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2-PEOPLE&amp;FIRE\SIMULADOR\"/>
    </mc:Choice>
  </mc:AlternateContent>
  <xr:revisionPtr revIDLastSave="0" documentId="13_ncr:1_{392D8367-869B-4F43-8A09-8E287BD9527C}" xr6:coauthVersionLast="47" xr6:coauthVersionMax="47" xr10:uidLastSave="{00000000-0000-0000-0000-000000000000}"/>
  <bookViews>
    <workbookView xWindow="-120" yWindow="-120" windowWidth="29040" windowHeight="15840" xr2:uid="{69A7BC85-55FC-4239-8CA1-95B645673351}"/>
  </bookViews>
  <sheets>
    <sheet name="COS+haz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Q2" i="1"/>
  <c r="AK125" i="1"/>
  <c r="AK124" i="1"/>
  <c r="AJ125" i="1"/>
  <c r="AJ1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AE124" i="1" l="1"/>
  <c r="AD124" i="1"/>
  <c r="AL125" i="1" l="1"/>
  <c r="AM26" i="1" s="1"/>
  <c r="AL124" i="1"/>
  <c r="AM94" i="1" l="1"/>
  <c r="AM46" i="1"/>
  <c r="AM96" i="1"/>
  <c r="AM48" i="1"/>
  <c r="AM97" i="1"/>
  <c r="AM49" i="1"/>
  <c r="AM25" i="1"/>
  <c r="AM45" i="1"/>
  <c r="AM44" i="1"/>
  <c r="AM22" i="1"/>
  <c r="AM73" i="1"/>
  <c r="AM71" i="1"/>
  <c r="AM21" i="1"/>
  <c r="AM92" i="1"/>
  <c r="AM90" i="1"/>
  <c r="AM88" i="1"/>
  <c r="AM86" i="1"/>
  <c r="AM70" i="1"/>
  <c r="AM20" i="1"/>
  <c r="AM95" i="1"/>
  <c r="AM91" i="1"/>
  <c r="AM40" i="1"/>
  <c r="AM119" i="1"/>
  <c r="AM69" i="1"/>
  <c r="AM19" i="1"/>
  <c r="AM42" i="1"/>
  <c r="AM120" i="1"/>
  <c r="AM18" i="1"/>
  <c r="AM121" i="1"/>
  <c r="AM23" i="1"/>
  <c r="AM115" i="1"/>
  <c r="AM113" i="1"/>
  <c r="AM67" i="1"/>
  <c r="AM17" i="1"/>
  <c r="AM93" i="1"/>
  <c r="AM87" i="1"/>
  <c r="AM114" i="1"/>
  <c r="AM112" i="1"/>
  <c r="AM66" i="1"/>
  <c r="AM16" i="1"/>
  <c r="AM47" i="1"/>
  <c r="AM43" i="1"/>
  <c r="AM24" i="1"/>
  <c r="AM118" i="1"/>
  <c r="AM111" i="1"/>
  <c r="AM65" i="1"/>
  <c r="AM15" i="1"/>
  <c r="AM41" i="1"/>
  <c r="AM117" i="1"/>
  <c r="AM110" i="1"/>
  <c r="AM64" i="1"/>
  <c r="AM89" i="1"/>
  <c r="AM39" i="1"/>
  <c r="AM85" i="1"/>
  <c r="AM72" i="1"/>
  <c r="AM116" i="1"/>
  <c r="AM68" i="1"/>
  <c r="AM109" i="1"/>
  <c r="AM63" i="1"/>
  <c r="AM62" i="1"/>
  <c r="AM38" i="1"/>
  <c r="AM14" i="1"/>
  <c r="AM61" i="1"/>
  <c r="AM37" i="1"/>
  <c r="AM13" i="1"/>
  <c r="AM60" i="1"/>
  <c r="AM36" i="1"/>
  <c r="AM12" i="1"/>
  <c r="AM108" i="1"/>
  <c r="AM107" i="1"/>
  <c r="AM83" i="1"/>
  <c r="AM59" i="1"/>
  <c r="AM35" i="1"/>
  <c r="AM11" i="1"/>
  <c r="AM84" i="1"/>
  <c r="AM106" i="1"/>
  <c r="AM82" i="1"/>
  <c r="AM58" i="1"/>
  <c r="AM34" i="1"/>
  <c r="AM10" i="1"/>
  <c r="AM105" i="1"/>
  <c r="AM81" i="1"/>
  <c r="AM57" i="1"/>
  <c r="AM33" i="1"/>
  <c r="AM9" i="1"/>
  <c r="AM104" i="1"/>
  <c r="AM80" i="1"/>
  <c r="AM56" i="1"/>
  <c r="AM32" i="1"/>
  <c r="AM8" i="1"/>
  <c r="AM103" i="1"/>
  <c r="AM79" i="1"/>
  <c r="AM55" i="1"/>
  <c r="AM31" i="1"/>
  <c r="AM7" i="1"/>
  <c r="AM102" i="1"/>
  <c r="AM78" i="1"/>
  <c r="AM54" i="1"/>
  <c r="AM30" i="1"/>
  <c r="AM6" i="1"/>
  <c r="AM101" i="1"/>
  <c r="AM77" i="1"/>
  <c r="AM53" i="1"/>
  <c r="AM29" i="1"/>
  <c r="AM5" i="1"/>
  <c r="AM100" i="1"/>
  <c r="AM76" i="1"/>
  <c r="AM52" i="1"/>
  <c r="AM28" i="1"/>
  <c r="AM4" i="1"/>
  <c r="AM2" i="1"/>
  <c r="AM99" i="1"/>
  <c r="AM75" i="1"/>
  <c r="AM51" i="1"/>
  <c r="AM27" i="1"/>
  <c r="AM3" i="1"/>
  <c r="AM122" i="1"/>
  <c r="AM98" i="1"/>
  <c r="AM74" i="1"/>
  <c r="AM50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N2" i="1"/>
  <c r="O2" i="1"/>
  <c r="P2" i="1"/>
  <c r="R2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2" i="1"/>
  <c r="AM124" i="1" l="1"/>
  <c r="AM125" i="1"/>
  <c r="T112" i="1"/>
  <c r="T74" i="1"/>
  <c r="T50" i="1"/>
  <c r="T111" i="1"/>
  <c r="T87" i="1"/>
  <c r="T80" i="1"/>
  <c r="T56" i="1"/>
  <c r="T32" i="1"/>
  <c r="T8" i="1"/>
  <c r="T121" i="1"/>
  <c r="AA121" i="1" s="1"/>
  <c r="T97" i="1"/>
  <c r="AA97" i="1" s="1"/>
  <c r="T73" i="1"/>
  <c r="AA73" i="1" s="1"/>
  <c r="T49" i="1"/>
  <c r="AA49" i="1" s="1"/>
  <c r="T25" i="1"/>
  <c r="AA25" i="1" s="1"/>
  <c r="T114" i="1"/>
  <c r="AB114" i="1" s="1"/>
  <c r="T100" i="1"/>
  <c r="Z100" i="1" s="1"/>
  <c r="T76" i="1"/>
  <c r="V76" i="1" s="1"/>
  <c r="T52" i="1"/>
  <c r="W52" i="1" s="1"/>
  <c r="T28" i="1"/>
  <c r="X28" i="1" s="1"/>
  <c r="T4" i="1"/>
  <c r="AB4" i="1" s="1"/>
  <c r="T66" i="1"/>
  <c r="AB66" i="1" s="1"/>
  <c r="T117" i="1"/>
  <c r="Z117" i="1" s="1"/>
  <c r="T93" i="1"/>
  <c r="Y93" i="1" s="1"/>
  <c r="T69" i="1"/>
  <c r="V69" i="1" s="1"/>
  <c r="T45" i="1"/>
  <c r="T21" i="1"/>
  <c r="AB21" i="1" s="1"/>
  <c r="T86" i="1"/>
  <c r="Y86" i="1" s="1"/>
  <c r="T62" i="1"/>
  <c r="X62" i="1" s="1"/>
  <c r="T38" i="1"/>
  <c r="T14" i="1"/>
  <c r="AB14" i="1" s="1"/>
  <c r="T103" i="1"/>
  <c r="W103" i="1" s="1"/>
  <c r="T79" i="1"/>
  <c r="V79" i="1" s="1"/>
  <c r="T55" i="1"/>
  <c r="X55" i="1" s="1"/>
  <c r="T31" i="1"/>
  <c r="W31" i="1" s="1"/>
  <c r="T7" i="1"/>
  <c r="V7" i="1" s="1"/>
  <c r="T35" i="1"/>
  <c r="V35" i="1" s="1"/>
  <c r="T96" i="1"/>
  <c r="Z96" i="1" s="1"/>
  <c r="T72" i="1"/>
  <c r="Y72" i="1" s="1"/>
  <c r="T48" i="1"/>
  <c r="X48" i="1" s="1"/>
  <c r="T24" i="1"/>
  <c r="V24" i="1" s="1"/>
  <c r="T120" i="1"/>
  <c r="V120" i="1" s="1"/>
  <c r="T113" i="1"/>
  <c r="W113" i="1" s="1"/>
  <c r="T89" i="1"/>
  <c r="V89" i="1" s="1"/>
  <c r="T65" i="1"/>
  <c r="Z65" i="1" s="1"/>
  <c r="T41" i="1"/>
  <c r="Y41" i="1" s="1"/>
  <c r="T17" i="1"/>
  <c r="W17" i="1" s="1"/>
  <c r="T42" i="1"/>
  <c r="AB42" i="1" s="1"/>
  <c r="T106" i="1"/>
  <c r="W106" i="1" s="1"/>
  <c r="T82" i="1"/>
  <c r="T58" i="1"/>
  <c r="T34" i="1"/>
  <c r="T10" i="1"/>
  <c r="T59" i="1"/>
  <c r="X59" i="1" s="1"/>
  <c r="T99" i="1"/>
  <c r="X99" i="1" s="1"/>
  <c r="T75" i="1"/>
  <c r="AB75" i="1" s="1"/>
  <c r="T51" i="1"/>
  <c r="AB51" i="1" s="1"/>
  <c r="T27" i="1"/>
  <c r="Y27" i="1" s="1"/>
  <c r="T3" i="1"/>
  <c r="Z3" i="1" s="1"/>
  <c r="T18" i="1"/>
  <c r="AB18" i="1" s="1"/>
  <c r="T107" i="1"/>
  <c r="V107" i="1" s="1"/>
  <c r="T11" i="1"/>
  <c r="Y11" i="1" s="1"/>
  <c r="T92" i="1"/>
  <c r="W92" i="1" s="1"/>
  <c r="T68" i="1"/>
  <c r="W68" i="1" s="1"/>
  <c r="T44" i="1"/>
  <c r="AB44" i="1" s="1"/>
  <c r="T20" i="1"/>
  <c r="Z20" i="1" s="1"/>
  <c r="T109" i="1"/>
  <c r="AA109" i="1" s="1"/>
  <c r="T85" i="1"/>
  <c r="W85" i="1" s="1"/>
  <c r="T61" i="1"/>
  <c r="Y61" i="1" s="1"/>
  <c r="T37" i="1"/>
  <c r="Y37" i="1" s="1"/>
  <c r="T13" i="1"/>
  <c r="AA13" i="1" s="1"/>
  <c r="T2" i="1"/>
  <c r="Z2" i="1" s="1"/>
  <c r="T116" i="1"/>
  <c r="Z116" i="1" s="1"/>
  <c r="T102" i="1"/>
  <c r="V102" i="1" s="1"/>
  <c r="T78" i="1"/>
  <c r="V78" i="1" s="1"/>
  <c r="T54" i="1"/>
  <c r="T30" i="1"/>
  <c r="AA30" i="1" s="1"/>
  <c r="T6" i="1"/>
  <c r="Y6" i="1" s="1"/>
  <c r="T110" i="1"/>
  <c r="V110" i="1" s="1"/>
  <c r="T119" i="1"/>
  <c r="W119" i="1" s="1"/>
  <c r="T95" i="1"/>
  <c r="Y95" i="1" s="1"/>
  <c r="T71" i="1"/>
  <c r="AA71" i="1" s="1"/>
  <c r="T47" i="1"/>
  <c r="Y47" i="1" s="1"/>
  <c r="T23" i="1"/>
  <c r="W23" i="1" s="1"/>
  <c r="T90" i="1"/>
  <c r="AB90" i="1" s="1"/>
  <c r="T88" i="1"/>
  <c r="W88" i="1" s="1"/>
  <c r="T64" i="1"/>
  <c r="V64" i="1" s="1"/>
  <c r="T40" i="1"/>
  <c r="Z40" i="1" s="1"/>
  <c r="T16" i="1"/>
  <c r="Y16" i="1" s="1"/>
  <c r="T105" i="1"/>
  <c r="X105" i="1" s="1"/>
  <c r="T81" i="1"/>
  <c r="W81" i="1" s="1"/>
  <c r="T57" i="1"/>
  <c r="W57" i="1" s="1"/>
  <c r="T33" i="1"/>
  <c r="V33" i="1" s="1"/>
  <c r="T9" i="1"/>
  <c r="AB9" i="1" s="1"/>
  <c r="T122" i="1"/>
  <c r="X122" i="1" s="1"/>
  <c r="T26" i="1"/>
  <c r="W26" i="1" s="1"/>
  <c r="T91" i="1"/>
  <c r="Y91" i="1" s="1"/>
  <c r="T67" i="1"/>
  <c r="X67" i="1" s="1"/>
  <c r="T43" i="1"/>
  <c r="X43" i="1" s="1"/>
  <c r="T19" i="1"/>
  <c r="AA19" i="1" s="1"/>
  <c r="T83" i="1"/>
  <c r="V83" i="1" s="1"/>
  <c r="T98" i="1"/>
  <c r="X98" i="1" s="1"/>
  <c r="T84" i="1"/>
  <c r="X84" i="1" s="1"/>
  <c r="T60" i="1"/>
  <c r="V60" i="1" s="1"/>
  <c r="T36" i="1"/>
  <c r="V36" i="1" s="1"/>
  <c r="T12" i="1"/>
  <c r="V12" i="1" s="1"/>
  <c r="T101" i="1"/>
  <c r="W101" i="1" s="1"/>
  <c r="T77" i="1"/>
  <c r="W77" i="1" s="1"/>
  <c r="T53" i="1"/>
  <c r="AB53" i="1" s="1"/>
  <c r="T29" i="1"/>
  <c r="W29" i="1" s="1"/>
  <c r="T5" i="1"/>
  <c r="W5" i="1" s="1"/>
  <c r="T104" i="1"/>
  <c r="Z104" i="1" s="1"/>
  <c r="T115" i="1"/>
  <c r="Y115" i="1" s="1"/>
  <c r="T108" i="1"/>
  <c r="V108" i="1" s="1"/>
  <c r="T118" i="1"/>
  <c r="X118" i="1" s="1"/>
  <c r="T94" i="1"/>
  <c r="X94" i="1" s="1"/>
  <c r="T70" i="1"/>
  <c r="X70" i="1" s="1"/>
  <c r="T46" i="1"/>
  <c r="X46" i="1" s="1"/>
  <c r="T22" i="1"/>
  <c r="X22" i="1" s="1"/>
  <c r="T63" i="1"/>
  <c r="Y63" i="1" s="1"/>
  <c r="T39" i="1"/>
  <c r="Y39" i="1" s="1"/>
  <c r="T15" i="1"/>
  <c r="Z50" i="1"/>
  <c r="X74" i="1"/>
  <c r="Y82" i="1"/>
  <c r="W58" i="1"/>
  <c r="X34" i="1"/>
  <c r="Y10" i="1"/>
  <c r="W112" i="1"/>
  <c r="Z54" i="1"/>
  <c r="Z80" i="1"/>
  <c r="Z56" i="1"/>
  <c r="Z32" i="1"/>
  <c r="Z8" i="1"/>
  <c r="Z45" i="1"/>
  <c r="Y111" i="1"/>
  <c r="Y87" i="1"/>
  <c r="Y15" i="1"/>
  <c r="V38" i="1"/>
  <c r="V119" i="1" l="1"/>
  <c r="Z94" i="1"/>
  <c r="X71" i="1"/>
  <c r="Y71" i="1"/>
  <c r="V71" i="1"/>
  <c r="Z71" i="1"/>
  <c r="W71" i="1"/>
  <c r="AB71" i="1"/>
  <c r="AB119" i="1"/>
  <c r="AA50" i="1"/>
  <c r="W73" i="1"/>
  <c r="AA47" i="1"/>
  <c r="X119" i="1"/>
  <c r="Y117" i="1"/>
  <c r="Z47" i="1"/>
  <c r="W47" i="1"/>
  <c r="Y73" i="1"/>
  <c r="X47" i="1"/>
  <c r="AB83" i="1"/>
  <c r="V47" i="1"/>
  <c r="W94" i="1"/>
  <c r="AB47" i="1"/>
  <c r="AB94" i="1"/>
  <c r="X73" i="1"/>
  <c r="AB73" i="1"/>
  <c r="AA29" i="1"/>
  <c r="AB28" i="1"/>
  <c r="Y29" i="1"/>
  <c r="Z28" i="1"/>
  <c r="AB50" i="1"/>
  <c r="W49" i="1"/>
  <c r="X83" i="1"/>
  <c r="X29" i="1"/>
  <c r="V50" i="1"/>
  <c r="W50" i="1"/>
  <c r="Y119" i="1"/>
  <c r="V70" i="1"/>
  <c r="AA53" i="1"/>
  <c r="V49" i="1"/>
  <c r="V94" i="1"/>
  <c r="W83" i="1"/>
  <c r="V28" i="1"/>
  <c r="AB117" i="1"/>
  <c r="Y28" i="1"/>
  <c r="Z107" i="1"/>
  <c r="Y94" i="1"/>
  <c r="W53" i="1"/>
  <c r="AA28" i="1"/>
  <c r="V29" i="1"/>
  <c r="W28" i="1"/>
  <c r="Z29" i="1"/>
  <c r="AB2" i="1"/>
  <c r="V2" i="1"/>
  <c r="X2" i="1"/>
  <c r="AA2" i="1"/>
  <c r="Y2" i="1"/>
  <c r="V121" i="1"/>
  <c r="W70" i="1"/>
  <c r="X50" i="1"/>
  <c r="Z24" i="1"/>
  <c r="Y50" i="1"/>
  <c r="W107" i="1"/>
  <c r="V53" i="1"/>
  <c r="Y121" i="1"/>
  <c r="AA89" i="1"/>
  <c r="Z121" i="1"/>
  <c r="AA94" i="1"/>
  <c r="Z4" i="1"/>
  <c r="W121" i="1"/>
  <c r="AB121" i="1"/>
  <c r="X76" i="1"/>
  <c r="Z86" i="1"/>
  <c r="V77" i="1"/>
  <c r="X77" i="1"/>
  <c r="AB70" i="1"/>
  <c r="Z119" i="1"/>
  <c r="Y31" i="1"/>
  <c r="W117" i="1"/>
  <c r="Y49" i="1"/>
  <c r="Y74" i="1"/>
  <c r="AA119" i="1"/>
  <c r="AB77" i="1"/>
  <c r="Y76" i="1"/>
  <c r="AB29" i="1"/>
  <c r="Z70" i="1"/>
  <c r="V74" i="1"/>
  <c r="AB76" i="1"/>
  <c r="AB31" i="1"/>
  <c r="V117" i="1"/>
  <c r="Y55" i="1"/>
  <c r="Z49" i="1"/>
  <c r="AA31" i="1"/>
  <c r="W122" i="1"/>
  <c r="AB122" i="1"/>
  <c r="AB62" i="1"/>
  <c r="Z25" i="1"/>
  <c r="Z92" i="1"/>
  <c r="Y102" i="1"/>
  <c r="AB106" i="1"/>
  <c r="AA106" i="1"/>
  <c r="AB86" i="1"/>
  <c r="AA117" i="1"/>
  <c r="X117" i="1"/>
  <c r="Z102" i="1"/>
  <c r="X97" i="1"/>
  <c r="AA102" i="1"/>
  <c r="X49" i="1"/>
  <c r="X4" i="1"/>
  <c r="AA86" i="1"/>
  <c r="AA76" i="1"/>
  <c r="AB49" i="1"/>
  <c r="AA62" i="1"/>
  <c r="V122" i="1"/>
  <c r="X107" i="1"/>
  <c r="X121" i="1"/>
  <c r="X53" i="1"/>
  <c r="Y70" i="1"/>
  <c r="AA42" i="1"/>
  <c r="Y8" i="1"/>
  <c r="Z97" i="1"/>
  <c r="AB107" i="1"/>
  <c r="X109" i="1"/>
  <c r="V109" i="1"/>
  <c r="Y112" i="1"/>
  <c r="Y42" i="1"/>
  <c r="W109" i="1"/>
  <c r="AB109" i="1"/>
  <c r="AA110" i="1"/>
  <c r="AA83" i="1"/>
  <c r="X42" i="1"/>
  <c r="V112" i="1"/>
  <c r="AB110" i="1"/>
  <c r="AA7" i="1"/>
  <c r="Z110" i="1"/>
  <c r="AA14" i="1"/>
  <c r="Z14" i="1"/>
  <c r="V20" i="1"/>
  <c r="AB102" i="1"/>
  <c r="AB38" i="1"/>
  <c r="AA107" i="1"/>
  <c r="W11" i="1"/>
  <c r="W2" i="1"/>
  <c r="AB24" i="1"/>
  <c r="Z83" i="1"/>
  <c r="V44" i="1"/>
  <c r="W56" i="1"/>
  <c r="X9" i="1"/>
  <c r="AB97" i="1"/>
  <c r="AA92" i="1"/>
  <c r="AA113" i="1"/>
  <c r="Z99" i="1"/>
  <c r="V97" i="1"/>
  <c r="AB35" i="1"/>
  <c r="Y106" i="1"/>
  <c r="V51" i="1"/>
  <c r="X56" i="1"/>
  <c r="W46" i="1"/>
  <c r="X35" i="1"/>
  <c r="AB103" i="1"/>
  <c r="W97" i="1"/>
  <c r="W55" i="1"/>
  <c r="X8" i="1"/>
  <c r="Y25" i="1"/>
  <c r="AB72" i="1"/>
  <c r="AB55" i="1"/>
  <c r="V104" i="1"/>
  <c r="Y56" i="1"/>
  <c r="W35" i="1"/>
  <c r="Y83" i="1"/>
  <c r="AA11" i="1"/>
  <c r="Y107" i="1"/>
  <c r="AA35" i="1"/>
  <c r="AA79" i="1"/>
  <c r="V73" i="1"/>
  <c r="V46" i="1"/>
  <c r="Z73" i="1"/>
  <c r="AB56" i="1"/>
  <c r="W60" i="1"/>
  <c r="V58" i="1"/>
  <c r="Z26" i="1"/>
  <c r="W6" i="1"/>
  <c r="W84" i="1"/>
  <c r="V86" i="1"/>
  <c r="AA78" i="1"/>
  <c r="Z113" i="1"/>
  <c r="AB58" i="1"/>
  <c r="AA82" i="1"/>
  <c r="Z74" i="1"/>
  <c r="V26" i="1"/>
  <c r="X110" i="1"/>
  <c r="W86" i="1"/>
  <c r="Z122" i="1"/>
  <c r="AB120" i="1"/>
  <c r="V68" i="1"/>
  <c r="AB99" i="1"/>
  <c r="AA4" i="1"/>
  <c r="W41" i="1"/>
  <c r="Z48" i="1"/>
  <c r="X86" i="1"/>
  <c r="Z44" i="1"/>
  <c r="X101" i="1"/>
  <c r="W8" i="1"/>
  <c r="V99" i="1"/>
  <c r="Z55" i="1"/>
  <c r="Z53" i="1"/>
  <c r="AA74" i="1"/>
  <c r="V8" i="1"/>
  <c r="Z90" i="1"/>
  <c r="W25" i="1"/>
  <c r="W32" i="1"/>
  <c r="Y97" i="1"/>
  <c r="X113" i="1"/>
  <c r="AA70" i="1"/>
  <c r="Z72" i="1"/>
  <c r="Y53" i="1"/>
  <c r="AB48" i="1"/>
  <c r="AA55" i="1"/>
  <c r="Z62" i="1"/>
  <c r="AB7" i="1"/>
  <c r="Y35" i="1"/>
  <c r="Z35" i="1"/>
  <c r="X60" i="1"/>
  <c r="X89" i="1"/>
  <c r="W74" i="1"/>
  <c r="W45" i="1"/>
  <c r="X79" i="1"/>
  <c r="AB52" i="1"/>
  <c r="AB32" i="1"/>
  <c r="AA111" i="1"/>
  <c r="X36" i="1"/>
  <c r="W3" i="1"/>
  <c r="V30" i="1"/>
  <c r="Z9" i="1"/>
  <c r="W69" i="1"/>
  <c r="Z120" i="1"/>
  <c r="W30" i="1"/>
  <c r="Y69" i="1"/>
  <c r="X114" i="1"/>
  <c r="AA52" i="1"/>
  <c r="Z46" i="1"/>
  <c r="Z30" i="1"/>
  <c r="X63" i="1"/>
  <c r="X52" i="1"/>
  <c r="W87" i="1"/>
  <c r="Z87" i="1"/>
  <c r="AA22" i="1"/>
  <c r="V34" i="1"/>
  <c r="Y3" i="1"/>
  <c r="AA3" i="1"/>
  <c r="X30" i="1"/>
  <c r="AA21" i="1"/>
  <c r="V118" i="1"/>
  <c r="AB30" i="1"/>
  <c r="AA51" i="1"/>
  <c r="Z77" i="1"/>
  <c r="W51" i="1"/>
  <c r="X69" i="1"/>
  <c r="Z112" i="1"/>
  <c r="AB69" i="1"/>
  <c r="Z58" i="1"/>
  <c r="Z79" i="1"/>
  <c r="V116" i="1"/>
  <c r="AA118" i="1"/>
  <c r="V63" i="1"/>
  <c r="V32" i="1"/>
  <c r="X104" i="1"/>
  <c r="AA104" i="1"/>
  <c r="V48" i="1"/>
  <c r="Y30" i="1"/>
  <c r="Z111" i="1"/>
  <c r="Y51" i="1"/>
  <c r="W79" i="1"/>
  <c r="X68" i="1"/>
  <c r="X25" i="1"/>
  <c r="V39" i="1"/>
  <c r="Y52" i="1"/>
  <c r="W111" i="1"/>
  <c r="Y118" i="1"/>
  <c r="Y99" i="1"/>
  <c r="X58" i="1"/>
  <c r="W75" i="1"/>
  <c r="W102" i="1"/>
  <c r="V21" i="1"/>
  <c r="X39" i="1"/>
  <c r="W118" i="1"/>
  <c r="Y77" i="1"/>
  <c r="AB78" i="1"/>
  <c r="AB111" i="1"/>
  <c r="W99" i="1"/>
  <c r="W18" i="1"/>
  <c r="AA45" i="1"/>
  <c r="V111" i="1"/>
  <c r="W15" i="1"/>
  <c r="X120" i="1"/>
  <c r="W120" i="1"/>
  <c r="X3" i="1"/>
  <c r="X17" i="1"/>
  <c r="AA99" i="1"/>
  <c r="AA101" i="1"/>
  <c r="AA122" i="1"/>
  <c r="V4" i="1"/>
  <c r="AA20" i="1"/>
  <c r="Y9" i="1"/>
  <c r="AA77" i="1"/>
  <c r="W21" i="1"/>
  <c r="Y21" i="1"/>
  <c r="Z69" i="1"/>
  <c r="Z52" i="1"/>
  <c r="AB34" i="1"/>
  <c r="V22" i="1"/>
  <c r="V9" i="1"/>
  <c r="AB8" i="1"/>
  <c r="W24" i="1"/>
  <c r="AB25" i="1"/>
  <c r="V18" i="1"/>
  <c r="V56" i="1"/>
  <c r="V113" i="1"/>
  <c r="AA87" i="1"/>
  <c r="Y120" i="1"/>
  <c r="Y122" i="1"/>
  <c r="AB118" i="1"/>
  <c r="W4" i="1"/>
  <c r="Z118" i="1"/>
  <c r="Z18" i="1"/>
  <c r="AB79" i="1"/>
  <c r="Y34" i="1"/>
  <c r="AA67" i="1"/>
  <c r="Z21" i="1"/>
  <c r="X21" i="1"/>
  <c r="V66" i="1"/>
  <c r="AA69" i="1"/>
  <c r="Z11" i="1"/>
  <c r="X32" i="1"/>
  <c r="X5" i="1"/>
  <c r="AA15" i="1"/>
  <c r="V98" i="1"/>
  <c r="V3" i="1"/>
  <c r="X51" i="1"/>
  <c r="X41" i="1"/>
  <c r="AB3" i="1"/>
  <c r="Y81" i="1"/>
  <c r="AB74" i="1"/>
  <c r="V25" i="1"/>
  <c r="W66" i="1"/>
  <c r="V15" i="1"/>
  <c r="AA8" i="1"/>
  <c r="W19" i="1"/>
  <c r="Y101" i="1"/>
  <c r="X106" i="1"/>
  <c r="Z51" i="1"/>
  <c r="AA34" i="1"/>
  <c r="W9" i="1"/>
  <c r="X102" i="1"/>
  <c r="Y4" i="1"/>
  <c r="W114" i="1"/>
  <c r="Z76" i="1"/>
  <c r="Y18" i="1"/>
  <c r="W39" i="1"/>
  <c r="V19" i="1"/>
  <c r="Z22" i="1"/>
  <c r="AB104" i="1"/>
  <c r="V106" i="1"/>
  <c r="W110" i="1"/>
  <c r="Y68" i="1"/>
  <c r="Y98" i="1"/>
  <c r="AB80" i="1"/>
  <c r="Z61" i="1"/>
  <c r="AA37" i="1"/>
  <c r="AB13" i="1"/>
  <c r="AB85" i="1"/>
  <c r="W98" i="1"/>
  <c r="Z115" i="1"/>
  <c r="AA43" i="1"/>
  <c r="Z108" i="1"/>
  <c r="AB64" i="1"/>
  <c r="AA80" i="1"/>
  <c r="V84" i="1"/>
  <c r="Y84" i="1"/>
  <c r="W96" i="1"/>
  <c r="Z89" i="1"/>
  <c r="Y62" i="1"/>
  <c r="X81" i="1"/>
  <c r="X64" i="1"/>
  <c r="Z98" i="1"/>
  <c r="X40" i="1"/>
  <c r="V13" i="1"/>
  <c r="X85" i="1"/>
  <c r="AB81" i="1"/>
  <c r="Z78" i="1"/>
  <c r="AB100" i="1"/>
  <c r="Z27" i="1"/>
  <c r="V62" i="1"/>
  <c r="X7" i="1"/>
  <c r="V93" i="1"/>
  <c r="AB65" i="1"/>
  <c r="AA108" i="1"/>
  <c r="X88" i="1"/>
  <c r="AB105" i="1"/>
  <c r="AA115" i="1"/>
  <c r="AB19" i="1"/>
  <c r="X6" i="1"/>
  <c r="W116" i="1"/>
  <c r="V82" i="1"/>
  <c r="W91" i="1"/>
  <c r="Y7" i="1"/>
  <c r="X75" i="1"/>
  <c r="AB54" i="1"/>
  <c r="V103" i="1"/>
  <c r="Y65" i="1"/>
  <c r="AA10" i="1"/>
  <c r="Y96" i="1"/>
  <c r="V6" i="1"/>
  <c r="AB108" i="1"/>
  <c r="AA5" i="1"/>
  <c r="AB5" i="1"/>
  <c r="X23" i="1"/>
  <c r="AA9" i="1"/>
  <c r="X13" i="1"/>
  <c r="Y85" i="1"/>
  <c r="V91" i="1"/>
  <c r="X38" i="1"/>
  <c r="AA6" i="1"/>
  <c r="V31" i="1"/>
  <c r="AB68" i="1"/>
  <c r="W14" i="1"/>
  <c r="AA72" i="1"/>
  <c r="Y57" i="1"/>
  <c r="AA88" i="1"/>
  <c r="AA26" i="1"/>
  <c r="W13" i="1"/>
  <c r="AA16" i="1"/>
  <c r="AB88" i="1"/>
  <c r="V65" i="1"/>
  <c r="Y100" i="1"/>
  <c r="AB59" i="1"/>
  <c r="AA65" i="1"/>
  <c r="AB82" i="1"/>
  <c r="Z6" i="1"/>
  <c r="W10" i="1"/>
  <c r="AA61" i="1"/>
  <c r="X72" i="1"/>
  <c r="Z17" i="1"/>
  <c r="V100" i="1"/>
  <c r="W76" i="1"/>
  <c r="AB84" i="1"/>
  <c r="Z12" i="1"/>
  <c r="AA12" i="1"/>
  <c r="Z16" i="1"/>
  <c r="W20" i="1"/>
  <c r="X92" i="1"/>
  <c r="AB115" i="1"/>
  <c r="AB45" i="1"/>
  <c r="W12" i="1"/>
  <c r="Z13" i="1"/>
  <c r="W65" i="1"/>
  <c r="AB37" i="1"/>
  <c r="AA75" i="1"/>
  <c r="Y24" i="1"/>
  <c r="X112" i="1"/>
  <c r="V16" i="1"/>
  <c r="W16" i="1"/>
  <c r="Z33" i="1"/>
  <c r="Y23" i="1"/>
  <c r="Z23" i="1"/>
  <c r="AA95" i="1"/>
  <c r="W93" i="1"/>
  <c r="W80" i="1"/>
  <c r="AA66" i="1"/>
  <c r="Z15" i="1"/>
  <c r="V10" i="1"/>
  <c r="AA17" i="1"/>
  <c r="Z68" i="1"/>
  <c r="AB27" i="1"/>
  <c r="AA112" i="1"/>
  <c r="Z91" i="1"/>
  <c r="Y19" i="1"/>
  <c r="Z19" i="1"/>
  <c r="V37" i="1"/>
  <c r="AB26" i="1"/>
  <c r="V27" i="1"/>
  <c r="Y59" i="1"/>
  <c r="AA39" i="1"/>
  <c r="Y13" i="1"/>
  <c r="V17" i="1"/>
  <c r="V72" i="1"/>
  <c r="AA44" i="1"/>
  <c r="Z82" i="1"/>
  <c r="X31" i="1"/>
  <c r="Z7" i="1"/>
  <c r="AB63" i="1"/>
  <c r="X16" i="1"/>
  <c r="AB22" i="1"/>
  <c r="V23" i="1"/>
  <c r="Y40" i="1"/>
  <c r="Y109" i="1"/>
  <c r="AB96" i="1"/>
  <c r="X11" i="1"/>
  <c r="Y90" i="1"/>
  <c r="Z59" i="1"/>
  <c r="Z42" i="1"/>
  <c r="Y22" i="1"/>
  <c r="W108" i="1"/>
  <c r="W43" i="1"/>
  <c r="X108" i="1"/>
  <c r="AB16" i="1"/>
  <c r="Y20" i="1"/>
  <c r="Y75" i="1"/>
  <c r="W48" i="1"/>
  <c r="W7" i="1"/>
  <c r="V11" i="1"/>
  <c r="AB87" i="1"/>
  <c r="AB36" i="1"/>
  <c r="X26" i="1"/>
  <c r="Y26" i="1"/>
  <c r="AB43" i="1"/>
  <c r="AA33" i="1"/>
  <c r="AB33" i="1"/>
  <c r="AB112" i="1"/>
  <c r="X20" i="1"/>
  <c r="AB23" i="1"/>
  <c r="Z10" i="1"/>
  <c r="W38" i="1"/>
  <c r="Y14" i="1"/>
  <c r="AB89" i="1"/>
  <c r="Z101" i="1"/>
  <c r="AB60" i="1"/>
  <c r="W33" i="1"/>
  <c r="X33" i="1"/>
  <c r="W54" i="1"/>
  <c r="W37" i="1"/>
  <c r="X37" i="1"/>
  <c r="X116" i="1"/>
  <c r="AA100" i="1"/>
  <c r="V57" i="1"/>
  <c r="Y80" i="1"/>
  <c r="AA32" i="1"/>
  <c r="V115" i="1"/>
  <c r="AA23" i="1"/>
  <c r="X27" i="1"/>
  <c r="X82" i="1"/>
  <c r="V14" i="1"/>
  <c r="Y89" i="1"/>
  <c r="Z41" i="1"/>
  <c r="AB17" i="1"/>
  <c r="X93" i="1"/>
  <c r="X115" i="1"/>
  <c r="W95" i="1"/>
  <c r="Z36" i="1"/>
  <c r="AA36" i="1"/>
  <c r="Z57" i="1"/>
  <c r="X54" i="1"/>
  <c r="AA40" i="1"/>
  <c r="W82" i="1"/>
  <c r="V87" i="1"/>
  <c r="W36" i="1"/>
  <c r="W115" i="1"/>
  <c r="W27" i="1"/>
  <c r="AA85" i="1"/>
  <c r="V55" i="1"/>
  <c r="Y17" i="1"/>
  <c r="AB92" i="1"/>
  <c r="V45" i="1"/>
  <c r="AA24" i="1"/>
  <c r="AA96" i="1"/>
  <c r="V40" i="1"/>
  <c r="W40" i="1"/>
  <c r="V61" i="1"/>
  <c r="AA57" i="1"/>
  <c r="W44" i="1"/>
  <c r="Z85" i="1"/>
  <c r="V85" i="1"/>
  <c r="AB93" i="1"/>
  <c r="V5" i="1"/>
  <c r="X87" i="1"/>
  <c r="Z39" i="1"/>
  <c r="W34" i="1"/>
  <c r="AB6" i="1"/>
  <c r="W89" i="1"/>
  <c r="Y58" i="1"/>
  <c r="AB20" i="1"/>
  <c r="X96" i="1"/>
  <c r="Y48" i="1"/>
  <c r="W100" i="1"/>
  <c r="V95" i="1"/>
  <c r="Y36" i="1"/>
  <c r="Y43" i="1"/>
  <c r="Z43" i="1"/>
  <c r="Y64" i="1"/>
  <c r="W61" i="1"/>
  <c r="Y54" i="1"/>
  <c r="Y92" i="1"/>
  <c r="Z93" i="1"/>
  <c r="V90" i="1"/>
  <c r="X66" i="1"/>
  <c r="V80" i="1"/>
  <c r="W104" i="1"/>
  <c r="AA59" i="1"/>
  <c r="AA90" i="1"/>
  <c r="V43" i="1"/>
  <c r="Y103" i="1"/>
  <c r="Z37" i="1"/>
  <c r="X10" i="1"/>
  <c r="V96" i="1"/>
  <c r="AB61" i="1"/>
  <c r="X24" i="1"/>
  <c r="Z31" i="1"/>
  <c r="Z103" i="1"/>
  <c r="AB12" i="1"/>
  <c r="AB39" i="1"/>
  <c r="AB46" i="1"/>
  <c r="X57" i="1"/>
  <c r="AB67" i="1"/>
  <c r="Z64" i="1"/>
  <c r="AB57" i="1"/>
  <c r="AB95" i="1"/>
  <c r="Y66" i="1"/>
  <c r="AA103" i="1"/>
  <c r="Z38" i="1"/>
  <c r="V114" i="1"/>
  <c r="Z114" i="1"/>
  <c r="Y114" i="1"/>
  <c r="W63" i="1"/>
  <c r="AB11" i="1"/>
  <c r="Y46" i="1"/>
  <c r="AB10" i="1"/>
  <c r="X103" i="1"/>
  <c r="X65" i="1"/>
  <c r="AA27" i="1"/>
  <c r="V54" i="1"/>
  <c r="AA60" i="1"/>
  <c r="W78" i="1"/>
  <c r="X78" i="1"/>
  <c r="X61" i="1"/>
  <c r="Y33" i="1"/>
  <c r="X100" i="1"/>
  <c r="V42" i="1"/>
  <c r="AA38" i="1"/>
  <c r="Y45" i="1"/>
  <c r="W42" i="1"/>
  <c r="AA116" i="1"/>
  <c r="Z66" i="1"/>
  <c r="X15" i="1"/>
  <c r="V88" i="1"/>
  <c r="V52" i="1"/>
  <c r="V41" i="1"/>
  <c r="X14" i="1"/>
  <c r="AA68" i="1"/>
  <c r="Z106" i="1"/>
  <c r="AA58" i="1"/>
  <c r="AA91" i="1"/>
  <c r="AA46" i="1"/>
  <c r="Z60" i="1"/>
  <c r="W64" i="1"/>
  <c r="Z81" i="1"/>
  <c r="AA81" i="1"/>
  <c r="AA64" i="1"/>
  <c r="AA18" i="1"/>
  <c r="V101" i="1"/>
  <c r="AA63" i="1"/>
  <c r="Z5" i="1"/>
  <c r="AB40" i="1"/>
  <c r="Y44" i="1"/>
  <c r="AA41" i="1"/>
  <c r="W72" i="1"/>
  <c r="Z34" i="1"/>
  <c r="W62" i="1"/>
  <c r="Y38" i="1"/>
  <c r="Y110" i="1"/>
  <c r="Z95" i="1"/>
  <c r="Y60" i="1"/>
  <c r="Y67" i="1"/>
  <c r="Z67" i="1"/>
  <c r="Y88" i="1"/>
  <c r="Z109" i="1"/>
  <c r="AA93" i="1"/>
  <c r="W22" i="1"/>
  <c r="Y104" i="1"/>
  <c r="AA56" i="1"/>
  <c r="Y5" i="1"/>
  <c r="W67" i="1"/>
  <c r="X44" i="1"/>
  <c r="Y79" i="1"/>
  <c r="Z75" i="1"/>
  <c r="AB41" i="1"/>
  <c r="AB113" i="1"/>
  <c r="V81" i="1"/>
  <c r="X91" i="1"/>
  <c r="AA84" i="1"/>
  <c r="AB91" i="1"/>
  <c r="Z88" i="1"/>
  <c r="V75" i="1"/>
  <c r="Y116" i="1"/>
  <c r="Y12" i="1"/>
  <c r="Y113" i="1"/>
  <c r="X45" i="1"/>
  <c r="Y108" i="1"/>
  <c r="AB101" i="1"/>
  <c r="Z84" i="1"/>
  <c r="X95" i="1"/>
  <c r="V92" i="1"/>
  <c r="Y78" i="1"/>
  <c r="V59" i="1"/>
  <c r="X90" i="1"/>
  <c r="W59" i="1"/>
  <c r="W90" i="1"/>
  <c r="X18" i="1"/>
  <c r="V105" i="1"/>
  <c r="X80" i="1"/>
  <c r="X111" i="1"/>
  <c r="Z63" i="1"/>
  <c r="AB15" i="1"/>
  <c r="AA54" i="1"/>
  <c r="AB116" i="1"/>
  <c r="AA48" i="1"/>
  <c r="AA120" i="1"/>
  <c r="W105" i="1"/>
  <c r="AA98" i="1"/>
  <c r="AB98" i="1"/>
  <c r="Y32" i="1"/>
  <c r="AA114" i="1"/>
  <c r="V67" i="1"/>
  <c r="X12" i="1"/>
  <c r="X19" i="1"/>
  <c r="Y105" i="1"/>
  <c r="Z105" i="1"/>
  <c r="AA105" i="1"/>
  <c r="AC71" i="1" l="1"/>
  <c r="AC47" i="1"/>
  <c r="AC29" i="1"/>
  <c r="AC50" i="1"/>
  <c r="AC121" i="1"/>
  <c r="AC83" i="1"/>
  <c r="AC119" i="1"/>
  <c r="AC94" i="1"/>
  <c r="AC28" i="1"/>
  <c r="AC77" i="1"/>
  <c r="AC73" i="1"/>
  <c r="AC2" i="1"/>
  <c r="AF2" i="1" s="1"/>
  <c r="AC117" i="1"/>
  <c r="AC4" i="1"/>
  <c r="AC86" i="1"/>
  <c r="AC70" i="1"/>
  <c r="AC107" i="1"/>
  <c r="AC102" i="1"/>
  <c r="AC52" i="1"/>
  <c r="AC49" i="1"/>
  <c r="AC56" i="1"/>
  <c r="AC76" i="1"/>
  <c r="AC69" i="1"/>
  <c r="AC21" i="1"/>
  <c r="AC97" i="1"/>
  <c r="AC111" i="1"/>
  <c r="AC41" i="1"/>
  <c r="AC118" i="1"/>
  <c r="AC38" i="1"/>
  <c r="AC31" i="1"/>
  <c r="AC99" i="1"/>
  <c r="AC106" i="1"/>
  <c r="AC8" i="1"/>
  <c r="AC68" i="1"/>
  <c r="AC43" i="1"/>
  <c r="AC9" i="1"/>
  <c r="AC53" i="1"/>
  <c r="AC14" i="1"/>
  <c r="AC63" i="1"/>
  <c r="AC23" i="1"/>
  <c r="AC62" i="1"/>
  <c r="AC66" i="1"/>
  <c r="AC122" i="1"/>
  <c r="AC79" i="1"/>
  <c r="AC55" i="1"/>
  <c r="AC80" i="1"/>
  <c r="AC25" i="1"/>
  <c r="AC51" i="1"/>
  <c r="AC57" i="1"/>
  <c r="AC72" i="1"/>
  <c r="AC98" i="1"/>
  <c r="AC30" i="1"/>
  <c r="AC54" i="1"/>
  <c r="AC7" i="1"/>
  <c r="AC22" i="1"/>
  <c r="AC116" i="1"/>
  <c r="AC35" i="1"/>
  <c r="AC112" i="1"/>
  <c r="AC24" i="1"/>
  <c r="AC19" i="1"/>
  <c r="AC93" i="1"/>
  <c r="AC58" i="1"/>
  <c r="AC75" i="1"/>
  <c r="AC84" i="1"/>
  <c r="AC109" i="1"/>
  <c r="AC91" i="1"/>
  <c r="AC89" i="1"/>
  <c r="AC61" i="1"/>
  <c r="AC34" i="1"/>
  <c r="AC44" i="1"/>
  <c r="AC74" i="1"/>
  <c r="AC15" i="1"/>
  <c r="AC115" i="1"/>
  <c r="AC48" i="1"/>
  <c r="AC36" i="1"/>
  <c r="AC37" i="1"/>
  <c r="AC18" i="1"/>
  <c r="AC40" i="1"/>
  <c r="AC3" i="1"/>
  <c r="AC33" i="1"/>
  <c r="AC114" i="1"/>
  <c r="AC92" i="1"/>
  <c r="AC64" i="1"/>
  <c r="AC17" i="1"/>
  <c r="AC16" i="1"/>
  <c r="AC6" i="1"/>
  <c r="AC81" i="1"/>
  <c r="AC87" i="1"/>
  <c r="AC20" i="1"/>
  <c r="AC100" i="1"/>
  <c r="AC13" i="1"/>
  <c r="AC67" i="1"/>
  <c r="AC82" i="1"/>
  <c r="AC65" i="1"/>
  <c r="AC46" i="1"/>
  <c r="AC27" i="1"/>
  <c r="AC11" i="1"/>
  <c r="AC39" i="1"/>
  <c r="AC103" i="1"/>
  <c r="AC5" i="1"/>
  <c r="AC101" i="1"/>
  <c r="AC12" i="1"/>
  <c r="AC26" i="1"/>
  <c r="AC110" i="1"/>
  <c r="AC104" i="1"/>
  <c r="AC32" i="1"/>
  <c r="AC113" i="1"/>
  <c r="AC88" i="1"/>
  <c r="AC85" i="1"/>
  <c r="AC95" i="1"/>
  <c r="AC59" i="1"/>
  <c r="AC90" i="1"/>
  <c r="AC78" i="1"/>
  <c r="AC108" i="1"/>
  <c r="AC105" i="1"/>
  <c r="AC10" i="1"/>
  <c r="AC96" i="1"/>
  <c r="AC60" i="1"/>
  <c r="AC120" i="1"/>
  <c r="AC42" i="1"/>
  <c r="AC45" i="1"/>
  <c r="AF80" i="1" l="1"/>
  <c r="AH80" i="1" s="1"/>
  <c r="AF20" i="1"/>
  <c r="AH20" i="1" s="1"/>
  <c r="AF51" i="1"/>
  <c r="AH51" i="1" s="1"/>
  <c r="AF10" i="1"/>
  <c r="AH10" i="1" s="1"/>
  <c r="AF34" i="1"/>
  <c r="AH34" i="1" s="1"/>
  <c r="AF105" i="1"/>
  <c r="AH105" i="1" s="1"/>
  <c r="AF75" i="1"/>
  <c r="AH75" i="1" s="1"/>
  <c r="AF69" i="1"/>
  <c r="AH69" i="1" s="1"/>
  <c r="AF13" i="1"/>
  <c r="AH13" i="1" s="1"/>
  <c r="AF95" i="1"/>
  <c r="AH95" i="1" s="1"/>
  <c r="AF56" i="1"/>
  <c r="AH56" i="1" s="1"/>
  <c r="AF108" i="1"/>
  <c r="AH108" i="1" s="1"/>
  <c r="AF93" i="1"/>
  <c r="AH93" i="1" s="1"/>
  <c r="AF46" i="1"/>
  <c r="AH46" i="1" s="1"/>
  <c r="AF67" i="1"/>
  <c r="AH67" i="1" s="1"/>
  <c r="AF78" i="1"/>
  <c r="AH78" i="1" s="1"/>
  <c r="AI78" i="1" s="1"/>
  <c r="AF87" i="1"/>
  <c r="AH87" i="1" s="1"/>
  <c r="AI87" i="1" s="1"/>
  <c r="AF6" i="1"/>
  <c r="AH6" i="1" s="1"/>
  <c r="AI6" i="1" s="1"/>
  <c r="AH2" i="1"/>
  <c r="AF65" i="1"/>
  <c r="AH65" i="1" s="1"/>
  <c r="AF49" i="1"/>
  <c r="AH49" i="1" s="1"/>
  <c r="AI49" i="1" s="1"/>
  <c r="AF70" i="1"/>
  <c r="AH70" i="1" s="1"/>
  <c r="AI70" i="1" s="1"/>
  <c r="AF24" i="1"/>
  <c r="AH24" i="1" s="1"/>
  <c r="AI24" i="1" s="1"/>
  <c r="AF21" i="1"/>
  <c r="AH21" i="1" s="1"/>
  <c r="AI21" i="1" s="1"/>
  <c r="AF61" i="1"/>
  <c r="AH61" i="1" s="1"/>
  <c r="AF109" i="1"/>
  <c r="AH109" i="1" s="1"/>
  <c r="AF90" i="1"/>
  <c r="AH90" i="1" s="1"/>
  <c r="AF53" i="1"/>
  <c r="AH53" i="1" s="1"/>
  <c r="AF68" i="1"/>
  <c r="AH68" i="1" s="1"/>
  <c r="AF77" i="1"/>
  <c r="AH77" i="1" s="1"/>
  <c r="AF42" i="1"/>
  <c r="AH42" i="1" s="1"/>
  <c r="AF44" i="1"/>
  <c r="AH44" i="1" s="1"/>
  <c r="AF79" i="1"/>
  <c r="AH79" i="1" s="1"/>
  <c r="AF62" i="1"/>
  <c r="AH62" i="1" s="1"/>
  <c r="AF14" i="1"/>
  <c r="AH14" i="1" s="1"/>
  <c r="AF28" i="1"/>
  <c r="AH28" i="1" s="1"/>
  <c r="AF27" i="1"/>
  <c r="AH27" i="1" s="1"/>
  <c r="AF82" i="1"/>
  <c r="AH82" i="1" s="1"/>
  <c r="AF100" i="1"/>
  <c r="AH100" i="1" s="1"/>
  <c r="AF4" i="1"/>
  <c r="AH4" i="1" s="1"/>
  <c r="AF116" i="1"/>
  <c r="AH116" i="1" s="1"/>
  <c r="AI116" i="1" s="1"/>
  <c r="AF55" i="1"/>
  <c r="AH55" i="1" s="1"/>
  <c r="AI55" i="1" s="1"/>
  <c r="AF107" i="1"/>
  <c r="AH107" i="1" s="1"/>
  <c r="AI107" i="1" s="1"/>
  <c r="AF59" i="1"/>
  <c r="AH59" i="1" s="1"/>
  <c r="AI59" i="1" s="1"/>
  <c r="AF85" i="1"/>
  <c r="AH85" i="1" s="1"/>
  <c r="AI85" i="1" s="1"/>
  <c r="AF112" i="1"/>
  <c r="AH112" i="1" s="1"/>
  <c r="AI112" i="1" s="1"/>
  <c r="AF99" i="1"/>
  <c r="AH99" i="1" s="1"/>
  <c r="AI99" i="1" s="1"/>
  <c r="AF119" i="1"/>
  <c r="AH119" i="1" s="1"/>
  <c r="AI119" i="1" s="1"/>
  <c r="AF96" i="1"/>
  <c r="AH96" i="1" s="1"/>
  <c r="AF91" i="1"/>
  <c r="AH91" i="1" s="1"/>
  <c r="AF81" i="1"/>
  <c r="AH81" i="1" s="1"/>
  <c r="AF88" i="1"/>
  <c r="AH88" i="1" s="1"/>
  <c r="AF32" i="1"/>
  <c r="AH32" i="1" s="1"/>
  <c r="AF7" i="1"/>
  <c r="AH7" i="1" s="1"/>
  <c r="AF83" i="1"/>
  <c r="AH83" i="1" s="1"/>
  <c r="AF120" i="1"/>
  <c r="AH120" i="1" s="1"/>
  <c r="AF122" i="1"/>
  <c r="AH122" i="1" s="1"/>
  <c r="AF63" i="1"/>
  <c r="AH63" i="1" s="1"/>
  <c r="AF73" i="1"/>
  <c r="AH73" i="1" s="1"/>
  <c r="AF8" i="1"/>
  <c r="AH8" i="1" s="1"/>
  <c r="AF22" i="1"/>
  <c r="AH22" i="1" s="1"/>
  <c r="AF54" i="1"/>
  <c r="AH54" i="1" s="1"/>
  <c r="AF38" i="1"/>
  <c r="AH38" i="1" s="1"/>
  <c r="AF121" i="1"/>
  <c r="AH121" i="1" s="1"/>
  <c r="AI121" i="1" s="1"/>
  <c r="AF25" i="1"/>
  <c r="AH25" i="1" s="1"/>
  <c r="AI25" i="1" s="1"/>
  <c r="AF89" i="1"/>
  <c r="AH89" i="1" s="1"/>
  <c r="AI89" i="1" s="1"/>
  <c r="AF86" i="1"/>
  <c r="AH86" i="1" s="1"/>
  <c r="AI86" i="1" s="1"/>
  <c r="AF43" i="1"/>
  <c r="AH43" i="1" s="1"/>
  <c r="AI43" i="1" s="1"/>
  <c r="AF35" i="1"/>
  <c r="AH35" i="1" s="1"/>
  <c r="AI35" i="1" s="1"/>
  <c r="AF33" i="1"/>
  <c r="AH33" i="1" s="1"/>
  <c r="AF3" i="1"/>
  <c r="AH3" i="1" s="1"/>
  <c r="AF5" i="1"/>
  <c r="AH5" i="1" s="1"/>
  <c r="AF118" i="1"/>
  <c r="AH118" i="1" s="1"/>
  <c r="AF50" i="1"/>
  <c r="AH50" i="1" s="1"/>
  <c r="AF74" i="1"/>
  <c r="AH74" i="1" s="1"/>
  <c r="AF66" i="1"/>
  <c r="AH66" i="1" s="1"/>
  <c r="AF58" i="1"/>
  <c r="AH58" i="1" s="1"/>
  <c r="AF19" i="1"/>
  <c r="AH19" i="1" s="1"/>
  <c r="AF94" i="1"/>
  <c r="AH94" i="1" s="1"/>
  <c r="AF12" i="1"/>
  <c r="AH12" i="1" s="1"/>
  <c r="AF18" i="1"/>
  <c r="AH18" i="1" s="1"/>
  <c r="AF103" i="1"/>
  <c r="AH103" i="1" s="1"/>
  <c r="AF36" i="1"/>
  <c r="AH36" i="1" s="1"/>
  <c r="AF98" i="1"/>
  <c r="AH98" i="1" s="1"/>
  <c r="AF41" i="1"/>
  <c r="AH41" i="1" s="1"/>
  <c r="AF29" i="1"/>
  <c r="AH29" i="1" s="1"/>
  <c r="AF76" i="1"/>
  <c r="AH76" i="1" s="1"/>
  <c r="AF52" i="1"/>
  <c r="AH52" i="1" s="1"/>
  <c r="AF23" i="1"/>
  <c r="AH23" i="1" s="1"/>
  <c r="AI23" i="1" s="1"/>
  <c r="AF16" i="1"/>
  <c r="AH16" i="1" s="1"/>
  <c r="AF17" i="1"/>
  <c r="AH17" i="1" s="1"/>
  <c r="AF64" i="1"/>
  <c r="AH64" i="1" s="1"/>
  <c r="AI64" i="1" s="1"/>
  <c r="AF92" i="1"/>
  <c r="AH92" i="1" s="1"/>
  <c r="AI92" i="1" s="1"/>
  <c r="AF114" i="1"/>
  <c r="AH114" i="1" s="1"/>
  <c r="AI114" i="1" s="1"/>
  <c r="AF106" i="1"/>
  <c r="AH106" i="1" s="1"/>
  <c r="AI106" i="1" s="1"/>
  <c r="AF31" i="1"/>
  <c r="AH31" i="1" s="1"/>
  <c r="AI31" i="1" s="1"/>
  <c r="AF30" i="1"/>
  <c r="AH30" i="1" s="1"/>
  <c r="AF48" i="1"/>
  <c r="AH48" i="1" s="1"/>
  <c r="AF72" i="1"/>
  <c r="AH72" i="1" s="1"/>
  <c r="AF111" i="1"/>
  <c r="AH111" i="1" s="1"/>
  <c r="AF47" i="1"/>
  <c r="AH47" i="1" s="1"/>
  <c r="AF15" i="1"/>
  <c r="AH15" i="1" s="1"/>
  <c r="AF60" i="1"/>
  <c r="AH60" i="1" s="1"/>
  <c r="AF102" i="1"/>
  <c r="AH102" i="1" s="1"/>
  <c r="AF84" i="1"/>
  <c r="AH84" i="1" s="1"/>
  <c r="AF117" i="1"/>
  <c r="AH117" i="1" s="1"/>
  <c r="AF113" i="1"/>
  <c r="AH113" i="1" s="1"/>
  <c r="AF104" i="1"/>
  <c r="AH104" i="1" s="1"/>
  <c r="AI104" i="1" s="1"/>
  <c r="AF110" i="1"/>
  <c r="AH110" i="1" s="1"/>
  <c r="AF26" i="1"/>
  <c r="AH26" i="1" s="1"/>
  <c r="AF40" i="1"/>
  <c r="AH40" i="1" s="1"/>
  <c r="AF101" i="1"/>
  <c r="AH101" i="1" s="1"/>
  <c r="AI101" i="1" s="1"/>
  <c r="AF37" i="1"/>
  <c r="AH37" i="1" s="1"/>
  <c r="AI37" i="1" s="1"/>
  <c r="AF39" i="1"/>
  <c r="AH39" i="1" s="1"/>
  <c r="AI39" i="1" s="1"/>
  <c r="AF45" i="1"/>
  <c r="AH45" i="1" s="1"/>
  <c r="AI45" i="1" s="1"/>
  <c r="AF11" i="1"/>
  <c r="AH11" i="1" s="1"/>
  <c r="AI11" i="1" s="1"/>
  <c r="AF115" i="1"/>
  <c r="AH115" i="1" s="1"/>
  <c r="AI115" i="1" s="1"/>
  <c r="AF57" i="1"/>
  <c r="AH57" i="1" s="1"/>
  <c r="AI57" i="1" s="1"/>
  <c r="AF97" i="1"/>
  <c r="AH97" i="1" s="1"/>
  <c r="AI97" i="1" s="1"/>
  <c r="AF71" i="1"/>
  <c r="AH71" i="1" s="1"/>
  <c r="AI71" i="1" s="1"/>
  <c r="AC124" i="1"/>
  <c r="AF9" i="1"/>
  <c r="AH9" i="1" s="1"/>
  <c r="AI29" i="1" l="1"/>
  <c r="AI38" i="1"/>
  <c r="AI100" i="1"/>
  <c r="AI26" i="1"/>
  <c r="AI54" i="1"/>
  <c r="AI82" i="1"/>
  <c r="AI76" i="1"/>
  <c r="AI22" i="1"/>
  <c r="AI110" i="1"/>
  <c r="AI41" i="1"/>
  <c r="AI65" i="1"/>
  <c r="AN65" i="1" s="1"/>
  <c r="AI17" i="1"/>
  <c r="AN17" i="1" s="1"/>
  <c r="AH125" i="1"/>
  <c r="AH124" i="1"/>
  <c r="AI2" i="1"/>
  <c r="AI67" i="1"/>
  <c r="AI46" i="1"/>
  <c r="AN46" i="1" s="1"/>
  <c r="AI27" i="1"/>
  <c r="AI93" i="1"/>
  <c r="AN93" i="1" s="1"/>
  <c r="AI4" i="1"/>
  <c r="AN4" i="1" s="1"/>
  <c r="AI8" i="1"/>
  <c r="AN8" i="1" s="1"/>
  <c r="AI28" i="1"/>
  <c r="AN28" i="1" s="1"/>
  <c r="AI108" i="1"/>
  <c r="AN108" i="1" s="1"/>
  <c r="AI73" i="1"/>
  <c r="AN73" i="1" s="1"/>
  <c r="AI14" i="1"/>
  <c r="AN14" i="1" s="1"/>
  <c r="AI56" i="1"/>
  <c r="AN56" i="1" s="1"/>
  <c r="AI52" i="1"/>
  <c r="AN52" i="1" s="1"/>
  <c r="AI103" i="1"/>
  <c r="AN103" i="1" s="1"/>
  <c r="AI63" i="1"/>
  <c r="AN63" i="1" s="1"/>
  <c r="AI62" i="1"/>
  <c r="AN62" i="1" s="1"/>
  <c r="AI95" i="1"/>
  <c r="AN95" i="1" s="1"/>
  <c r="AI117" i="1"/>
  <c r="AN117" i="1" s="1"/>
  <c r="AI18" i="1"/>
  <c r="AI122" i="1"/>
  <c r="AI79" i="1"/>
  <c r="AI13" i="1"/>
  <c r="AI36" i="1"/>
  <c r="AN36" i="1" s="1"/>
  <c r="AI120" i="1"/>
  <c r="AN120" i="1" s="1"/>
  <c r="AI44" i="1"/>
  <c r="AN44" i="1" s="1"/>
  <c r="AI69" i="1"/>
  <c r="AN69" i="1" s="1"/>
  <c r="AI5" i="1"/>
  <c r="AN5" i="1" s="1"/>
  <c r="AI113" i="1"/>
  <c r="AN113" i="1" s="1"/>
  <c r="AI83" i="1"/>
  <c r="AN83" i="1" s="1"/>
  <c r="AI42" i="1"/>
  <c r="AN42" i="1" s="1"/>
  <c r="AI75" i="1"/>
  <c r="AN75" i="1" s="1"/>
  <c r="AI102" i="1"/>
  <c r="AN102" i="1" s="1"/>
  <c r="AI19" i="1"/>
  <c r="AN19" i="1" s="1"/>
  <c r="AI7" i="1"/>
  <c r="AN7" i="1" s="1"/>
  <c r="AI77" i="1"/>
  <c r="AN77" i="1" s="1"/>
  <c r="AI105" i="1"/>
  <c r="AN105" i="1" s="1"/>
  <c r="AI3" i="1"/>
  <c r="AN3" i="1" s="1"/>
  <c r="AI94" i="1"/>
  <c r="AN94" i="1" s="1"/>
  <c r="AI47" i="1"/>
  <c r="AN47" i="1" s="1"/>
  <c r="AI58" i="1"/>
  <c r="AN58" i="1" s="1"/>
  <c r="AI32" i="1"/>
  <c r="AN32" i="1" s="1"/>
  <c r="AI68" i="1"/>
  <c r="AN68" i="1" s="1"/>
  <c r="AI34" i="1"/>
  <c r="AI84" i="1"/>
  <c r="AN84" i="1" s="1"/>
  <c r="AI111" i="1"/>
  <c r="AI88" i="1"/>
  <c r="AN88" i="1" s="1"/>
  <c r="AI53" i="1"/>
  <c r="AN53" i="1" s="1"/>
  <c r="AI10" i="1"/>
  <c r="AN10" i="1" s="1"/>
  <c r="AI33" i="1"/>
  <c r="AN33" i="1" s="1"/>
  <c r="AI16" i="1"/>
  <c r="AN16" i="1" s="1"/>
  <c r="AI40" i="1"/>
  <c r="AN40" i="1" s="1"/>
  <c r="AI98" i="1"/>
  <c r="AN98" i="1" s="1"/>
  <c r="AI60" i="1"/>
  <c r="AN60" i="1" s="1"/>
  <c r="AI15" i="1"/>
  <c r="AN15" i="1" s="1"/>
  <c r="AI66" i="1"/>
  <c r="AN66" i="1" s="1"/>
  <c r="AI72" i="1"/>
  <c r="AN72" i="1" s="1"/>
  <c r="AI74" i="1"/>
  <c r="AN74" i="1" s="1"/>
  <c r="AI81" i="1"/>
  <c r="AN81" i="1" s="1"/>
  <c r="AI90" i="1"/>
  <c r="AN90" i="1" s="1"/>
  <c r="AI51" i="1"/>
  <c r="AN51" i="1" s="1"/>
  <c r="AI9" i="1"/>
  <c r="AI48" i="1"/>
  <c r="AN48" i="1" s="1"/>
  <c r="AI50" i="1"/>
  <c r="AN50" i="1" s="1"/>
  <c r="AI91" i="1"/>
  <c r="AN91" i="1" s="1"/>
  <c r="AI109" i="1"/>
  <c r="AN109" i="1" s="1"/>
  <c r="AI20" i="1"/>
  <c r="AN20" i="1" s="1"/>
  <c r="AI12" i="1"/>
  <c r="AN12" i="1" s="1"/>
  <c r="AI30" i="1"/>
  <c r="AN30" i="1" s="1"/>
  <c r="AI118" i="1"/>
  <c r="AI96" i="1"/>
  <c r="AN96" i="1" s="1"/>
  <c r="AI61" i="1"/>
  <c r="AN61" i="1" s="1"/>
  <c r="AI80" i="1"/>
  <c r="AN80" i="1" s="1"/>
  <c r="AN100" i="1"/>
  <c r="AN76" i="1"/>
  <c r="AN26" i="1"/>
  <c r="AN110" i="1"/>
  <c r="AN82" i="1"/>
  <c r="AN104" i="1"/>
  <c r="AN122" i="1"/>
  <c r="AN27" i="1"/>
  <c r="AN118" i="1"/>
  <c r="AN35" i="1"/>
  <c r="AN112" i="1"/>
  <c r="AN29" i="1"/>
  <c r="AN6" i="1"/>
  <c r="AN116" i="1"/>
  <c r="AN23" i="1"/>
  <c r="AN87" i="1"/>
  <c r="AN92" i="1"/>
  <c r="AN78" i="1"/>
  <c r="AN25" i="1"/>
  <c r="AN43" i="1"/>
  <c r="AN39" i="1"/>
  <c r="AN55" i="1"/>
  <c r="AN37" i="1"/>
  <c r="AN119" i="1"/>
  <c r="AN18" i="1"/>
  <c r="AN13" i="1"/>
  <c r="AN86" i="1"/>
  <c r="AN38" i="1"/>
  <c r="AN67" i="1"/>
  <c r="AN89" i="1"/>
  <c r="AN45" i="1"/>
  <c r="AN59" i="1"/>
  <c r="AN21" i="1"/>
  <c r="AN34" i="1"/>
  <c r="AN41" i="1"/>
  <c r="AN99" i="1"/>
  <c r="AN115" i="1"/>
  <c r="AN71" i="1"/>
  <c r="AN97" i="1"/>
  <c r="AN11" i="1"/>
  <c r="AN70" i="1"/>
  <c r="AN111" i="1"/>
  <c r="AN121" i="1"/>
  <c r="AN79" i="1"/>
  <c r="AN57" i="1"/>
  <c r="AN31" i="1"/>
  <c r="AN85" i="1"/>
  <c r="AN106" i="1"/>
  <c r="AN54" i="1"/>
  <c r="AN22" i="1"/>
  <c r="AN107" i="1"/>
  <c r="AN114" i="1"/>
  <c r="AN24" i="1"/>
  <c r="AN101" i="1"/>
  <c r="AN64" i="1"/>
  <c r="AN49" i="1"/>
  <c r="AN9" i="1"/>
  <c r="AI124" i="1" l="1"/>
  <c r="AI125" i="1"/>
  <c r="AN2" i="1"/>
  <c r="AN125" i="1" s="1"/>
  <c r="AN124" i="1" l="1"/>
</calcChain>
</file>

<file path=xl/sharedStrings.xml><?xml version="1.0" encoding="utf-8"?>
<sst xmlns="http://schemas.openxmlformats.org/spreadsheetml/2006/main" count="169" uniqueCount="160">
  <si>
    <t>Rowid</t>
  </si>
  <si>
    <t>FREGUESIA</t>
  </si>
  <si>
    <t>AGRICULTURA</t>
  </si>
  <si>
    <t>FOLHOSAS</t>
  </si>
  <si>
    <t>EUCALIPTO</t>
  </si>
  <si>
    <t>INVASORAS</t>
  </si>
  <si>
    <t>PINHEIRO_BRAVO</t>
  </si>
  <si>
    <t>OUTROS_PINHEIROS</t>
  </si>
  <si>
    <t>MATOS</t>
  </si>
  <si>
    <t>Carvoeiro</t>
  </si>
  <si>
    <t>Amêndoa</t>
  </si>
  <si>
    <t>São Pedro do Esteval</t>
  </si>
  <si>
    <t>São João do Peso</t>
  </si>
  <si>
    <t>União das freguesias de Santa Ovaia e Vila Pouca da Beira</t>
  </si>
  <si>
    <t>Lourosa</t>
  </si>
  <si>
    <t>União das freguesias de Espariz e Sinde</t>
  </si>
  <si>
    <t>São Gião</t>
  </si>
  <si>
    <t>São João da Boa Vista</t>
  </si>
  <si>
    <t>União das freguesias de Penalva de Alva e São Sebastião da Feira</t>
  </si>
  <si>
    <t>Nogueira do Cravo</t>
  </si>
  <si>
    <t>Vila Facaia</t>
  </si>
  <si>
    <t>Madeirã</t>
  </si>
  <si>
    <t>Santiago da Guarda</t>
  </si>
  <si>
    <t>Ansião</t>
  </si>
  <si>
    <t>Sobral</t>
  </si>
  <si>
    <t>Cumeeira</t>
  </si>
  <si>
    <t>Aguda</t>
  </si>
  <si>
    <t>Álvaro</t>
  </si>
  <si>
    <t>Sarnadas de São Simão</t>
  </si>
  <si>
    <t>Estreito-Vilar Barroco</t>
  </si>
  <si>
    <t>Alvorge</t>
  </si>
  <si>
    <t>Portela do Fojo-Machio</t>
  </si>
  <si>
    <t>Oleiros-Amieira</t>
  </si>
  <si>
    <t>Orvalho</t>
  </si>
  <si>
    <t>Pedrógão Grande</t>
  </si>
  <si>
    <t>Espinhal</t>
  </si>
  <si>
    <t>Cabril</t>
  </si>
  <si>
    <t>Dornelas do Zêzere</t>
  </si>
  <si>
    <t>Gândaras</t>
  </si>
  <si>
    <t>União das freguesias de Lousã e Vilarinho</t>
  </si>
  <si>
    <t>Miranda do Corvo</t>
  </si>
  <si>
    <t>Unhais-o-Velho</t>
  </si>
  <si>
    <t>União das freguesias de Covas e Vila Nova de Oliveirinha</t>
  </si>
  <si>
    <t>Candosa</t>
  </si>
  <si>
    <t>União das freguesias de Oliveira do Hospital e São Paio de Gramaços</t>
  </si>
  <si>
    <t>Tábua</t>
  </si>
  <si>
    <t>União das freguesias de Lagos da Beira e Lajeosa</t>
  </si>
  <si>
    <t>Meruge</t>
  </si>
  <si>
    <t>Póvoa de Midões</t>
  </si>
  <si>
    <t>Travanca de Lagos</t>
  </si>
  <si>
    <t>Ortiga</t>
  </si>
  <si>
    <t>União das freguesias de Mação, Penhascoso e Aboboreira</t>
  </si>
  <si>
    <t>Envendos</t>
  </si>
  <si>
    <t>Vila de Rei</t>
  </si>
  <si>
    <t>Cardigos</t>
  </si>
  <si>
    <t>Fundada</t>
  </si>
  <si>
    <t>União das freguesias de Cumeada e Marmeleiro</t>
  </si>
  <si>
    <t>Montes da Senhora</t>
  </si>
  <si>
    <t>Pelmá</t>
  </si>
  <si>
    <t>União das freguesias de Proença-a-Nova e Peral</t>
  </si>
  <si>
    <t>Várzea dos Cavaleiros</t>
  </si>
  <si>
    <t>Pussos São Pedro</t>
  </si>
  <si>
    <t>Cabeçudo</t>
  </si>
  <si>
    <t>União das freguesias de Ermida e Figueiredo</t>
  </si>
  <si>
    <t>União das freguesias de Cernache do Bonjardim, Nesperal e Palhais</t>
  </si>
  <si>
    <t>Alvaiázere</t>
  </si>
  <si>
    <t>Arega</t>
  </si>
  <si>
    <t>Almoster</t>
  </si>
  <si>
    <t>União das freguesias de Sobreira Formosa e Alvito da Beira</t>
  </si>
  <si>
    <t>Sertã</t>
  </si>
  <si>
    <t>Isna</t>
  </si>
  <si>
    <t>Castelo</t>
  </si>
  <si>
    <t>Carvalhal</t>
  </si>
  <si>
    <t>Maçãs de Dona Maria</t>
  </si>
  <si>
    <t>Pousaflores</t>
  </si>
  <si>
    <t>Troviscal</t>
  </si>
  <si>
    <t>Mosteiro</t>
  </si>
  <si>
    <t>Chão de Couce</t>
  </si>
  <si>
    <t>Graça</t>
  </si>
  <si>
    <t>Pedrógão Pequeno</t>
  </si>
  <si>
    <t>Avelar</t>
  </si>
  <si>
    <t>União das freguesias de Figueiró dos Vinhos e Bairradas</t>
  </si>
  <si>
    <t>União das freguesias de São Miguel, Santa Eufémia e Rabaçal</t>
  </si>
  <si>
    <t>Cambas</t>
  </si>
  <si>
    <t>Campelo</t>
  </si>
  <si>
    <t>Vila Nova</t>
  </si>
  <si>
    <t>Podentes</t>
  </si>
  <si>
    <t>Alvares</t>
  </si>
  <si>
    <t>Lamas</t>
  </si>
  <si>
    <t>Pessegueiro</t>
  </si>
  <si>
    <t>Pampilhosa da Serra</t>
  </si>
  <si>
    <t>Janeiro de Baixo</t>
  </si>
  <si>
    <t>União das freguesias de Foz de Arouce e Casal de Ermio</t>
  </si>
  <si>
    <t>União das freguesias de Cadafaz e Colmeal</t>
  </si>
  <si>
    <t>União das freguesias de Semide e Rio Vide</t>
  </si>
  <si>
    <t>Celavisa</t>
  </si>
  <si>
    <t>Góis</t>
  </si>
  <si>
    <t>Serpins</t>
  </si>
  <si>
    <t>União das freguesias de Cepos e Teixeira</t>
  </si>
  <si>
    <t>Fajão-Vidual</t>
  </si>
  <si>
    <t>Vila Nova do Ceira</t>
  </si>
  <si>
    <t>Folques</t>
  </si>
  <si>
    <t>Benfeita</t>
  </si>
  <si>
    <t>Arganil</t>
  </si>
  <si>
    <t>São Miguel de Poiares</t>
  </si>
  <si>
    <t>Arrifana</t>
  </si>
  <si>
    <t>Poiares (Santo André)</t>
  </si>
  <si>
    <t>Lavegadas</t>
  </si>
  <si>
    <t>União das freguesias de Cerdeira e Moura da Serra</t>
  </si>
  <si>
    <t>Pombeiro da Beira</t>
  </si>
  <si>
    <t>Secarias</t>
  </si>
  <si>
    <t>Piódão</t>
  </si>
  <si>
    <t>Sarzedo</t>
  </si>
  <si>
    <t>Pomares</t>
  </si>
  <si>
    <t>São Martinho da Cortiça</t>
  </si>
  <si>
    <t>União das freguesias de Vila Cova de Alva e Anseriz</t>
  </si>
  <si>
    <t>União das freguesias de Côja e Barril de Alva</t>
  </si>
  <si>
    <t>Aldeia das Dez</t>
  </si>
  <si>
    <t>Carapinha</t>
  </si>
  <si>
    <t>Mouronho</t>
  </si>
  <si>
    <t>Avô</t>
  </si>
  <si>
    <t>União das freguesias de Pinheiro de Coja e Meda de Mouros</t>
  </si>
  <si>
    <t>Alvoco das Várzeas</t>
  </si>
  <si>
    <t>Bobadela</t>
  </si>
  <si>
    <t>União das freguesias de Ázere e Covelo</t>
  </si>
  <si>
    <t>Midões</t>
  </si>
  <si>
    <t>Lagares</t>
  </si>
  <si>
    <t>União das freguesias de Ervedal e Vila Franca da Beira</t>
  </si>
  <si>
    <t>Seixo da Beira</t>
  </si>
  <si>
    <t>União das freguesias de Castanheira de Pêra e Coentral</t>
  </si>
  <si>
    <t>TOTAL</t>
  </si>
  <si>
    <t>LR</t>
  </si>
  <si>
    <t>agricultura</t>
  </si>
  <si>
    <t>eucalipto</t>
  </si>
  <si>
    <t>pinheiro bravo</t>
  </si>
  <si>
    <t>folhosas nativas</t>
  </si>
  <si>
    <t>outros pinheiros</t>
  </si>
  <si>
    <t>invasoras</t>
  </si>
  <si>
    <t>matos pastagens espontaneas</t>
  </si>
  <si>
    <t>LR COS</t>
  </si>
  <si>
    <t>LR total</t>
  </si>
  <si>
    <t>Hazard</t>
  </si>
  <si>
    <t>Hazard-scaledMax</t>
  </si>
  <si>
    <t>Exposição</t>
  </si>
  <si>
    <t>Exposição_scaledMax</t>
  </si>
  <si>
    <t>Vsocial</t>
  </si>
  <si>
    <t>Vsocial_scaledMax</t>
  </si>
  <si>
    <t>IndRiscoInc_Max</t>
  </si>
  <si>
    <t>Ocupação</t>
  </si>
  <si>
    <t>Fraç_FOLHOSAS</t>
  </si>
  <si>
    <t>Fraç_AGRICULTURA</t>
  </si>
  <si>
    <t>Fraç_EUCALIPTO</t>
  </si>
  <si>
    <t>Fraç_INVASORAS</t>
  </si>
  <si>
    <t>Fraç_PINHEIRO_BRAVO</t>
  </si>
  <si>
    <t>Fraç_OUTROS_PINHEIROS</t>
  </si>
  <si>
    <t>Fraç_MATOS</t>
  </si>
  <si>
    <t>LR Slope</t>
  </si>
  <si>
    <t>LR Elevation</t>
  </si>
  <si>
    <t>Probabilidade</t>
  </si>
  <si>
    <t>não combustivel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</si>
</sst>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686B-270C-46D1-8FA5-BC390D42FCBC}">
  <dimension ref="A1:AS125"/>
  <sheetViews>
    <sheetView tabSelected="1" topLeftCell="M1" zoomScaleNormal="100" workbookViewId="0">
      <selection activeCell="Q2" sqref="Q2"/>
    </sheetView>
  </sheetViews>
  <sheetFormatPr defaultRowHeight="15" x14ac:dyDescent="0.25"/>
  <cols>
    <col min="1" max="1" width="6.5703125" bestFit="1" customWidth="1"/>
    <col min="2" max="2" width="56.140625" customWidth="1"/>
    <col min="3" max="3" width="15.7109375" bestFit="1" customWidth="1"/>
    <col min="4" max="4" width="13.42578125" customWidth="1"/>
    <col min="5" max="5" width="10.28515625" customWidth="1"/>
    <col min="6" max="6" width="10.7109375" customWidth="1"/>
    <col min="7" max="7" width="11.42578125" customWidth="1"/>
    <col min="8" max="8" width="17" customWidth="1"/>
    <col min="9" max="9" width="19.140625" customWidth="1"/>
    <col min="10" max="10" width="9" customWidth="1"/>
    <col min="11" max="11" width="9.140625" customWidth="1"/>
    <col min="12" max="12" width="15.7109375" bestFit="1" customWidth="1"/>
    <col min="13" max="13" width="13.42578125" customWidth="1"/>
    <col min="14" max="14" width="10.28515625" customWidth="1"/>
    <col min="15" max="15" width="10.7109375" customWidth="1"/>
    <col min="16" max="16" width="11.42578125" customWidth="1"/>
    <col min="17" max="17" width="17" customWidth="1"/>
    <col min="18" max="18" width="19.140625" customWidth="1"/>
    <col min="19" max="19" width="9.28515625" customWidth="1"/>
    <col min="20" max="20" width="9.140625" customWidth="1"/>
    <col min="21" max="21" width="4.7109375" customWidth="1"/>
    <col min="22" max="22" width="18.140625" customWidth="1"/>
    <col min="23" max="23" width="14" customWidth="1"/>
    <col min="24" max="24" width="14.42578125" customWidth="1"/>
    <col min="25" max="25" width="17" customWidth="1"/>
    <col min="26" max="26" width="21" customWidth="1"/>
    <col min="27" max="27" width="22.5703125" customWidth="1"/>
    <col min="28" max="28" width="14.140625" customWidth="1"/>
    <col min="29" max="30" width="9.140625" customWidth="1"/>
    <col min="31" max="31" width="11.85546875" customWidth="1"/>
    <col min="32" max="32" width="9.140625" customWidth="1"/>
    <col min="33" max="33" width="13.5703125" style="4" bestFit="1" customWidth="1"/>
    <col min="34" max="34" width="8.7109375" style="4"/>
    <col min="35" max="35" width="17.7109375" style="12" customWidth="1"/>
    <col min="36" max="36" width="12.5703125" customWidth="1"/>
    <col min="37" max="37" width="22.42578125" style="17" customWidth="1"/>
    <col min="38" max="38" width="12.42578125" style="5" customWidth="1"/>
    <col min="39" max="39" width="22.28515625" style="16" customWidth="1"/>
    <col min="40" max="40" width="18.85546875" style="14" customWidth="1"/>
    <col min="44" max="44" width="28" bestFit="1" customWidth="1"/>
  </cols>
  <sheetData>
    <row r="1" spans="1:45" x14ac:dyDescent="0.25">
      <c r="A1" t="s">
        <v>0</v>
      </c>
      <c r="B1" t="s">
        <v>1</v>
      </c>
      <c r="C1" t="s">
        <v>159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130</v>
      </c>
      <c r="L1" t="s">
        <v>159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3" t="s">
        <v>130</v>
      </c>
      <c r="V1" s="21" t="s">
        <v>150</v>
      </c>
      <c r="W1" s="21" t="s">
        <v>149</v>
      </c>
      <c r="X1" s="21" t="s">
        <v>151</v>
      </c>
      <c r="Y1" s="21" t="s">
        <v>152</v>
      </c>
      <c r="Z1" s="21" t="s">
        <v>153</v>
      </c>
      <c r="AA1" s="21" t="s">
        <v>154</v>
      </c>
      <c r="AB1" s="21" t="s">
        <v>155</v>
      </c>
      <c r="AC1" s="20" t="s">
        <v>139</v>
      </c>
      <c r="AD1" t="s">
        <v>156</v>
      </c>
      <c r="AE1" t="s">
        <v>157</v>
      </c>
      <c r="AF1" s="20" t="s">
        <v>140</v>
      </c>
      <c r="AG1" s="4" t="s">
        <v>158</v>
      </c>
      <c r="AH1" s="19" t="s">
        <v>141</v>
      </c>
      <c r="AI1" s="11" t="s">
        <v>142</v>
      </c>
      <c r="AJ1" s="5" t="s">
        <v>143</v>
      </c>
      <c r="AK1" s="15" t="s">
        <v>144</v>
      </c>
      <c r="AL1" s="5" t="s">
        <v>145</v>
      </c>
      <c r="AM1" s="15" t="s">
        <v>146</v>
      </c>
      <c r="AN1" s="11" t="s">
        <v>147</v>
      </c>
      <c r="AR1" s="6" t="s">
        <v>148</v>
      </c>
      <c r="AS1" s="6" t="s">
        <v>131</v>
      </c>
    </row>
    <row r="2" spans="1:45" x14ac:dyDescent="0.25">
      <c r="A2">
        <v>1</v>
      </c>
      <c r="B2" t="s">
        <v>9</v>
      </c>
      <c r="C2">
        <v>721875</v>
      </c>
      <c r="D2">
        <v>4771875</v>
      </c>
      <c r="E2">
        <v>66250</v>
      </c>
      <c r="F2">
        <v>6395625</v>
      </c>
      <c r="G2">
        <v>0</v>
      </c>
      <c r="H2">
        <v>35371875</v>
      </c>
      <c r="I2">
        <v>0</v>
      </c>
      <c r="J2">
        <v>1583750</v>
      </c>
      <c r="K2">
        <f>SUM(C2:J2)</f>
        <v>48911250</v>
      </c>
      <c r="L2" s="2">
        <f>C2/10000</f>
        <v>72.1875</v>
      </c>
      <c r="M2" s="8">
        <f>D2/10000</f>
        <v>477.1875</v>
      </c>
      <c r="N2" s="8">
        <f>E2/10000</f>
        <v>6.625</v>
      </c>
      <c r="O2" s="8">
        <f>F2/10000</f>
        <v>639.5625</v>
      </c>
      <c r="P2" s="8">
        <f>G2/10000</f>
        <v>0</v>
      </c>
      <c r="Q2" s="8">
        <f>H2/10000</f>
        <v>3537.1875</v>
      </c>
      <c r="R2" s="8">
        <f>I2/10000</f>
        <v>0</v>
      </c>
      <c r="S2" s="8">
        <f>J2/10000</f>
        <v>158.375</v>
      </c>
      <c r="T2" s="9">
        <f>SUM(L2:S2)</f>
        <v>4891.125</v>
      </c>
      <c r="V2" s="2">
        <f>M2/$T2</f>
        <v>9.7561910603388785E-2</v>
      </c>
      <c r="W2" s="2">
        <f>N2/$T2</f>
        <v>1.3544941092284496E-3</v>
      </c>
      <c r="X2" s="2">
        <f>O2/$T2</f>
        <v>0.13075979452579928</v>
      </c>
      <c r="Y2" s="2">
        <f>P2/$T2</f>
        <v>0</v>
      </c>
      <c r="Z2" s="2">
        <f>Q2/$T2</f>
        <v>0.72318485011117073</v>
      </c>
      <c r="AA2" s="2">
        <f>R2/$T2</f>
        <v>0</v>
      </c>
      <c r="AB2" s="2">
        <f>S2/$T2</f>
        <v>3.238007615834803E-2</v>
      </c>
      <c r="AC2" s="2">
        <f>V2*$AS$2+W2*$AS$5+X2*$AS$3+Y2*$AS$7+Z2*$AS$4+AA2*$AS$6+AB2*$AS$8</f>
        <v>1.4411252626965907</v>
      </c>
      <c r="AD2">
        <v>1.2969649999999999</v>
      </c>
      <c r="AE2">
        <v>1.0964739999999999</v>
      </c>
      <c r="AF2" s="1">
        <f>(AD2+AE2)/2*AC2</f>
        <v>1.7246227038116326</v>
      </c>
      <c r="AG2" s="4">
        <v>3.5625999999999998E-2</v>
      </c>
      <c r="AH2" s="4">
        <f>AG2*AF2</f>
        <v>6.1441408445993217E-2</v>
      </c>
      <c r="AI2" s="12">
        <f t="shared" ref="AI2:AI65" si="0">AH2/$AH$104</f>
        <v>0.18693297633812414</v>
      </c>
      <c r="AJ2" s="5">
        <v>0.10357468155051718</v>
      </c>
      <c r="AK2" s="16">
        <v>0.19804271529030609</v>
      </c>
      <c r="AL2" s="5">
        <v>0.39709800000000001</v>
      </c>
      <c r="AM2" s="18">
        <f>AL2/$AL$125</f>
        <v>0.50222276746247863</v>
      </c>
      <c r="AN2" s="12">
        <f>(AI2^(1/3))*(AK2^(1/3))*(AM2^(1/3))</f>
        <v>0.26491937998333542</v>
      </c>
      <c r="AR2" t="s">
        <v>132</v>
      </c>
      <c r="AS2">
        <v>0.28080258823529408</v>
      </c>
    </row>
    <row r="3" spans="1:45" x14ac:dyDescent="0.25">
      <c r="A3">
        <v>2</v>
      </c>
      <c r="B3" t="s">
        <v>10</v>
      </c>
      <c r="C3">
        <v>578750</v>
      </c>
      <c r="D3">
        <v>2799375</v>
      </c>
      <c r="E3">
        <v>130000</v>
      </c>
      <c r="F3">
        <v>11090000</v>
      </c>
      <c r="G3">
        <v>39375</v>
      </c>
      <c r="H3">
        <v>12089375</v>
      </c>
      <c r="I3">
        <v>13750</v>
      </c>
      <c r="J3">
        <v>10880000</v>
      </c>
      <c r="K3">
        <f t="shared" ref="K3:K66" si="1">SUM(C3:J3)</f>
        <v>37620625</v>
      </c>
      <c r="L3" s="2">
        <f t="shared" ref="L3:L66" si="2">C3/10000</f>
        <v>57.875</v>
      </c>
      <c r="M3" s="8">
        <f t="shared" ref="M3:M66" si="3">D3/10000</f>
        <v>279.9375</v>
      </c>
      <c r="N3" s="8">
        <f t="shared" ref="N3:N66" si="4">E3/10000</f>
        <v>13</v>
      </c>
      <c r="O3" s="8">
        <f t="shared" ref="O3:O66" si="5">F3/10000</f>
        <v>1109</v>
      </c>
      <c r="P3" s="8">
        <f t="shared" ref="P3:P66" si="6">G3/10000</f>
        <v>3.9375</v>
      </c>
      <c r="Q3" s="8">
        <f t="shared" ref="Q3:Q66" si="7">H3/10000</f>
        <v>1208.9375</v>
      </c>
      <c r="R3" s="8">
        <f t="shared" ref="R3:R66" si="8">I3/10000</f>
        <v>1.375</v>
      </c>
      <c r="S3" s="8">
        <f t="shared" ref="S3:S66" si="9">J3/10000</f>
        <v>1088</v>
      </c>
      <c r="T3" s="9">
        <f t="shared" ref="T3:T66" si="10">SUM(L3:S3)</f>
        <v>3762.0625</v>
      </c>
      <c r="V3" s="2">
        <f>M3/$T3</f>
        <v>7.4410645756151042E-2</v>
      </c>
      <c r="W3" s="2">
        <f>N3/$T3</f>
        <v>3.4555513099529846E-3</v>
      </c>
      <c r="X3" s="2">
        <f>O3/$T3</f>
        <v>0.29478510790291229</v>
      </c>
      <c r="Y3" s="2">
        <f>P3/$T3</f>
        <v>1.0466333294569135E-3</v>
      </c>
      <c r="Z3" s="2">
        <f>Q3/$T3</f>
        <v>0.32134965859817588</v>
      </c>
      <c r="AA3" s="2">
        <f>R3/$T3</f>
        <v>3.654910039373349E-4</v>
      </c>
      <c r="AB3" s="2">
        <f>S3/$T3</f>
        <v>0.2892030634791421</v>
      </c>
      <c r="AC3" s="2">
        <f>V3*$AS$2+W3*$AS$5+X3*$AS$3+Y3*$AS$7+Z3*$AS$4+AA3*$AS$6+AB3*$AS$8</f>
        <v>1.6943301257760739</v>
      </c>
      <c r="AD3">
        <v>1.314281</v>
      </c>
      <c r="AE3">
        <v>1.2739400000000001</v>
      </c>
      <c r="AF3" s="1">
        <f t="shared" ref="AF3:AF66" si="11">(AD3+AE3)/2*AC3</f>
        <v>2.1926504062331378</v>
      </c>
      <c r="AG3" s="4">
        <v>4.9144E-2</v>
      </c>
      <c r="AH3" s="4">
        <f t="shared" ref="AH3:AH66" si="12">AG3*AF3</f>
        <v>0.10775561156392133</v>
      </c>
      <c r="AI3" s="12">
        <f t="shared" si="0"/>
        <v>0.3278420481601475</v>
      </c>
      <c r="AJ3" s="5">
        <v>0.10359221704736275</v>
      </c>
      <c r="AK3" s="16">
        <v>0.19807624450185929</v>
      </c>
      <c r="AL3" s="5">
        <v>0.45888099999999998</v>
      </c>
      <c r="AM3" s="18">
        <f t="shared" ref="AM3:AM66" si="13">AL3/$AL$125</f>
        <v>0.5803617388049036</v>
      </c>
      <c r="AN3" s="12">
        <f>(AI3^(1/3))*(AK3^(1/3))*(AM3^(1/3))</f>
        <v>0.3352730203920089</v>
      </c>
      <c r="AR3" t="s">
        <v>133</v>
      </c>
      <c r="AS3">
        <v>1.530489</v>
      </c>
    </row>
    <row r="4" spans="1:45" x14ac:dyDescent="0.25">
      <c r="A4">
        <v>3</v>
      </c>
      <c r="B4" t="s">
        <v>11</v>
      </c>
      <c r="C4">
        <v>3328750</v>
      </c>
      <c r="D4">
        <v>14516875</v>
      </c>
      <c r="E4">
        <v>538125</v>
      </c>
      <c r="F4">
        <v>16130000</v>
      </c>
      <c r="G4">
        <v>0</v>
      </c>
      <c r="H4">
        <v>9591875</v>
      </c>
      <c r="I4">
        <v>0</v>
      </c>
      <c r="J4">
        <v>24381250</v>
      </c>
      <c r="K4">
        <f t="shared" si="1"/>
        <v>68486875</v>
      </c>
      <c r="L4" s="2">
        <f t="shared" si="2"/>
        <v>332.875</v>
      </c>
      <c r="M4" s="8">
        <f t="shared" si="3"/>
        <v>1451.6875</v>
      </c>
      <c r="N4" s="8">
        <f t="shared" si="4"/>
        <v>53.8125</v>
      </c>
      <c r="O4" s="8">
        <f t="shared" si="5"/>
        <v>1613</v>
      </c>
      <c r="P4" s="8">
        <f t="shared" si="6"/>
        <v>0</v>
      </c>
      <c r="Q4" s="8">
        <f t="shared" si="7"/>
        <v>959.1875</v>
      </c>
      <c r="R4" s="8">
        <f t="shared" si="8"/>
        <v>0</v>
      </c>
      <c r="S4" s="8">
        <f t="shared" si="9"/>
        <v>2438.125</v>
      </c>
      <c r="T4" s="9">
        <f t="shared" si="10"/>
        <v>6848.6875</v>
      </c>
      <c r="V4" s="2">
        <f>M4/$T4</f>
        <v>0.21196579636609203</v>
      </c>
      <c r="W4" s="2">
        <f>N4/$T4</f>
        <v>7.8573449292291403E-3</v>
      </c>
      <c r="X4" s="2">
        <f>O4/$T4</f>
        <v>0.23551957948146998</v>
      </c>
      <c r="Y4" s="2">
        <f>P4/$T4</f>
        <v>0</v>
      </c>
      <c r="Z4" s="2">
        <f>Q4/$T4</f>
        <v>0.14005420746675915</v>
      </c>
      <c r="AA4" s="2">
        <f>R4/$T4</f>
        <v>0</v>
      </c>
      <c r="AB4" s="2">
        <f>S4/$T4</f>
        <v>0.35599886839631684</v>
      </c>
      <c r="AC4" s="2">
        <f>V4*$AS$2+W4*$AS$5+X4*$AS$3+Y4*$AS$7+Z4*$AS$4+AA4*$AS$6+AB4*$AS$8</f>
        <v>1.5264613912356184</v>
      </c>
      <c r="AD4">
        <v>1.043574</v>
      </c>
      <c r="AE4">
        <v>0.62638000000000005</v>
      </c>
      <c r="AF4" s="1">
        <f t="shared" si="11"/>
        <v>1.274560153069743</v>
      </c>
      <c r="AG4" s="4">
        <v>1.5268E-2</v>
      </c>
      <c r="AH4" s="4">
        <f t="shared" si="12"/>
        <v>1.9459984417068837E-2</v>
      </c>
      <c r="AI4" s="12">
        <f t="shared" si="0"/>
        <v>5.9206207972490252E-2</v>
      </c>
      <c r="AJ4" s="5">
        <v>8.7783665359711271E-2</v>
      </c>
      <c r="AK4" s="16">
        <v>0.16784908421363132</v>
      </c>
      <c r="AL4" s="5">
        <v>0.36966199999999999</v>
      </c>
      <c r="AM4" s="18">
        <f t="shared" si="13"/>
        <v>0.46752356512929993</v>
      </c>
      <c r="AN4" s="12">
        <f>(AI4^(1/3))*(AK4^(1/3))*(AM4^(1/3))</f>
        <v>0.16686422772713991</v>
      </c>
      <c r="AR4" t="s">
        <v>134</v>
      </c>
      <c r="AS4">
        <v>1.565563</v>
      </c>
    </row>
    <row r="5" spans="1:45" x14ac:dyDescent="0.25">
      <c r="A5">
        <v>4</v>
      </c>
      <c r="B5" t="s">
        <v>12</v>
      </c>
      <c r="C5">
        <v>371250</v>
      </c>
      <c r="D5">
        <v>1167500</v>
      </c>
      <c r="E5">
        <v>146250</v>
      </c>
      <c r="F5">
        <v>1185625</v>
      </c>
      <c r="G5">
        <v>0</v>
      </c>
      <c r="H5">
        <v>6555000</v>
      </c>
      <c r="I5">
        <v>0</v>
      </c>
      <c r="J5">
        <v>3628125</v>
      </c>
      <c r="K5">
        <f t="shared" si="1"/>
        <v>13053750</v>
      </c>
      <c r="L5" s="2">
        <f t="shared" si="2"/>
        <v>37.125</v>
      </c>
      <c r="M5" s="8">
        <f t="shared" si="3"/>
        <v>116.75</v>
      </c>
      <c r="N5" s="8">
        <f t="shared" si="4"/>
        <v>14.625</v>
      </c>
      <c r="O5" s="8">
        <f t="shared" si="5"/>
        <v>118.5625</v>
      </c>
      <c r="P5" s="8">
        <f t="shared" si="6"/>
        <v>0</v>
      </c>
      <c r="Q5" s="8">
        <f t="shared" si="7"/>
        <v>655.5</v>
      </c>
      <c r="R5" s="8">
        <f t="shared" si="8"/>
        <v>0</v>
      </c>
      <c r="S5" s="8">
        <f t="shared" si="9"/>
        <v>362.8125</v>
      </c>
      <c r="T5" s="9">
        <f t="shared" si="10"/>
        <v>1305.375</v>
      </c>
      <c r="V5" s="2">
        <f>M5/$T5</f>
        <v>8.943790098630662E-2</v>
      </c>
      <c r="W5" s="2">
        <f>N5/$T5</f>
        <v>1.120367710428038E-2</v>
      </c>
      <c r="X5" s="2">
        <f>O5/$T5</f>
        <v>9.0826390883845642E-2</v>
      </c>
      <c r="Y5" s="2">
        <f>P5/$T5</f>
        <v>0</v>
      </c>
      <c r="Z5" s="2">
        <f>Q5/$T5</f>
        <v>0.50215455328928471</v>
      </c>
      <c r="AA5" s="2">
        <f>R5/$T5</f>
        <v>0</v>
      </c>
      <c r="AB5" s="2">
        <f>S5/$T5</f>
        <v>0.27793737431772481</v>
      </c>
      <c r="AC5" s="2">
        <f>V5*$AS$2+W5*$AS$5+X5*$AS$3+Y5*$AS$7+Z5*$AS$4+AA5*$AS$6+AB5*$AS$8</f>
        <v>1.6486110497569439</v>
      </c>
      <c r="AD5">
        <v>1.227757</v>
      </c>
      <c r="AE5">
        <v>0.91125299999999998</v>
      </c>
      <c r="AF5" s="1">
        <f t="shared" si="11"/>
        <v>1.7631977607703002</v>
      </c>
      <c r="AG5" s="4">
        <v>3.4100999999999999E-2</v>
      </c>
      <c r="AH5" s="4">
        <f t="shared" si="12"/>
        <v>6.0126806840028003E-2</v>
      </c>
      <c r="AI5" s="12">
        <f t="shared" si="0"/>
        <v>0.18293335463156835</v>
      </c>
      <c r="AJ5" s="5">
        <v>0.14411240004901157</v>
      </c>
      <c r="AK5" s="16">
        <v>0.2755539344698722</v>
      </c>
      <c r="AL5" s="5">
        <v>0.73396799999999995</v>
      </c>
      <c r="AM5" s="18">
        <f t="shared" si="13"/>
        <v>0.92827322270296109</v>
      </c>
      <c r="AN5" s="12">
        <f>(AI5^(1/3))*(AK5^(1/3))*(AM5^(1/3))</f>
        <v>0.36035048639603129</v>
      </c>
      <c r="AR5" t="s">
        <v>135</v>
      </c>
      <c r="AS5">
        <v>1.1166076</v>
      </c>
    </row>
    <row r="6" spans="1:45" x14ac:dyDescent="0.25">
      <c r="A6">
        <v>5</v>
      </c>
      <c r="B6" t="s">
        <v>13</v>
      </c>
      <c r="C6">
        <v>861250</v>
      </c>
      <c r="D6">
        <v>2156250</v>
      </c>
      <c r="E6">
        <v>706875</v>
      </c>
      <c r="F6">
        <v>426250</v>
      </c>
      <c r="G6">
        <v>268750</v>
      </c>
      <c r="H6">
        <v>2965625</v>
      </c>
      <c r="I6">
        <v>0</v>
      </c>
      <c r="J6">
        <v>47500</v>
      </c>
      <c r="K6">
        <f t="shared" si="1"/>
        <v>7432500</v>
      </c>
      <c r="L6" s="2">
        <f t="shared" si="2"/>
        <v>86.125</v>
      </c>
      <c r="M6" s="8">
        <f t="shared" si="3"/>
        <v>215.625</v>
      </c>
      <c r="N6" s="8">
        <f t="shared" si="4"/>
        <v>70.6875</v>
      </c>
      <c r="O6" s="8">
        <f t="shared" si="5"/>
        <v>42.625</v>
      </c>
      <c r="P6" s="8">
        <f t="shared" si="6"/>
        <v>26.875</v>
      </c>
      <c r="Q6" s="8">
        <f t="shared" si="7"/>
        <v>296.5625</v>
      </c>
      <c r="R6" s="8">
        <f t="shared" si="8"/>
        <v>0</v>
      </c>
      <c r="S6" s="8">
        <f t="shared" si="9"/>
        <v>4.75</v>
      </c>
      <c r="T6" s="9">
        <f t="shared" si="10"/>
        <v>743.25</v>
      </c>
      <c r="V6" s="2">
        <f>M6/$T6</f>
        <v>0.29011099899091825</v>
      </c>
      <c r="W6" s="2">
        <f>N6/$T6</f>
        <v>9.5105953582240166E-2</v>
      </c>
      <c r="X6" s="2">
        <f>O6/$T6</f>
        <v>5.7349478641103263E-2</v>
      </c>
      <c r="Y6" s="2">
        <f>P6/$T6</f>
        <v>3.6158762193070973E-2</v>
      </c>
      <c r="Z6" s="2">
        <f>Q6/$T6</f>
        <v>0.39900773629330644</v>
      </c>
      <c r="AA6" s="2">
        <f>R6/$T6</f>
        <v>0</v>
      </c>
      <c r="AB6" s="2">
        <f>S6/$T6</f>
        <v>6.390850992263707E-3</v>
      </c>
      <c r="AC6" s="2">
        <f>V6*$AS$2+W6*$AS$5+X6*$AS$3+Y6*$AS$7+Z6*$AS$4+AA6*$AS$6+AB6*$AS$8</f>
        <v>0.96597407910178545</v>
      </c>
      <c r="AD6">
        <v>1.3787590000000001</v>
      </c>
      <c r="AE6">
        <v>1.2957650000000001</v>
      </c>
      <c r="AF6" s="1">
        <f t="shared" si="11"/>
        <v>1.2917604289678117</v>
      </c>
      <c r="AG6" s="4">
        <v>2.6069999999999999E-2</v>
      </c>
      <c r="AH6" s="4">
        <f t="shared" si="12"/>
        <v>3.3676194383190854E-2</v>
      </c>
      <c r="AI6" s="12">
        <f t="shared" si="0"/>
        <v>0.10245844629887571</v>
      </c>
      <c r="AJ6" s="5">
        <v>0.1228684722159831</v>
      </c>
      <c r="AK6" s="16">
        <v>0.23493391914853851</v>
      </c>
      <c r="AL6" s="5">
        <v>0.28212100000000001</v>
      </c>
      <c r="AM6" s="18">
        <f t="shared" si="13"/>
        <v>0.35680761267818506</v>
      </c>
      <c r="AN6" s="12">
        <f>(AI6^(1/3))*(AK6^(1/3))*(AM6^(1/3))</f>
        <v>0.20479021426660035</v>
      </c>
      <c r="AR6" t="s">
        <v>136</v>
      </c>
      <c r="AS6">
        <v>0.67442250000000004</v>
      </c>
    </row>
    <row r="7" spans="1:45" x14ac:dyDescent="0.25">
      <c r="A7">
        <v>6</v>
      </c>
      <c r="B7" t="s">
        <v>14</v>
      </c>
      <c r="C7">
        <v>510625</v>
      </c>
      <c r="D7">
        <v>2651875</v>
      </c>
      <c r="E7">
        <v>552500</v>
      </c>
      <c r="F7">
        <v>2953125</v>
      </c>
      <c r="G7">
        <v>56250</v>
      </c>
      <c r="H7">
        <v>7115625</v>
      </c>
      <c r="I7">
        <v>21250</v>
      </c>
      <c r="J7">
        <v>66250</v>
      </c>
      <c r="K7">
        <f t="shared" si="1"/>
        <v>13927500</v>
      </c>
      <c r="L7" s="2">
        <f t="shared" si="2"/>
        <v>51.0625</v>
      </c>
      <c r="M7" s="8">
        <f t="shared" si="3"/>
        <v>265.1875</v>
      </c>
      <c r="N7" s="8">
        <f t="shared" si="4"/>
        <v>55.25</v>
      </c>
      <c r="O7" s="8">
        <f t="shared" si="5"/>
        <v>295.3125</v>
      </c>
      <c r="P7" s="8">
        <f t="shared" si="6"/>
        <v>5.625</v>
      </c>
      <c r="Q7" s="8">
        <f t="shared" si="7"/>
        <v>711.5625</v>
      </c>
      <c r="R7" s="8">
        <f t="shared" si="8"/>
        <v>2.125</v>
      </c>
      <c r="S7" s="8">
        <f t="shared" si="9"/>
        <v>6.625</v>
      </c>
      <c r="T7" s="9">
        <f t="shared" si="10"/>
        <v>1392.75</v>
      </c>
      <c r="V7" s="2">
        <f>M7/$T7</f>
        <v>0.19040567223119728</v>
      </c>
      <c r="W7" s="2">
        <f>N7/$T7</f>
        <v>3.9669718183450012E-2</v>
      </c>
      <c r="X7" s="2">
        <f>O7/$T7</f>
        <v>0.21203554119547657</v>
      </c>
      <c r="Y7" s="2">
        <f>P7/$T7</f>
        <v>4.0387722132471729E-3</v>
      </c>
      <c r="Z7" s="2">
        <f>Q7/$T7</f>
        <v>0.51090468497576735</v>
      </c>
      <c r="AA7" s="2">
        <f>R7/$T7</f>
        <v>1.5257583916711542E-3</v>
      </c>
      <c r="AB7" s="2">
        <f>S7/$T7</f>
        <v>4.7567761622688927E-3</v>
      </c>
      <c r="AC7" s="2">
        <f>V7*$AS$2+W7*$AS$5+X7*$AS$3+Y7*$AS$7+Z7*$AS$4+AA7*$AS$6+AB7*$AS$8</f>
        <v>1.2404959543147112</v>
      </c>
      <c r="AD7">
        <v>1.1882250000000001</v>
      </c>
      <c r="AE7">
        <v>1.281061</v>
      </c>
      <c r="AF7" s="1">
        <f t="shared" si="11"/>
        <v>1.5315696465229782</v>
      </c>
      <c r="AG7" s="4">
        <v>2.5309000000000002E-2</v>
      </c>
      <c r="AH7" s="4">
        <f t="shared" si="12"/>
        <v>3.8762496183850061E-2</v>
      </c>
      <c r="AI7" s="12">
        <f t="shared" si="0"/>
        <v>0.11793331183661698</v>
      </c>
      <c r="AJ7" s="5">
        <v>0.20602764010416424</v>
      </c>
      <c r="AK7" s="16">
        <v>0.39394061039117828</v>
      </c>
      <c r="AL7" s="5">
        <v>0.41667300000000002</v>
      </c>
      <c r="AM7" s="18">
        <f t="shared" si="13"/>
        <v>0.52697990719392529</v>
      </c>
      <c r="AN7" s="12">
        <f>(AI7^(1/3))*(AK7^(1/3))*(AM7^(1/3))</f>
        <v>0.29037135305262674</v>
      </c>
      <c r="AR7" t="s">
        <v>137</v>
      </c>
      <c r="AS7">
        <v>1.385554</v>
      </c>
    </row>
    <row r="8" spans="1:45" x14ac:dyDescent="0.25">
      <c r="A8">
        <v>7</v>
      </c>
      <c r="B8" t="s">
        <v>15</v>
      </c>
      <c r="C8">
        <v>1810625</v>
      </c>
      <c r="D8">
        <v>3942500</v>
      </c>
      <c r="E8">
        <v>3024375</v>
      </c>
      <c r="F8">
        <v>11473125</v>
      </c>
      <c r="G8">
        <v>133750</v>
      </c>
      <c r="H8">
        <v>2916875</v>
      </c>
      <c r="I8">
        <v>100000</v>
      </c>
      <c r="J8">
        <v>116250</v>
      </c>
      <c r="K8">
        <f t="shared" si="1"/>
        <v>23517500</v>
      </c>
      <c r="L8" s="2">
        <f t="shared" si="2"/>
        <v>181.0625</v>
      </c>
      <c r="M8" s="8">
        <f t="shared" si="3"/>
        <v>394.25</v>
      </c>
      <c r="N8" s="8">
        <f t="shared" si="4"/>
        <v>302.4375</v>
      </c>
      <c r="O8" s="8">
        <f t="shared" si="5"/>
        <v>1147.3125</v>
      </c>
      <c r="P8" s="8">
        <f t="shared" si="6"/>
        <v>13.375</v>
      </c>
      <c r="Q8" s="8">
        <f t="shared" si="7"/>
        <v>291.6875</v>
      </c>
      <c r="R8" s="8">
        <f t="shared" si="8"/>
        <v>10</v>
      </c>
      <c r="S8" s="8">
        <f t="shared" si="9"/>
        <v>11.625</v>
      </c>
      <c r="T8" s="9">
        <f t="shared" si="10"/>
        <v>2351.75</v>
      </c>
      <c r="V8" s="2">
        <f>M8/$T8</f>
        <v>0.16764111831614756</v>
      </c>
      <c r="W8" s="2">
        <f>N8/$T8</f>
        <v>0.12860104177739981</v>
      </c>
      <c r="X8" s="2">
        <f>O8/$T8</f>
        <v>0.48785478898692464</v>
      </c>
      <c r="Y8" s="2">
        <f>P8/$T8</f>
        <v>5.6872541724247898E-3</v>
      </c>
      <c r="Z8" s="2">
        <f>Q8/$T8</f>
        <v>0.12402997767619857</v>
      </c>
      <c r="AA8" s="2">
        <f>R8/$T8</f>
        <v>4.2521526522802172E-3</v>
      </c>
      <c r="AB8" s="2">
        <f>S8/$T8</f>
        <v>4.9431274582757518E-3</v>
      </c>
      <c r="AC8" s="2">
        <f>V8*$AS$2+W8*$AS$5+X8*$AS$3+Y8*$AS$7+Z8*$AS$4+AA8*$AS$6+AB8*$AS$8</f>
        <v>1.1544492305460889</v>
      </c>
      <c r="AD8">
        <v>0.88224499999999995</v>
      </c>
      <c r="AE8">
        <v>0.80639000000000005</v>
      </c>
      <c r="AF8" s="1">
        <f t="shared" si="11"/>
        <v>0.97472168821159755</v>
      </c>
      <c r="AG8" s="4">
        <v>3.3598000000000003E-2</v>
      </c>
      <c r="AH8" s="4">
        <f t="shared" si="12"/>
        <v>3.2748699280533256E-2</v>
      </c>
      <c r="AI8" s="12">
        <f t="shared" si="0"/>
        <v>9.9636580321776275E-2</v>
      </c>
      <c r="AJ8" s="5">
        <v>0.18319968748768922</v>
      </c>
      <c r="AK8" s="16">
        <v>0.35029181849525393</v>
      </c>
      <c r="AL8" s="5">
        <v>0.35459800000000002</v>
      </c>
      <c r="AM8" s="18">
        <f t="shared" si="13"/>
        <v>0.44847163394592765</v>
      </c>
      <c r="AN8" s="12">
        <f>(AI8^(1/3))*(AK8^(1/3))*(AM8^(1/3))</f>
        <v>0.25014659488884494</v>
      </c>
      <c r="AR8" t="s">
        <v>138</v>
      </c>
      <c r="AS8">
        <v>2.4675456666666666</v>
      </c>
    </row>
    <row r="9" spans="1:45" x14ac:dyDescent="0.25">
      <c r="A9">
        <v>8</v>
      </c>
      <c r="B9" t="s">
        <v>16</v>
      </c>
      <c r="C9">
        <v>352500</v>
      </c>
      <c r="D9">
        <v>1853125</v>
      </c>
      <c r="E9">
        <v>2446875</v>
      </c>
      <c r="F9">
        <v>217500</v>
      </c>
      <c r="G9">
        <v>242500</v>
      </c>
      <c r="H9">
        <v>8077500</v>
      </c>
      <c r="I9">
        <v>0</v>
      </c>
      <c r="J9">
        <v>1365625</v>
      </c>
      <c r="K9">
        <f t="shared" si="1"/>
        <v>14555625</v>
      </c>
      <c r="L9" s="2">
        <f t="shared" si="2"/>
        <v>35.25</v>
      </c>
      <c r="M9" s="8">
        <f t="shared" si="3"/>
        <v>185.3125</v>
      </c>
      <c r="N9" s="8">
        <f t="shared" si="4"/>
        <v>244.6875</v>
      </c>
      <c r="O9" s="8">
        <f t="shared" si="5"/>
        <v>21.75</v>
      </c>
      <c r="P9" s="8">
        <f t="shared" si="6"/>
        <v>24.25</v>
      </c>
      <c r="Q9" s="8">
        <f t="shared" si="7"/>
        <v>807.75</v>
      </c>
      <c r="R9" s="8">
        <f t="shared" si="8"/>
        <v>0</v>
      </c>
      <c r="S9" s="8">
        <f t="shared" si="9"/>
        <v>136.5625</v>
      </c>
      <c r="T9" s="9">
        <f t="shared" si="10"/>
        <v>1455.5625</v>
      </c>
      <c r="V9" s="2">
        <f>M9/$T9</f>
        <v>0.12731332388681352</v>
      </c>
      <c r="W9" s="2">
        <f>N9/$T9</f>
        <v>0.1681051140023187</v>
      </c>
      <c r="X9" s="2">
        <f>O9/$T9</f>
        <v>1.4942676800206106E-2</v>
      </c>
      <c r="Y9" s="2">
        <f>P9/$T9</f>
        <v>1.666022585770106E-2</v>
      </c>
      <c r="Z9" s="2">
        <f>Q9/$T9</f>
        <v>0.5549401004766199</v>
      </c>
      <c r="AA9" s="2">
        <f>R9/$T9</f>
        <v>0</v>
      </c>
      <c r="AB9" s="2">
        <f>S9/$T9</f>
        <v>9.3821117265661905E-2</v>
      </c>
      <c r="AC9" s="2">
        <f>V9*$AS$2+W9*$AS$5+X9*$AS$3+Y9*$AS$7+Z9*$AS$4+AA9*$AS$6+AB9*$AS$8</f>
        <v>1.3697121836826105</v>
      </c>
      <c r="AD9">
        <v>2.0487570000000002</v>
      </c>
      <c r="AE9">
        <v>1.852651</v>
      </c>
      <c r="AF9" s="1">
        <f t="shared" si="11"/>
        <v>2.6719030355584028</v>
      </c>
      <c r="AG9" s="4">
        <v>3.7569999999999999E-2</v>
      </c>
      <c r="AH9" s="4">
        <f t="shared" si="12"/>
        <v>0.10038339704592919</v>
      </c>
      <c r="AI9" s="12">
        <f t="shared" si="0"/>
        <v>0.30541238652140507</v>
      </c>
      <c r="AJ9" s="5">
        <v>4.6483540561613468E-2</v>
      </c>
      <c r="AK9" s="16">
        <v>8.888008585996994E-2</v>
      </c>
      <c r="AL9" s="5">
        <v>0.38782800000000001</v>
      </c>
      <c r="AM9" s="18">
        <f t="shared" si="13"/>
        <v>0.49049869669310381</v>
      </c>
      <c r="AN9" s="12">
        <f>(AI9^(1/3))*(AK9^(1/3))*(AM9^(1/3))</f>
        <v>0.23701526804492209</v>
      </c>
    </row>
    <row r="10" spans="1:45" x14ac:dyDescent="0.25">
      <c r="A10">
        <v>9</v>
      </c>
      <c r="B10" t="s">
        <v>17</v>
      </c>
      <c r="C10">
        <v>535000</v>
      </c>
      <c r="D10">
        <v>1856250</v>
      </c>
      <c r="E10">
        <v>972500</v>
      </c>
      <c r="F10">
        <v>3933125</v>
      </c>
      <c r="G10">
        <v>0</v>
      </c>
      <c r="H10">
        <v>2287500</v>
      </c>
      <c r="I10">
        <v>231875</v>
      </c>
      <c r="J10">
        <v>31875</v>
      </c>
      <c r="K10">
        <f t="shared" si="1"/>
        <v>9848125</v>
      </c>
      <c r="L10" s="2">
        <f t="shared" si="2"/>
        <v>53.5</v>
      </c>
      <c r="M10" s="8">
        <f t="shared" si="3"/>
        <v>185.625</v>
      </c>
      <c r="N10" s="8">
        <f t="shared" si="4"/>
        <v>97.25</v>
      </c>
      <c r="O10" s="8">
        <f t="shared" si="5"/>
        <v>393.3125</v>
      </c>
      <c r="P10" s="8">
        <f t="shared" si="6"/>
        <v>0</v>
      </c>
      <c r="Q10" s="8">
        <f t="shared" si="7"/>
        <v>228.75</v>
      </c>
      <c r="R10" s="8">
        <f t="shared" si="8"/>
        <v>23.1875</v>
      </c>
      <c r="S10" s="8">
        <f t="shared" si="9"/>
        <v>3.1875</v>
      </c>
      <c r="T10" s="9">
        <f t="shared" si="10"/>
        <v>984.8125</v>
      </c>
      <c r="V10" s="2">
        <f>M10/$T10</f>
        <v>0.18848765627974867</v>
      </c>
      <c r="W10" s="2">
        <f>N10/$T10</f>
        <v>9.8749762010534994E-2</v>
      </c>
      <c r="X10" s="2">
        <f>O10/$T10</f>
        <v>0.39937805419813416</v>
      </c>
      <c r="Y10" s="2">
        <f>P10/$T10</f>
        <v>0</v>
      </c>
      <c r="Z10" s="2">
        <f>Q10/$T10</f>
        <v>0.23227771783969028</v>
      </c>
      <c r="AA10" s="2">
        <f>R10/$T10</f>
        <v>2.3545091070635273E-2</v>
      </c>
      <c r="AB10" s="2">
        <f>S10/$T10</f>
        <v>3.2366567239956847E-3</v>
      </c>
      <c r="AC10" s="2">
        <f>V10*$AS$2+W10*$AS$5+X10*$AS$3+Y10*$AS$7+Z10*$AS$4+AA10*$AS$6+AB10*$AS$8</f>
        <v>1.1619476135151883</v>
      </c>
      <c r="AD10">
        <v>0.877579</v>
      </c>
      <c r="AE10">
        <v>1.0346649999999999</v>
      </c>
      <c r="AF10" s="1">
        <f t="shared" si="11"/>
        <v>1.1109636761293686</v>
      </c>
      <c r="AG10" s="4">
        <v>2.9340000000000001E-2</v>
      </c>
      <c r="AH10" s="4">
        <f t="shared" si="12"/>
        <v>3.2595674257635675E-2</v>
      </c>
      <c r="AI10" s="12">
        <f t="shared" si="0"/>
        <v>9.917100793813538E-2</v>
      </c>
      <c r="AJ10" s="5">
        <v>0.16849283665198611</v>
      </c>
      <c r="AK10" s="16">
        <v>0.32217119452353959</v>
      </c>
      <c r="AL10" s="5">
        <v>0.38948300000000002</v>
      </c>
      <c r="AM10" s="18">
        <f t="shared" si="13"/>
        <v>0.49259182906886601</v>
      </c>
      <c r="AN10" s="12">
        <f>(AI10^(1/3))*(AK10^(1/3))*(AM10^(1/3))</f>
        <v>0.25060296945792943</v>
      </c>
    </row>
    <row r="11" spans="1:45" x14ac:dyDescent="0.25">
      <c r="A11">
        <v>10</v>
      </c>
      <c r="B11" t="s">
        <v>18</v>
      </c>
      <c r="C11">
        <v>1067500</v>
      </c>
      <c r="D11">
        <v>2065625</v>
      </c>
      <c r="E11">
        <v>3614375</v>
      </c>
      <c r="F11">
        <v>108750</v>
      </c>
      <c r="G11">
        <v>2159375</v>
      </c>
      <c r="H11">
        <v>5475625</v>
      </c>
      <c r="I11">
        <v>0</v>
      </c>
      <c r="J11">
        <v>11250</v>
      </c>
      <c r="K11">
        <f t="shared" si="1"/>
        <v>14502500</v>
      </c>
      <c r="L11" s="2">
        <f t="shared" si="2"/>
        <v>106.75</v>
      </c>
      <c r="M11" s="8">
        <f t="shared" si="3"/>
        <v>206.5625</v>
      </c>
      <c r="N11" s="8">
        <f t="shared" si="4"/>
        <v>361.4375</v>
      </c>
      <c r="O11" s="8">
        <f t="shared" si="5"/>
        <v>10.875</v>
      </c>
      <c r="P11" s="8">
        <f t="shared" si="6"/>
        <v>215.9375</v>
      </c>
      <c r="Q11" s="8">
        <f t="shared" si="7"/>
        <v>547.5625</v>
      </c>
      <c r="R11" s="8">
        <f t="shared" si="8"/>
        <v>0</v>
      </c>
      <c r="S11" s="8">
        <f t="shared" si="9"/>
        <v>1.125</v>
      </c>
      <c r="T11" s="9">
        <f t="shared" si="10"/>
        <v>1450.25</v>
      </c>
      <c r="V11" s="2">
        <f>M11/$T11</f>
        <v>0.14243233925185314</v>
      </c>
      <c r="W11" s="2">
        <f>N11/$T11</f>
        <v>0.24922427167729702</v>
      </c>
      <c r="X11" s="2">
        <f>O11/$T11</f>
        <v>7.4987071194621618E-3</v>
      </c>
      <c r="Y11" s="2">
        <f>P11/$T11</f>
        <v>0.14889674194104466</v>
      </c>
      <c r="Z11" s="2">
        <f>Q11/$T11</f>
        <v>0.37756421306671262</v>
      </c>
      <c r="AA11" s="2">
        <f>R11/$T11</f>
        <v>0</v>
      </c>
      <c r="AB11" s="2">
        <f>S11/$T11</f>
        <v>7.7572832270298223E-4</v>
      </c>
      <c r="AC11" s="2">
        <f>V11*$AS$2+W11*$AS$5+X11*$AS$3+Y11*$AS$7+Z11*$AS$4+AA11*$AS$6+AB11*$AS$8</f>
        <v>1.1290769576761612</v>
      </c>
      <c r="AD11">
        <v>2.0216090000000002</v>
      </c>
      <c r="AE11">
        <v>1.250221</v>
      </c>
      <c r="AF11" s="1">
        <f t="shared" si="11"/>
        <v>1.8470739312167976</v>
      </c>
      <c r="AG11" s="4">
        <v>3.0501E-2</v>
      </c>
      <c r="AH11" s="4">
        <f t="shared" si="12"/>
        <v>5.6337601976043546E-2</v>
      </c>
      <c r="AI11" s="12">
        <f t="shared" si="0"/>
        <v>0.171404853558841</v>
      </c>
      <c r="AJ11" s="5">
        <v>0.10636510098059709</v>
      </c>
      <c r="AK11" s="16">
        <v>0.20337821072663356</v>
      </c>
      <c r="AL11" s="5">
        <v>0.29812699999999998</v>
      </c>
      <c r="AM11" s="18">
        <f t="shared" si="13"/>
        <v>0.37705092192679474</v>
      </c>
      <c r="AN11" s="12">
        <f>(AI11^(1/3))*(AK11^(1/3))*(AM11^(1/3))</f>
        <v>0.23599846680902606</v>
      </c>
    </row>
    <row r="12" spans="1:45" x14ac:dyDescent="0.25">
      <c r="A12">
        <v>11</v>
      </c>
      <c r="B12" t="s">
        <v>19</v>
      </c>
      <c r="C12">
        <v>1875625</v>
      </c>
      <c r="D12">
        <v>5422500</v>
      </c>
      <c r="E12">
        <v>655000</v>
      </c>
      <c r="F12">
        <v>186250</v>
      </c>
      <c r="G12">
        <v>273125</v>
      </c>
      <c r="H12">
        <v>6386875</v>
      </c>
      <c r="I12">
        <v>34375</v>
      </c>
      <c r="J12">
        <v>147500</v>
      </c>
      <c r="K12">
        <f t="shared" si="1"/>
        <v>14981250</v>
      </c>
      <c r="L12" s="2">
        <f t="shared" si="2"/>
        <v>187.5625</v>
      </c>
      <c r="M12" s="8">
        <f t="shared" si="3"/>
        <v>542.25</v>
      </c>
      <c r="N12" s="8">
        <f t="shared" si="4"/>
        <v>65.5</v>
      </c>
      <c r="O12" s="8">
        <f t="shared" si="5"/>
        <v>18.625</v>
      </c>
      <c r="P12" s="8">
        <f t="shared" si="6"/>
        <v>27.3125</v>
      </c>
      <c r="Q12" s="8">
        <f t="shared" si="7"/>
        <v>638.6875</v>
      </c>
      <c r="R12" s="8">
        <f t="shared" si="8"/>
        <v>3.4375</v>
      </c>
      <c r="S12" s="8">
        <f t="shared" si="9"/>
        <v>14.75</v>
      </c>
      <c r="T12" s="9">
        <f t="shared" si="10"/>
        <v>1498.125</v>
      </c>
      <c r="V12" s="2">
        <f>M12/$T12</f>
        <v>0.36195244055068837</v>
      </c>
      <c r="W12" s="2">
        <f>N12/$T12</f>
        <v>4.3721318314559866E-2</v>
      </c>
      <c r="X12" s="2">
        <f>O12/$T12</f>
        <v>1.2432206925323321E-2</v>
      </c>
      <c r="Y12" s="2">
        <f>P12/$T12</f>
        <v>1.8231122236128494E-2</v>
      </c>
      <c r="Z12" s="2">
        <f>Q12/$T12</f>
        <v>0.42632457238214433</v>
      </c>
      <c r="AA12" s="2">
        <f>R12/$T12</f>
        <v>2.2945348352106801E-3</v>
      </c>
      <c r="AB12" s="2">
        <f>S12/$T12</f>
        <v>9.8456403838131003E-3</v>
      </c>
      <c r="AC12" s="2">
        <f>V12*$AS$2+W12*$AS$5+X12*$AS$3+Y12*$AS$7+Z12*$AS$4+AA12*$AS$6+AB12*$AS$8</f>
        <v>0.88802432841730261</v>
      </c>
      <c r="AD12">
        <v>1.0831850000000001</v>
      </c>
      <c r="AE12">
        <v>1.7453609999999999</v>
      </c>
      <c r="AF12" s="1">
        <f t="shared" si="11"/>
        <v>1.2559088310237239</v>
      </c>
      <c r="AG12" s="4">
        <v>2.3189000000000001E-2</v>
      </c>
      <c r="AH12" s="4">
        <f t="shared" si="12"/>
        <v>2.9123269882609135E-2</v>
      </c>
      <c r="AI12" s="12">
        <f t="shared" si="0"/>
        <v>8.8606359417035846E-2</v>
      </c>
      <c r="AJ12" s="5">
        <v>0.13600942528918994</v>
      </c>
      <c r="AK12" s="16">
        <v>0.26006042679655916</v>
      </c>
      <c r="AL12" s="5">
        <v>0.168318</v>
      </c>
      <c r="AM12" s="18">
        <f t="shared" si="13"/>
        <v>0.21287725391150161</v>
      </c>
      <c r="AN12" s="12">
        <f>(AI12^(1/3))*(AK12^(1/3))*(AM12^(1/3))</f>
        <v>0.16991151323148776</v>
      </c>
    </row>
    <row r="13" spans="1:45" x14ac:dyDescent="0.25">
      <c r="A13">
        <v>12</v>
      </c>
      <c r="B13" t="s">
        <v>20</v>
      </c>
      <c r="C13">
        <v>541875</v>
      </c>
      <c r="D13">
        <v>2178750</v>
      </c>
      <c r="E13">
        <v>1361250</v>
      </c>
      <c r="F13">
        <v>5108125</v>
      </c>
      <c r="G13">
        <v>0</v>
      </c>
      <c r="H13">
        <v>7396250</v>
      </c>
      <c r="I13">
        <v>0</v>
      </c>
      <c r="J13">
        <v>470625</v>
      </c>
      <c r="K13">
        <f t="shared" si="1"/>
        <v>17056875</v>
      </c>
      <c r="L13" s="2">
        <f t="shared" si="2"/>
        <v>54.1875</v>
      </c>
      <c r="M13" s="8">
        <f t="shared" si="3"/>
        <v>217.875</v>
      </c>
      <c r="N13" s="8">
        <f t="shared" si="4"/>
        <v>136.125</v>
      </c>
      <c r="O13" s="8">
        <f t="shared" si="5"/>
        <v>510.8125</v>
      </c>
      <c r="P13" s="8">
        <f t="shared" si="6"/>
        <v>0</v>
      </c>
      <c r="Q13" s="8">
        <f t="shared" si="7"/>
        <v>739.625</v>
      </c>
      <c r="R13" s="8">
        <f t="shared" si="8"/>
        <v>0</v>
      </c>
      <c r="S13" s="8">
        <f t="shared" si="9"/>
        <v>47.0625</v>
      </c>
      <c r="T13" s="9">
        <f t="shared" si="10"/>
        <v>1705.6875</v>
      </c>
      <c r="V13" s="2">
        <f>M13/$T13</f>
        <v>0.12773441793998022</v>
      </c>
      <c r="W13" s="2">
        <f>N13/$T13</f>
        <v>7.9806529625151154E-2</v>
      </c>
      <c r="X13" s="2">
        <f>O13/$T13</f>
        <v>0.29947601773478438</v>
      </c>
      <c r="Y13" s="2">
        <f>P13/$T13</f>
        <v>0</v>
      </c>
      <c r="Z13" s="2">
        <f>Q13/$T13</f>
        <v>0.43362280605327763</v>
      </c>
      <c r="AA13" s="2">
        <f>R13/$T13</f>
        <v>0</v>
      </c>
      <c r="AB13" s="2">
        <f>S13/$T13</f>
        <v>2.7591513685830495E-2</v>
      </c>
      <c r="AC13" s="2">
        <f>V13*$AS$2+W13*$AS$5+X13*$AS$3+Y13*$AS$7+Z13*$AS$4+AA13*$AS$6+AB13*$AS$8</f>
        <v>1.3302726247256691</v>
      </c>
      <c r="AD13">
        <v>1.1018079999999999</v>
      </c>
      <c r="AE13">
        <v>1.473822</v>
      </c>
      <c r="AF13" s="1">
        <f t="shared" si="11"/>
        <v>1.7131450402110875</v>
      </c>
      <c r="AG13" s="4">
        <v>3.6609000000000003E-2</v>
      </c>
      <c r="AH13" s="4">
        <f t="shared" si="12"/>
        <v>6.2716526777087708E-2</v>
      </c>
      <c r="AI13" s="12">
        <f t="shared" si="0"/>
        <v>0.19081247179312033</v>
      </c>
      <c r="AJ13" s="5">
        <v>0.19048656523368196</v>
      </c>
      <c r="AK13" s="16">
        <v>0.36422488624116872</v>
      </c>
      <c r="AL13" s="5">
        <v>0.54440999999999995</v>
      </c>
      <c r="AM13" s="18">
        <f t="shared" si="13"/>
        <v>0.68853304935871729</v>
      </c>
      <c r="AN13" s="12">
        <f>(AI13^(1/3))*(AK13^(1/3))*(AM13^(1/3))</f>
        <v>0.36305051315823944</v>
      </c>
    </row>
    <row r="14" spans="1:45" x14ac:dyDescent="0.25">
      <c r="A14">
        <v>13</v>
      </c>
      <c r="B14" t="s">
        <v>21</v>
      </c>
      <c r="C14">
        <v>1915625</v>
      </c>
      <c r="D14">
        <v>1248750</v>
      </c>
      <c r="E14">
        <v>785000</v>
      </c>
      <c r="F14">
        <v>9521875</v>
      </c>
      <c r="G14">
        <v>11250</v>
      </c>
      <c r="H14">
        <v>13225000</v>
      </c>
      <c r="I14">
        <v>0</v>
      </c>
      <c r="J14">
        <v>155000</v>
      </c>
      <c r="K14">
        <f t="shared" si="1"/>
        <v>26862500</v>
      </c>
      <c r="L14" s="2">
        <f t="shared" si="2"/>
        <v>191.5625</v>
      </c>
      <c r="M14" s="8">
        <f t="shared" si="3"/>
        <v>124.875</v>
      </c>
      <c r="N14" s="8">
        <f t="shared" si="4"/>
        <v>78.5</v>
      </c>
      <c r="O14" s="8">
        <f t="shared" si="5"/>
        <v>952.1875</v>
      </c>
      <c r="P14" s="8">
        <f t="shared" si="6"/>
        <v>1.125</v>
      </c>
      <c r="Q14" s="8">
        <f t="shared" si="7"/>
        <v>1322.5</v>
      </c>
      <c r="R14" s="8">
        <f t="shared" si="8"/>
        <v>0</v>
      </c>
      <c r="S14" s="8">
        <f t="shared" si="9"/>
        <v>15.5</v>
      </c>
      <c r="T14" s="9">
        <f t="shared" si="10"/>
        <v>2686.25</v>
      </c>
      <c r="V14" s="2">
        <f>M14/$T14</f>
        <v>4.648673801768264E-2</v>
      </c>
      <c r="W14" s="2">
        <f>N14/$T14</f>
        <v>2.9222894369474173E-2</v>
      </c>
      <c r="X14" s="2">
        <f>O14/$T14</f>
        <v>0.35446719404374127</v>
      </c>
      <c r="Y14" s="2">
        <f>P14/$T14</f>
        <v>4.1879944160074455E-4</v>
      </c>
      <c r="Z14" s="2">
        <f>Q14/$T14</f>
        <v>0.4923220102373197</v>
      </c>
      <c r="AA14" s="2">
        <f>R14/$T14</f>
        <v>0</v>
      </c>
      <c r="AB14" s="2">
        <f>S14/$T14</f>
        <v>5.7701256398324805E-3</v>
      </c>
      <c r="AC14" s="2">
        <f>V14*$AS$2+W14*$AS$5+X14*$AS$3+Y14*$AS$7+Z14*$AS$4+AA14*$AS$6+AB14*$AS$8</f>
        <v>1.3737716847191124</v>
      </c>
      <c r="AD14">
        <v>1.8819410000000001</v>
      </c>
      <c r="AE14">
        <v>1.6858310000000001</v>
      </c>
      <c r="AF14" s="1">
        <f t="shared" si="11"/>
        <v>2.4506520755668384</v>
      </c>
      <c r="AG14" s="4">
        <v>3.8685999999999998E-2</v>
      </c>
      <c r="AH14" s="4">
        <f t="shared" si="12"/>
        <v>9.4805926195378712E-2</v>
      </c>
      <c r="AI14" s="12">
        <f t="shared" si="0"/>
        <v>0.2884431592054495</v>
      </c>
      <c r="AJ14" s="5">
        <v>0.161855151138311</v>
      </c>
      <c r="AK14" s="16">
        <v>0.30947943199342554</v>
      </c>
      <c r="AL14" s="5">
        <v>0.54843399999999998</v>
      </c>
      <c r="AM14" s="18">
        <f t="shared" si="13"/>
        <v>0.69362233315331978</v>
      </c>
      <c r="AN14" s="12">
        <f>(AI14^(1/3))*(AK14^(1/3))*(AM14^(1/3))</f>
        <v>0.39561404452891802</v>
      </c>
    </row>
    <row r="15" spans="1:45" x14ac:dyDescent="0.25">
      <c r="A15">
        <v>14</v>
      </c>
      <c r="B15" t="s">
        <v>22</v>
      </c>
      <c r="C15">
        <v>2741250</v>
      </c>
      <c r="D15">
        <v>12893750</v>
      </c>
      <c r="E15">
        <v>2810000</v>
      </c>
      <c r="F15">
        <v>3573125</v>
      </c>
      <c r="G15">
        <v>0</v>
      </c>
      <c r="H15">
        <v>16605000</v>
      </c>
      <c r="I15">
        <v>98125</v>
      </c>
      <c r="J15">
        <v>2523125</v>
      </c>
      <c r="K15">
        <f t="shared" si="1"/>
        <v>41244375</v>
      </c>
      <c r="L15" s="2">
        <f t="shared" si="2"/>
        <v>274.125</v>
      </c>
      <c r="M15" s="8">
        <f t="shared" si="3"/>
        <v>1289.375</v>
      </c>
      <c r="N15" s="8">
        <f t="shared" si="4"/>
        <v>281</v>
      </c>
      <c r="O15" s="8">
        <f t="shared" si="5"/>
        <v>357.3125</v>
      </c>
      <c r="P15" s="8">
        <f t="shared" si="6"/>
        <v>0</v>
      </c>
      <c r="Q15" s="8">
        <f t="shared" si="7"/>
        <v>1660.5</v>
      </c>
      <c r="R15" s="8">
        <f t="shared" si="8"/>
        <v>9.8125</v>
      </c>
      <c r="S15" s="8">
        <f t="shared" si="9"/>
        <v>252.3125</v>
      </c>
      <c r="T15" s="9">
        <f t="shared" si="10"/>
        <v>4124.4375</v>
      </c>
      <c r="V15" s="2">
        <f>M15/$T15</f>
        <v>0.31261838735585157</v>
      </c>
      <c r="W15" s="2">
        <f>N15/$T15</f>
        <v>6.8130502644299984E-2</v>
      </c>
      <c r="X15" s="2">
        <f>O15/$T15</f>
        <v>8.6633025715627893E-2</v>
      </c>
      <c r="Y15" s="2">
        <f>P15/$T15</f>
        <v>0</v>
      </c>
      <c r="Z15" s="2">
        <f>Q15/$T15</f>
        <v>0.40260035459380827</v>
      </c>
      <c r="AA15" s="2">
        <f>R15/$T15</f>
        <v>2.3791123031928598E-3</v>
      </c>
      <c r="AB15" s="2">
        <f>S15/$T15</f>
        <v>6.1175008713309394E-2</v>
      </c>
      <c r="AC15" s="2">
        <f>V15*$AS$2+W15*$AS$5+X15*$AS$3+Y15*$AS$7+Z15*$AS$4+AA15*$AS$6+AB15*$AS$8</f>
        <v>1.0793028557034665</v>
      </c>
      <c r="AD15">
        <v>0.80936600000000003</v>
      </c>
      <c r="AE15">
        <v>0.80617499999999997</v>
      </c>
      <c r="AF15" s="1">
        <f t="shared" si="11"/>
        <v>0.87182900740301694</v>
      </c>
      <c r="AG15" s="4">
        <v>1.5786000000000001E-2</v>
      </c>
      <c r="AH15" s="4">
        <f t="shared" si="12"/>
        <v>1.3762692710864027E-2</v>
      </c>
      <c r="AI15" s="12">
        <f t="shared" si="0"/>
        <v>4.1872430595893878E-2</v>
      </c>
      <c r="AJ15" s="5">
        <v>0.28407203582432716</v>
      </c>
      <c r="AK15" s="16">
        <v>0.54316746593380127</v>
      </c>
      <c r="AL15" s="5">
        <v>0.33532200000000001</v>
      </c>
      <c r="AM15" s="18">
        <f t="shared" si="13"/>
        <v>0.42409264924792683</v>
      </c>
      <c r="AN15" s="12">
        <f>(AI15^(1/3))*(AK15^(1/3))*(AM15^(1/3))</f>
        <v>0.2128666155334992</v>
      </c>
    </row>
    <row r="16" spans="1:45" x14ac:dyDescent="0.25">
      <c r="A16">
        <v>15</v>
      </c>
      <c r="B16" t="s">
        <v>23</v>
      </c>
      <c r="C16">
        <v>2725000</v>
      </c>
      <c r="D16">
        <v>10970000</v>
      </c>
      <c r="E16">
        <v>10322500</v>
      </c>
      <c r="F16">
        <v>3207500</v>
      </c>
      <c r="G16">
        <v>0</v>
      </c>
      <c r="H16">
        <v>8346250</v>
      </c>
      <c r="I16">
        <v>526250</v>
      </c>
      <c r="J16">
        <v>2145000</v>
      </c>
      <c r="K16">
        <f t="shared" si="1"/>
        <v>38242500</v>
      </c>
      <c r="L16" s="2">
        <f t="shared" si="2"/>
        <v>272.5</v>
      </c>
      <c r="M16" s="8">
        <f t="shared" si="3"/>
        <v>1097</v>
      </c>
      <c r="N16" s="8">
        <f t="shared" si="4"/>
        <v>1032.25</v>
      </c>
      <c r="O16" s="8">
        <f t="shared" si="5"/>
        <v>320.75</v>
      </c>
      <c r="P16" s="8">
        <f t="shared" si="6"/>
        <v>0</v>
      </c>
      <c r="Q16" s="8">
        <f t="shared" si="7"/>
        <v>834.625</v>
      </c>
      <c r="R16" s="8">
        <f t="shared" si="8"/>
        <v>52.625</v>
      </c>
      <c r="S16" s="8">
        <f t="shared" si="9"/>
        <v>214.5</v>
      </c>
      <c r="T16" s="9">
        <f t="shared" si="10"/>
        <v>3824.25</v>
      </c>
      <c r="V16" s="2">
        <f>M16/$T16</f>
        <v>0.28685363143099957</v>
      </c>
      <c r="W16" s="2">
        <f>N16/$T16</f>
        <v>0.26992220696868668</v>
      </c>
      <c r="X16" s="2">
        <f>O16/$T16</f>
        <v>8.3872654768908941E-2</v>
      </c>
      <c r="Y16" s="2">
        <f>P16/$T16</f>
        <v>0</v>
      </c>
      <c r="Z16" s="2">
        <f>Q16/$T16</f>
        <v>0.21824540759626071</v>
      </c>
      <c r="AA16" s="2">
        <f>R16/$T16</f>
        <v>1.3760868144080538E-2</v>
      </c>
      <c r="AB16" s="2">
        <f>S16/$T16</f>
        <v>5.6089429299862721E-2</v>
      </c>
      <c r="AC16" s="2">
        <f>V16*$AS$2+W16*$AS$5+X16*$AS$3+Y16*$AS$7+Z16*$AS$4+AA16*$AS$6+AB16*$AS$8</f>
        <v>0.99967340774834756</v>
      </c>
      <c r="AD16">
        <v>0.87259100000000001</v>
      </c>
      <c r="AE16">
        <v>0.70001599999999997</v>
      </c>
      <c r="AF16" s="1">
        <f t="shared" si="11"/>
        <v>0.78604669936945282</v>
      </c>
      <c r="AG16" s="4">
        <v>1.15E-2</v>
      </c>
      <c r="AH16" s="4">
        <f t="shared" si="12"/>
        <v>9.0395370427487076E-3</v>
      </c>
      <c r="AI16" s="12">
        <f t="shared" si="0"/>
        <v>2.7502422337942631E-2</v>
      </c>
      <c r="AJ16" s="5">
        <v>0.23516951854741586</v>
      </c>
      <c r="AK16" s="16">
        <v>0.44966211152605451</v>
      </c>
      <c r="AL16" s="5">
        <v>0.24345900000000001</v>
      </c>
      <c r="AM16" s="18">
        <f t="shared" si="13"/>
        <v>0.30791052270131697</v>
      </c>
      <c r="AN16" s="12">
        <f>(AI16^(1/3))*(AK16^(1/3))*(AM16^(1/3))</f>
        <v>0.15615668867907367</v>
      </c>
    </row>
    <row r="17" spans="1:40" x14ac:dyDescent="0.25">
      <c r="A17">
        <v>16</v>
      </c>
      <c r="B17" t="s">
        <v>24</v>
      </c>
      <c r="C17">
        <v>1070000</v>
      </c>
      <c r="D17">
        <v>1370625</v>
      </c>
      <c r="E17">
        <v>241250</v>
      </c>
      <c r="F17">
        <v>4992500</v>
      </c>
      <c r="G17">
        <v>18750</v>
      </c>
      <c r="H17">
        <v>10747500</v>
      </c>
      <c r="I17">
        <v>0</v>
      </c>
      <c r="J17">
        <v>728750</v>
      </c>
      <c r="K17">
        <f t="shared" si="1"/>
        <v>19169375</v>
      </c>
      <c r="L17" s="2">
        <f t="shared" si="2"/>
        <v>107</v>
      </c>
      <c r="M17" s="8">
        <f t="shared" si="3"/>
        <v>137.0625</v>
      </c>
      <c r="N17" s="8">
        <f t="shared" si="4"/>
        <v>24.125</v>
      </c>
      <c r="O17" s="8">
        <f t="shared" si="5"/>
        <v>499.25</v>
      </c>
      <c r="P17" s="8">
        <f t="shared" si="6"/>
        <v>1.875</v>
      </c>
      <c r="Q17" s="8">
        <f t="shared" si="7"/>
        <v>1074.75</v>
      </c>
      <c r="R17" s="8">
        <f t="shared" si="8"/>
        <v>0</v>
      </c>
      <c r="S17" s="8">
        <f t="shared" si="9"/>
        <v>72.875</v>
      </c>
      <c r="T17" s="9">
        <f t="shared" si="10"/>
        <v>1916.9375</v>
      </c>
      <c r="V17" s="2">
        <f>M17/$T17</f>
        <v>7.1500766196080992E-2</v>
      </c>
      <c r="W17" s="2">
        <f>N17/$T17</f>
        <v>1.2585178181343941E-2</v>
      </c>
      <c r="X17" s="2">
        <f>O17/$T17</f>
        <v>0.26044145935900365</v>
      </c>
      <c r="Y17" s="2">
        <f>P17/$T17</f>
        <v>9.7812265658113527E-4</v>
      </c>
      <c r="Z17" s="2">
        <f>Q17/$T17</f>
        <v>0.5606599067523067</v>
      </c>
      <c r="AA17" s="2">
        <f>R17/$T17</f>
        <v>0</v>
      </c>
      <c r="AB17" s="2">
        <f>S17/$T17</f>
        <v>3.8016367252453456E-2</v>
      </c>
      <c r="AC17" s="2">
        <f>V17*$AS$2+W17*$AS$5+X17*$AS$3+Y17*$AS$7+Z17*$AS$4+AA17*$AS$6+AB17*$AS$8</f>
        <v>1.4056438641365894</v>
      </c>
      <c r="AD17">
        <v>2.0139999999999998</v>
      </c>
      <c r="AE17">
        <v>1.696148</v>
      </c>
      <c r="AF17" s="1">
        <f t="shared" si="11"/>
        <v>2.6075733856193191</v>
      </c>
      <c r="AG17" s="4">
        <v>4.9979000000000003E-2</v>
      </c>
      <c r="AH17" s="4">
        <f t="shared" si="12"/>
        <v>0.13032391023986795</v>
      </c>
      <c r="AI17" s="12">
        <f t="shared" si="0"/>
        <v>0.39650517534237545</v>
      </c>
      <c r="AJ17" s="5">
        <v>0.38672698863170341</v>
      </c>
      <c r="AK17" s="16">
        <v>0.73945158950173429</v>
      </c>
      <c r="AL17" s="5">
        <v>0.61237900000000001</v>
      </c>
      <c r="AM17" s="18">
        <f t="shared" si="13"/>
        <v>0.77449565627604566</v>
      </c>
      <c r="AN17" s="12">
        <f>(AI17^(1/3))*(AK17^(1/3))*(AM17^(1/3))</f>
        <v>0.61008806791986048</v>
      </c>
    </row>
    <row r="18" spans="1:40" x14ac:dyDescent="0.25">
      <c r="A18">
        <v>17</v>
      </c>
      <c r="B18" t="s">
        <v>25</v>
      </c>
      <c r="C18">
        <v>1349375</v>
      </c>
      <c r="D18">
        <v>5035625</v>
      </c>
      <c r="E18">
        <v>2775000</v>
      </c>
      <c r="F18">
        <v>5301250</v>
      </c>
      <c r="G18">
        <v>0</v>
      </c>
      <c r="H18">
        <v>3270000</v>
      </c>
      <c r="I18">
        <v>0</v>
      </c>
      <c r="J18">
        <v>3558750</v>
      </c>
      <c r="K18">
        <f t="shared" si="1"/>
        <v>21290000</v>
      </c>
      <c r="L18" s="2">
        <f t="shared" si="2"/>
        <v>134.9375</v>
      </c>
      <c r="M18" s="8">
        <f t="shared" si="3"/>
        <v>503.5625</v>
      </c>
      <c r="N18" s="8">
        <f t="shared" si="4"/>
        <v>277.5</v>
      </c>
      <c r="O18" s="8">
        <f t="shared" si="5"/>
        <v>530.125</v>
      </c>
      <c r="P18" s="8">
        <f t="shared" si="6"/>
        <v>0</v>
      </c>
      <c r="Q18" s="8">
        <f t="shared" si="7"/>
        <v>327</v>
      </c>
      <c r="R18" s="8">
        <f t="shared" si="8"/>
        <v>0</v>
      </c>
      <c r="S18" s="8">
        <f t="shared" si="9"/>
        <v>355.875</v>
      </c>
      <c r="T18" s="9">
        <f t="shared" si="10"/>
        <v>2129</v>
      </c>
      <c r="V18" s="2">
        <f>M18/$T18</f>
        <v>0.23652536402066698</v>
      </c>
      <c r="W18" s="2">
        <f>N18/$T18</f>
        <v>0.13034288398309066</v>
      </c>
      <c r="X18" s="2">
        <f>O18/$T18</f>
        <v>0.2490018788163457</v>
      </c>
      <c r="Y18" s="2">
        <f>P18/$T18</f>
        <v>0</v>
      </c>
      <c r="Z18" s="2">
        <f>Q18/$T18</f>
        <v>0.15359323626115548</v>
      </c>
      <c r="AA18" s="2">
        <f>R18/$T18</f>
        <v>0</v>
      </c>
      <c r="AB18" s="2">
        <f>S18/$T18</f>
        <v>0.16715594175669329</v>
      </c>
      <c r="AC18" s="2">
        <f>V18*$AS$2+W18*$AS$5+X18*$AS$3+Y18*$AS$7+Z18*$AS$4+AA18*$AS$6+AB18*$AS$8</f>
        <v>1.2459782332495235</v>
      </c>
      <c r="AD18">
        <v>1.3301860000000001</v>
      </c>
      <c r="AE18">
        <v>1.0856939999999999</v>
      </c>
      <c r="AF18" s="1">
        <f t="shared" si="11"/>
        <v>1.5050669470714295</v>
      </c>
      <c r="AG18" s="4">
        <v>2.2731000000000001E-2</v>
      </c>
      <c r="AH18" s="4">
        <f t="shared" si="12"/>
        <v>3.4211676773880664E-2</v>
      </c>
      <c r="AI18" s="12">
        <f t="shared" si="0"/>
        <v>0.1040876296070072</v>
      </c>
      <c r="AJ18" s="5">
        <v>0.1041611936657267</v>
      </c>
      <c r="AK18" s="16">
        <v>0.199164171326742</v>
      </c>
      <c r="AL18" s="5">
        <v>0.32495000000000002</v>
      </c>
      <c r="AM18" s="18">
        <f t="shared" si="13"/>
        <v>0.41097484320478173</v>
      </c>
      <c r="AN18" s="12">
        <f>(AI18^(1/3))*(AK18^(1/3))*(AM18^(1/3))</f>
        <v>0.20424049616533968</v>
      </c>
    </row>
    <row r="19" spans="1:40" x14ac:dyDescent="0.25">
      <c r="A19">
        <v>18</v>
      </c>
      <c r="B19" t="s">
        <v>26</v>
      </c>
      <c r="C19">
        <v>1105625</v>
      </c>
      <c r="D19">
        <v>4071250</v>
      </c>
      <c r="E19">
        <v>2423750</v>
      </c>
      <c r="F19">
        <v>26735625</v>
      </c>
      <c r="G19">
        <v>0</v>
      </c>
      <c r="H19">
        <v>4040625</v>
      </c>
      <c r="I19">
        <v>0</v>
      </c>
      <c r="J19">
        <v>1287500</v>
      </c>
      <c r="K19">
        <f t="shared" si="1"/>
        <v>39664375</v>
      </c>
      <c r="L19" s="2">
        <f t="shared" si="2"/>
        <v>110.5625</v>
      </c>
      <c r="M19" s="8">
        <f t="shared" si="3"/>
        <v>407.125</v>
      </c>
      <c r="N19" s="8">
        <f t="shared" si="4"/>
        <v>242.375</v>
      </c>
      <c r="O19" s="8">
        <f t="shared" si="5"/>
        <v>2673.5625</v>
      </c>
      <c r="P19" s="8">
        <f t="shared" si="6"/>
        <v>0</v>
      </c>
      <c r="Q19" s="8">
        <f t="shared" si="7"/>
        <v>404.0625</v>
      </c>
      <c r="R19" s="8">
        <f t="shared" si="8"/>
        <v>0</v>
      </c>
      <c r="S19" s="8">
        <f t="shared" si="9"/>
        <v>128.75</v>
      </c>
      <c r="T19" s="9">
        <f t="shared" si="10"/>
        <v>3966.4375</v>
      </c>
      <c r="V19" s="2">
        <f>M19/$T19</f>
        <v>0.10264248459732443</v>
      </c>
      <c r="W19" s="2">
        <f>N19/$T19</f>
        <v>6.1106471487323323E-2</v>
      </c>
      <c r="X19" s="2">
        <f>O19/$T19</f>
        <v>0.67404629469139499</v>
      </c>
      <c r="Y19" s="2">
        <f>P19/$T19</f>
        <v>0</v>
      </c>
      <c r="Z19" s="2">
        <f>Q19/$T19</f>
        <v>0.10187038116697919</v>
      </c>
      <c r="AA19" s="2">
        <f>R19/$T19</f>
        <v>0</v>
      </c>
      <c r="AB19" s="2">
        <f>S19/$T19</f>
        <v>3.2459858500228478E-2</v>
      </c>
      <c r="AC19" s="2">
        <f>V19*$AS$2+W19*$AS$5+X19*$AS$3+Y19*$AS$7+Z19*$AS$4+AA19*$AS$6+AB19*$AS$8</f>
        <v>1.3682553480594684</v>
      </c>
      <c r="AD19">
        <v>1.677027</v>
      </c>
      <c r="AE19">
        <v>1.4236279999999999</v>
      </c>
      <c r="AF19" s="1">
        <f t="shared" si="11"/>
        <v>2.121243893118665</v>
      </c>
      <c r="AG19" s="4">
        <v>4.6005999999999998E-2</v>
      </c>
      <c r="AH19" s="4">
        <f t="shared" si="12"/>
        <v>9.7589946546817297E-2</v>
      </c>
      <c r="AI19" s="12">
        <f t="shared" si="0"/>
        <v>0.29691342744381155</v>
      </c>
      <c r="AJ19" s="5">
        <v>0.2486851045266561</v>
      </c>
      <c r="AK19" s="16">
        <v>0.47550494595236958</v>
      </c>
      <c r="AL19" s="5">
        <v>0.39898600000000001</v>
      </c>
      <c r="AM19" s="18">
        <f t="shared" si="13"/>
        <v>0.50461058252316682</v>
      </c>
      <c r="AN19" s="12">
        <f>(AI19^(1/3))*(AK19^(1/3))*(AM19^(1/3))</f>
        <v>0.41455333218563756</v>
      </c>
    </row>
    <row r="20" spans="1:40" x14ac:dyDescent="0.25">
      <c r="A20">
        <v>19</v>
      </c>
      <c r="B20" t="s">
        <v>27</v>
      </c>
      <c r="C20">
        <v>1323750</v>
      </c>
      <c r="D20">
        <v>2326875</v>
      </c>
      <c r="E20">
        <v>241250</v>
      </c>
      <c r="F20">
        <v>10475625</v>
      </c>
      <c r="G20">
        <v>15625</v>
      </c>
      <c r="H20">
        <v>13092500</v>
      </c>
      <c r="I20">
        <v>0</v>
      </c>
      <c r="J20">
        <v>1935000</v>
      </c>
      <c r="K20">
        <f t="shared" si="1"/>
        <v>29410625</v>
      </c>
      <c r="L20" s="2">
        <f t="shared" si="2"/>
        <v>132.375</v>
      </c>
      <c r="M20" s="8">
        <f t="shared" si="3"/>
        <v>232.6875</v>
      </c>
      <c r="N20" s="8">
        <f t="shared" si="4"/>
        <v>24.125</v>
      </c>
      <c r="O20" s="8">
        <f t="shared" si="5"/>
        <v>1047.5625</v>
      </c>
      <c r="P20" s="8">
        <f t="shared" si="6"/>
        <v>1.5625</v>
      </c>
      <c r="Q20" s="8">
        <f t="shared" si="7"/>
        <v>1309.25</v>
      </c>
      <c r="R20" s="8">
        <f t="shared" si="8"/>
        <v>0</v>
      </c>
      <c r="S20" s="8">
        <f t="shared" si="9"/>
        <v>193.5</v>
      </c>
      <c r="T20" s="9">
        <f t="shared" si="10"/>
        <v>2941.0625</v>
      </c>
      <c r="V20" s="2">
        <f>M20/$T20</f>
        <v>7.9116815776611338E-2</v>
      </c>
      <c r="W20" s="2">
        <f>N20/$T20</f>
        <v>8.2028178591920433E-3</v>
      </c>
      <c r="X20" s="2">
        <f>O20/$T20</f>
        <v>0.35618505217077162</v>
      </c>
      <c r="Y20" s="2">
        <f>P20/$T20</f>
        <v>5.3127058673523595E-4</v>
      </c>
      <c r="Z20" s="2">
        <f>Q20/$T20</f>
        <v>0.44516225003718896</v>
      </c>
      <c r="AA20" s="2">
        <f>R20/$T20</f>
        <v>0</v>
      </c>
      <c r="AB20" s="2">
        <f>S20/$T20</f>
        <v>6.5792549461291622E-2</v>
      </c>
      <c r="AC20" s="2">
        <f>V20*$AS$2+W20*$AS$5+X20*$AS$3+Y20*$AS$7+Z20*$AS$4+AA20*$AS$6+AB20*$AS$8</f>
        <v>1.4365246117814567</v>
      </c>
      <c r="AD20">
        <v>2.0140419999999999</v>
      </c>
      <c r="AE20">
        <v>1.746513</v>
      </c>
      <c r="AF20" s="1">
        <f t="shared" si="11"/>
        <v>2.701064905728908</v>
      </c>
      <c r="AG20" s="4">
        <v>5.6191999999999999E-2</v>
      </c>
      <c r="AH20" s="4">
        <f t="shared" si="12"/>
        <v>0.15177823918271879</v>
      </c>
      <c r="AI20" s="12">
        <f t="shared" si="0"/>
        <v>0.46177909509878051</v>
      </c>
      <c r="AJ20" s="5">
        <v>0.2242056284311458</v>
      </c>
      <c r="AK20" s="16">
        <v>0.42869831481178089</v>
      </c>
      <c r="AL20" s="5">
        <v>0.65851300000000001</v>
      </c>
      <c r="AM20" s="18">
        <f t="shared" si="13"/>
        <v>0.83284282789139996</v>
      </c>
      <c r="AN20" s="12">
        <f>(AI20^(1/3))*(AK20^(1/3))*(AM20^(1/3))</f>
        <v>0.54833971031010331</v>
      </c>
    </row>
    <row r="21" spans="1:40" x14ac:dyDescent="0.25">
      <c r="A21">
        <v>20</v>
      </c>
      <c r="B21" t="s">
        <v>28</v>
      </c>
      <c r="C21">
        <v>244375</v>
      </c>
      <c r="D21">
        <v>1308125</v>
      </c>
      <c r="E21">
        <v>91875</v>
      </c>
      <c r="F21">
        <v>4926250</v>
      </c>
      <c r="G21">
        <v>0</v>
      </c>
      <c r="H21">
        <v>21213125</v>
      </c>
      <c r="I21">
        <v>0</v>
      </c>
      <c r="J21">
        <v>3223125</v>
      </c>
      <c r="K21">
        <f t="shared" si="1"/>
        <v>31006875</v>
      </c>
      <c r="L21" s="2">
        <f t="shared" si="2"/>
        <v>24.4375</v>
      </c>
      <c r="M21" s="8">
        <f t="shared" si="3"/>
        <v>130.8125</v>
      </c>
      <c r="N21" s="8">
        <f t="shared" si="4"/>
        <v>9.1875</v>
      </c>
      <c r="O21" s="8">
        <f t="shared" si="5"/>
        <v>492.625</v>
      </c>
      <c r="P21" s="8">
        <f t="shared" si="6"/>
        <v>0</v>
      </c>
      <c r="Q21" s="8">
        <f t="shared" si="7"/>
        <v>2121.3125</v>
      </c>
      <c r="R21" s="8">
        <f t="shared" si="8"/>
        <v>0</v>
      </c>
      <c r="S21" s="8">
        <f t="shared" si="9"/>
        <v>322.3125</v>
      </c>
      <c r="T21" s="9">
        <f t="shared" si="10"/>
        <v>3100.6875</v>
      </c>
      <c r="V21" s="2">
        <f>M21/$T21</f>
        <v>4.218822438572091E-2</v>
      </c>
      <c r="W21" s="2">
        <f>N21/$T21</f>
        <v>2.9630525488298968E-3</v>
      </c>
      <c r="X21" s="2">
        <f>O21/$T21</f>
        <v>0.15887605571345065</v>
      </c>
      <c r="Y21" s="2">
        <f>P21/$T21</f>
        <v>0</v>
      </c>
      <c r="Z21" s="2">
        <f>Q21/$T21</f>
        <v>0.68414262965874506</v>
      </c>
      <c r="AA21" s="2">
        <f>R21/$T21</f>
        <v>0</v>
      </c>
      <c r="AB21" s="2">
        <f>S21/$T21</f>
        <v>0.10394872104976718</v>
      </c>
      <c r="AC21" s="2">
        <f>V21*$AS$2+W21*$AS$5+X21*$AS$3+Y21*$AS$7+Z21*$AS$4+AA21*$AS$6+AB21*$AS$8</f>
        <v>1.5858797891269372</v>
      </c>
      <c r="AD21">
        <v>1.780043</v>
      </c>
      <c r="AE21">
        <v>1.8966810000000001</v>
      </c>
      <c r="AF21" s="1">
        <f t="shared" si="11"/>
        <v>2.9154211408989745</v>
      </c>
      <c r="AG21" s="4">
        <v>3.1674000000000001E-2</v>
      </c>
      <c r="AH21" s="4">
        <f t="shared" si="12"/>
        <v>9.2343049216834117E-2</v>
      </c>
      <c r="AI21" s="12">
        <f t="shared" si="0"/>
        <v>0.28094995656575628</v>
      </c>
      <c r="AJ21" s="5">
        <v>0.18980724748348635</v>
      </c>
      <c r="AK21" s="16">
        <v>0.3629259787303788</v>
      </c>
      <c r="AL21" s="5">
        <v>0.50590900000000005</v>
      </c>
      <c r="AM21" s="18">
        <f t="shared" si="13"/>
        <v>0.63983958132293561</v>
      </c>
      <c r="AN21" s="12">
        <f>(AI21^(1/3))*(AK21^(1/3))*(AM21^(1/3))</f>
        <v>0.40256811698286282</v>
      </c>
    </row>
    <row r="22" spans="1:40" x14ac:dyDescent="0.25">
      <c r="A22">
        <v>21</v>
      </c>
      <c r="B22" t="s">
        <v>29</v>
      </c>
      <c r="C22">
        <v>841250</v>
      </c>
      <c r="D22">
        <v>5544375</v>
      </c>
      <c r="E22">
        <v>639375</v>
      </c>
      <c r="F22">
        <v>9570000</v>
      </c>
      <c r="G22">
        <v>0</v>
      </c>
      <c r="H22">
        <v>67490000</v>
      </c>
      <c r="I22">
        <v>148750</v>
      </c>
      <c r="J22">
        <v>9271875</v>
      </c>
      <c r="K22">
        <f t="shared" si="1"/>
        <v>93505625</v>
      </c>
      <c r="L22" s="2">
        <f t="shared" si="2"/>
        <v>84.125</v>
      </c>
      <c r="M22" s="8">
        <f t="shared" si="3"/>
        <v>554.4375</v>
      </c>
      <c r="N22" s="8">
        <f t="shared" si="4"/>
        <v>63.9375</v>
      </c>
      <c r="O22" s="8">
        <f t="shared" si="5"/>
        <v>957</v>
      </c>
      <c r="P22" s="8">
        <f t="shared" si="6"/>
        <v>0</v>
      </c>
      <c r="Q22" s="8">
        <f t="shared" si="7"/>
        <v>6749</v>
      </c>
      <c r="R22" s="8">
        <f t="shared" si="8"/>
        <v>14.875</v>
      </c>
      <c r="S22" s="8">
        <f t="shared" si="9"/>
        <v>927.1875</v>
      </c>
      <c r="T22" s="9">
        <f t="shared" si="10"/>
        <v>9350.5625</v>
      </c>
      <c r="V22" s="2">
        <f>M22/$T22</f>
        <v>5.9294561156080179E-2</v>
      </c>
      <c r="W22" s="2">
        <f>N22/$T22</f>
        <v>6.8378239277048841E-3</v>
      </c>
      <c r="X22" s="2">
        <f>O22/$T22</f>
        <v>0.10234678395016343</v>
      </c>
      <c r="Y22" s="2">
        <f>P22/$T22</f>
        <v>0</v>
      </c>
      <c r="Z22" s="2">
        <f>Q22/$T22</f>
        <v>0.72177475953986725</v>
      </c>
      <c r="AA22" s="2">
        <f>R22/$T22</f>
        <v>1.5908133868951734E-3</v>
      </c>
      <c r="AB22" s="2">
        <f>S22/$T22</f>
        <v>9.9158473086512169E-2</v>
      </c>
      <c r="AC22" s="2">
        <f>V22*$AS$2+W22*$AS$5+X22*$AS$3+Y22*$AS$7+Z22*$AS$4+AA22*$AS$6+AB22*$AS$8</f>
        <v>1.556660658215985</v>
      </c>
      <c r="AD22">
        <v>1.8019289999999999</v>
      </c>
      <c r="AE22">
        <v>1.887124</v>
      </c>
      <c r="AF22" s="1">
        <f t="shared" si="11"/>
        <v>2.8713018355868272</v>
      </c>
      <c r="AG22" s="4">
        <v>3.2198999999999998E-2</v>
      </c>
      <c r="AH22" s="4">
        <f t="shared" si="12"/>
        <v>9.2453047804060245E-2</v>
      </c>
      <c r="AI22" s="12">
        <f t="shared" si="0"/>
        <v>0.28128462277578048</v>
      </c>
      <c r="AJ22" s="5">
        <v>0.25037738730911452</v>
      </c>
      <c r="AK22" s="16">
        <v>0.47874072010354224</v>
      </c>
      <c r="AL22" s="5">
        <v>0.47669699999999998</v>
      </c>
      <c r="AM22" s="18">
        <f t="shared" si="13"/>
        <v>0.60289421397504173</v>
      </c>
      <c r="AN22" s="12">
        <f>(AI22^(1/3))*(AK22^(1/3))*(AM22^(1/3))</f>
        <v>0.43300790525334709</v>
      </c>
    </row>
    <row r="23" spans="1:40" x14ac:dyDescent="0.25">
      <c r="A23">
        <v>22</v>
      </c>
      <c r="B23" t="s">
        <v>30</v>
      </c>
      <c r="C23">
        <v>1255000</v>
      </c>
      <c r="D23">
        <v>11889375</v>
      </c>
      <c r="E23">
        <v>7628750</v>
      </c>
      <c r="F23">
        <v>2756250</v>
      </c>
      <c r="G23">
        <v>0</v>
      </c>
      <c r="H23">
        <v>6623125</v>
      </c>
      <c r="I23">
        <v>248750</v>
      </c>
      <c r="J23">
        <v>8633750</v>
      </c>
      <c r="K23">
        <f t="shared" si="1"/>
        <v>39035000</v>
      </c>
      <c r="L23" s="2">
        <f t="shared" si="2"/>
        <v>125.5</v>
      </c>
      <c r="M23" s="8">
        <f t="shared" si="3"/>
        <v>1188.9375</v>
      </c>
      <c r="N23" s="8">
        <f t="shared" si="4"/>
        <v>762.875</v>
      </c>
      <c r="O23" s="8">
        <f t="shared" si="5"/>
        <v>275.625</v>
      </c>
      <c r="P23" s="8">
        <f t="shared" si="6"/>
        <v>0</v>
      </c>
      <c r="Q23" s="8">
        <f t="shared" si="7"/>
        <v>662.3125</v>
      </c>
      <c r="R23" s="8">
        <f t="shared" si="8"/>
        <v>24.875</v>
      </c>
      <c r="S23" s="8">
        <f t="shared" si="9"/>
        <v>863.375</v>
      </c>
      <c r="T23" s="9">
        <f t="shared" si="10"/>
        <v>3903.5</v>
      </c>
      <c r="V23" s="2">
        <f>M23/$T23</f>
        <v>0.30458242602792368</v>
      </c>
      <c r="W23" s="2">
        <f>N23/$T23</f>
        <v>0.19543358524401178</v>
      </c>
      <c r="X23" s="2">
        <f>O23/$T23</f>
        <v>7.0609709235301646E-2</v>
      </c>
      <c r="Y23" s="2">
        <f>P23/$T23</f>
        <v>0</v>
      </c>
      <c r="Z23" s="2">
        <f>Q23/$T23</f>
        <v>0.16967144869988471</v>
      </c>
      <c r="AA23" s="2">
        <f>R23/$T23</f>
        <v>6.3724862303061354E-3</v>
      </c>
      <c r="AB23" s="2">
        <f>S23/$T23</f>
        <v>0.22117971051620341</v>
      </c>
      <c r="AC23" s="2">
        <f>V23*$AS$2+W23*$AS$5+X23*$AS$3+Y23*$AS$7+Z23*$AS$4+AA23*$AS$6+AB23*$AS$8</f>
        <v>1.2275176699906067</v>
      </c>
      <c r="AD23">
        <v>0.96554799999999996</v>
      </c>
      <c r="AE23">
        <v>0.84303600000000001</v>
      </c>
      <c r="AF23" s="1">
        <f t="shared" si="11"/>
        <v>1.1100344088311458</v>
      </c>
      <c r="AG23" s="4">
        <v>1.2756999999999999E-2</v>
      </c>
      <c r="AH23" s="4">
        <f t="shared" si="12"/>
        <v>1.4160708953458926E-2</v>
      </c>
      <c r="AI23" s="12">
        <f t="shared" si="0"/>
        <v>4.3083378761650533E-2</v>
      </c>
      <c r="AJ23" s="5">
        <v>0.18171372374568445</v>
      </c>
      <c r="AK23" s="16">
        <v>0.34745054213423476</v>
      </c>
      <c r="AL23" s="5">
        <v>0.39028200000000002</v>
      </c>
      <c r="AM23" s="18">
        <f t="shared" si="13"/>
        <v>0.49360235037897715</v>
      </c>
      <c r="AN23" s="12">
        <f>(AI23^(1/3))*(AK23^(1/3))*(AM23^(1/3))</f>
        <v>0.19477205923575094</v>
      </c>
    </row>
    <row r="24" spans="1:40" x14ac:dyDescent="0.25">
      <c r="A24">
        <v>23</v>
      </c>
      <c r="B24" t="s">
        <v>31</v>
      </c>
      <c r="C24">
        <v>6363125</v>
      </c>
      <c r="D24">
        <v>2384375</v>
      </c>
      <c r="E24">
        <v>519375</v>
      </c>
      <c r="F24">
        <v>23734375</v>
      </c>
      <c r="G24">
        <v>50625</v>
      </c>
      <c r="H24">
        <v>15203125</v>
      </c>
      <c r="I24">
        <v>45000</v>
      </c>
      <c r="J24">
        <v>4505000</v>
      </c>
      <c r="K24">
        <f t="shared" si="1"/>
        <v>52805000</v>
      </c>
      <c r="L24" s="2">
        <f t="shared" si="2"/>
        <v>636.3125</v>
      </c>
      <c r="M24" s="8">
        <f t="shared" si="3"/>
        <v>238.4375</v>
      </c>
      <c r="N24" s="8">
        <f t="shared" si="4"/>
        <v>51.9375</v>
      </c>
      <c r="O24" s="8">
        <f t="shared" si="5"/>
        <v>2373.4375</v>
      </c>
      <c r="P24" s="8">
        <f t="shared" si="6"/>
        <v>5.0625</v>
      </c>
      <c r="Q24" s="8">
        <f t="shared" si="7"/>
        <v>1520.3125</v>
      </c>
      <c r="R24" s="8">
        <f t="shared" si="8"/>
        <v>4.5</v>
      </c>
      <c r="S24" s="8">
        <f t="shared" si="9"/>
        <v>450.5</v>
      </c>
      <c r="T24" s="9">
        <f t="shared" si="10"/>
        <v>5280.5</v>
      </c>
      <c r="V24" s="2">
        <f>M24/$T24</f>
        <v>4.5154341444938927E-2</v>
      </c>
      <c r="W24" s="2">
        <f>N24/$T24</f>
        <v>9.8357163147429223E-3</v>
      </c>
      <c r="X24" s="2">
        <f>O24/$T24</f>
        <v>0.44947211438310763</v>
      </c>
      <c r="Y24" s="2">
        <f>P24/$T24</f>
        <v>9.5871603067891294E-4</v>
      </c>
      <c r="Z24" s="2">
        <f>Q24/$T24</f>
        <v>0.28791070921314271</v>
      </c>
      <c r="AA24" s="2">
        <f>R24/$T24</f>
        <v>8.521920272701449E-4</v>
      </c>
      <c r="AB24" s="2">
        <f>S24/$T24</f>
        <v>8.53138907300445E-2</v>
      </c>
      <c r="AC24" s="2">
        <f>V24*$AS$2+W24*$AS$5+X24*$AS$3+Y24*$AS$7+Z24*$AS$4+AA24*$AS$6+AB24*$AS$8</f>
        <v>1.3747355837403061</v>
      </c>
      <c r="AD24">
        <v>1.919834</v>
      </c>
      <c r="AE24">
        <v>1.4629719999999999</v>
      </c>
      <c r="AF24" s="1">
        <f t="shared" si="11"/>
        <v>2.3252318905451048</v>
      </c>
      <c r="AG24" s="4">
        <v>5.0117000000000002E-2</v>
      </c>
      <c r="AH24" s="4">
        <f t="shared" si="12"/>
        <v>0.11653364665844902</v>
      </c>
      <c r="AI24" s="12">
        <f t="shared" si="0"/>
        <v>0.35454886149862946</v>
      </c>
      <c r="AJ24" s="5">
        <v>0.25563478100215109</v>
      </c>
      <c r="AK24" s="16">
        <v>0.4887932590709082</v>
      </c>
      <c r="AL24" s="5">
        <v>0.54411299999999996</v>
      </c>
      <c r="AM24" s="18">
        <f t="shared" si="13"/>
        <v>0.68815742379037814</v>
      </c>
      <c r="AN24" s="12">
        <f>(AI24^(1/3))*(AK24^(1/3))*(AM24^(1/3))</f>
        <v>0.49222428199909357</v>
      </c>
    </row>
    <row r="25" spans="1:40" x14ac:dyDescent="0.25">
      <c r="A25">
        <v>24</v>
      </c>
      <c r="B25" t="s">
        <v>32</v>
      </c>
      <c r="C25">
        <v>2904375</v>
      </c>
      <c r="D25">
        <v>10398125</v>
      </c>
      <c r="E25">
        <v>1570625</v>
      </c>
      <c r="F25">
        <v>20274375</v>
      </c>
      <c r="G25">
        <v>0</v>
      </c>
      <c r="H25">
        <v>97113750</v>
      </c>
      <c r="I25">
        <v>135000</v>
      </c>
      <c r="J25">
        <v>11244375</v>
      </c>
      <c r="K25">
        <f t="shared" si="1"/>
        <v>143640625</v>
      </c>
      <c r="L25" s="2">
        <f t="shared" si="2"/>
        <v>290.4375</v>
      </c>
      <c r="M25" s="8">
        <f t="shared" si="3"/>
        <v>1039.8125</v>
      </c>
      <c r="N25" s="8">
        <f t="shared" si="4"/>
        <v>157.0625</v>
      </c>
      <c r="O25" s="8">
        <f t="shared" si="5"/>
        <v>2027.4375</v>
      </c>
      <c r="P25" s="8">
        <f t="shared" si="6"/>
        <v>0</v>
      </c>
      <c r="Q25" s="8">
        <f t="shared" si="7"/>
        <v>9711.375</v>
      </c>
      <c r="R25" s="8">
        <f t="shared" si="8"/>
        <v>13.5</v>
      </c>
      <c r="S25" s="8">
        <f t="shared" si="9"/>
        <v>1124.4375</v>
      </c>
      <c r="T25" s="9">
        <f t="shared" si="10"/>
        <v>14364.0625</v>
      </c>
      <c r="V25" s="2">
        <f>M25/$T25</f>
        <v>7.2389861851408679E-2</v>
      </c>
      <c r="W25" s="2">
        <f>N25/$T25</f>
        <v>1.0934406613727837E-2</v>
      </c>
      <c r="X25" s="2">
        <f>O25/$T25</f>
        <v>0.14114652452953333</v>
      </c>
      <c r="Y25" s="2">
        <f>P25/$T25</f>
        <v>0</v>
      </c>
      <c r="Z25" s="2">
        <f>Q25/$T25</f>
        <v>0.67608832807570973</v>
      </c>
      <c r="AA25" s="2">
        <f>R25/$T25</f>
        <v>9.398455346459263E-4</v>
      </c>
      <c r="AB25" s="2">
        <f>S25/$T25</f>
        <v>7.8281300989883604E-2</v>
      </c>
      <c r="AC25" s="2">
        <f>V25*$AS$2+W25*$AS$5+X25*$AS$3+Y25*$AS$7+Z25*$AS$4+AA25*$AS$6+AB25*$AS$8</f>
        <v>1.5008153144578291</v>
      </c>
      <c r="AD25">
        <v>1.7316339999999999</v>
      </c>
      <c r="AE25">
        <v>2.003644</v>
      </c>
      <c r="AF25" s="1">
        <f t="shared" si="11"/>
        <v>2.8029812130787057</v>
      </c>
      <c r="AG25" s="4">
        <v>3.3194000000000001E-2</v>
      </c>
      <c r="AH25" s="4">
        <f t="shared" si="12"/>
        <v>9.3042158386934568E-2</v>
      </c>
      <c r="AI25" s="12">
        <f t="shared" si="0"/>
        <v>0.28307696766881435</v>
      </c>
      <c r="AJ25" s="5">
        <v>0.27788356816847448</v>
      </c>
      <c r="AK25" s="16">
        <v>0.53133464231605698</v>
      </c>
      <c r="AL25" s="5">
        <v>0.39447599999999999</v>
      </c>
      <c r="AM25" s="18">
        <f t="shared" si="13"/>
        <v>0.49890663870764568</v>
      </c>
      <c r="AN25" s="12">
        <f>(AI25^(1/3))*(AK25^(1/3))*(AM25^(1/3))</f>
        <v>0.42179100771657468</v>
      </c>
    </row>
    <row r="26" spans="1:40" x14ac:dyDescent="0.25">
      <c r="A26">
        <v>25</v>
      </c>
      <c r="B26" t="s">
        <v>33</v>
      </c>
      <c r="C26">
        <v>440625</v>
      </c>
      <c r="D26">
        <v>2016875</v>
      </c>
      <c r="E26">
        <v>481250</v>
      </c>
      <c r="F26">
        <v>4090000</v>
      </c>
      <c r="G26">
        <v>0</v>
      </c>
      <c r="H26">
        <v>19142500</v>
      </c>
      <c r="I26">
        <v>0</v>
      </c>
      <c r="J26">
        <v>7141250</v>
      </c>
      <c r="K26">
        <f t="shared" si="1"/>
        <v>33312500</v>
      </c>
      <c r="L26" s="2">
        <f t="shared" si="2"/>
        <v>44.0625</v>
      </c>
      <c r="M26" s="8">
        <f t="shared" si="3"/>
        <v>201.6875</v>
      </c>
      <c r="N26" s="8">
        <f t="shared" si="4"/>
        <v>48.125</v>
      </c>
      <c r="O26" s="8">
        <f t="shared" si="5"/>
        <v>409</v>
      </c>
      <c r="P26" s="8">
        <f t="shared" si="6"/>
        <v>0</v>
      </c>
      <c r="Q26" s="8">
        <f t="shared" si="7"/>
        <v>1914.25</v>
      </c>
      <c r="R26" s="8">
        <f t="shared" si="8"/>
        <v>0</v>
      </c>
      <c r="S26" s="8">
        <f t="shared" si="9"/>
        <v>714.125</v>
      </c>
      <c r="T26" s="9">
        <f t="shared" si="10"/>
        <v>3331.25</v>
      </c>
      <c r="V26" s="2">
        <f>M26/$T26</f>
        <v>6.054409005628518E-2</v>
      </c>
      <c r="W26" s="2">
        <f>N26/$T26</f>
        <v>1.4446529080675423E-2</v>
      </c>
      <c r="X26" s="2">
        <f>O26/$T26</f>
        <v>0.12277673545966229</v>
      </c>
      <c r="Y26" s="2">
        <f>P26/$T26</f>
        <v>0</v>
      </c>
      <c r="Z26" s="2">
        <f>Q26/$T26</f>
        <v>0.57463414634146337</v>
      </c>
      <c r="AA26" s="2">
        <f>R26/$T26</f>
        <v>0</v>
      </c>
      <c r="AB26" s="2">
        <f>S26/$T26</f>
        <v>0.21437148217636023</v>
      </c>
      <c r="AC26" s="2">
        <f>V26*$AS$2+W26*$AS$5+X26*$AS$3+Y26*$AS$7+Z26*$AS$4+AA26*$AS$6+AB26*$AS$8</f>
        <v>1.6496378643821505</v>
      </c>
      <c r="AD26">
        <v>1.720102</v>
      </c>
      <c r="AE26">
        <v>1.987616</v>
      </c>
      <c r="AF26" s="1">
        <f t="shared" si="11"/>
        <v>3.0581960016256291</v>
      </c>
      <c r="AG26" s="4">
        <v>4.0633000000000002E-2</v>
      </c>
      <c r="AH26" s="4">
        <f t="shared" si="12"/>
        <v>0.1242636781340542</v>
      </c>
      <c r="AI26" s="12">
        <f t="shared" si="0"/>
        <v>0.37806716662004286</v>
      </c>
      <c r="AJ26" s="5">
        <v>0.12062230172472618</v>
      </c>
      <c r="AK26" s="16">
        <v>0.23063906932197623</v>
      </c>
      <c r="AL26" s="5">
        <v>0.55749599999999999</v>
      </c>
      <c r="AM26" s="18">
        <f t="shared" si="13"/>
        <v>0.70508333955160174</v>
      </c>
      <c r="AN26" s="12">
        <f>(AI26^(1/3))*(AK26^(1/3))*(AM26^(1/3))</f>
        <v>0.39468210041607149</v>
      </c>
    </row>
    <row r="27" spans="1:40" x14ac:dyDescent="0.25">
      <c r="A27">
        <v>26</v>
      </c>
      <c r="B27" t="s">
        <v>34</v>
      </c>
      <c r="C27">
        <v>4643750</v>
      </c>
      <c r="D27">
        <v>7915625</v>
      </c>
      <c r="E27">
        <v>4153750</v>
      </c>
      <c r="F27">
        <v>32616875</v>
      </c>
      <c r="G27">
        <v>580625</v>
      </c>
      <c r="H27">
        <v>27962500</v>
      </c>
      <c r="I27">
        <v>0</v>
      </c>
      <c r="J27">
        <v>2376875</v>
      </c>
      <c r="K27">
        <f t="shared" si="1"/>
        <v>80250000</v>
      </c>
      <c r="L27" s="2">
        <f t="shared" si="2"/>
        <v>464.375</v>
      </c>
      <c r="M27" s="8">
        <f t="shared" si="3"/>
        <v>791.5625</v>
      </c>
      <c r="N27" s="8">
        <f t="shared" si="4"/>
        <v>415.375</v>
      </c>
      <c r="O27" s="8">
        <f t="shared" si="5"/>
        <v>3261.6875</v>
      </c>
      <c r="P27" s="8">
        <f t="shared" si="6"/>
        <v>58.0625</v>
      </c>
      <c r="Q27" s="8">
        <f t="shared" si="7"/>
        <v>2796.25</v>
      </c>
      <c r="R27" s="8">
        <f t="shared" si="8"/>
        <v>0</v>
      </c>
      <c r="S27" s="8">
        <f t="shared" si="9"/>
        <v>237.6875</v>
      </c>
      <c r="T27" s="9">
        <f t="shared" si="10"/>
        <v>8025</v>
      </c>
      <c r="V27" s="2">
        <f>M27/$T27</f>
        <v>9.8637071651090341E-2</v>
      </c>
      <c r="W27" s="2">
        <f>N27/$T27</f>
        <v>5.1760124610591901E-2</v>
      </c>
      <c r="X27" s="2">
        <f>O27/$T27</f>
        <v>0.40644080996884735</v>
      </c>
      <c r="Y27" s="2">
        <f>P27/$T27</f>
        <v>7.2352024922118377E-3</v>
      </c>
      <c r="Z27" s="2">
        <f>Q27/$T27</f>
        <v>0.34844236760124608</v>
      </c>
      <c r="AA27" s="2">
        <f>R27/$T27</f>
        <v>0</v>
      </c>
      <c r="AB27" s="2">
        <f>S27/$T27</f>
        <v>2.9618380062305296E-2</v>
      </c>
      <c r="AC27" s="2">
        <f>V27*$AS$2+W27*$AS$5+X27*$AS$3+Y27*$AS$7+Z27*$AS$4+AA27*$AS$6+AB27*$AS$8</f>
        <v>1.336164429820353</v>
      </c>
      <c r="AD27">
        <v>1.294942</v>
      </c>
      <c r="AE27">
        <v>1.4041399999999999</v>
      </c>
      <c r="AF27" s="1">
        <f t="shared" si="11"/>
        <v>1.8032086807841889</v>
      </c>
      <c r="AG27" s="4">
        <v>4.0178999999999999E-2</v>
      </c>
      <c r="AH27" s="4">
        <f t="shared" si="12"/>
        <v>7.2451121585227929E-2</v>
      </c>
      <c r="AI27" s="12">
        <f t="shared" si="0"/>
        <v>0.22042957900072652</v>
      </c>
      <c r="AJ27" s="5">
        <v>0.25517666718882348</v>
      </c>
      <c r="AK27" s="16">
        <v>0.48791731041101155</v>
      </c>
      <c r="AL27" s="5">
        <v>0.39840900000000001</v>
      </c>
      <c r="AM27" s="18">
        <f t="shared" si="13"/>
        <v>0.50388083183989496</v>
      </c>
      <c r="AN27" s="12">
        <f>(AI27^(1/3))*(AK27^(1/3))*(AM27^(1/3))</f>
        <v>0.37842630018081458</v>
      </c>
    </row>
    <row r="28" spans="1:40" x14ac:dyDescent="0.25">
      <c r="A28">
        <v>27</v>
      </c>
      <c r="B28" t="s">
        <v>35</v>
      </c>
      <c r="C28">
        <v>698125</v>
      </c>
      <c r="D28">
        <v>1158750</v>
      </c>
      <c r="E28">
        <v>3266250</v>
      </c>
      <c r="F28">
        <v>16745625</v>
      </c>
      <c r="G28">
        <v>316875</v>
      </c>
      <c r="H28">
        <v>5261875</v>
      </c>
      <c r="I28">
        <v>0</v>
      </c>
      <c r="J28">
        <v>1939375</v>
      </c>
      <c r="K28">
        <f t="shared" si="1"/>
        <v>29386875</v>
      </c>
      <c r="L28" s="2">
        <f t="shared" si="2"/>
        <v>69.8125</v>
      </c>
      <c r="M28" s="8">
        <f t="shared" si="3"/>
        <v>115.875</v>
      </c>
      <c r="N28" s="8">
        <f t="shared" si="4"/>
        <v>326.625</v>
      </c>
      <c r="O28" s="8">
        <f t="shared" si="5"/>
        <v>1674.5625</v>
      </c>
      <c r="P28" s="8">
        <f t="shared" si="6"/>
        <v>31.6875</v>
      </c>
      <c r="Q28" s="8">
        <f t="shared" si="7"/>
        <v>526.1875</v>
      </c>
      <c r="R28" s="8">
        <f t="shared" si="8"/>
        <v>0</v>
      </c>
      <c r="S28" s="8">
        <f t="shared" si="9"/>
        <v>193.9375</v>
      </c>
      <c r="T28" s="9">
        <f t="shared" si="10"/>
        <v>2938.6875</v>
      </c>
      <c r="V28" s="2">
        <f>M28/$T28</f>
        <v>3.9430868372360109E-2</v>
      </c>
      <c r="W28" s="2">
        <f>N28/$T28</f>
        <v>0.11114655777451668</v>
      </c>
      <c r="X28" s="2">
        <f>O28/$T28</f>
        <v>0.5698334715753206</v>
      </c>
      <c r="Y28" s="2">
        <f>P28/$T28</f>
        <v>1.07828750079755E-2</v>
      </c>
      <c r="Z28" s="2">
        <f>Q28/$T28</f>
        <v>0.17905527552691466</v>
      </c>
      <c r="AA28" s="2">
        <f>R28/$T28</f>
        <v>0</v>
      </c>
      <c r="AB28" s="2">
        <f>S28/$T28</f>
        <v>6.599459792849699E-2</v>
      </c>
      <c r="AC28" s="2">
        <f>V28*$AS$2+W28*$AS$5+X28*$AS$3+Y28*$AS$7+Z28*$AS$4+AA28*$AS$6+AB28*$AS$8</f>
        <v>1.4654104951584446</v>
      </c>
      <c r="AD28">
        <v>1.9482200000000001</v>
      </c>
      <c r="AE28">
        <v>1.8037939999999999</v>
      </c>
      <c r="AF28" s="1">
        <f t="shared" si="11"/>
        <v>2.7491203467907082</v>
      </c>
      <c r="AG28" s="4">
        <v>3.8065000000000002E-2</v>
      </c>
      <c r="AH28" s="4">
        <f t="shared" si="12"/>
        <v>0.10464526600058831</v>
      </c>
      <c r="AI28" s="12">
        <f t="shared" si="0"/>
        <v>0.3183789487895497</v>
      </c>
      <c r="AJ28" s="5">
        <v>6.6511311466927181E-2</v>
      </c>
      <c r="AK28" s="16">
        <v>0.12717471609125849</v>
      </c>
      <c r="AL28" s="5">
        <v>0.33849400000000002</v>
      </c>
      <c r="AM28" s="18">
        <f t="shared" si="13"/>
        <v>0.42810438090709152</v>
      </c>
      <c r="AN28" s="12">
        <f>(AI28^(1/3))*(AK28^(1/3))*(AM28^(1/3))</f>
        <v>0.25880039277639605</v>
      </c>
    </row>
    <row r="29" spans="1:40" x14ac:dyDescent="0.25">
      <c r="A29">
        <v>28</v>
      </c>
      <c r="B29" t="s">
        <v>36</v>
      </c>
      <c r="C29">
        <v>1034375</v>
      </c>
      <c r="D29">
        <v>896875</v>
      </c>
      <c r="E29">
        <v>1290625</v>
      </c>
      <c r="F29">
        <v>7956250</v>
      </c>
      <c r="G29">
        <v>35000</v>
      </c>
      <c r="H29">
        <v>4495625</v>
      </c>
      <c r="I29">
        <v>38750</v>
      </c>
      <c r="J29">
        <v>19459375</v>
      </c>
      <c r="K29">
        <f t="shared" si="1"/>
        <v>35206875</v>
      </c>
      <c r="L29" s="2">
        <f t="shared" si="2"/>
        <v>103.4375</v>
      </c>
      <c r="M29" s="8">
        <f t="shared" si="3"/>
        <v>89.6875</v>
      </c>
      <c r="N29" s="8">
        <f t="shared" si="4"/>
        <v>129.0625</v>
      </c>
      <c r="O29" s="8">
        <f t="shared" si="5"/>
        <v>795.625</v>
      </c>
      <c r="P29" s="8">
        <f t="shared" si="6"/>
        <v>3.5</v>
      </c>
      <c r="Q29" s="8">
        <f t="shared" si="7"/>
        <v>449.5625</v>
      </c>
      <c r="R29" s="8">
        <f t="shared" si="8"/>
        <v>3.875</v>
      </c>
      <c r="S29" s="8">
        <f t="shared" si="9"/>
        <v>1945.9375</v>
      </c>
      <c r="T29" s="9">
        <f t="shared" si="10"/>
        <v>3520.6875</v>
      </c>
      <c r="V29" s="2">
        <f>M29/$T29</f>
        <v>2.5474427934884875E-2</v>
      </c>
      <c r="W29" s="2">
        <f>N29/$T29</f>
        <v>3.6658323125809945E-2</v>
      </c>
      <c r="X29" s="2">
        <f>O29/$T29</f>
        <v>0.22598569171504146</v>
      </c>
      <c r="Y29" s="2">
        <f>P29/$T29</f>
        <v>9.941240169711171E-4</v>
      </c>
      <c r="Z29" s="2">
        <f>Q29/$T29</f>
        <v>0.12769167953702223</v>
      </c>
      <c r="AA29" s="2">
        <f>R29/$T29</f>
        <v>1.1006373045037369E-3</v>
      </c>
      <c r="AB29" s="2">
        <f>S29/$T29</f>
        <v>0.55271520122135231</v>
      </c>
      <c r="AC29" s="2">
        <f>V29*$AS$2+W29*$AS$5+X29*$AS$3+Y29*$AS$7+Z29*$AS$4+AA29*$AS$6+AB29*$AS$8</f>
        <v>1.9598339384669952</v>
      </c>
      <c r="AD29">
        <v>2.058592</v>
      </c>
      <c r="AE29">
        <v>2.1206239999999998</v>
      </c>
      <c r="AF29" s="1">
        <f t="shared" si="11"/>
        <v>4.0952846764921409</v>
      </c>
      <c r="AG29" s="4">
        <v>7.9195000000000002E-2</v>
      </c>
      <c r="AH29" s="10">
        <f t="shared" si="12"/>
        <v>0.32432606995479513</v>
      </c>
      <c r="AI29" s="12">
        <f t="shared" si="0"/>
        <v>0.98674882451608581</v>
      </c>
      <c r="AJ29" s="5">
        <v>3.7046880595510673E-2</v>
      </c>
      <c r="AK29" s="16">
        <v>7.083647003628224E-2</v>
      </c>
      <c r="AL29" s="5">
        <v>0.62062200000000001</v>
      </c>
      <c r="AM29" s="18">
        <f t="shared" si="13"/>
        <v>0.78492084671314988</v>
      </c>
      <c r="AN29" s="12">
        <f>(AI29^(1/3))*(AK29^(1/3))*(AM29^(1/3))</f>
        <v>0.37998209319802773</v>
      </c>
    </row>
    <row r="30" spans="1:40" x14ac:dyDescent="0.25">
      <c r="A30">
        <v>29</v>
      </c>
      <c r="B30" t="s">
        <v>37</v>
      </c>
      <c r="C30">
        <v>430000</v>
      </c>
      <c r="D30">
        <v>1376875</v>
      </c>
      <c r="E30">
        <v>358750</v>
      </c>
      <c r="F30">
        <v>2370625</v>
      </c>
      <c r="G30">
        <v>0</v>
      </c>
      <c r="H30">
        <v>5634375</v>
      </c>
      <c r="I30">
        <v>0</v>
      </c>
      <c r="J30">
        <v>6271250</v>
      </c>
      <c r="K30">
        <f t="shared" si="1"/>
        <v>16441875</v>
      </c>
      <c r="L30" s="2">
        <f t="shared" si="2"/>
        <v>43</v>
      </c>
      <c r="M30" s="8">
        <f t="shared" si="3"/>
        <v>137.6875</v>
      </c>
      <c r="N30" s="8">
        <f t="shared" si="4"/>
        <v>35.875</v>
      </c>
      <c r="O30" s="8">
        <f t="shared" si="5"/>
        <v>237.0625</v>
      </c>
      <c r="P30" s="8">
        <f t="shared" si="6"/>
        <v>0</v>
      </c>
      <c r="Q30" s="8">
        <f t="shared" si="7"/>
        <v>563.4375</v>
      </c>
      <c r="R30" s="8">
        <f t="shared" si="8"/>
        <v>0</v>
      </c>
      <c r="S30" s="8">
        <f t="shared" si="9"/>
        <v>627.125</v>
      </c>
      <c r="T30" s="9">
        <f t="shared" si="10"/>
        <v>1644.1875</v>
      </c>
      <c r="V30" s="2">
        <f>M30/$T30</f>
        <v>8.374196981791919E-2</v>
      </c>
      <c r="W30" s="2">
        <f>N30/$T30</f>
        <v>2.181928764207245E-2</v>
      </c>
      <c r="X30" s="2">
        <f>O30/$T30</f>
        <v>0.14418215684038468</v>
      </c>
      <c r="Y30" s="2">
        <f>P30/$T30</f>
        <v>0</v>
      </c>
      <c r="Z30" s="2">
        <f>Q30/$T30</f>
        <v>0.34268445660850722</v>
      </c>
      <c r="AA30" s="2">
        <f>R30/$T30</f>
        <v>0</v>
      </c>
      <c r="AB30" s="2">
        <f>S30/$T30</f>
        <v>0.38141939407762193</v>
      </c>
      <c r="AC30" s="2">
        <f>V30*$AS$2+W30*$AS$5+X30*$AS$3+Y30*$AS$7+Z30*$AS$4+AA30*$AS$6+AB30*$AS$8</f>
        <v>1.7462116282972473</v>
      </c>
      <c r="AD30">
        <v>1.993533</v>
      </c>
      <c r="AE30">
        <v>1.8498939999999999</v>
      </c>
      <c r="AF30" s="1">
        <f t="shared" si="11"/>
        <v>3.3557184599558023</v>
      </c>
      <c r="AG30" s="4">
        <v>2.5766000000000001E-2</v>
      </c>
      <c r="AH30" s="4">
        <f t="shared" si="12"/>
        <v>8.6463441839221208E-2</v>
      </c>
      <c r="AI30" s="12">
        <f t="shared" si="0"/>
        <v>0.26306149120346117</v>
      </c>
      <c r="AJ30" s="5">
        <v>2.0238833746898263E-2</v>
      </c>
      <c r="AK30" s="16">
        <v>3.8698198532137296E-2</v>
      </c>
      <c r="AL30" s="5">
        <v>0.44843699999999997</v>
      </c>
      <c r="AM30" s="18">
        <f t="shared" si="13"/>
        <v>0.56715287201791875</v>
      </c>
      <c r="AN30" s="12">
        <f>(AI30^(1/3))*(AK30^(1/3))*(AM30^(1/3))</f>
        <v>0.17939736255039634</v>
      </c>
    </row>
    <row r="31" spans="1:40" x14ac:dyDescent="0.25">
      <c r="A31">
        <v>30</v>
      </c>
      <c r="B31" t="s">
        <v>38</v>
      </c>
      <c r="C31">
        <v>693750</v>
      </c>
      <c r="D31">
        <v>2500625</v>
      </c>
      <c r="E31">
        <v>1128750</v>
      </c>
      <c r="F31">
        <v>1380000</v>
      </c>
      <c r="G31">
        <v>635000</v>
      </c>
      <c r="H31">
        <v>3188750</v>
      </c>
      <c r="I31">
        <v>22500</v>
      </c>
      <c r="J31">
        <v>488750</v>
      </c>
      <c r="K31">
        <f t="shared" si="1"/>
        <v>10038125</v>
      </c>
      <c r="L31" s="2">
        <f t="shared" si="2"/>
        <v>69.375</v>
      </c>
      <c r="M31" s="8">
        <f t="shared" si="3"/>
        <v>250.0625</v>
      </c>
      <c r="N31" s="8">
        <f t="shared" si="4"/>
        <v>112.875</v>
      </c>
      <c r="O31" s="8">
        <f t="shared" si="5"/>
        <v>138</v>
      </c>
      <c r="P31" s="8">
        <f t="shared" si="6"/>
        <v>63.5</v>
      </c>
      <c r="Q31" s="8">
        <f t="shared" si="7"/>
        <v>318.875</v>
      </c>
      <c r="R31" s="8">
        <f t="shared" si="8"/>
        <v>2.25</v>
      </c>
      <c r="S31" s="8">
        <f t="shared" si="9"/>
        <v>48.875</v>
      </c>
      <c r="T31" s="9">
        <f t="shared" si="10"/>
        <v>1003.8125</v>
      </c>
      <c r="V31" s="2">
        <f>M31/$T31</f>
        <v>0.24911275761160576</v>
      </c>
      <c r="W31" s="2">
        <f>N31/$T31</f>
        <v>0.11244629848701825</v>
      </c>
      <c r="X31" s="2">
        <f>O31/$T31</f>
        <v>0.13747587323329805</v>
      </c>
      <c r="Y31" s="2">
        <f>P31/$T31</f>
        <v>6.3258825726916129E-2</v>
      </c>
      <c r="Z31" s="2">
        <f>Q31/$T31</f>
        <v>0.31766390635701386</v>
      </c>
      <c r="AA31" s="2">
        <f>R31/$T31</f>
        <v>2.2414544548907292E-3</v>
      </c>
      <c r="AB31" s="2">
        <f>S31/$T31</f>
        <v>4.8689371770126395E-2</v>
      </c>
      <c r="AC31" s="2">
        <f>V31*$AS$2+W31*$AS$5+X31*$AS$3+Y31*$AS$7+Z31*$AS$4+AA31*$AS$6+AB31*$AS$8</f>
        <v>1.1125415232216389</v>
      </c>
      <c r="AD31">
        <v>0.80644499999999997</v>
      </c>
      <c r="AE31">
        <v>0.47615600000000002</v>
      </c>
      <c r="AF31" s="1">
        <f t="shared" si="11"/>
        <v>0.7134734351127987</v>
      </c>
      <c r="AG31" s="4">
        <v>3.4193000000000001E-2</v>
      </c>
      <c r="AH31" s="4">
        <f t="shared" si="12"/>
        <v>2.4395797166811926E-2</v>
      </c>
      <c r="AI31" s="12">
        <f t="shared" si="0"/>
        <v>7.4223216717791987E-2</v>
      </c>
      <c r="AJ31" s="5">
        <v>5.4603441502953889E-2</v>
      </c>
      <c r="AK31" s="16">
        <v>0.1044059576873146</v>
      </c>
      <c r="AL31" s="5">
        <v>0.26139000000000001</v>
      </c>
      <c r="AM31" s="18">
        <f t="shared" si="13"/>
        <v>0.33058844211508814</v>
      </c>
      <c r="AN31" s="12">
        <f>(AI31^(1/3))*(AK31^(1/3))*(AM31^(1/3))</f>
        <v>0.13683091772485487</v>
      </c>
    </row>
    <row r="32" spans="1:40" x14ac:dyDescent="0.25">
      <c r="A32">
        <v>31</v>
      </c>
      <c r="B32" t="s">
        <v>39</v>
      </c>
      <c r="C32">
        <v>5892500</v>
      </c>
      <c r="D32">
        <v>8033750</v>
      </c>
      <c r="E32">
        <v>11410000</v>
      </c>
      <c r="F32">
        <v>5491250</v>
      </c>
      <c r="G32">
        <v>2949375</v>
      </c>
      <c r="H32">
        <v>32415625</v>
      </c>
      <c r="I32">
        <v>2368750</v>
      </c>
      <c r="J32">
        <v>3848750</v>
      </c>
      <c r="K32">
        <f t="shared" si="1"/>
        <v>72410000</v>
      </c>
      <c r="L32" s="2">
        <f t="shared" si="2"/>
        <v>589.25</v>
      </c>
      <c r="M32" s="8">
        <f t="shared" si="3"/>
        <v>803.375</v>
      </c>
      <c r="N32" s="8">
        <f t="shared" si="4"/>
        <v>1141</v>
      </c>
      <c r="O32" s="8">
        <f t="shared" si="5"/>
        <v>549.125</v>
      </c>
      <c r="P32" s="8">
        <f t="shared" si="6"/>
        <v>294.9375</v>
      </c>
      <c r="Q32" s="8">
        <f t="shared" si="7"/>
        <v>3241.5625</v>
      </c>
      <c r="R32" s="8">
        <f t="shared" si="8"/>
        <v>236.875</v>
      </c>
      <c r="S32" s="8">
        <f t="shared" si="9"/>
        <v>384.875</v>
      </c>
      <c r="T32" s="9">
        <f t="shared" si="10"/>
        <v>7241</v>
      </c>
      <c r="V32" s="2">
        <f>M32/$T32</f>
        <v>0.11094807347051512</v>
      </c>
      <c r="W32" s="2">
        <f>N32/$T32</f>
        <v>0.15757492059107858</v>
      </c>
      <c r="X32" s="2">
        <f>O32/$T32</f>
        <v>7.5835519955807215E-2</v>
      </c>
      <c r="Y32" s="2">
        <f>P32/$T32</f>
        <v>4.0731597845601437E-2</v>
      </c>
      <c r="Z32" s="2">
        <f>Q32/$T32</f>
        <v>0.44766779450352162</v>
      </c>
      <c r="AA32" s="2">
        <f>R32/$T32</f>
        <v>3.2713023063112828E-2</v>
      </c>
      <c r="AB32" s="2">
        <f>S32/$T32</f>
        <v>5.3152188924181741E-2</v>
      </c>
      <c r="AC32" s="2">
        <f>V32*$AS$2+W32*$AS$5+X32*$AS$3+Y32*$AS$7+Z32*$AS$4+AA32*$AS$6+AB32*$AS$8</f>
        <v>1.2336751051314547</v>
      </c>
      <c r="AD32">
        <v>1.7684070000000001</v>
      </c>
      <c r="AE32">
        <v>1.357882</v>
      </c>
      <c r="AF32" s="1">
        <f t="shared" si="11"/>
        <v>1.9284124553731552</v>
      </c>
      <c r="AG32" s="4">
        <v>1.6202000000000001E-2</v>
      </c>
      <c r="AH32" s="4">
        <f t="shared" si="12"/>
        <v>3.1244138601955861E-2</v>
      </c>
      <c r="AI32" s="12">
        <f t="shared" si="0"/>
        <v>9.5059015893464063E-2</v>
      </c>
      <c r="AJ32" s="5">
        <v>0.51369268714172667</v>
      </c>
      <c r="AK32" s="16">
        <v>0.98221971879008174</v>
      </c>
      <c r="AL32" s="5">
        <v>0.1835</v>
      </c>
      <c r="AM32" s="18">
        <f t="shared" si="13"/>
        <v>0.23207842353616692</v>
      </c>
      <c r="AN32" s="12">
        <f>(AI32^(1/3))*(AK32^(1/3))*(AM32^(1/3))</f>
        <v>0.27879110257213674</v>
      </c>
    </row>
    <row r="33" spans="1:40" x14ac:dyDescent="0.25">
      <c r="A33">
        <v>32</v>
      </c>
      <c r="B33" t="s">
        <v>40</v>
      </c>
      <c r="C33">
        <v>4081250</v>
      </c>
      <c r="D33">
        <v>6351875</v>
      </c>
      <c r="E33">
        <v>3928125</v>
      </c>
      <c r="F33">
        <v>18589375</v>
      </c>
      <c r="G33">
        <v>126250</v>
      </c>
      <c r="H33">
        <v>12100000</v>
      </c>
      <c r="I33">
        <v>81250</v>
      </c>
      <c r="J33">
        <v>1260625</v>
      </c>
      <c r="K33">
        <f t="shared" si="1"/>
        <v>46518750</v>
      </c>
      <c r="L33" s="2">
        <f t="shared" si="2"/>
        <v>408.125</v>
      </c>
      <c r="M33" s="8">
        <f t="shared" si="3"/>
        <v>635.1875</v>
      </c>
      <c r="N33" s="8">
        <f t="shared" si="4"/>
        <v>392.8125</v>
      </c>
      <c r="O33" s="8">
        <f t="shared" si="5"/>
        <v>1858.9375</v>
      </c>
      <c r="P33" s="8">
        <f t="shared" si="6"/>
        <v>12.625</v>
      </c>
      <c r="Q33" s="8">
        <f t="shared" si="7"/>
        <v>1210</v>
      </c>
      <c r="R33" s="8">
        <f t="shared" si="8"/>
        <v>8.125</v>
      </c>
      <c r="S33" s="8">
        <f t="shared" si="9"/>
        <v>126.0625</v>
      </c>
      <c r="T33" s="9">
        <f t="shared" si="10"/>
        <v>4651.875</v>
      </c>
      <c r="V33" s="2">
        <f>M33/$T33</f>
        <v>0.13654440413811636</v>
      </c>
      <c r="W33" s="2">
        <f>N33/$T33</f>
        <v>8.4441757355904881E-2</v>
      </c>
      <c r="X33" s="2">
        <f>O33/$T33</f>
        <v>0.39961037216176271</v>
      </c>
      <c r="Y33" s="2">
        <f>P33/$T33</f>
        <v>2.7139594249630523E-3</v>
      </c>
      <c r="Z33" s="2">
        <f>Q33/$T33</f>
        <v>0.26011017063012226</v>
      </c>
      <c r="AA33" s="2">
        <f>R33/$T33</f>
        <v>1.7466075507187962E-3</v>
      </c>
      <c r="AB33" s="2">
        <f>S33/$T33</f>
        <v>2.7099287921537013E-2</v>
      </c>
      <c r="AC33" s="2">
        <f>V33*$AS$2+W33*$AS$5+X33*$AS$3+Y33*$AS$7+Z33*$AS$4+AA33*$AS$6+AB33*$AS$8</f>
        <v>1.2232554873021895</v>
      </c>
      <c r="AD33">
        <v>1.5673889999999999</v>
      </c>
      <c r="AE33">
        <v>0.68768600000000002</v>
      </c>
      <c r="AF33" s="1">
        <f t="shared" si="11"/>
        <v>1.3792664340139922</v>
      </c>
      <c r="AG33" s="4">
        <v>2.5992000000000001E-2</v>
      </c>
      <c r="AH33" s="4">
        <f t="shared" si="12"/>
        <v>3.5849893152891686E-2</v>
      </c>
      <c r="AI33" s="12">
        <f t="shared" si="0"/>
        <v>0.10907183604627813</v>
      </c>
      <c r="AJ33" s="5">
        <v>0.31009339001943448</v>
      </c>
      <c r="AK33" s="16">
        <v>0.59292228596495322</v>
      </c>
      <c r="AL33" s="5">
        <v>0.237568</v>
      </c>
      <c r="AM33" s="18">
        <f t="shared" si="13"/>
        <v>0.30045998322964634</v>
      </c>
      <c r="AN33" s="12">
        <f>(AI33^(1/3))*(AK33^(1/3))*(AM33^(1/3))</f>
        <v>0.26884317287171661</v>
      </c>
    </row>
    <row r="34" spans="1:40" x14ac:dyDescent="0.25">
      <c r="A34">
        <v>33</v>
      </c>
      <c r="B34" t="s">
        <v>41</v>
      </c>
      <c r="C34">
        <v>1136250</v>
      </c>
      <c r="D34">
        <v>1907500</v>
      </c>
      <c r="E34">
        <v>395625</v>
      </c>
      <c r="F34">
        <v>840000</v>
      </c>
      <c r="G34">
        <v>0</v>
      </c>
      <c r="H34">
        <v>14769375</v>
      </c>
      <c r="I34">
        <v>530000</v>
      </c>
      <c r="J34">
        <v>19993750</v>
      </c>
      <c r="K34">
        <f t="shared" si="1"/>
        <v>39572500</v>
      </c>
      <c r="L34" s="2">
        <f t="shared" si="2"/>
        <v>113.625</v>
      </c>
      <c r="M34" s="8">
        <f t="shared" si="3"/>
        <v>190.75</v>
      </c>
      <c r="N34" s="8">
        <f t="shared" si="4"/>
        <v>39.5625</v>
      </c>
      <c r="O34" s="8">
        <f t="shared" si="5"/>
        <v>84</v>
      </c>
      <c r="P34" s="8">
        <f t="shared" si="6"/>
        <v>0</v>
      </c>
      <c r="Q34" s="8">
        <f t="shared" si="7"/>
        <v>1476.9375</v>
      </c>
      <c r="R34" s="8">
        <f t="shared" si="8"/>
        <v>53</v>
      </c>
      <c r="S34" s="8">
        <f t="shared" si="9"/>
        <v>1999.375</v>
      </c>
      <c r="T34" s="9">
        <f t="shared" si="10"/>
        <v>3957.25</v>
      </c>
      <c r="V34" s="2">
        <f>M34/$T34</f>
        <v>4.820266599279803E-2</v>
      </c>
      <c r="W34" s="2">
        <f>N34/$T34</f>
        <v>9.9974729926085026E-3</v>
      </c>
      <c r="X34" s="2">
        <f>O34/$T34</f>
        <v>2.1226862088571608E-2</v>
      </c>
      <c r="Y34" s="2">
        <f>P34/$T34</f>
        <v>0</v>
      </c>
      <c r="Z34" s="2">
        <f>Q34/$T34</f>
        <v>0.37322319792785391</v>
      </c>
      <c r="AA34" s="2">
        <f>R34/$T34</f>
        <v>1.3393139174932086E-2</v>
      </c>
      <c r="AB34" s="2">
        <f>S34/$T34</f>
        <v>0.50524354033735552</v>
      </c>
      <c r="AC34" s="2">
        <f>V34*$AS$2+W34*$AS$5+X34*$AS$3+Y34*$AS$7+Z34*$AS$4+AA34*$AS$6+AB34*$AS$8</f>
        <v>1.8972347390195337</v>
      </c>
      <c r="AD34">
        <v>2.0048859999999999</v>
      </c>
      <c r="AE34">
        <v>2.485665</v>
      </c>
      <c r="AF34" s="1">
        <f t="shared" si="11"/>
        <v>4.2598146772694525</v>
      </c>
      <c r="AG34" s="4">
        <v>3.2783E-2</v>
      </c>
      <c r="AH34" s="4">
        <f t="shared" si="12"/>
        <v>0.13964950456492445</v>
      </c>
      <c r="AI34" s="12">
        <f t="shared" si="0"/>
        <v>0.42487791528106117</v>
      </c>
      <c r="AJ34" s="5">
        <v>7.7262784795682923E-2</v>
      </c>
      <c r="AK34" s="16">
        <v>0.14773235565647963</v>
      </c>
      <c r="AL34" s="5">
        <v>0.38503900000000002</v>
      </c>
      <c r="AM34" s="18">
        <f t="shared" si="13"/>
        <v>0.48697135760186477</v>
      </c>
      <c r="AN34" s="12">
        <f>(AI34^(1/3))*(AK34^(1/3))*(AM34^(1/3))</f>
        <v>0.31266629404841406</v>
      </c>
    </row>
    <row r="35" spans="1:40" x14ac:dyDescent="0.25">
      <c r="A35">
        <v>34</v>
      </c>
      <c r="B35" t="s">
        <v>42</v>
      </c>
      <c r="C35">
        <v>1241875</v>
      </c>
      <c r="D35">
        <v>6295625</v>
      </c>
      <c r="E35">
        <v>2020625</v>
      </c>
      <c r="F35">
        <v>1380000</v>
      </c>
      <c r="G35">
        <v>569375</v>
      </c>
      <c r="H35">
        <v>9940625</v>
      </c>
      <c r="I35">
        <v>235000</v>
      </c>
      <c r="J35">
        <v>189375</v>
      </c>
      <c r="K35">
        <f t="shared" si="1"/>
        <v>21872500</v>
      </c>
      <c r="L35" s="2">
        <f t="shared" si="2"/>
        <v>124.1875</v>
      </c>
      <c r="M35" s="8">
        <f t="shared" si="3"/>
        <v>629.5625</v>
      </c>
      <c r="N35" s="8">
        <f t="shared" si="4"/>
        <v>202.0625</v>
      </c>
      <c r="O35" s="8">
        <f t="shared" si="5"/>
        <v>138</v>
      </c>
      <c r="P35" s="8">
        <f t="shared" si="6"/>
        <v>56.9375</v>
      </c>
      <c r="Q35" s="8">
        <f t="shared" si="7"/>
        <v>994.0625</v>
      </c>
      <c r="R35" s="8">
        <f t="shared" si="8"/>
        <v>23.5</v>
      </c>
      <c r="S35" s="8">
        <f t="shared" si="9"/>
        <v>18.9375</v>
      </c>
      <c r="T35" s="9">
        <f t="shared" si="10"/>
        <v>2187.25</v>
      </c>
      <c r="V35" s="2">
        <f>M35/$T35</f>
        <v>0.28783289518802146</v>
      </c>
      <c r="W35" s="2">
        <f>N35/$T35</f>
        <v>9.2381986512744318E-2</v>
      </c>
      <c r="X35" s="2">
        <f>O35/$T35</f>
        <v>6.3092924905703507E-2</v>
      </c>
      <c r="Y35" s="2">
        <f>P35/$T35</f>
        <v>2.6031546462452853E-2</v>
      </c>
      <c r="Z35" s="2">
        <f>Q35/$T35</f>
        <v>0.45448051205852097</v>
      </c>
      <c r="AA35" s="2">
        <f>R35/$T35</f>
        <v>1.074408503829009E-2</v>
      </c>
      <c r="AB35" s="2">
        <f>S35/$T35</f>
        <v>8.65813235798377E-3</v>
      </c>
      <c r="AC35" s="2">
        <f>V35*$AS$2+W35*$AS$5+X35*$AS$3+Y35*$AS$7+Z35*$AS$4+AA35*$AS$6+AB35*$AS$8</f>
        <v>1.0567380546375047</v>
      </c>
      <c r="AD35">
        <v>1.0884119999999999</v>
      </c>
      <c r="AE35">
        <v>1.234202</v>
      </c>
      <c r="AF35" s="1">
        <f t="shared" si="11"/>
        <v>1.2271973000169165</v>
      </c>
      <c r="AG35" s="4">
        <v>2.5499999999999998E-2</v>
      </c>
      <c r="AH35" s="4">
        <f t="shared" si="12"/>
        <v>3.1293531150431368E-2</v>
      </c>
      <c r="AI35" s="12">
        <f t="shared" si="0"/>
        <v>9.5209290705337346E-2</v>
      </c>
      <c r="AJ35" s="5">
        <v>0.2131638460483983</v>
      </c>
      <c r="AK35" s="16">
        <v>0.40758558212471557</v>
      </c>
      <c r="AL35" s="5">
        <v>0.44954899999999998</v>
      </c>
      <c r="AM35" s="18">
        <f t="shared" si="13"/>
        <v>0.56855925461722234</v>
      </c>
      <c r="AN35" s="12">
        <f>(AI35^(1/3))*(AK35^(1/3))*(AM35^(1/3))</f>
        <v>0.28047314988231825</v>
      </c>
    </row>
    <row r="36" spans="1:40" x14ac:dyDescent="0.25">
      <c r="A36">
        <v>35</v>
      </c>
      <c r="B36" t="s">
        <v>43</v>
      </c>
      <c r="C36">
        <v>696250</v>
      </c>
      <c r="D36">
        <v>1768750</v>
      </c>
      <c r="E36">
        <v>1004375</v>
      </c>
      <c r="F36">
        <v>2670000</v>
      </c>
      <c r="G36">
        <v>13125</v>
      </c>
      <c r="H36">
        <v>4469375</v>
      </c>
      <c r="I36">
        <v>47500</v>
      </c>
      <c r="J36">
        <v>724375</v>
      </c>
      <c r="K36">
        <f t="shared" si="1"/>
        <v>11393750</v>
      </c>
      <c r="L36" s="2">
        <f t="shared" si="2"/>
        <v>69.625</v>
      </c>
      <c r="M36" s="8">
        <f t="shared" si="3"/>
        <v>176.875</v>
      </c>
      <c r="N36" s="8">
        <f t="shared" si="4"/>
        <v>100.4375</v>
      </c>
      <c r="O36" s="8">
        <f t="shared" si="5"/>
        <v>267</v>
      </c>
      <c r="P36" s="8">
        <f t="shared" si="6"/>
        <v>1.3125</v>
      </c>
      <c r="Q36" s="8">
        <f t="shared" si="7"/>
        <v>446.9375</v>
      </c>
      <c r="R36" s="8">
        <f t="shared" si="8"/>
        <v>4.75</v>
      </c>
      <c r="S36" s="8">
        <f t="shared" si="9"/>
        <v>72.4375</v>
      </c>
      <c r="T36" s="9">
        <f t="shared" si="10"/>
        <v>1139.375</v>
      </c>
      <c r="V36" s="2">
        <f>M36/$T36</f>
        <v>0.15523861766319255</v>
      </c>
      <c r="W36" s="2">
        <f>N36/$T36</f>
        <v>8.8151398793198027E-2</v>
      </c>
      <c r="X36" s="2">
        <f>O36/$T36</f>
        <v>0.23433900164563906</v>
      </c>
      <c r="Y36" s="2">
        <f>P36/$T36</f>
        <v>1.151947339550192E-3</v>
      </c>
      <c r="Z36" s="2">
        <f>Q36/$T36</f>
        <v>0.39226549643444869</v>
      </c>
      <c r="AA36" s="2">
        <f>R36/$T36</f>
        <v>4.1689522764673612E-3</v>
      </c>
      <c r="AB36" s="2">
        <f>S36/$T36</f>
        <v>6.3576522216127265E-2</v>
      </c>
      <c r="AC36" s="2">
        <f>V36*$AS$2+W36*$AS$5+X36*$AS$3+Y36*$AS$7+Z36*$AS$4+AA36*$AS$6+AB36*$AS$8</f>
        <v>1.2760772315179676</v>
      </c>
      <c r="AD36">
        <v>1.14133</v>
      </c>
      <c r="AE36">
        <v>1.091407</v>
      </c>
      <c r="AF36" s="1">
        <f t="shared" si="11"/>
        <v>1.4245724248338663</v>
      </c>
      <c r="AG36" s="4">
        <v>4.5960000000000001E-2</v>
      </c>
      <c r="AH36" s="4">
        <f t="shared" si="12"/>
        <v>6.5473348645364499E-2</v>
      </c>
      <c r="AI36" s="12">
        <f t="shared" si="0"/>
        <v>0.1991999897570679</v>
      </c>
      <c r="AJ36" s="5">
        <v>0.11277624890552579</v>
      </c>
      <c r="AK36" s="16">
        <v>0.21563681605540225</v>
      </c>
      <c r="AL36" s="5">
        <v>0.26153300000000002</v>
      </c>
      <c r="AM36" s="18">
        <f t="shared" si="13"/>
        <v>0.33076929887021445</v>
      </c>
      <c r="AN36" s="12">
        <f>(AI36^(1/3))*(AK36^(1/3))*(AM36^(1/3))</f>
        <v>0.24220278821128308</v>
      </c>
    </row>
    <row r="37" spans="1:40" x14ac:dyDescent="0.25">
      <c r="A37">
        <v>36</v>
      </c>
      <c r="B37" t="s">
        <v>44</v>
      </c>
      <c r="C37">
        <v>3082500</v>
      </c>
      <c r="D37">
        <v>4272500</v>
      </c>
      <c r="E37">
        <v>550000</v>
      </c>
      <c r="F37">
        <v>94375</v>
      </c>
      <c r="G37">
        <v>736875</v>
      </c>
      <c r="H37">
        <v>4718125</v>
      </c>
      <c r="I37">
        <v>79375</v>
      </c>
      <c r="J37">
        <v>135625</v>
      </c>
      <c r="K37">
        <f t="shared" si="1"/>
        <v>13669375</v>
      </c>
      <c r="L37" s="2">
        <f t="shared" si="2"/>
        <v>308.25</v>
      </c>
      <c r="M37" s="8">
        <f t="shared" si="3"/>
        <v>427.25</v>
      </c>
      <c r="N37" s="8">
        <f t="shared" si="4"/>
        <v>55</v>
      </c>
      <c r="O37" s="8">
        <f t="shared" si="5"/>
        <v>9.4375</v>
      </c>
      <c r="P37" s="8">
        <f t="shared" si="6"/>
        <v>73.6875</v>
      </c>
      <c r="Q37" s="8">
        <f t="shared" si="7"/>
        <v>471.8125</v>
      </c>
      <c r="R37" s="8">
        <f t="shared" si="8"/>
        <v>7.9375</v>
      </c>
      <c r="S37" s="8">
        <f t="shared" si="9"/>
        <v>13.5625</v>
      </c>
      <c r="T37" s="9">
        <f t="shared" si="10"/>
        <v>1366.9375</v>
      </c>
      <c r="V37" s="2">
        <f>M37/$T37</f>
        <v>0.31256001097343517</v>
      </c>
      <c r="W37" s="2">
        <f>N37/$T37</f>
        <v>4.023592885556216E-2</v>
      </c>
      <c r="X37" s="2">
        <f>O37/$T37</f>
        <v>6.9041196104430522E-3</v>
      </c>
      <c r="Y37" s="2">
        <f>P37/$T37</f>
        <v>5.390700013716794E-2</v>
      </c>
      <c r="Z37" s="2">
        <f>Q37/$T37</f>
        <v>0.34516025787572585</v>
      </c>
      <c r="AA37" s="2">
        <f>R37/$T37</f>
        <v>5.8067760962004483E-3</v>
      </c>
      <c r="AB37" s="2">
        <f>S37/$T37</f>
        <v>9.9218142746102141E-3</v>
      </c>
      <c r="AC37" s="2">
        <f>V37*$AS$2+W37*$AS$5+X37*$AS$3+Y37*$AS$7+Z37*$AS$4+AA37*$AS$6+AB37*$AS$8</f>
        <v>0.78672202187111429</v>
      </c>
      <c r="AD37">
        <v>1.0608789999999999</v>
      </c>
      <c r="AE37">
        <v>1.814343</v>
      </c>
      <c r="AF37" s="1">
        <f t="shared" si="11"/>
        <v>1.1310002325841544</v>
      </c>
      <c r="AG37" s="4">
        <v>2.3774E-2</v>
      </c>
      <c r="AH37" s="4">
        <f t="shared" si="12"/>
        <v>2.6888399529455688E-2</v>
      </c>
      <c r="AI37" s="12">
        <f t="shared" si="0"/>
        <v>8.1806857624819804E-2</v>
      </c>
      <c r="AJ37" s="5">
        <v>0.23171731872151266</v>
      </c>
      <c r="AK37" s="16">
        <v>0.44306124134222358</v>
      </c>
      <c r="AL37" s="5">
        <v>0.13761300000000001</v>
      </c>
      <c r="AM37" s="18">
        <f t="shared" si="13"/>
        <v>0.17404364086148524</v>
      </c>
      <c r="AN37" s="12">
        <f>(AI37^(1/3))*(AK37^(1/3))*(AM37^(1/3))</f>
        <v>0.18477244693466058</v>
      </c>
    </row>
    <row r="38" spans="1:40" x14ac:dyDescent="0.25">
      <c r="A38">
        <v>37</v>
      </c>
      <c r="B38" t="s">
        <v>45</v>
      </c>
      <c r="C38">
        <v>2975000</v>
      </c>
      <c r="D38">
        <v>5033750</v>
      </c>
      <c r="E38">
        <v>3443125</v>
      </c>
      <c r="F38">
        <v>5831875</v>
      </c>
      <c r="G38">
        <v>224375</v>
      </c>
      <c r="H38">
        <v>6823750</v>
      </c>
      <c r="I38">
        <v>106250</v>
      </c>
      <c r="J38">
        <v>367500</v>
      </c>
      <c r="K38">
        <f t="shared" si="1"/>
        <v>24805625</v>
      </c>
      <c r="L38" s="2">
        <f t="shared" si="2"/>
        <v>297.5</v>
      </c>
      <c r="M38" s="8">
        <f t="shared" si="3"/>
        <v>503.375</v>
      </c>
      <c r="N38" s="8">
        <f t="shared" si="4"/>
        <v>344.3125</v>
      </c>
      <c r="O38" s="8">
        <f t="shared" si="5"/>
        <v>583.1875</v>
      </c>
      <c r="P38" s="8">
        <f t="shared" si="6"/>
        <v>22.4375</v>
      </c>
      <c r="Q38" s="8">
        <f t="shared" si="7"/>
        <v>682.375</v>
      </c>
      <c r="R38" s="8">
        <f t="shared" si="8"/>
        <v>10.625</v>
      </c>
      <c r="S38" s="8">
        <f t="shared" si="9"/>
        <v>36.75</v>
      </c>
      <c r="T38" s="9">
        <f t="shared" si="10"/>
        <v>2480.5625</v>
      </c>
      <c r="V38" s="2">
        <f>M38/$T38</f>
        <v>0.20292776336012497</v>
      </c>
      <c r="W38" s="2">
        <f>N38/$T38</f>
        <v>0.13880420267580437</v>
      </c>
      <c r="X38" s="2">
        <f>O38/$T38</f>
        <v>0.23510292524377033</v>
      </c>
      <c r="Y38" s="2">
        <f>P38/$T38</f>
        <v>9.045327420695911E-3</v>
      </c>
      <c r="Z38" s="2">
        <f>Q38/$T38</f>
        <v>0.27508881554082998</v>
      </c>
      <c r="AA38" s="2">
        <f>R38/$T38</f>
        <v>4.2833026783239692E-3</v>
      </c>
      <c r="AB38" s="2">
        <f>S38/$T38</f>
        <v>1.4815188087379375E-2</v>
      </c>
      <c r="AC38" s="2">
        <f>V38*$AS$2+W38*$AS$5+X38*$AS$3+Y38*$AS$7+Z38*$AS$4+AA38*$AS$6+AB38*$AS$8</f>
        <v>1.0544424795295184</v>
      </c>
      <c r="AD38">
        <v>0.987456</v>
      </c>
      <c r="AE38">
        <v>0.669095</v>
      </c>
      <c r="AF38" s="1">
        <f t="shared" si="11"/>
        <v>0.87336887195355162</v>
      </c>
      <c r="AG38" s="4">
        <v>3.2128999999999998E-2</v>
      </c>
      <c r="AH38" s="4">
        <f t="shared" si="12"/>
        <v>2.8060468486995657E-2</v>
      </c>
      <c r="AI38" s="12">
        <f t="shared" si="0"/>
        <v>8.5372829568627961E-2</v>
      </c>
      <c r="AJ38" s="5">
        <v>0.20543730783196312</v>
      </c>
      <c r="AK38" s="16">
        <v>0.3928118499223065</v>
      </c>
      <c r="AL38" s="5">
        <v>0.20676</v>
      </c>
      <c r="AM38" s="18">
        <f t="shared" si="13"/>
        <v>0.26149610272663693</v>
      </c>
      <c r="AN38" s="12">
        <f>(AI38^(1/3))*(AK38^(1/3))*(AM38^(1/3))</f>
        <v>0.20621638009289775</v>
      </c>
    </row>
    <row r="39" spans="1:40" x14ac:dyDescent="0.25">
      <c r="A39">
        <v>38</v>
      </c>
      <c r="B39" t="s">
        <v>46</v>
      </c>
      <c r="C39">
        <v>985625</v>
      </c>
      <c r="D39">
        <v>3942500</v>
      </c>
      <c r="E39">
        <v>843125</v>
      </c>
      <c r="F39">
        <v>410625</v>
      </c>
      <c r="G39">
        <v>449375</v>
      </c>
      <c r="H39">
        <v>6246250</v>
      </c>
      <c r="I39">
        <v>555000</v>
      </c>
      <c r="J39">
        <v>77500</v>
      </c>
      <c r="K39">
        <f t="shared" si="1"/>
        <v>13510000</v>
      </c>
      <c r="L39" s="2">
        <f t="shared" si="2"/>
        <v>98.5625</v>
      </c>
      <c r="M39" s="8">
        <f t="shared" si="3"/>
        <v>394.25</v>
      </c>
      <c r="N39" s="8">
        <f t="shared" si="4"/>
        <v>84.3125</v>
      </c>
      <c r="O39" s="8">
        <f t="shared" si="5"/>
        <v>41.0625</v>
      </c>
      <c r="P39" s="8">
        <f t="shared" si="6"/>
        <v>44.9375</v>
      </c>
      <c r="Q39" s="8">
        <f t="shared" si="7"/>
        <v>624.625</v>
      </c>
      <c r="R39" s="8">
        <f t="shared" si="8"/>
        <v>55.5</v>
      </c>
      <c r="S39" s="8">
        <f t="shared" si="9"/>
        <v>7.75</v>
      </c>
      <c r="T39" s="9">
        <f t="shared" si="10"/>
        <v>1351</v>
      </c>
      <c r="V39" s="2">
        <f>M39/$T39</f>
        <v>0.29182087342709107</v>
      </c>
      <c r="W39" s="2">
        <f>N39/$T39</f>
        <v>6.240747594374537E-2</v>
      </c>
      <c r="X39" s="2">
        <f>O39/$T39</f>
        <v>3.0394152479644707E-2</v>
      </c>
      <c r="Y39" s="2">
        <f>P39/$T39</f>
        <v>3.3262398223538117E-2</v>
      </c>
      <c r="Z39" s="2">
        <f>Q39/$T39</f>
        <v>0.46234270910436714</v>
      </c>
      <c r="AA39" s="2">
        <f>R39/$T39</f>
        <v>4.1080680977054036E-2</v>
      </c>
      <c r="AB39" s="2">
        <f>S39/$T39</f>
        <v>5.7364914877868246E-3</v>
      </c>
      <c r="AC39" s="2">
        <f>V39*$AS$2+W39*$AS$5+X39*$AS$3+Y39*$AS$7+Z39*$AS$4+AA39*$AS$6+AB39*$AS$8</f>
        <v>1.0099209124100157</v>
      </c>
      <c r="AD39">
        <v>1.1619349999999999</v>
      </c>
      <c r="AE39">
        <v>1.705174</v>
      </c>
      <c r="AF39" s="1">
        <f t="shared" si="11"/>
        <v>1.447776668629484</v>
      </c>
      <c r="AG39" s="4">
        <v>2.4128E-2</v>
      </c>
      <c r="AH39" s="4">
        <f t="shared" si="12"/>
        <v>3.4931955460692186E-2</v>
      </c>
      <c r="AI39" s="12">
        <f t="shared" si="0"/>
        <v>0.10627904810023631</v>
      </c>
      <c r="AJ39" s="5">
        <v>0.14608106412705038</v>
      </c>
      <c r="AK39" s="16">
        <v>0.27931817080323845</v>
      </c>
      <c r="AL39" s="5">
        <v>0.23999300000000001</v>
      </c>
      <c r="AM39" s="18">
        <f t="shared" si="13"/>
        <v>0.30352695967147308</v>
      </c>
      <c r="AN39" s="12">
        <f>(AI39^(1/3))*(AK39^(1/3))*(AM39^(1/3))</f>
        <v>0.20808848053524429</v>
      </c>
    </row>
    <row r="40" spans="1:40" x14ac:dyDescent="0.25">
      <c r="A40">
        <v>39</v>
      </c>
      <c r="B40" t="s">
        <v>47</v>
      </c>
      <c r="C40">
        <v>280000</v>
      </c>
      <c r="D40">
        <v>2580625</v>
      </c>
      <c r="E40">
        <v>343750</v>
      </c>
      <c r="F40">
        <v>146875</v>
      </c>
      <c r="G40">
        <v>91250</v>
      </c>
      <c r="H40">
        <v>3557500</v>
      </c>
      <c r="I40">
        <v>218125</v>
      </c>
      <c r="J40">
        <v>26250</v>
      </c>
      <c r="K40">
        <f t="shared" si="1"/>
        <v>7244375</v>
      </c>
      <c r="L40" s="2">
        <f t="shared" si="2"/>
        <v>28</v>
      </c>
      <c r="M40" s="8">
        <f t="shared" si="3"/>
        <v>258.0625</v>
      </c>
      <c r="N40" s="8">
        <f t="shared" si="4"/>
        <v>34.375</v>
      </c>
      <c r="O40" s="8">
        <f t="shared" si="5"/>
        <v>14.6875</v>
      </c>
      <c r="P40" s="8">
        <f t="shared" si="6"/>
        <v>9.125</v>
      </c>
      <c r="Q40" s="8">
        <f t="shared" si="7"/>
        <v>355.75</v>
      </c>
      <c r="R40" s="8">
        <f t="shared" si="8"/>
        <v>21.8125</v>
      </c>
      <c r="S40" s="8">
        <f t="shared" si="9"/>
        <v>2.625</v>
      </c>
      <c r="T40" s="9">
        <f t="shared" si="10"/>
        <v>724.4375</v>
      </c>
      <c r="V40" s="2">
        <f>M40/$T40</f>
        <v>0.35622465706151324</v>
      </c>
      <c r="W40" s="2">
        <f>N40/$T40</f>
        <v>4.7450608230523682E-2</v>
      </c>
      <c r="X40" s="2">
        <f>O40/$T40</f>
        <v>2.0274350789405572E-2</v>
      </c>
      <c r="Y40" s="2">
        <f>P40/$T40</f>
        <v>1.2595979639375377E-2</v>
      </c>
      <c r="Z40" s="2">
        <f>Q40/$T40</f>
        <v>0.49107065826934693</v>
      </c>
      <c r="AA40" s="2">
        <f>R40/$T40</f>
        <v>3.0109567768095938E-2</v>
      </c>
      <c r="AB40" s="2">
        <f>S40/$T40</f>
        <v>3.6235009921490812E-3</v>
      </c>
      <c r="AC40" s="2">
        <f>V40*$AS$2+W40*$AS$5+X40*$AS$3+Y40*$AS$7+Z40*$AS$4+AA40*$AS$6+AB40*$AS$8</f>
        <v>0.99954437342106195</v>
      </c>
      <c r="AD40">
        <v>1.172045</v>
      </c>
      <c r="AE40">
        <v>1.547966</v>
      </c>
      <c r="AF40" s="1">
        <f t="shared" si="11"/>
        <v>1.359385845346698</v>
      </c>
      <c r="AG40" s="4">
        <v>2.3059E-2</v>
      </c>
      <c r="AH40" s="4">
        <f t="shared" si="12"/>
        <v>3.1346078207849508E-2</v>
      </c>
      <c r="AI40" s="12">
        <f t="shared" si="0"/>
        <v>9.5369162981859421E-2</v>
      </c>
      <c r="AJ40" s="5">
        <v>0.13912475850555711</v>
      </c>
      <c r="AK40" s="16">
        <v>0.26601718225037652</v>
      </c>
      <c r="AL40" s="5">
        <v>0.29503800000000002</v>
      </c>
      <c r="AM40" s="18">
        <f t="shared" si="13"/>
        <v>0.37314416306955656</v>
      </c>
      <c r="AN40" s="12">
        <f>(AI40^(1/3))*(AK40^(1/3))*(AM40^(1/3))</f>
        <v>0.2115427297352595</v>
      </c>
    </row>
    <row r="41" spans="1:40" x14ac:dyDescent="0.25">
      <c r="A41">
        <v>40</v>
      </c>
      <c r="B41" t="s">
        <v>48</v>
      </c>
      <c r="C41">
        <v>500000</v>
      </c>
      <c r="D41">
        <v>2689375</v>
      </c>
      <c r="E41">
        <v>1825625</v>
      </c>
      <c r="F41">
        <v>1386250</v>
      </c>
      <c r="G41">
        <v>134375</v>
      </c>
      <c r="H41">
        <v>2872500</v>
      </c>
      <c r="I41">
        <v>48750</v>
      </c>
      <c r="J41">
        <v>65625</v>
      </c>
      <c r="K41">
        <f t="shared" si="1"/>
        <v>9522500</v>
      </c>
      <c r="L41" s="2">
        <f t="shared" si="2"/>
        <v>50</v>
      </c>
      <c r="M41" s="8">
        <f t="shared" si="3"/>
        <v>268.9375</v>
      </c>
      <c r="N41" s="8">
        <f t="shared" si="4"/>
        <v>182.5625</v>
      </c>
      <c r="O41" s="8">
        <f t="shared" si="5"/>
        <v>138.625</v>
      </c>
      <c r="P41" s="8">
        <f t="shared" si="6"/>
        <v>13.4375</v>
      </c>
      <c r="Q41" s="8">
        <f t="shared" si="7"/>
        <v>287.25</v>
      </c>
      <c r="R41" s="8">
        <f t="shared" si="8"/>
        <v>4.875</v>
      </c>
      <c r="S41" s="8">
        <f t="shared" si="9"/>
        <v>6.5625</v>
      </c>
      <c r="T41" s="9">
        <f t="shared" si="10"/>
        <v>952.25</v>
      </c>
      <c r="V41" s="2">
        <f>M41/$T41</f>
        <v>0.28242320819112626</v>
      </c>
      <c r="W41" s="2">
        <f>N41/$T41</f>
        <v>0.19171698608558677</v>
      </c>
      <c r="X41" s="2">
        <f>O41/$T41</f>
        <v>0.14557626673667629</v>
      </c>
      <c r="Y41" s="2">
        <f>P41/$T41</f>
        <v>1.4111315305854554E-2</v>
      </c>
      <c r="Z41" s="2">
        <f>Q41/$T41</f>
        <v>0.30165397742189554</v>
      </c>
      <c r="AA41" s="2">
        <f>R41/$T41</f>
        <v>5.1194539249146756E-3</v>
      </c>
      <c r="AB41" s="2">
        <f>S41/$T41</f>
        <v>6.8915725912312943E-3</v>
      </c>
      <c r="AC41" s="2">
        <f>V41*$AS$2+W41*$AS$5+X41*$AS$3+Y41*$AS$7+Z41*$AS$4+AA41*$AS$6+AB41*$AS$8</f>
        <v>1.0284489266721233</v>
      </c>
      <c r="AD41">
        <v>1.3006489999999999</v>
      </c>
      <c r="AE41">
        <v>0.64878499999999995</v>
      </c>
      <c r="AF41" s="1">
        <f t="shared" si="11"/>
        <v>1.0024466524590718</v>
      </c>
      <c r="AG41" s="4">
        <v>2.7095000000000001E-2</v>
      </c>
      <c r="AH41" s="4">
        <f t="shared" si="12"/>
        <v>2.7161292048378551E-2</v>
      </c>
      <c r="AI41" s="12">
        <f t="shared" si="0"/>
        <v>8.2637121970525668E-2</v>
      </c>
      <c r="AJ41" s="5">
        <v>0.17761049172834589</v>
      </c>
      <c r="AK41" s="16">
        <v>0.33960484859200069</v>
      </c>
      <c r="AL41" s="5">
        <v>0.36503600000000003</v>
      </c>
      <c r="AM41" s="18">
        <f t="shared" si="13"/>
        <v>0.46167291233759261</v>
      </c>
      <c r="AN41" s="12">
        <f>(AI41^(1/3))*(AK41^(1/3))*(AM41^(1/3))</f>
        <v>0.23487014713999588</v>
      </c>
    </row>
    <row r="42" spans="1:40" x14ac:dyDescent="0.25">
      <c r="A42">
        <v>41</v>
      </c>
      <c r="B42" t="s">
        <v>49</v>
      </c>
      <c r="C42">
        <v>822500</v>
      </c>
      <c r="D42">
        <v>4956875</v>
      </c>
      <c r="E42">
        <v>1958125</v>
      </c>
      <c r="F42">
        <v>226250</v>
      </c>
      <c r="G42">
        <v>430625</v>
      </c>
      <c r="H42">
        <v>5772500</v>
      </c>
      <c r="I42">
        <v>623125</v>
      </c>
      <c r="J42">
        <v>1033750</v>
      </c>
      <c r="K42">
        <f t="shared" si="1"/>
        <v>15823750</v>
      </c>
      <c r="L42" s="2">
        <f t="shared" si="2"/>
        <v>82.25</v>
      </c>
      <c r="M42" s="8">
        <f t="shared" si="3"/>
        <v>495.6875</v>
      </c>
      <c r="N42" s="8">
        <f t="shared" si="4"/>
        <v>195.8125</v>
      </c>
      <c r="O42" s="8">
        <f t="shared" si="5"/>
        <v>22.625</v>
      </c>
      <c r="P42" s="8">
        <f t="shared" si="6"/>
        <v>43.0625</v>
      </c>
      <c r="Q42" s="8">
        <f t="shared" si="7"/>
        <v>577.25</v>
      </c>
      <c r="R42" s="8">
        <f t="shared" si="8"/>
        <v>62.3125</v>
      </c>
      <c r="S42" s="8">
        <f t="shared" si="9"/>
        <v>103.375</v>
      </c>
      <c r="T42" s="9">
        <f t="shared" si="10"/>
        <v>1582.375</v>
      </c>
      <c r="V42" s="2">
        <f>M42/$T42</f>
        <v>0.3132553914211233</v>
      </c>
      <c r="W42" s="2">
        <f>N42/$T42</f>
        <v>0.12374595149695869</v>
      </c>
      <c r="X42" s="2">
        <f>O42/$T42</f>
        <v>1.4298127814203334E-2</v>
      </c>
      <c r="Y42" s="2">
        <f>P42/$T42</f>
        <v>2.7213839955762698E-2</v>
      </c>
      <c r="Z42" s="2">
        <f>Q42/$T42</f>
        <v>0.36479974721541986</v>
      </c>
      <c r="AA42" s="2">
        <f>R42/$T42</f>
        <v>3.937909787502962E-2</v>
      </c>
      <c r="AB42" s="2">
        <f>S42/$T42</f>
        <v>6.532901493008926E-2</v>
      </c>
      <c r="AC42" s="2">
        <f>V42*$AS$2+W42*$AS$5+X42*$AS$3+Y42*$AS$7+Z42*$AS$4+AA42*$AS$6+AB42*$AS$8</f>
        <v>1.0446054307315265</v>
      </c>
      <c r="AD42">
        <v>1.0313939999999999</v>
      </c>
      <c r="AE42">
        <v>1.1443129999999999</v>
      </c>
      <c r="AF42" s="1">
        <f t="shared" si="11"/>
        <v>1.1363776739402986</v>
      </c>
      <c r="AG42" s="4">
        <v>3.7664999999999997E-2</v>
      </c>
      <c r="AH42" s="4">
        <f t="shared" si="12"/>
        <v>4.2801665088961348E-2</v>
      </c>
      <c r="AI42" s="12">
        <f t="shared" si="0"/>
        <v>0.13022231829760242</v>
      </c>
      <c r="AJ42" s="5">
        <v>0.14400423515821908</v>
      </c>
      <c r="AK42" s="16">
        <v>0.27534711492332908</v>
      </c>
      <c r="AL42" s="5">
        <v>0.289908</v>
      </c>
      <c r="AM42" s="18">
        <f t="shared" si="13"/>
        <v>0.36665608507097047</v>
      </c>
      <c r="AN42" s="12">
        <f>(AI42^(1/3))*(AK42^(1/3))*(AM42^(1/3))</f>
        <v>0.23601609292528691</v>
      </c>
    </row>
    <row r="43" spans="1:40" x14ac:dyDescent="0.25">
      <c r="A43">
        <v>42</v>
      </c>
      <c r="B43" t="s">
        <v>50</v>
      </c>
      <c r="C43">
        <v>1266250</v>
      </c>
      <c r="D43">
        <v>4409375</v>
      </c>
      <c r="E43">
        <v>366875</v>
      </c>
      <c r="F43">
        <v>1877500</v>
      </c>
      <c r="G43">
        <v>0</v>
      </c>
      <c r="H43">
        <v>3583750</v>
      </c>
      <c r="I43">
        <v>92500</v>
      </c>
      <c r="J43">
        <v>4770000</v>
      </c>
      <c r="K43">
        <f t="shared" si="1"/>
        <v>16366250</v>
      </c>
      <c r="L43" s="2">
        <f t="shared" si="2"/>
        <v>126.625</v>
      </c>
      <c r="M43" s="8">
        <f t="shared" si="3"/>
        <v>440.9375</v>
      </c>
      <c r="N43" s="8">
        <f t="shared" si="4"/>
        <v>36.6875</v>
      </c>
      <c r="O43" s="8">
        <f t="shared" si="5"/>
        <v>187.75</v>
      </c>
      <c r="P43" s="8">
        <f t="shared" si="6"/>
        <v>0</v>
      </c>
      <c r="Q43" s="8">
        <f t="shared" si="7"/>
        <v>358.375</v>
      </c>
      <c r="R43" s="8">
        <f t="shared" si="8"/>
        <v>9.25</v>
      </c>
      <c r="S43" s="8">
        <f t="shared" si="9"/>
        <v>477</v>
      </c>
      <c r="T43" s="9">
        <f t="shared" si="10"/>
        <v>1636.625</v>
      </c>
      <c r="V43" s="2">
        <f>M43/$T43</f>
        <v>0.26941877339036124</v>
      </c>
      <c r="W43" s="2">
        <f>N43/$T43</f>
        <v>2.2416558466356068E-2</v>
      </c>
      <c r="X43" s="2">
        <f>O43/$T43</f>
        <v>0.1147177881310624</v>
      </c>
      <c r="Y43" s="2">
        <f>P43/$T43</f>
        <v>0</v>
      </c>
      <c r="Z43" s="2">
        <f>Q43/$T43</f>
        <v>0.21897196975483083</v>
      </c>
      <c r="AA43" s="2">
        <f>R43/$T43</f>
        <v>5.6518750477354308E-3</v>
      </c>
      <c r="AB43" s="2">
        <f>S43/$T43</f>
        <v>0.291453448407546</v>
      </c>
      <c r="AC43" s="2">
        <f>V43*$AS$2+W43*$AS$5+X43*$AS$3+Y43*$AS$7+Z43*$AS$4+AA43*$AS$6+AB43*$AS$8</f>
        <v>1.3420591605132512</v>
      </c>
      <c r="AD43">
        <v>1.0326569999999999</v>
      </c>
      <c r="AE43">
        <v>0.36593700000000001</v>
      </c>
      <c r="AF43" s="1">
        <f t="shared" si="11"/>
        <v>0.93849794476943493</v>
      </c>
      <c r="AG43" s="4">
        <v>4.3805999999999998E-2</v>
      </c>
      <c r="AH43" s="4">
        <f t="shared" si="12"/>
        <v>4.1111840968569867E-2</v>
      </c>
      <c r="AI43" s="12">
        <f t="shared" si="0"/>
        <v>0.12508109741249862</v>
      </c>
      <c r="AJ43" s="5">
        <v>0.12341876447354393</v>
      </c>
      <c r="AK43" s="16">
        <v>0.2359861200460853</v>
      </c>
      <c r="AL43" s="5">
        <v>0.35813400000000001</v>
      </c>
      <c r="AM43" s="18">
        <f t="shared" si="13"/>
        <v>0.45294372825450469</v>
      </c>
      <c r="AN43" s="12">
        <f>(AI43^(1/3))*(AK43^(1/3))*(AM43^(1/3))</f>
        <v>0.23734174501200339</v>
      </c>
    </row>
    <row r="44" spans="1:40" x14ac:dyDescent="0.25">
      <c r="A44">
        <v>43</v>
      </c>
      <c r="B44" t="s">
        <v>51</v>
      </c>
      <c r="C44">
        <v>3576250</v>
      </c>
      <c r="D44">
        <v>13243125</v>
      </c>
      <c r="E44">
        <v>1330000</v>
      </c>
      <c r="F44">
        <v>37475625</v>
      </c>
      <c r="G44">
        <v>0</v>
      </c>
      <c r="H44">
        <v>56370625</v>
      </c>
      <c r="I44">
        <v>0</v>
      </c>
      <c r="J44">
        <v>22112500</v>
      </c>
      <c r="K44">
        <f t="shared" si="1"/>
        <v>134108125</v>
      </c>
      <c r="L44" s="2">
        <f t="shared" si="2"/>
        <v>357.625</v>
      </c>
      <c r="M44" s="8">
        <f t="shared" si="3"/>
        <v>1324.3125</v>
      </c>
      <c r="N44" s="8">
        <f t="shared" si="4"/>
        <v>133</v>
      </c>
      <c r="O44" s="8">
        <f t="shared" si="5"/>
        <v>3747.5625</v>
      </c>
      <c r="P44" s="8">
        <f t="shared" si="6"/>
        <v>0</v>
      </c>
      <c r="Q44" s="8">
        <f t="shared" si="7"/>
        <v>5637.0625</v>
      </c>
      <c r="R44" s="8">
        <f t="shared" si="8"/>
        <v>0</v>
      </c>
      <c r="S44" s="8">
        <f t="shared" si="9"/>
        <v>2211.25</v>
      </c>
      <c r="T44" s="9">
        <f t="shared" si="10"/>
        <v>13410.8125</v>
      </c>
      <c r="V44" s="2">
        <f>M44/$T44</f>
        <v>9.8749609689942355E-2</v>
      </c>
      <c r="W44" s="2">
        <f>N44/$T44</f>
        <v>9.9173707782433014E-3</v>
      </c>
      <c r="X44" s="2">
        <f>O44/$T44</f>
        <v>0.2794433596025595</v>
      </c>
      <c r="Y44" s="2">
        <f>P44/$T44</f>
        <v>0</v>
      </c>
      <c r="Z44" s="2">
        <f>Q44/$T44</f>
        <v>0.42033713468143707</v>
      </c>
      <c r="AA44" s="2">
        <f>R44/$T44</f>
        <v>0</v>
      </c>
      <c r="AB44" s="2">
        <f>S44/$T44</f>
        <v>0.16488561002549249</v>
      </c>
      <c r="AC44" s="2">
        <f>V44*$AS$2+W44*$AS$5+X44*$AS$3+Y44*$AS$7+Z44*$AS$4+AA44*$AS$6+AB44*$AS$8</f>
        <v>1.5314149836632955</v>
      </c>
      <c r="AD44">
        <v>1.3454189999999999</v>
      </c>
      <c r="AE44">
        <v>0.89248000000000005</v>
      </c>
      <c r="AF44" s="1">
        <f t="shared" si="11"/>
        <v>1.7135760302625527</v>
      </c>
      <c r="AG44" s="4">
        <v>5.2266E-2</v>
      </c>
      <c r="AH44" s="4">
        <f t="shared" si="12"/>
        <v>8.9561764797702573E-2</v>
      </c>
      <c r="AI44" s="12">
        <f t="shared" si="0"/>
        <v>0.27248801228972114</v>
      </c>
      <c r="AJ44" s="5">
        <v>0.19738205851435167</v>
      </c>
      <c r="AK44" s="16">
        <v>0.37740959694581938</v>
      </c>
      <c r="AL44" s="5">
        <v>0.35202099999999997</v>
      </c>
      <c r="AM44" s="18">
        <f t="shared" si="13"/>
        <v>0.4452124181559946</v>
      </c>
      <c r="AN44" s="12">
        <f>(AI44^(1/3))*(AK44^(1/3))*(AM44^(1/3))</f>
        <v>0.35774689240542068</v>
      </c>
    </row>
    <row r="45" spans="1:40" x14ac:dyDescent="0.25">
      <c r="A45">
        <v>44</v>
      </c>
      <c r="B45" t="s">
        <v>52</v>
      </c>
      <c r="C45">
        <v>2643125</v>
      </c>
      <c r="D45">
        <v>9961250</v>
      </c>
      <c r="E45">
        <v>771875</v>
      </c>
      <c r="F45">
        <v>23866250</v>
      </c>
      <c r="G45">
        <v>88125</v>
      </c>
      <c r="H45">
        <v>35316875</v>
      </c>
      <c r="I45">
        <v>0</v>
      </c>
      <c r="J45">
        <v>19413125</v>
      </c>
      <c r="K45">
        <f t="shared" si="1"/>
        <v>92060625</v>
      </c>
      <c r="L45" s="2">
        <f t="shared" si="2"/>
        <v>264.3125</v>
      </c>
      <c r="M45" s="8">
        <f t="shared" si="3"/>
        <v>996.125</v>
      </c>
      <c r="N45" s="8">
        <f t="shared" si="4"/>
        <v>77.1875</v>
      </c>
      <c r="O45" s="8">
        <f t="shared" si="5"/>
        <v>2386.625</v>
      </c>
      <c r="P45" s="8">
        <f t="shared" si="6"/>
        <v>8.8125</v>
      </c>
      <c r="Q45" s="8">
        <f t="shared" si="7"/>
        <v>3531.6875</v>
      </c>
      <c r="R45" s="8">
        <f t="shared" si="8"/>
        <v>0</v>
      </c>
      <c r="S45" s="8">
        <f t="shared" si="9"/>
        <v>1941.3125</v>
      </c>
      <c r="T45" s="9">
        <f t="shared" si="10"/>
        <v>9206.0625</v>
      </c>
      <c r="V45" s="2">
        <f>M45/$T45</f>
        <v>0.10820315417150383</v>
      </c>
      <c r="W45" s="2">
        <f>N45/$T45</f>
        <v>8.3844205924085355E-3</v>
      </c>
      <c r="X45" s="2">
        <f>O45/$T45</f>
        <v>0.25924492691636625</v>
      </c>
      <c r="Y45" s="2">
        <f>P45/$T45</f>
        <v>9.572496384855089E-4</v>
      </c>
      <c r="Z45" s="2">
        <f>Q45/$T45</f>
        <v>0.38362627887872802</v>
      </c>
      <c r="AA45" s="2">
        <f>R45/$T45</f>
        <v>0</v>
      </c>
      <c r="AB45" s="2">
        <f>S45/$T45</f>
        <v>0.21087326965247086</v>
      </c>
      <c r="AC45" s="2">
        <f>V45*$AS$2+W45*$AS$5+X45*$AS$3+Y45*$AS$7+Z45*$AS$4+AA45*$AS$6+AB45*$AS$8</f>
        <v>1.5587741943055695</v>
      </c>
      <c r="AD45">
        <v>1.3553679999999999</v>
      </c>
      <c r="AE45">
        <v>0.79402700000000004</v>
      </c>
      <c r="AF45" s="1">
        <f t="shared" si="11"/>
        <v>1.6752107296847099</v>
      </c>
      <c r="AG45" s="4">
        <v>4.6089999999999999E-2</v>
      </c>
      <c r="AH45" s="4">
        <f t="shared" si="12"/>
        <v>7.721046253116827E-2</v>
      </c>
      <c r="AI45" s="12">
        <f t="shared" si="0"/>
        <v>0.2349096794888941</v>
      </c>
      <c r="AJ45" s="5">
        <v>0.17480199292543466</v>
      </c>
      <c r="AK45" s="16">
        <v>0.33423478401162504</v>
      </c>
      <c r="AL45" s="5">
        <v>0.48384500000000003</v>
      </c>
      <c r="AM45" s="18">
        <f t="shared" si="13"/>
        <v>0.611934522266249</v>
      </c>
      <c r="AN45" s="12">
        <f>(AI45^(1/3))*(AK45^(1/3))*(AM45^(1/3))</f>
        <v>0.36354025209158758</v>
      </c>
    </row>
    <row r="46" spans="1:40" x14ac:dyDescent="0.25">
      <c r="A46">
        <v>45</v>
      </c>
      <c r="B46" t="s">
        <v>53</v>
      </c>
      <c r="C46">
        <v>8078750</v>
      </c>
      <c r="D46">
        <v>7278750</v>
      </c>
      <c r="E46">
        <v>1012500</v>
      </c>
      <c r="F46">
        <v>29319375</v>
      </c>
      <c r="G46">
        <v>116875</v>
      </c>
      <c r="H46">
        <v>74625625</v>
      </c>
      <c r="I46">
        <v>131250</v>
      </c>
      <c r="J46">
        <v>21391250</v>
      </c>
      <c r="K46">
        <f t="shared" si="1"/>
        <v>141954375</v>
      </c>
      <c r="L46" s="2">
        <f t="shared" si="2"/>
        <v>807.875</v>
      </c>
      <c r="M46" s="8">
        <f t="shared" si="3"/>
        <v>727.875</v>
      </c>
      <c r="N46" s="8">
        <f t="shared" si="4"/>
        <v>101.25</v>
      </c>
      <c r="O46" s="8">
        <f t="shared" si="5"/>
        <v>2931.9375</v>
      </c>
      <c r="P46" s="8">
        <f t="shared" si="6"/>
        <v>11.6875</v>
      </c>
      <c r="Q46" s="8">
        <f t="shared" si="7"/>
        <v>7462.5625</v>
      </c>
      <c r="R46" s="8">
        <f t="shared" si="8"/>
        <v>13.125</v>
      </c>
      <c r="S46" s="8">
        <f t="shared" si="9"/>
        <v>2139.125</v>
      </c>
      <c r="T46" s="9">
        <f t="shared" si="10"/>
        <v>14195.4375</v>
      </c>
      <c r="V46" s="2">
        <f>M46/$T46</f>
        <v>5.1275277708066412E-2</v>
      </c>
      <c r="W46" s="2">
        <f>N46/$T46</f>
        <v>7.1325734060679706E-3</v>
      </c>
      <c r="X46" s="2">
        <f>O46/$T46</f>
        <v>0.20654083398274975</v>
      </c>
      <c r="Y46" s="2">
        <f>P46/$T46</f>
        <v>8.2332791786093244E-4</v>
      </c>
      <c r="Z46" s="2">
        <f>Q46/$T46</f>
        <v>0.52570147978884063</v>
      </c>
      <c r="AA46" s="2">
        <f>R46/$T46</f>
        <v>9.2459284893473697E-4</v>
      </c>
      <c r="AB46" s="2">
        <f>S46/$T46</f>
        <v>0.15069102308400145</v>
      </c>
      <c r="AC46" s="2">
        <f>V46*$AS$2+W46*$AS$5+X46*$AS$3+Y46*$AS$7+Z46*$AS$4+AA46*$AS$6+AB46*$AS$8</f>
        <v>1.5350910891568224</v>
      </c>
      <c r="AD46">
        <v>1.475806</v>
      </c>
      <c r="AE46">
        <v>0.964889</v>
      </c>
      <c r="AF46" s="1">
        <f t="shared" si="11"/>
        <v>1.8733445729248051</v>
      </c>
      <c r="AG46" s="4">
        <v>4.7146E-2</v>
      </c>
      <c r="AH46" s="4">
        <f t="shared" si="12"/>
        <v>8.832070323511286E-2</v>
      </c>
      <c r="AI46" s="12">
        <f t="shared" si="0"/>
        <v>0.26871213316224862</v>
      </c>
      <c r="AJ46" s="5">
        <v>0.15717088725932321</v>
      </c>
      <c r="AK46" s="16">
        <v>0.30052276107883935</v>
      </c>
      <c r="AL46" s="5">
        <v>0.40297899999999998</v>
      </c>
      <c r="AM46" s="18">
        <f t="shared" si="13"/>
        <v>0.50966065960861584</v>
      </c>
      <c r="AN46" s="12">
        <f>(AI46^(1/3))*(AK46^(1/3))*(AM46^(1/3))</f>
        <v>0.34526184444834135</v>
      </c>
    </row>
    <row r="47" spans="1:40" x14ac:dyDescent="0.25">
      <c r="A47">
        <v>46</v>
      </c>
      <c r="B47" t="s">
        <v>54</v>
      </c>
      <c r="C47">
        <v>1597500</v>
      </c>
      <c r="D47">
        <v>7335000</v>
      </c>
      <c r="E47">
        <v>292500</v>
      </c>
      <c r="F47">
        <v>21174375</v>
      </c>
      <c r="G47">
        <v>0</v>
      </c>
      <c r="H47">
        <v>36068125</v>
      </c>
      <c r="I47">
        <v>5000</v>
      </c>
      <c r="J47">
        <v>4443125</v>
      </c>
      <c r="K47">
        <f t="shared" si="1"/>
        <v>70915625</v>
      </c>
      <c r="L47" s="2">
        <f t="shared" si="2"/>
        <v>159.75</v>
      </c>
      <c r="M47" s="8">
        <f t="shared" si="3"/>
        <v>733.5</v>
      </c>
      <c r="N47" s="8">
        <f t="shared" si="4"/>
        <v>29.25</v>
      </c>
      <c r="O47" s="8">
        <f t="shared" si="5"/>
        <v>2117.4375</v>
      </c>
      <c r="P47" s="8">
        <f t="shared" si="6"/>
        <v>0</v>
      </c>
      <c r="Q47" s="8">
        <f t="shared" si="7"/>
        <v>3606.8125</v>
      </c>
      <c r="R47" s="8">
        <f t="shared" si="8"/>
        <v>0.5</v>
      </c>
      <c r="S47" s="8">
        <f t="shared" si="9"/>
        <v>444.3125</v>
      </c>
      <c r="T47" s="9">
        <f t="shared" si="10"/>
        <v>7091.5625</v>
      </c>
      <c r="V47" s="2">
        <f>M47/$T47</f>
        <v>0.10343277662715375</v>
      </c>
      <c r="W47" s="2">
        <f>N47/$T47</f>
        <v>4.1246199268496894E-3</v>
      </c>
      <c r="X47" s="2">
        <f>O47/$T47</f>
        <v>0.29858546688406118</v>
      </c>
      <c r="Y47" s="2">
        <f>P47/$T47</f>
        <v>0</v>
      </c>
      <c r="Z47" s="2">
        <f>Q47/$T47</f>
        <v>0.50860617811659981</v>
      </c>
      <c r="AA47" s="2">
        <f>R47/$T47</f>
        <v>7.050632353589212E-5</v>
      </c>
      <c r="AB47" s="2">
        <f>S47/$T47</f>
        <v>6.2653681752082135E-2</v>
      </c>
      <c r="AC47" s="2">
        <f>V47*$AS$2+W47*$AS$5+X47*$AS$3+Y47*$AS$7+Z47*$AS$4+AA47*$AS$6+AB47*$AS$8</f>
        <v>1.4415349319584256</v>
      </c>
      <c r="AD47">
        <v>1.1909320000000001</v>
      </c>
      <c r="AE47">
        <v>1.222426</v>
      </c>
      <c r="AF47" s="1">
        <f t="shared" si="11"/>
        <v>1.7394699301606611</v>
      </c>
      <c r="AG47" s="4">
        <v>2.9623E-2</v>
      </c>
      <c r="AH47" s="4">
        <f t="shared" si="12"/>
        <v>5.1528317741149264E-2</v>
      </c>
      <c r="AI47" s="12">
        <f t="shared" si="0"/>
        <v>0.15677280265338306</v>
      </c>
      <c r="AJ47" s="5">
        <v>0.10976365714041171</v>
      </c>
      <c r="AK47" s="16">
        <v>0.20987651011679878</v>
      </c>
      <c r="AL47" s="5">
        <v>0.46963700000000003</v>
      </c>
      <c r="AM47" s="18">
        <f t="shared" si="13"/>
        <v>0.59396520214852777</v>
      </c>
      <c r="AN47" s="12">
        <f>(AI47^(1/3))*(AK47^(1/3))*(AM47^(1/3))</f>
        <v>0.26935922441848337</v>
      </c>
    </row>
    <row r="48" spans="1:40" x14ac:dyDescent="0.25">
      <c r="A48">
        <v>47</v>
      </c>
      <c r="B48" t="s">
        <v>55</v>
      </c>
      <c r="C48">
        <v>974375</v>
      </c>
      <c r="D48">
        <v>2490625</v>
      </c>
      <c r="E48">
        <v>103125</v>
      </c>
      <c r="F48">
        <v>1026250</v>
      </c>
      <c r="G48">
        <v>0</v>
      </c>
      <c r="H48">
        <v>26696875</v>
      </c>
      <c r="I48">
        <v>0</v>
      </c>
      <c r="J48">
        <v>5251250</v>
      </c>
      <c r="K48">
        <f t="shared" si="1"/>
        <v>36542500</v>
      </c>
      <c r="L48" s="2">
        <f t="shared" si="2"/>
        <v>97.4375</v>
      </c>
      <c r="M48" s="8">
        <f t="shared" si="3"/>
        <v>249.0625</v>
      </c>
      <c r="N48" s="8">
        <f t="shared" si="4"/>
        <v>10.3125</v>
      </c>
      <c r="O48" s="8">
        <f t="shared" si="5"/>
        <v>102.625</v>
      </c>
      <c r="P48" s="8">
        <f t="shared" si="6"/>
        <v>0</v>
      </c>
      <c r="Q48" s="8">
        <f t="shared" si="7"/>
        <v>2669.6875</v>
      </c>
      <c r="R48" s="8">
        <f t="shared" si="8"/>
        <v>0</v>
      </c>
      <c r="S48" s="8">
        <f t="shared" si="9"/>
        <v>525.125</v>
      </c>
      <c r="T48" s="9">
        <f t="shared" si="10"/>
        <v>3654.25</v>
      </c>
      <c r="V48" s="2">
        <f>M48/$T48</f>
        <v>6.8156940548676201E-2</v>
      </c>
      <c r="W48" s="2">
        <f>N48/$T48</f>
        <v>2.8220565095436819E-3</v>
      </c>
      <c r="X48" s="2">
        <f>O48/$T48</f>
        <v>2.8083738113155916E-2</v>
      </c>
      <c r="Y48" s="2">
        <f>P48/$T48</f>
        <v>0</v>
      </c>
      <c r="Z48" s="2">
        <f>Q48/$T48</f>
        <v>0.73057056851611135</v>
      </c>
      <c r="AA48" s="2">
        <f>R48/$T48</f>
        <v>0</v>
      </c>
      <c r="AB48" s="2">
        <f>S48/$T48</f>
        <v>0.14370253814052131</v>
      </c>
      <c r="AC48" s="2">
        <f>V48*$AS$2+W48*$AS$5+X48*$AS$3+Y48*$AS$7+Z48*$AS$4+AA48*$AS$6+AB48*$AS$8</f>
        <v>1.5636184535549527</v>
      </c>
      <c r="AD48">
        <v>1.2925489999999999</v>
      </c>
      <c r="AE48">
        <v>0.85644299999999995</v>
      </c>
      <c r="AF48" s="1">
        <f t="shared" si="11"/>
        <v>1.6801017738709823</v>
      </c>
      <c r="AG48" s="4">
        <v>2.8951999999999999E-2</v>
      </c>
      <c r="AH48" s="4">
        <f t="shared" si="12"/>
        <v>4.8642306557112679E-2</v>
      </c>
      <c r="AI48" s="12">
        <f t="shared" si="0"/>
        <v>0.14799223147146942</v>
      </c>
      <c r="AJ48" s="5">
        <v>0.14111558837585636</v>
      </c>
      <c r="AK48" s="16">
        <v>0.26982380127437816</v>
      </c>
      <c r="AL48" s="5">
        <v>0.47787200000000002</v>
      </c>
      <c r="AM48" s="18">
        <f t="shared" si="13"/>
        <v>0.60438027472520528</v>
      </c>
      <c r="AN48" s="12">
        <f>(AI48^(1/3))*(AK48^(1/3))*(AM48^(1/3))</f>
        <v>0.28898578827627697</v>
      </c>
    </row>
    <row r="49" spans="1:40" x14ac:dyDescent="0.25">
      <c r="A49">
        <v>48</v>
      </c>
      <c r="B49" t="s">
        <v>56</v>
      </c>
      <c r="C49">
        <v>1303750</v>
      </c>
      <c r="D49">
        <v>5063125</v>
      </c>
      <c r="E49">
        <v>579375</v>
      </c>
      <c r="F49">
        <v>4735000</v>
      </c>
      <c r="G49">
        <v>0</v>
      </c>
      <c r="H49">
        <v>25985625</v>
      </c>
      <c r="I49">
        <v>10000</v>
      </c>
      <c r="J49">
        <v>14059375</v>
      </c>
      <c r="K49">
        <f t="shared" si="1"/>
        <v>51736250</v>
      </c>
      <c r="L49" s="2">
        <f t="shared" si="2"/>
        <v>130.375</v>
      </c>
      <c r="M49" s="8">
        <f t="shared" si="3"/>
        <v>506.3125</v>
      </c>
      <c r="N49" s="8">
        <f t="shared" si="4"/>
        <v>57.9375</v>
      </c>
      <c r="O49" s="8">
        <f t="shared" si="5"/>
        <v>473.5</v>
      </c>
      <c r="P49" s="8">
        <f t="shared" si="6"/>
        <v>0</v>
      </c>
      <c r="Q49" s="8">
        <f t="shared" si="7"/>
        <v>2598.5625</v>
      </c>
      <c r="R49" s="8">
        <f t="shared" si="8"/>
        <v>1</v>
      </c>
      <c r="S49" s="8">
        <f t="shared" si="9"/>
        <v>1405.9375</v>
      </c>
      <c r="T49" s="9">
        <f t="shared" si="10"/>
        <v>5173.625</v>
      </c>
      <c r="V49" s="2">
        <f>M49/$T49</f>
        <v>9.7864166807605887E-2</v>
      </c>
      <c r="W49" s="2">
        <f>N49/$T49</f>
        <v>1.119862765469086E-2</v>
      </c>
      <c r="X49" s="2">
        <f>O49/$T49</f>
        <v>9.1521901954625631E-2</v>
      </c>
      <c r="Y49" s="2">
        <f>P49/$T49</f>
        <v>0</v>
      </c>
      <c r="Z49" s="2">
        <f>Q49/$T49</f>
        <v>0.502271134842591</v>
      </c>
      <c r="AA49" s="2">
        <f>R49/$T49</f>
        <v>1.9328807170987459E-4</v>
      </c>
      <c r="AB49" s="2">
        <f>S49/$T49</f>
        <v>0.27175094831960184</v>
      </c>
      <c r="AC49" s="2">
        <f>V49*$AS$2+W49*$AS$5+X49*$AS$3+Y49*$AS$7+Z49*$AS$4+AA49*$AS$6+AB49*$AS$8</f>
        <v>1.6370835857252022</v>
      </c>
      <c r="AD49">
        <v>1.195954</v>
      </c>
      <c r="AE49">
        <v>1.0085139999999999</v>
      </c>
      <c r="AF49" s="1">
        <f t="shared" si="11"/>
        <v>1.8044491890282324</v>
      </c>
      <c r="AG49" s="4">
        <v>2.4934000000000001E-2</v>
      </c>
      <c r="AH49" s="4">
        <f t="shared" si="12"/>
        <v>4.4992136079229951E-2</v>
      </c>
      <c r="AI49" s="12">
        <f t="shared" si="0"/>
        <v>0.13688673684121622</v>
      </c>
      <c r="AJ49" s="5">
        <v>0.24495442204130397</v>
      </c>
      <c r="AK49" s="16">
        <v>0.46837159561785985</v>
      </c>
      <c r="AL49" s="5">
        <v>0.37068800000000002</v>
      </c>
      <c r="AM49" s="18">
        <f t="shared" si="13"/>
        <v>0.46882118072901718</v>
      </c>
      <c r="AN49" s="12">
        <f>(AI49^(1/3))*(AK49^(1/3))*(AM49^(1/3))</f>
        <v>0.31092314227589979</v>
      </c>
    </row>
    <row r="50" spans="1:40" x14ac:dyDescent="0.25">
      <c r="A50">
        <v>49</v>
      </c>
      <c r="B50" t="s">
        <v>57</v>
      </c>
      <c r="C50">
        <v>798125</v>
      </c>
      <c r="D50">
        <v>6041875</v>
      </c>
      <c r="E50">
        <v>181875</v>
      </c>
      <c r="F50">
        <v>1473750</v>
      </c>
      <c r="G50">
        <v>0</v>
      </c>
      <c r="H50">
        <v>20336250</v>
      </c>
      <c r="I50">
        <v>11875</v>
      </c>
      <c r="J50">
        <v>7888750</v>
      </c>
      <c r="K50">
        <f t="shared" si="1"/>
        <v>36732500</v>
      </c>
      <c r="L50" s="2">
        <f t="shared" si="2"/>
        <v>79.8125</v>
      </c>
      <c r="M50" s="8">
        <f t="shared" si="3"/>
        <v>604.1875</v>
      </c>
      <c r="N50" s="8">
        <f t="shared" si="4"/>
        <v>18.1875</v>
      </c>
      <c r="O50" s="8">
        <f t="shared" si="5"/>
        <v>147.375</v>
      </c>
      <c r="P50" s="8">
        <f t="shared" si="6"/>
        <v>0</v>
      </c>
      <c r="Q50" s="8">
        <f t="shared" si="7"/>
        <v>2033.625</v>
      </c>
      <c r="R50" s="8">
        <f t="shared" si="8"/>
        <v>1.1875</v>
      </c>
      <c r="S50" s="8">
        <f t="shared" si="9"/>
        <v>788.875</v>
      </c>
      <c r="T50" s="9">
        <f t="shared" si="10"/>
        <v>3673.25</v>
      </c>
      <c r="V50" s="2">
        <f>M50/$T50</f>
        <v>0.16448308718437352</v>
      </c>
      <c r="W50" s="2">
        <f>N50/$T50</f>
        <v>4.9513373715374667E-3</v>
      </c>
      <c r="X50" s="2">
        <f>O50/$T50</f>
        <v>4.0121146124004629E-2</v>
      </c>
      <c r="Y50" s="2">
        <f>P50/$T50</f>
        <v>0</v>
      </c>
      <c r="Z50" s="2">
        <f>Q50/$T50</f>
        <v>0.55363098073912742</v>
      </c>
      <c r="AA50" s="2">
        <f>R50/$T50</f>
        <v>3.2328319607976587E-4</v>
      </c>
      <c r="AB50" s="2">
        <f>S50/$T50</f>
        <v>0.21476213162730551</v>
      </c>
      <c r="AC50" s="2">
        <f>V50*$AS$2+W50*$AS$5+X50*$AS$3+Y50*$AS$7+Z50*$AS$4+AA50*$AS$6+AB50*$AS$8</f>
        <v>1.5100185261729608</v>
      </c>
      <c r="AD50">
        <v>1.5501560000000001</v>
      </c>
      <c r="AE50">
        <v>1.174302</v>
      </c>
      <c r="AF50" s="1">
        <f t="shared" si="11"/>
        <v>2.0569910268900666</v>
      </c>
      <c r="AG50" s="4">
        <v>2.3408000000000002E-2</v>
      </c>
      <c r="AH50" s="4">
        <f t="shared" si="12"/>
        <v>4.8150045957442683E-2</v>
      </c>
      <c r="AI50" s="12">
        <f t="shared" si="0"/>
        <v>0.14649454869762502</v>
      </c>
      <c r="AJ50" s="5">
        <v>0.20479636052785755</v>
      </c>
      <c r="AK50" s="16">
        <v>0.39158630964004015</v>
      </c>
      <c r="AL50" s="5">
        <v>0.47874499999999998</v>
      </c>
      <c r="AM50" s="18">
        <f t="shared" si="13"/>
        <v>0.60548438624426282</v>
      </c>
      <c r="AN50" s="12">
        <f>(AI50^(1/3))*(AK50^(1/3))*(AM50^(1/3))</f>
        <v>0.32627512957950111</v>
      </c>
    </row>
    <row r="51" spans="1:40" x14ac:dyDescent="0.25">
      <c r="A51">
        <v>50</v>
      </c>
      <c r="B51" t="s">
        <v>58</v>
      </c>
      <c r="C51">
        <v>719375</v>
      </c>
      <c r="D51">
        <v>7324375</v>
      </c>
      <c r="E51">
        <v>1783750</v>
      </c>
      <c r="F51">
        <v>653750</v>
      </c>
      <c r="G51">
        <v>0</v>
      </c>
      <c r="H51">
        <v>13003750</v>
      </c>
      <c r="I51">
        <v>590625</v>
      </c>
      <c r="J51">
        <v>6323750</v>
      </c>
      <c r="K51">
        <f t="shared" si="1"/>
        <v>30399375</v>
      </c>
      <c r="L51" s="2">
        <f t="shared" si="2"/>
        <v>71.9375</v>
      </c>
      <c r="M51" s="8">
        <f t="shared" si="3"/>
        <v>732.4375</v>
      </c>
      <c r="N51" s="8">
        <f t="shared" si="4"/>
        <v>178.375</v>
      </c>
      <c r="O51" s="8">
        <f t="shared" si="5"/>
        <v>65.375</v>
      </c>
      <c r="P51" s="8">
        <f t="shared" si="6"/>
        <v>0</v>
      </c>
      <c r="Q51" s="8">
        <f t="shared" si="7"/>
        <v>1300.375</v>
      </c>
      <c r="R51" s="8">
        <f t="shared" si="8"/>
        <v>59.0625</v>
      </c>
      <c r="S51" s="8">
        <f t="shared" si="9"/>
        <v>632.375</v>
      </c>
      <c r="T51" s="9">
        <f t="shared" si="10"/>
        <v>3039.9375</v>
      </c>
      <c r="V51" s="2">
        <f>M51/$T51</f>
        <v>0.24093834165998479</v>
      </c>
      <c r="W51" s="2">
        <f>N51/$T51</f>
        <v>5.867719319887333E-2</v>
      </c>
      <c r="X51" s="2">
        <f>O51/$T51</f>
        <v>2.1505376344086023E-2</v>
      </c>
      <c r="Y51" s="2">
        <f>P51/$T51</f>
        <v>0</v>
      </c>
      <c r="Z51" s="2">
        <f>Q51/$T51</f>
        <v>0.42776372869508006</v>
      </c>
      <c r="AA51" s="2">
        <f>R51/$T51</f>
        <v>1.9428853389255537E-2</v>
      </c>
      <c r="AB51" s="2">
        <f>S51/$T51</f>
        <v>0.20802236888093917</v>
      </c>
      <c r="AC51" s="2">
        <f>V51*$AS$2+W51*$AS$5+X51*$AS$3+Y51*$AS$7+Z51*$AS$4+AA51*$AS$6+AB51*$AS$8</f>
        <v>1.3621882689151246</v>
      </c>
      <c r="AD51">
        <v>1.0727979999999999</v>
      </c>
      <c r="AE51">
        <v>0.59117200000000003</v>
      </c>
      <c r="AF51" s="1">
        <f t="shared" si="11"/>
        <v>1.1333202069133499</v>
      </c>
      <c r="AG51" s="4">
        <v>1.6683E-2</v>
      </c>
      <c r="AH51" s="4">
        <f t="shared" si="12"/>
        <v>1.8907181011935417E-2</v>
      </c>
      <c r="AI51" s="12">
        <f t="shared" si="0"/>
        <v>5.7524326185189212E-2</v>
      </c>
      <c r="AJ51" s="5">
        <v>0.31216227783138473</v>
      </c>
      <c r="AK51" s="16">
        <v>0.59687815774535358</v>
      </c>
      <c r="AL51" s="5">
        <v>0.49418800000000002</v>
      </c>
      <c r="AM51" s="18">
        <f t="shared" si="13"/>
        <v>0.62501565106534751</v>
      </c>
      <c r="AN51" s="12">
        <f>(AI51^(1/3))*(AK51^(1/3))*(AM51^(1/3))</f>
        <v>0.27789199705781353</v>
      </c>
    </row>
    <row r="52" spans="1:40" x14ac:dyDescent="0.25">
      <c r="A52">
        <v>51</v>
      </c>
      <c r="B52" t="s">
        <v>59</v>
      </c>
      <c r="C52">
        <v>5347500</v>
      </c>
      <c r="D52">
        <v>27361250</v>
      </c>
      <c r="E52">
        <v>305625</v>
      </c>
      <c r="F52">
        <v>42605625</v>
      </c>
      <c r="G52">
        <v>10625</v>
      </c>
      <c r="H52">
        <v>78269375</v>
      </c>
      <c r="I52">
        <v>32500</v>
      </c>
      <c r="J52">
        <v>17585625</v>
      </c>
      <c r="K52">
        <f t="shared" si="1"/>
        <v>171518125</v>
      </c>
      <c r="L52" s="2">
        <f t="shared" si="2"/>
        <v>534.75</v>
      </c>
      <c r="M52" s="8">
        <f t="shared" si="3"/>
        <v>2736.125</v>
      </c>
      <c r="N52" s="8">
        <f t="shared" si="4"/>
        <v>30.5625</v>
      </c>
      <c r="O52" s="8">
        <f t="shared" si="5"/>
        <v>4260.5625</v>
      </c>
      <c r="P52" s="8">
        <f t="shared" si="6"/>
        <v>1.0625</v>
      </c>
      <c r="Q52" s="8">
        <f t="shared" si="7"/>
        <v>7826.9375</v>
      </c>
      <c r="R52" s="8">
        <f t="shared" si="8"/>
        <v>3.25</v>
      </c>
      <c r="S52" s="8">
        <f t="shared" si="9"/>
        <v>1758.5625</v>
      </c>
      <c r="T52" s="9">
        <f t="shared" si="10"/>
        <v>17151.8125</v>
      </c>
      <c r="V52" s="2">
        <f>M52/$T52</f>
        <v>0.15952395701620456</v>
      </c>
      <c r="W52" s="2">
        <f>N52/$T52</f>
        <v>1.7818816524492675E-3</v>
      </c>
      <c r="X52" s="2">
        <f>O52/$T52</f>
        <v>0.24840304778285094</v>
      </c>
      <c r="Y52" s="2">
        <f>P52/$T52</f>
        <v>6.1946805913369208E-5</v>
      </c>
      <c r="Z52" s="2">
        <f>Q52/$T52</f>
        <v>0.45633296772571413</v>
      </c>
      <c r="AA52" s="2">
        <f>R52/$T52</f>
        <v>1.894843474997176E-4</v>
      </c>
      <c r="AB52" s="2">
        <f>S52/$T52</f>
        <v>0.10252925164614526</v>
      </c>
      <c r="AC52" s="2">
        <f>V52*$AS$2+W52*$AS$5+X52*$AS$3+Y52*$AS$7+Z52*$AS$4+AA52*$AS$6+AB52*$AS$8</f>
        <v>1.3945897785189056</v>
      </c>
      <c r="AD52">
        <v>1.263865</v>
      </c>
      <c r="AE52">
        <v>1.287094</v>
      </c>
      <c r="AF52" s="1">
        <f t="shared" si="11"/>
        <v>1.7787706734104043</v>
      </c>
      <c r="AG52" s="4">
        <v>2.5554E-2</v>
      </c>
      <c r="AH52" s="4">
        <f t="shared" si="12"/>
        <v>4.5454705788329469E-2</v>
      </c>
      <c r="AI52" s="12">
        <f t="shared" si="0"/>
        <v>0.13829408629287862</v>
      </c>
      <c r="AJ52" s="5">
        <v>0.32019328852816353</v>
      </c>
      <c r="AK52" s="16">
        <v>0.61223406462438978</v>
      </c>
      <c r="AL52" s="5">
        <v>0.27930300000000002</v>
      </c>
      <c r="AM52" s="18">
        <f t="shared" si="13"/>
        <v>0.35324359634289937</v>
      </c>
      <c r="AN52" s="12">
        <f>(AI52^(1/3))*(AK52^(1/3))*(AM52^(1/3))</f>
        <v>0.31040720905470059</v>
      </c>
    </row>
    <row r="53" spans="1:40" x14ac:dyDescent="0.25">
      <c r="A53">
        <v>52</v>
      </c>
      <c r="B53" t="s">
        <v>60</v>
      </c>
      <c r="C53">
        <v>750000</v>
      </c>
      <c r="D53">
        <v>4808750</v>
      </c>
      <c r="E53">
        <v>141875</v>
      </c>
      <c r="F53">
        <v>6299375</v>
      </c>
      <c r="G53">
        <v>0</v>
      </c>
      <c r="H53">
        <v>22311250</v>
      </c>
      <c r="I53">
        <v>19375</v>
      </c>
      <c r="J53">
        <v>171875</v>
      </c>
      <c r="K53">
        <f t="shared" si="1"/>
        <v>34502500</v>
      </c>
      <c r="L53" s="2">
        <f t="shared" si="2"/>
        <v>75</v>
      </c>
      <c r="M53" s="8">
        <f t="shared" si="3"/>
        <v>480.875</v>
      </c>
      <c r="N53" s="8">
        <f t="shared" si="4"/>
        <v>14.1875</v>
      </c>
      <c r="O53" s="8">
        <f t="shared" si="5"/>
        <v>629.9375</v>
      </c>
      <c r="P53" s="8">
        <f t="shared" si="6"/>
        <v>0</v>
      </c>
      <c r="Q53" s="8">
        <f t="shared" si="7"/>
        <v>2231.125</v>
      </c>
      <c r="R53" s="8">
        <f t="shared" si="8"/>
        <v>1.9375</v>
      </c>
      <c r="S53" s="8">
        <f t="shared" si="9"/>
        <v>17.1875</v>
      </c>
      <c r="T53" s="9">
        <f t="shared" si="10"/>
        <v>3450.25</v>
      </c>
      <c r="V53" s="2">
        <f>M53/$T53</f>
        <v>0.13937395840881095</v>
      </c>
      <c r="W53" s="2">
        <f>N53/$T53</f>
        <v>4.1120208680530393E-3</v>
      </c>
      <c r="X53" s="2">
        <f>O53/$T53</f>
        <v>0.1825773494674299</v>
      </c>
      <c r="Y53" s="2">
        <f>P53/$T53</f>
        <v>0</v>
      </c>
      <c r="Z53" s="2">
        <f>Q53/$T53</f>
        <v>0.64665603941743355</v>
      </c>
      <c r="AA53" s="2">
        <f>R53/$T53</f>
        <v>5.6155351061517277E-4</v>
      </c>
      <c r="AB53" s="2">
        <f>S53/$T53</f>
        <v>4.9815230780378235E-3</v>
      </c>
      <c r="AC53" s="2">
        <f>V53*$AS$2+W53*$AS$5+X53*$AS$3+Y53*$AS$7+Z53*$AS$4+AA53*$AS$6+AB53*$AS$8</f>
        <v>1.3482123360610769</v>
      </c>
      <c r="AD53">
        <v>1.40665</v>
      </c>
      <c r="AE53">
        <v>1.6163179999999999</v>
      </c>
      <c r="AF53" s="1">
        <f t="shared" si="11"/>
        <v>2.0378013745589407</v>
      </c>
      <c r="AG53" s="4">
        <v>3.9004999999999998E-2</v>
      </c>
      <c r="AH53" s="4">
        <f t="shared" si="12"/>
        <v>7.9484442614671483E-2</v>
      </c>
      <c r="AI53" s="12">
        <f t="shared" si="0"/>
        <v>0.24182817103871784</v>
      </c>
      <c r="AJ53" s="5">
        <v>0.32605231613551855</v>
      </c>
      <c r="AK53" s="16">
        <v>0.62343697366500805</v>
      </c>
      <c r="AL53" s="5">
        <v>0.33861200000000002</v>
      </c>
      <c r="AM53" s="18">
        <f t="shared" si="13"/>
        <v>0.42825361934838452</v>
      </c>
      <c r="AN53" s="12">
        <f>(AI53^(1/3))*(AK53^(1/3))*(AM53^(1/3))</f>
        <v>0.40117466269211211</v>
      </c>
    </row>
    <row r="54" spans="1:40" x14ac:dyDescent="0.25">
      <c r="A54">
        <v>53</v>
      </c>
      <c r="B54" t="s">
        <v>61</v>
      </c>
      <c r="C54">
        <v>2215000</v>
      </c>
      <c r="D54">
        <v>12493750</v>
      </c>
      <c r="E54">
        <v>4843750</v>
      </c>
      <c r="F54">
        <v>11393125</v>
      </c>
      <c r="G54">
        <v>0</v>
      </c>
      <c r="H54">
        <v>3467500</v>
      </c>
      <c r="I54">
        <v>8125</v>
      </c>
      <c r="J54">
        <v>6753750</v>
      </c>
      <c r="K54">
        <f t="shared" si="1"/>
        <v>41175000</v>
      </c>
      <c r="L54" s="2">
        <f t="shared" si="2"/>
        <v>221.5</v>
      </c>
      <c r="M54" s="8">
        <f t="shared" si="3"/>
        <v>1249.375</v>
      </c>
      <c r="N54" s="8">
        <f t="shared" si="4"/>
        <v>484.375</v>
      </c>
      <c r="O54" s="8">
        <f t="shared" si="5"/>
        <v>1139.3125</v>
      </c>
      <c r="P54" s="8">
        <f t="shared" si="6"/>
        <v>0</v>
      </c>
      <c r="Q54" s="8">
        <f t="shared" si="7"/>
        <v>346.75</v>
      </c>
      <c r="R54" s="8">
        <f t="shared" si="8"/>
        <v>0.8125</v>
      </c>
      <c r="S54" s="8">
        <f t="shared" si="9"/>
        <v>675.375</v>
      </c>
      <c r="T54" s="9">
        <f t="shared" si="10"/>
        <v>4117.5</v>
      </c>
      <c r="V54" s="2">
        <f>M54/$T54</f>
        <v>0.30343047965998787</v>
      </c>
      <c r="W54" s="2">
        <f>N54/$T54</f>
        <v>0.1176381299332119</v>
      </c>
      <c r="X54" s="2">
        <f>O54/$T54</f>
        <v>0.27670006071645414</v>
      </c>
      <c r="Y54" s="2">
        <f>P54/$T54</f>
        <v>0</v>
      </c>
      <c r="Z54" s="2">
        <f>Q54/$T54</f>
        <v>8.4213721918639947E-2</v>
      </c>
      <c r="AA54" s="2">
        <f>R54/$T54</f>
        <v>1.9732847601700062E-4</v>
      </c>
      <c r="AB54" s="2">
        <f>S54/$T54</f>
        <v>0.1640255009107468</v>
      </c>
      <c r="AC54" s="2">
        <f>V54*$AS$2+W54*$AS$5+X54*$AS$3+Y54*$AS$7+Z54*$AS$4+AA54*$AS$6+AB54*$AS$8</f>
        <v>1.1767614770844494</v>
      </c>
      <c r="AD54">
        <v>1.0722959999999999</v>
      </c>
      <c r="AE54">
        <v>0.84574000000000005</v>
      </c>
      <c r="AF54" s="1">
        <f t="shared" si="11"/>
        <v>1.1285354382305746</v>
      </c>
      <c r="AG54" s="4">
        <v>1.9588000000000001E-2</v>
      </c>
      <c r="AH54" s="4">
        <f t="shared" si="12"/>
        <v>2.2105752164060497E-2</v>
      </c>
      <c r="AI54" s="12">
        <f t="shared" si="0"/>
        <v>6.7255848307140112E-2</v>
      </c>
      <c r="AJ54" s="5">
        <v>0.30810255406662101</v>
      </c>
      <c r="AK54" s="16">
        <v>0.58911565531071897</v>
      </c>
      <c r="AL54" s="5">
        <v>0.32457200000000003</v>
      </c>
      <c r="AM54" s="18">
        <f t="shared" si="13"/>
        <v>0.41049677429962278</v>
      </c>
      <c r="AN54" s="12">
        <f>(AI54^(1/3))*(AK54^(1/3))*(AM54^(1/3))</f>
        <v>0.25336509813628089</v>
      </c>
    </row>
    <row r="55" spans="1:40" x14ac:dyDescent="0.25">
      <c r="A55">
        <v>54</v>
      </c>
      <c r="B55" t="s">
        <v>62</v>
      </c>
      <c r="C55">
        <v>990000</v>
      </c>
      <c r="D55">
        <v>2903125</v>
      </c>
      <c r="E55">
        <v>283125</v>
      </c>
      <c r="F55">
        <v>935000</v>
      </c>
      <c r="G55">
        <v>11875</v>
      </c>
      <c r="H55">
        <v>5093750</v>
      </c>
      <c r="I55">
        <v>28750</v>
      </c>
      <c r="J55">
        <v>155625</v>
      </c>
      <c r="K55">
        <f t="shared" si="1"/>
        <v>10401250</v>
      </c>
      <c r="L55" s="2">
        <f t="shared" si="2"/>
        <v>99</v>
      </c>
      <c r="M55" s="8">
        <f t="shared" si="3"/>
        <v>290.3125</v>
      </c>
      <c r="N55" s="8">
        <f t="shared" si="4"/>
        <v>28.3125</v>
      </c>
      <c r="O55" s="8">
        <f t="shared" si="5"/>
        <v>93.5</v>
      </c>
      <c r="P55" s="8">
        <f t="shared" si="6"/>
        <v>1.1875</v>
      </c>
      <c r="Q55" s="8">
        <f t="shared" si="7"/>
        <v>509.375</v>
      </c>
      <c r="R55" s="8">
        <f t="shared" si="8"/>
        <v>2.875</v>
      </c>
      <c r="S55" s="8">
        <f t="shared" si="9"/>
        <v>15.5625</v>
      </c>
      <c r="T55" s="9">
        <f t="shared" si="10"/>
        <v>1040.125</v>
      </c>
      <c r="V55" s="2">
        <f>M55/$T55</f>
        <v>0.27911308736930657</v>
      </c>
      <c r="W55" s="2">
        <f>N55/$T55</f>
        <v>2.7220286023314506E-2</v>
      </c>
      <c r="X55" s="2">
        <f>O55/$T55</f>
        <v>8.9893041701718537E-2</v>
      </c>
      <c r="Y55" s="2">
        <f>P55/$T55</f>
        <v>1.1416897007571205E-3</v>
      </c>
      <c r="Z55" s="2">
        <f>Q55/$T55</f>
        <v>0.48972479269318592</v>
      </c>
      <c r="AA55" s="2">
        <f>R55/$T55</f>
        <v>2.7640908544646074E-3</v>
      </c>
      <c r="AB55" s="2">
        <f>S55/$T55</f>
        <v>1.4962143973080159E-2</v>
      </c>
      <c r="AC55" s="2">
        <f>V55*$AS$2+W55*$AS$5+X55*$AS$3+Y55*$AS$7+Z55*$AS$4+AA55*$AS$6+AB55*$AS$8</f>
        <v>1.0534111940363504</v>
      </c>
      <c r="AD55">
        <v>0.755606</v>
      </c>
      <c r="AE55">
        <v>1.290835</v>
      </c>
      <c r="AF55" s="1">
        <f t="shared" si="11"/>
        <v>1.0778719286674714</v>
      </c>
      <c r="AG55" s="4">
        <v>1.1797999999999999E-2</v>
      </c>
      <c r="AH55" s="4">
        <f t="shared" si="12"/>
        <v>1.2716733014418826E-2</v>
      </c>
      <c r="AI55" s="12">
        <f t="shared" si="0"/>
        <v>3.8690140929502397E-2</v>
      </c>
      <c r="AJ55" s="5">
        <v>0.2291173973054757</v>
      </c>
      <c r="AK55" s="16">
        <v>0.43808999268313653</v>
      </c>
      <c r="AL55" s="5">
        <v>0.25764900000000002</v>
      </c>
      <c r="AM55" s="18">
        <f t="shared" si="13"/>
        <v>0.32585707763307836</v>
      </c>
      <c r="AN55" s="12">
        <f>(AI55^(1/3))*(AK55^(1/3))*(AM55^(1/3))</f>
        <v>0.17676526726339301</v>
      </c>
    </row>
    <row r="56" spans="1:40" x14ac:dyDescent="0.25">
      <c r="A56">
        <v>55</v>
      </c>
      <c r="B56" t="s">
        <v>63</v>
      </c>
      <c r="C56">
        <v>256875</v>
      </c>
      <c r="D56">
        <v>3898125</v>
      </c>
      <c r="E56">
        <v>293125</v>
      </c>
      <c r="F56">
        <v>9708125</v>
      </c>
      <c r="G56">
        <v>0</v>
      </c>
      <c r="H56">
        <v>22785000</v>
      </c>
      <c r="I56">
        <v>0</v>
      </c>
      <c r="J56">
        <v>5798750</v>
      </c>
      <c r="K56">
        <f t="shared" si="1"/>
        <v>42740000</v>
      </c>
      <c r="L56" s="2">
        <f t="shared" si="2"/>
        <v>25.6875</v>
      </c>
      <c r="M56" s="8">
        <f t="shared" si="3"/>
        <v>389.8125</v>
      </c>
      <c r="N56" s="8">
        <f t="shared" si="4"/>
        <v>29.3125</v>
      </c>
      <c r="O56" s="8">
        <f t="shared" si="5"/>
        <v>970.8125</v>
      </c>
      <c r="P56" s="8">
        <f t="shared" si="6"/>
        <v>0</v>
      </c>
      <c r="Q56" s="8">
        <f t="shared" si="7"/>
        <v>2278.5</v>
      </c>
      <c r="R56" s="8">
        <f t="shared" si="8"/>
        <v>0</v>
      </c>
      <c r="S56" s="8">
        <f t="shared" si="9"/>
        <v>579.875</v>
      </c>
      <c r="T56" s="9">
        <f t="shared" si="10"/>
        <v>4274</v>
      </c>
      <c r="V56" s="2">
        <f>M56/$T56</f>
        <v>9.1205545156761811E-2</v>
      </c>
      <c r="W56" s="2">
        <f>N56/$T56</f>
        <v>6.8583294337856808E-3</v>
      </c>
      <c r="X56" s="2">
        <f>O56/$T56</f>
        <v>0.22714377632194666</v>
      </c>
      <c r="Y56" s="2">
        <f>P56/$T56</f>
        <v>0</v>
      </c>
      <c r="Z56" s="2">
        <f>Q56/$T56</f>
        <v>0.53310715956948995</v>
      </c>
      <c r="AA56" s="2">
        <f>R56/$T56</f>
        <v>0</v>
      </c>
      <c r="AB56" s="2">
        <f>S56/$T56</f>
        <v>0.13567501169864296</v>
      </c>
      <c r="AC56" s="2">
        <f>V56*$AS$2+W56*$AS$5+X56*$AS$3+Y56*$AS$7+Z56*$AS$4+AA56*$AS$6+AB56*$AS$8</f>
        <v>1.5503069982387234</v>
      </c>
      <c r="AD56">
        <v>1.813275</v>
      </c>
      <c r="AE56">
        <v>1.9423569999999999</v>
      </c>
      <c r="AF56" s="1">
        <f t="shared" si="11"/>
        <v>2.9111912862046467</v>
      </c>
      <c r="AG56" s="4">
        <v>4.3014999999999998E-2</v>
      </c>
      <c r="AH56" s="4">
        <f t="shared" si="12"/>
        <v>0.12522489317609287</v>
      </c>
      <c r="AI56" s="12">
        <f t="shared" si="0"/>
        <v>0.380991624135811</v>
      </c>
      <c r="AJ56" s="5">
        <v>0.29332524467385357</v>
      </c>
      <c r="AK56" s="16">
        <v>0.56086030918734009</v>
      </c>
      <c r="AL56" s="5">
        <v>0.43318299999999998</v>
      </c>
      <c r="AM56" s="18">
        <f t="shared" si="13"/>
        <v>0.54786064164941362</v>
      </c>
      <c r="AN56" s="12">
        <f>(AI56^(1/3))*(AK56^(1/3))*(AM56^(1/3))</f>
        <v>0.48919282542641912</v>
      </c>
    </row>
    <row r="57" spans="1:40" x14ac:dyDescent="0.25">
      <c r="A57">
        <v>56</v>
      </c>
      <c r="B57" t="s">
        <v>64</v>
      </c>
      <c r="C57">
        <v>9073125</v>
      </c>
      <c r="D57">
        <v>11232500</v>
      </c>
      <c r="E57">
        <v>804375</v>
      </c>
      <c r="F57">
        <v>35308750</v>
      </c>
      <c r="G57">
        <v>218750</v>
      </c>
      <c r="H57">
        <v>36283750</v>
      </c>
      <c r="I57">
        <v>63750</v>
      </c>
      <c r="J57">
        <v>8596250</v>
      </c>
      <c r="K57">
        <f t="shared" si="1"/>
        <v>101581250</v>
      </c>
      <c r="L57" s="2">
        <f t="shared" si="2"/>
        <v>907.3125</v>
      </c>
      <c r="M57" s="8">
        <f t="shared" si="3"/>
        <v>1123.25</v>
      </c>
      <c r="N57" s="8">
        <f t="shared" si="4"/>
        <v>80.4375</v>
      </c>
      <c r="O57" s="8">
        <f t="shared" si="5"/>
        <v>3530.875</v>
      </c>
      <c r="P57" s="8">
        <f t="shared" si="6"/>
        <v>21.875</v>
      </c>
      <c r="Q57" s="8">
        <f t="shared" si="7"/>
        <v>3628.375</v>
      </c>
      <c r="R57" s="8">
        <f t="shared" si="8"/>
        <v>6.375</v>
      </c>
      <c r="S57" s="8">
        <f t="shared" si="9"/>
        <v>859.625</v>
      </c>
      <c r="T57" s="9">
        <f t="shared" si="10"/>
        <v>10158.125</v>
      </c>
      <c r="V57" s="2">
        <f>M57/$T57</f>
        <v>0.11057650895219344</v>
      </c>
      <c r="W57" s="2">
        <f>N57/$T57</f>
        <v>7.918538116040116E-3</v>
      </c>
      <c r="X57" s="2">
        <f>O57/$T57</f>
        <v>0.34759121392973608</v>
      </c>
      <c r="Y57" s="2">
        <f>P57/$T57</f>
        <v>2.1534485941057035E-3</v>
      </c>
      <c r="Z57" s="2">
        <f>Q57/$T57</f>
        <v>0.35718944194917862</v>
      </c>
      <c r="AA57" s="2">
        <f>R57/$T57</f>
        <v>6.2757644742509071E-4</v>
      </c>
      <c r="AB57" s="2">
        <f>S57/$T57</f>
        <v>8.4624377038085272E-2</v>
      </c>
      <c r="AC57" s="2">
        <f>V57*$AS$2+W57*$AS$5+X57*$AS$3+Y57*$AS$7+Z57*$AS$4+AA57*$AS$6+AB57*$AS$8</f>
        <v>1.3433006593201138</v>
      </c>
      <c r="AD57">
        <v>1.458823</v>
      </c>
      <c r="AE57">
        <v>0.83123000000000002</v>
      </c>
      <c r="AF57" s="1">
        <f t="shared" si="11"/>
        <v>1.5381148523890023</v>
      </c>
      <c r="AG57" s="4">
        <v>2.9793E-2</v>
      </c>
      <c r="AH57" s="4">
        <f t="shared" si="12"/>
        <v>4.5825055797225546E-2</v>
      </c>
      <c r="AI57" s="12">
        <f t="shared" si="0"/>
        <v>0.13942086107231175</v>
      </c>
      <c r="AJ57" s="5">
        <v>0.26910308585887299</v>
      </c>
      <c r="AK57" s="16">
        <v>0.51454568837364156</v>
      </c>
      <c r="AL57" s="5">
        <v>0.33202399999999999</v>
      </c>
      <c r="AM57" s="18">
        <f t="shared" si="13"/>
        <v>0.41992156128704244</v>
      </c>
      <c r="AN57" s="12">
        <f>(AI57^(1/3))*(AK57^(1/3))*(AM57^(1/3))</f>
        <v>0.31115249864071109</v>
      </c>
    </row>
    <row r="58" spans="1:40" x14ac:dyDescent="0.25">
      <c r="A58">
        <v>57</v>
      </c>
      <c r="B58" t="s">
        <v>65</v>
      </c>
      <c r="C58">
        <v>1823750</v>
      </c>
      <c r="D58">
        <v>9113750</v>
      </c>
      <c r="E58">
        <v>3834375</v>
      </c>
      <c r="F58">
        <v>7245000</v>
      </c>
      <c r="G58">
        <v>0</v>
      </c>
      <c r="H58">
        <v>5344375</v>
      </c>
      <c r="I58">
        <v>6875</v>
      </c>
      <c r="J58">
        <v>11148750</v>
      </c>
      <c r="K58">
        <f t="shared" si="1"/>
        <v>38516875</v>
      </c>
      <c r="L58" s="2">
        <f t="shared" si="2"/>
        <v>182.375</v>
      </c>
      <c r="M58" s="8">
        <f t="shared" si="3"/>
        <v>911.375</v>
      </c>
      <c r="N58" s="8">
        <f t="shared" si="4"/>
        <v>383.4375</v>
      </c>
      <c r="O58" s="8">
        <f t="shared" si="5"/>
        <v>724.5</v>
      </c>
      <c r="P58" s="8">
        <f t="shared" si="6"/>
        <v>0</v>
      </c>
      <c r="Q58" s="8">
        <f t="shared" si="7"/>
        <v>534.4375</v>
      </c>
      <c r="R58" s="8">
        <f t="shared" si="8"/>
        <v>0.6875</v>
      </c>
      <c r="S58" s="8">
        <f t="shared" si="9"/>
        <v>1114.875</v>
      </c>
      <c r="T58" s="9">
        <f t="shared" si="10"/>
        <v>3851.6875</v>
      </c>
      <c r="V58" s="2">
        <f>M58/$T58</f>
        <v>0.23661706719457382</v>
      </c>
      <c r="W58" s="2">
        <f>N58/$T58</f>
        <v>9.9550521686922938E-2</v>
      </c>
      <c r="X58" s="2">
        <f>O58/$T58</f>
        <v>0.188099372028494</v>
      </c>
      <c r="Y58" s="2">
        <f>P58/$T58</f>
        <v>0</v>
      </c>
      <c r="Z58" s="2">
        <f>Q58/$T58</f>
        <v>0.13875411751342756</v>
      </c>
      <c r="AA58" s="2">
        <f>R58/$T58</f>
        <v>1.7849319291868824E-4</v>
      </c>
      <c r="AB58" s="2">
        <f>S58/$T58</f>
        <v>0.28945105229850554</v>
      </c>
      <c r="AC58" s="2">
        <f>V58*$AS$2+W58*$AS$5+X58*$AS$3+Y58*$AS$7+Z58*$AS$4+AA58*$AS$6+AB58*$AS$8</f>
        <v>1.397067955898341</v>
      </c>
      <c r="AD58">
        <v>1.343318</v>
      </c>
      <c r="AE58">
        <v>1.142326</v>
      </c>
      <c r="AF58" s="1">
        <f t="shared" si="11"/>
        <v>1.7363067910854877</v>
      </c>
      <c r="AG58" s="4">
        <v>1.4107E-2</v>
      </c>
      <c r="AH58" s="4">
        <f t="shared" si="12"/>
        <v>2.4494079901842974E-2</v>
      </c>
      <c r="AI58" s="12">
        <f t="shared" si="0"/>
        <v>7.4522237925910187E-2</v>
      </c>
      <c r="AJ58" s="5">
        <v>0.22705191090233384</v>
      </c>
      <c r="AK58" s="16">
        <v>0.43414062465660863</v>
      </c>
      <c r="AL58" s="5">
        <v>0.33408199999999999</v>
      </c>
      <c r="AM58" s="18">
        <f t="shared" si="13"/>
        <v>0.42252438088179683</v>
      </c>
      <c r="AN58" s="12">
        <f>(AI58^(1/3))*(AK58^(1/3))*(AM58^(1/3))</f>
        <v>0.23910538826100822</v>
      </c>
    </row>
    <row r="59" spans="1:40" x14ac:dyDescent="0.25">
      <c r="A59">
        <v>58</v>
      </c>
      <c r="B59" t="s">
        <v>66</v>
      </c>
      <c r="C59">
        <v>1587500</v>
      </c>
      <c r="D59">
        <v>2860000</v>
      </c>
      <c r="E59">
        <v>788125</v>
      </c>
      <c r="F59">
        <v>21267500</v>
      </c>
      <c r="G59">
        <v>0</v>
      </c>
      <c r="H59">
        <v>1178750</v>
      </c>
      <c r="I59">
        <v>0</v>
      </c>
      <c r="J59">
        <v>965625</v>
      </c>
      <c r="K59">
        <f t="shared" si="1"/>
        <v>28647500</v>
      </c>
      <c r="L59" s="2">
        <f t="shared" si="2"/>
        <v>158.75</v>
      </c>
      <c r="M59" s="8">
        <f t="shared" si="3"/>
        <v>286</v>
      </c>
      <c r="N59" s="8">
        <f t="shared" si="4"/>
        <v>78.8125</v>
      </c>
      <c r="O59" s="8">
        <f t="shared" si="5"/>
        <v>2126.75</v>
      </c>
      <c r="P59" s="8">
        <f t="shared" si="6"/>
        <v>0</v>
      </c>
      <c r="Q59" s="8">
        <f t="shared" si="7"/>
        <v>117.875</v>
      </c>
      <c r="R59" s="8">
        <f t="shared" si="8"/>
        <v>0</v>
      </c>
      <c r="S59" s="8">
        <f t="shared" si="9"/>
        <v>96.5625</v>
      </c>
      <c r="T59" s="9">
        <f t="shared" si="10"/>
        <v>2864.75</v>
      </c>
      <c r="V59" s="2">
        <f>M59/$T59</f>
        <v>9.9834191465223848E-2</v>
      </c>
      <c r="W59" s="2">
        <f>N59/$T59</f>
        <v>2.7511126625359979E-2</v>
      </c>
      <c r="X59" s="2">
        <f>O59/$T59</f>
        <v>0.74238589754777906</v>
      </c>
      <c r="Y59" s="2">
        <f>P59/$T59</f>
        <v>0</v>
      </c>
      <c r="Z59" s="2">
        <f>Q59/$T59</f>
        <v>4.1146696919451962E-2</v>
      </c>
      <c r="AA59" s="2">
        <f>R59/$T59</f>
        <v>0</v>
      </c>
      <c r="AB59" s="2">
        <f>S59/$T59</f>
        <v>3.3707129766995372E-2</v>
      </c>
      <c r="AC59" s="2">
        <f>V59*$AS$2+W59*$AS$5+X59*$AS$3+Y59*$AS$7+Z59*$AS$4+AA59*$AS$6+AB59*$AS$8</f>
        <v>1.3425579106458836</v>
      </c>
      <c r="AD59">
        <v>1.779685</v>
      </c>
      <c r="AE59">
        <v>0.99827600000000005</v>
      </c>
      <c r="AF59" s="1">
        <f t="shared" si="11"/>
        <v>1.8647867580078747</v>
      </c>
      <c r="AG59" s="4">
        <v>5.8632999999999998E-2</v>
      </c>
      <c r="AH59" s="4">
        <f t="shared" si="12"/>
        <v>0.10933804198227572</v>
      </c>
      <c r="AI59" s="12">
        <f t="shared" si="0"/>
        <v>0.33265652809204854</v>
      </c>
      <c r="AJ59" s="5">
        <v>0.1922534348542331</v>
      </c>
      <c r="AK59" s="16">
        <v>0.36760327613317367</v>
      </c>
      <c r="AL59" s="5">
        <v>0.41746899999999998</v>
      </c>
      <c r="AM59" s="18">
        <f t="shared" si="13"/>
        <v>0.52798663430637638</v>
      </c>
      <c r="AN59" s="12">
        <f>(AI59^(1/3))*(AK59^(1/3))*(AM59^(1/3))</f>
        <v>0.40117400501802414</v>
      </c>
    </row>
    <row r="60" spans="1:40" x14ac:dyDescent="0.25">
      <c r="A60">
        <v>59</v>
      </c>
      <c r="B60" t="s">
        <v>67</v>
      </c>
      <c r="C60">
        <v>580625</v>
      </c>
      <c r="D60">
        <v>5938125</v>
      </c>
      <c r="E60">
        <v>2243750</v>
      </c>
      <c r="F60">
        <v>3263750</v>
      </c>
      <c r="G60">
        <v>0</v>
      </c>
      <c r="H60">
        <v>9920625</v>
      </c>
      <c r="I60">
        <v>35625</v>
      </c>
      <c r="J60">
        <v>3863125</v>
      </c>
      <c r="K60">
        <f t="shared" si="1"/>
        <v>25845625</v>
      </c>
      <c r="L60" s="2">
        <f t="shared" si="2"/>
        <v>58.0625</v>
      </c>
      <c r="M60" s="8">
        <f t="shared" si="3"/>
        <v>593.8125</v>
      </c>
      <c r="N60" s="8">
        <f t="shared" si="4"/>
        <v>224.375</v>
      </c>
      <c r="O60" s="8">
        <f t="shared" si="5"/>
        <v>326.375</v>
      </c>
      <c r="P60" s="8">
        <f t="shared" si="6"/>
        <v>0</v>
      </c>
      <c r="Q60" s="8">
        <f t="shared" si="7"/>
        <v>992.0625</v>
      </c>
      <c r="R60" s="8">
        <f t="shared" si="8"/>
        <v>3.5625</v>
      </c>
      <c r="S60" s="8">
        <f t="shared" si="9"/>
        <v>386.3125</v>
      </c>
      <c r="T60" s="9">
        <f t="shared" si="10"/>
        <v>2584.5625</v>
      </c>
      <c r="V60" s="2">
        <f>M60/$T60</f>
        <v>0.22975358498778806</v>
      </c>
      <c r="W60" s="2">
        <f>N60/$T60</f>
        <v>8.6813532270935606E-2</v>
      </c>
      <c r="X60" s="2">
        <f>O60/$T60</f>
        <v>0.1262786254927091</v>
      </c>
      <c r="Y60" s="2">
        <f>P60/$T60</f>
        <v>0</v>
      </c>
      <c r="Z60" s="2">
        <f>Q60/$T60</f>
        <v>0.38384155925809493</v>
      </c>
      <c r="AA60" s="2">
        <f>R60/$T60</f>
        <v>1.3783764176722366E-3</v>
      </c>
      <c r="AB60" s="2">
        <f>S60/$T60</f>
        <v>0.1494692041689841</v>
      </c>
      <c r="AC60" s="2">
        <f>V60*$AS$2+W60*$AS$5+X60*$AS$3+Y60*$AS$7+Z60*$AS$4+AA60*$AS$6+AB60*$AS$8</f>
        <v>1.3253999366428117</v>
      </c>
      <c r="AD60">
        <v>0.97285200000000005</v>
      </c>
      <c r="AE60">
        <v>0.58608300000000002</v>
      </c>
      <c r="AF60" s="1">
        <f t="shared" si="11"/>
        <v>1.0331061751151309</v>
      </c>
      <c r="AG60" s="4">
        <v>2.3736E-2</v>
      </c>
      <c r="AH60" s="4">
        <f t="shared" si="12"/>
        <v>2.4521808172532748E-2</v>
      </c>
      <c r="AI60" s="12">
        <f t="shared" si="0"/>
        <v>7.4606600057245523E-2</v>
      </c>
      <c r="AJ60" s="5">
        <v>0.37907130123855287</v>
      </c>
      <c r="AK60" s="16">
        <v>0.724813329494014</v>
      </c>
      <c r="AL60" s="5">
        <v>0.44745299999999999</v>
      </c>
      <c r="AM60" s="18">
        <f t="shared" si="13"/>
        <v>0.56590837518544146</v>
      </c>
      <c r="AN60" s="12">
        <f>(AI60^(1/3))*(AK60^(1/3))*(AM60^(1/3))</f>
        <v>0.31278783011079009</v>
      </c>
    </row>
    <row r="61" spans="1:40" x14ac:dyDescent="0.25">
      <c r="A61">
        <v>60</v>
      </c>
      <c r="B61" t="s">
        <v>68</v>
      </c>
      <c r="C61">
        <v>2404375</v>
      </c>
      <c r="D61">
        <v>15722500</v>
      </c>
      <c r="E61">
        <v>515000</v>
      </c>
      <c r="F61">
        <v>10083750</v>
      </c>
      <c r="G61">
        <v>0</v>
      </c>
      <c r="H61">
        <v>79294375</v>
      </c>
      <c r="I61">
        <v>13125</v>
      </c>
      <c r="J61">
        <v>10626875</v>
      </c>
      <c r="K61">
        <f t="shared" si="1"/>
        <v>118660000</v>
      </c>
      <c r="L61" s="2">
        <f t="shared" si="2"/>
        <v>240.4375</v>
      </c>
      <c r="M61" s="8">
        <f t="shared" si="3"/>
        <v>1572.25</v>
      </c>
      <c r="N61" s="8">
        <f t="shared" si="4"/>
        <v>51.5</v>
      </c>
      <c r="O61" s="8">
        <f t="shared" si="5"/>
        <v>1008.375</v>
      </c>
      <c r="P61" s="8">
        <f t="shared" si="6"/>
        <v>0</v>
      </c>
      <c r="Q61" s="8">
        <f t="shared" si="7"/>
        <v>7929.4375</v>
      </c>
      <c r="R61" s="8">
        <f t="shared" si="8"/>
        <v>1.3125</v>
      </c>
      <c r="S61" s="8">
        <f t="shared" si="9"/>
        <v>1062.6875</v>
      </c>
      <c r="T61" s="9">
        <f t="shared" si="10"/>
        <v>11866</v>
      </c>
      <c r="V61" s="2">
        <f>M61/$T61</f>
        <v>0.1325004213719872</v>
      </c>
      <c r="W61" s="2">
        <f>N61/$T61</f>
        <v>4.3401314680600036E-3</v>
      </c>
      <c r="X61" s="2">
        <f>O61/$T61</f>
        <v>8.4980195516602061E-2</v>
      </c>
      <c r="Y61" s="2">
        <f>P61/$T61</f>
        <v>0</v>
      </c>
      <c r="Z61" s="2">
        <f>Q61/$T61</f>
        <v>0.66824856733524352</v>
      </c>
      <c r="AA61" s="2">
        <f>R61/$T61</f>
        <v>1.1061014663745154E-4</v>
      </c>
      <c r="AB61" s="2">
        <f>S61/$T61</f>
        <v>8.9557348727456604E-2</v>
      </c>
      <c r="AC61" s="2">
        <f>V61*$AS$2+W61*$AS$5+X61*$AS$3+Y61*$AS$7+Z61*$AS$4+AA61*$AS$6+AB61*$AS$8</f>
        <v>1.4393606170670421</v>
      </c>
      <c r="AD61">
        <v>1.6118159999999999</v>
      </c>
      <c r="AE61">
        <v>1.4876469999999999</v>
      </c>
      <c r="AF61" s="1">
        <f t="shared" si="11"/>
        <v>2.2306224881282328</v>
      </c>
      <c r="AG61" s="4">
        <v>2.1850999999999999E-2</v>
      </c>
      <c r="AH61" s="4">
        <f t="shared" si="12"/>
        <v>4.8741331988090011E-2</v>
      </c>
      <c r="AI61" s="12">
        <f t="shared" si="0"/>
        <v>0.14829351230167745</v>
      </c>
      <c r="AJ61" s="5">
        <v>0.22171499218415841</v>
      </c>
      <c r="AK61" s="16">
        <v>0.42393602775697331</v>
      </c>
      <c r="AL61" s="5">
        <v>0.420711</v>
      </c>
      <c r="AM61" s="18">
        <f t="shared" si="13"/>
        <v>0.53208689724427427</v>
      </c>
      <c r="AN61" s="12">
        <f>(AI61^(1/3))*(AK61^(1/3))*(AM61^(1/3))</f>
        <v>0.32220703170941295</v>
      </c>
    </row>
    <row r="62" spans="1:40" x14ac:dyDescent="0.25">
      <c r="A62">
        <v>61</v>
      </c>
      <c r="B62" t="s">
        <v>69</v>
      </c>
      <c r="C62">
        <v>5351250</v>
      </c>
      <c r="D62">
        <v>12917500</v>
      </c>
      <c r="E62">
        <v>1172500</v>
      </c>
      <c r="F62">
        <v>13110625</v>
      </c>
      <c r="G62">
        <v>0</v>
      </c>
      <c r="H62">
        <v>46186875</v>
      </c>
      <c r="I62">
        <v>87500</v>
      </c>
      <c r="J62">
        <v>2110000</v>
      </c>
      <c r="K62">
        <f t="shared" si="1"/>
        <v>80936250</v>
      </c>
      <c r="L62" s="2">
        <f t="shared" si="2"/>
        <v>535.125</v>
      </c>
      <c r="M62" s="8">
        <f t="shared" si="3"/>
        <v>1291.75</v>
      </c>
      <c r="N62" s="8">
        <f t="shared" si="4"/>
        <v>117.25</v>
      </c>
      <c r="O62" s="8">
        <f t="shared" si="5"/>
        <v>1311.0625</v>
      </c>
      <c r="P62" s="8">
        <f t="shared" si="6"/>
        <v>0</v>
      </c>
      <c r="Q62" s="8">
        <f t="shared" si="7"/>
        <v>4618.6875</v>
      </c>
      <c r="R62" s="8">
        <f t="shared" si="8"/>
        <v>8.75</v>
      </c>
      <c r="S62" s="8">
        <f t="shared" si="9"/>
        <v>211</v>
      </c>
      <c r="T62" s="9">
        <f t="shared" si="10"/>
        <v>8093.625</v>
      </c>
      <c r="V62" s="2">
        <f>M62/$T62</f>
        <v>0.15960092047753632</v>
      </c>
      <c r="W62" s="2">
        <f>N62/$T62</f>
        <v>1.4486710219462849E-2</v>
      </c>
      <c r="X62" s="2">
        <f>O62/$T62</f>
        <v>0.16198705771517707</v>
      </c>
      <c r="Y62" s="2">
        <f>P62/$T62</f>
        <v>0</v>
      </c>
      <c r="Z62" s="2">
        <f>Q62/$T62</f>
        <v>0.57065746189130329</v>
      </c>
      <c r="AA62" s="2">
        <f>R62/$T62</f>
        <v>1.0810977775718544E-3</v>
      </c>
      <c r="AB62" s="2">
        <f>S62/$T62</f>
        <v>2.6069900693447005E-2</v>
      </c>
      <c r="AC62" s="2">
        <f>V62*$AS$2+W62*$AS$5+X62*$AS$3+Y62*$AS$7+Z62*$AS$4+AA62*$AS$6+AB62*$AS$8</f>
        <v>1.2673697274236955</v>
      </c>
      <c r="AD62">
        <v>1.2407870000000001</v>
      </c>
      <c r="AE62">
        <v>1.2289859999999999</v>
      </c>
      <c r="AF62" s="1">
        <f t="shared" si="11"/>
        <v>1.5650577669042014</v>
      </c>
      <c r="AG62" s="4">
        <v>3.2356000000000003E-2</v>
      </c>
      <c r="AH62" s="4">
        <f t="shared" si="12"/>
        <v>5.0639009105952343E-2</v>
      </c>
      <c r="AI62" s="12">
        <f t="shared" si="0"/>
        <v>0.15406711744425117</v>
      </c>
      <c r="AJ62" s="5">
        <v>0.39101517072741065</v>
      </c>
      <c r="AK62" s="16">
        <v>0.74765092174374492</v>
      </c>
      <c r="AL62" s="5">
        <v>0.199518</v>
      </c>
      <c r="AM62" s="18">
        <f t="shared" si="13"/>
        <v>0.25233690957541666</v>
      </c>
      <c r="AN62" s="12">
        <f>(AI62^(1/3))*(AK62^(1/3))*(AM62^(1/3))</f>
        <v>0.30746560267095913</v>
      </c>
    </row>
    <row r="63" spans="1:40" x14ac:dyDescent="0.25">
      <c r="A63">
        <v>62</v>
      </c>
      <c r="B63" t="s">
        <v>70</v>
      </c>
      <c r="C63">
        <v>190625</v>
      </c>
      <c r="D63">
        <v>1349375</v>
      </c>
      <c r="E63">
        <v>83750</v>
      </c>
      <c r="F63">
        <v>1256250</v>
      </c>
      <c r="G63">
        <v>0</v>
      </c>
      <c r="H63">
        <v>17566875</v>
      </c>
      <c r="I63">
        <v>510000</v>
      </c>
      <c r="J63">
        <v>6985625</v>
      </c>
      <c r="K63">
        <f t="shared" si="1"/>
        <v>27942500</v>
      </c>
      <c r="L63" s="2">
        <f t="shared" si="2"/>
        <v>19.0625</v>
      </c>
      <c r="M63" s="8">
        <f t="shared" si="3"/>
        <v>134.9375</v>
      </c>
      <c r="N63" s="8">
        <f t="shared" si="4"/>
        <v>8.375</v>
      </c>
      <c r="O63" s="8">
        <f t="shared" si="5"/>
        <v>125.625</v>
      </c>
      <c r="P63" s="8">
        <f t="shared" si="6"/>
        <v>0</v>
      </c>
      <c r="Q63" s="8">
        <f t="shared" si="7"/>
        <v>1756.6875</v>
      </c>
      <c r="R63" s="8">
        <f t="shared" si="8"/>
        <v>51</v>
      </c>
      <c r="S63" s="8">
        <f t="shared" si="9"/>
        <v>698.5625</v>
      </c>
      <c r="T63" s="9">
        <f t="shared" si="10"/>
        <v>2794.25</v>
      </c>
      <c r="V63" s="2">
        <f>M63/$T63</f>
        <v>4.8291133577883151E-2</v>
      </c>
      <c r="W63" s="2">
        <f>N63/$T63</f>
        <v>2.9972264471682919E-3</v>
      </c>
      <c r="X63" s="2">
        <f>O63/$T63</f>
        <v>4.4958396707524377E-2</v>
      </c>
      <c r="Y63" s="2">
        <f>P63/$T63</f>
        <v>0</v>
      </c>
      <c r="Z63" s="2">
        <f>Q63/$T63</f>
        <v>0.62867943097432222</v>
      </c>
      <c r="AA63" s="2">
        <f>R63/$T63</f>
        <v>1.8251767021562136E-2</v>
      </c>
      <c r="AB63" s="2">
        <f>S63/$T63</f>
        <v>0.25</v>
      </c>
      <c r="AC63" s="2">
        <f>V63*$AS$2+W63*$AS$5+X63*$AS$3+Y63*$AS$7+Z63*$AS$4+AA63*$AS$6+AB63*$AS$8</f>
        <v>1.6991484077510361</v>
      </c>
      <c r="AD63">
        <v>1.901629</v>
      </c>
      <c r="AE63">
        <v>2.3320449999999999</v>
      </c>
      <c r="AF63" s="1">
        <f t="shared" si="11"/>
        <v>3.5968202180184798</v>
      </c>
      <c r="AG63" s="4">
        <v>3.3667999999999997E-2</v>
      </c>
      <c r="AH63" s="4">
        <f t="shared" si="12"/>
        <v>0.12109774310024617</v>
      </c>
      <c r="AI63" s="12">
        <f t="shared" si="0"/>
        <v>0.36843493855542941</v>
      </c>
      <c r="AJ63" s="5">
        <v>0.38216858510201174</v>
      </c>
      <c r="AK63" s="16">
        <v>0.73073557320417271</v>
      </c>
      <c r="AL63" s="5">
        <v>0.465924</v>
      </c>
      <c r="AM63" s="18">
        <f t="shared" si="13"/>
        <v>0.58926925017801113</v>
      </c>
      <c r="AN63" s="12">
        <f>(AI63^(1/3))*(AK63^(1/3))*(AM63^(1/3))</f>
        <v>0.54135017157763732</v>
      </c>
    </row>
    <row r="64" spans="1:40" x14ac:dyDescent="0.25">
      <c r="A64">
        <v>63</v>
      </c>
      <c r="B64" t="s">
        <v>71</v>
      </c>
      <c r="C64">
        <v>1612500</v>
      </c>
      <c r="D64">
        <v>3915000</v>
      </c>
      <c r="E64">
        <v>467500</v>
      </c>
      <c r="F64">
        <v>10656250</v>
      </c>
      <c r="G64">
        <v>17500</v>
      </c>
      <c r="H64">
        <v>7640625</v>
      </c>
      <c r="I64">
        <v>0</v>
      </c>
      <c r="J64">
        <v>268125</v>
      </c>
      <c r="K64">
        <f t="shared" si="1"/>
        <v>24577500</v>
      </c>
      <c r="L64" s="2">
        <f t="shared" si="2"/>
        <v>161.25</v>
      </c>
      <c r="M64" s="8">
        <f t="shared" si="3"/>
        <v>391.5</v>
      </c>
      <c r="N64" s="8">
        <f t="shared" si="4"/>
        <v>46.75</v>
      </c>
      <c r="O64" s="8">
        <f t="shared" si="5"/>
        <v>1065.625</v>
      </c>
      <c r="P64" s="8">
        <f t="shared" si="6"/>
        <v>1.75</v>
      </c>
      <c r="Q64" s="8">
        <f t="shared" si="7"/>
        <v>764.0625</v>
      </c>
      <c r="R64" s="8">
        <f t="shared" si="8"/>
        <v>0</v>
      </c>
      <c r="S64" s="8">
        <f t="shared" si="9"/>
        <v>26.8125</v>
      </c>
      <c r="T64" s="9">
        <f t="shared" si="10"/>
        <v>2457.75</v>
      </c>
      <c r="V64" s="2">
        <f>M64/$T64</f>
        <v>0.15929203539823009</v>
      </c>
      <c r="W64" s="2">
        <f>N64/$T64</f>
        <v>1.902146271996745E-2</v>
      </c>
      <c r="X64" s="2">
        <f>O64/$T64</f>
        <v>0.43357745905808159</v>
      </c>
      <c r="Y64" s="2">
        <f>P64/$T64</f>
        <v>7.1203336384904892E-4</v>
      </c>
      <c r="Z64" s="2">
        <f>Q64/$T64</f>
        <v>0.3108788526090937</v>
      </c>
      <c r="AA64" s="2">
        <f>R64/$T64</f>
        <v>0</v>
      </c>
      <c r="AB64" s="2">
        <f>S64/$T64</f>
        <v>1.0909368324687214E-2</v>
      </c>
      <c r="AC64" s="2">
        <f>V64*$AS$2+W64*$AS$5+X64*$AS$3+Y64*$AS$7+Z64*$AS$4+AA64*$AS$6+AB64*$AS$8</f>
        <v>1.2441610117359851</v>
      </c>
      <c r="AD64">
        <v>1.1465529999999999</v>
      </c>
      <c r="AE64">
        <v>1.107359</v>
      </c>
      <c r="AF64" s="1">
        <f t="shared" si="11"/>
        <v>1.4021147171419386</v>
      </c>
      <c r="AG64" s="4">
        <v>3.0443999999999999E-2</v>
      </c>
      <c r="AH64" s="4">
        <f t="shared" si="12"/>
        <v>4.2685980448669177E-2</v>
      </c>
      <c r="AI64" s="12">
        <f t="shared" si="0"/>
        <v>0.12987035250330539</v>
      </c>
      <c r="AJ64" s="5">
        <v>0.29148064456404799</v>
      </c>
      <c r="AK64" s="16">
        <v>0.55733329265297094</v>
      </c>
      <c r="AL64" s="5">
        <v>0.38548100000000002</v>
      </c>
      <c r="AM64" s="18">
        <f t="shared" si="13"/>
        <v>0.48753036939043687</v>
      </c>
      <c r="AN64" s="12">
        <f>(AI64^(1/3))*(AK64^(1/3))*(AM64^(1/3))</f>
        <v>0.32800129624900459</v>
      </c>
    </row>
    <row r="65" spans="1:40" x14ac:dyDescent="0.25">
      <c r="A65">
        <v>64</v>
      </c>
      <c r="B65" t="s">
        <v>72</v>
      </c>
      <c r="C65">
        <v>464375</v>
      </c>
      <c r="D65">
        <v>1884375</v>
      </c>
      <c r="E65">
        <v>301875</v>
      </c>
      <c r="F65">
        <v>3720000</v>
      </c>
      <c r="G65">
        <v>0</v>
      </c>
      <c r="H65">
        <v>3415000</v>
      </c>
      <c r="I65">
        <v>21250</v>
      </c>
      <c r="J65">
        <v>200625</v>
      </c>
      <c r="K65">
        <f t="shared" si="1"/>
        <v>10007500</v>
      </c>
      <c r="L65" s="2">
        <f t="shared" si="2"/>
        <v>46.4375</v>
      </c>
      <c r="M65" s="8">
        <f t="shared" si="3"/>
        <v>188.4375</v>
      </c>
      <c r="N65" s="8">
        <f t="shared" si="4"/>
        <v>30.1875</v>
      </c>
      <c r="O65" s="8">
        <f t="shared" si="5"/>
        <v>372</v>
      </c>
      <c r="P65" s="8">
        <f t="shared" si="6"/>
        <v>0</v>
      </c>
      <c r="Q65" s="8">
        <f t="shared" si="7"/>
        <v>341.5</v>
      </c>
      <c r="R65" s="8">
        <f t="shared" si="8"/>
        <v>2.125</v>
      </c>
      <c r="S65" s="8">
        <f t="shared" si="9"/>
        <v>20.0625</v>
      </c>
      <c r="T65" s="9">
        <f t="shared" si="10"/>
        <v>1000.75</v>
      </c>
      <c r="V65" s="2">
        <f>M65/$T65</f>
        <v>0.18829627779165625</v>
      </c>
      <c r="W65" s="2">
        <f>N65/$T65</f>
        <v>3.0164876342742942E-2</v>
      </c>
      <c r="X65" s="2">
        <f>O65/$T65</f>
        <v>0.37172120909318013</v>
      </c>
      <c r="Y65" s="2">
        <f>P65/$T65</f>
        <v>0</v>
      </c>
      <c r="Z65" s="2">
        <f>Q65/$T65</f>
        <v>0.34124406694978765</v>
      </c>
      <c r="AA65" s="2">
        <f>R65/$T65</f>
        <v>2.1234074444166874E-3</v>
      </c>
      <c r="AB65" s="2">
        <f>S65/$T65</f>
        <v>2.0047464401698727E-2</v>
      </c>
      <c r="AC65" s="2">
        <f>V65*$AS$2+W65*$AS$5+X65*$AS$3+Y65*$AS$7+Z65*$AS$4+AA65*$AS$6+AB65*$AS$8</f>
        <v>1.2406108267755063</v>
      </c>
      <c r="AD65">
        <v>1.5058050000000001</v>
      </c>
      <c r="AE65">
        <v>1.287512</v>
      </c>
      <c r="AF65" s="1">
        <f t="shared" si="11"/>
        <v>1.7327096564080384</v>
      </c>
      <c r="AG65" s="4">
        <v>2.8650999999999999E-2</v>
      </c>
      <c r="AH65" s="4">
        <f t="shared" si="12"/>
        <v>4.9643864365746707E-2</v>
      </c>
      <c r="AI65" s="12">
        <f t="shared" si="0"/>
        <v>0.15103943020727342</v>
      </c>
      <c r="AJ65" s="5">
        <v>0.45375050487514934</v>
      </c>
      <c r="AK65" s="16">
        <v>0.86760568031283647</v>
      </c>
      <c r="AL65" s="5">
        <v>0.43018000000000001</v>
      </c>
      <c r="AM65" s="18">
        <f t="shared" si="13"/>
        <v>0.54406264979176178</v>
      </c>
      <c r="AN65" s="12">
        <f>(AI65^(1/3))*(AK65^(1/3))*(AM65^(1/3))</f>
        <v>0.41465529215739716</v>
      </c>
    </row>
    <row r="66" spans="1:40" x14ac:dyDescent="0.25">
      <c r="A66">
        <v>65</v>
      </c>
      <c r="B66" t="s">
        <v>73</v>
      </c>
      <c r="C66">
        <v>1665000</v>
      </c>
      <c r="D66">
        <v>5960625</v>
      </c>
      <c r="E66">
        <v>2343125</v>
      </c>
      <c r="F66">
        <v>9388750</v>
      </c>
      <c r="G66">
        <v>28125</v>
      </c>
      <c r="H66">
        <v>4785625</v>
      </c>
      <c r="I66">
        <v>0</v>
      </c>
      <c r="J66">
        <v>372500</v>
      </c>
      <c r="K66">
        <f t="shared" si="1"/>
        <v>24543750</v>
      </c>
      <c r="L66" s="2">
        <f t="shared" si="2"/>
        <v>166.5</v>
      </c>
      <c r="M66" s="8">
        <f t="shared" si="3"/>
        <v>596.0625</v>
      </c>
      <c r="N66" s="8">
        <f t="shared" si="4"/>
        <v>234.3125</v>
      </c>
      <c r="O66" s="8">
        <f t="shared" si="5"/>
        <v>938.875</v>
      </c>
      <c r="P66" s="8">
        <f t="shared" si="6"/>
        <v>2.8125</v>
      </c>
      <c r="Q66" s="8">
        <f t="shared" si="7"/>
        <v>478.5625</v>
      </c>
      <c r="R66" s="8">
        <f t="shared" si="8"/>
        <v>0</v>
      </c>
      <c r="S66" s="8">
        <f t="shared" si="9"/>
        <v>37.25</v>
      </c>
      <c r="T66" s="9">
        <f t="shared" si="10"/>
        <v>2454.375</v>
      </c>
      <c r="V66" s="2">
        <f>M66/$T66</f>
        <v>0.24285714285714285</v>
      </c>
      <c r="W66" s="2">
        <f>N66/$T66</f>
        <v>9.5467277820218993E-2</v>
      </c>
      <c r="X66" s="2">
        <f>O66/$T66</f>
        <v>0.38253119429590016</v>
      </c>
      <c r="Y66" s="2">
        <f>P66/$T66</f>
        <v>1.1459129106187931E-3</v>
      </c>
      <c r="Z66" s="2">
        <f>Q66/$T66</f>
        <v>0.19498344792462441</v>
      </c>
      <c r="AA66" s="2">
        <f>R66/$T66</f>
        <v>0</v>
      </c>
      <c r="AB66" s="2">
        <f>S66/$T66</f>
        <v>1.5176979882862237E-2</v>
      </c>
      <c r="AC66" s="2">
        <f>V66*$AS$2+W66*$AS$5+X66*$AS$3+Y66*$AS$7+Z66*$AS$4+AA66*$AS$6+AB66*$AS$8</f>
        <v>1.1045506741210422</v>
      </c>
      <c r="AD66">
        <v>1.459562</v>
      </c>
      <c r="AE66">
        <v>0.86350000000000005</v>
      </c>
      <c r="AF66" s="1">
        <f t="shared" si="11"/>
        <v>1.2829698490624883</v>
      </c>
      <c r="AG66" s="4">
        <v>3.0972E-2</v>
      </c>
      <c r="AH66" s="4">
        <f t="shared" si="12"/>
        <v>3.9736142165163385E-2</v>
      </c>
      <c r="AI66" s="12">
        <f t="shared" ref="AI66:AI103" si="14">AH66/$AH$104</f>
        <v>0.12089558997753129</v>
      </c>
      <c r="AJ66" s="5">
        <v>0.31396800641361045</v>
      </c>
      <c r="AK66" s="16">
        <v>0.60033084894505451</v>
      </c>
      <c r="AL66" s="5">
        <v>0.41967599999999999</v>
      </c>
      <c r="AM66" s="18">
        <f t="shared" si="13"/>
        <v>0.53077789905157702</v>
      </c>
      <c r="AN66" s="12">
        <f>(AI66^(1/3))*(AK66^(1/3))*(AM66^(1/3))</f>
        <v>0.33773130408588947</v>
      </c>
    </row>
    <row r="67" spans="1:40" x14ac:dyDescent="0.25">
      <c r="A67">
        <v>66</v>
      </c>
      <c r="B67" t="s">
        <v>74</v>
      </c>
      <c r="C67">
        <v>838125</v>
      </c>
      <c r="D67">
        <v>4641250</v>
      </c>
      <c r="E67">
        <v>4194375</v>
      </c>
      <c r="F67">
        <v>2991250</v>
      </c>
      <c r="G67">
        <v>38750</v>
      </c>
      <c r="H67">
        <v>6840625</v>
      </c>
      <c r="I67">
        <v>395625</v>
      </c>
      <c r="J67">
        <v>5336250</v>
      </c>
      <c r="K67">
        <f t="shared" ref="K67:K122" si="15">SUM(C67:J67)</f>
        <v>25276250</v>
      </c>
      <c r="L67" s="2">
        <f t="shared" ref="L67:L122" si="16">C67/10000</f>
        <v>83.8125</v>
      </c>
      <c r="M67" s="8">
        <f t="shared" ref="M67:M122" si="17">D67/10000</f>
        <v>464.125</v>
      </c>
      <c r="N67" s="8">
        <f t="shared" ref="N67:N122" si="18">E67/10000</f>
        <v>419.4375</v>
      </c>
      <c r="O67" s="8">
        <f t="shared" ref="O67:O122" si="19">F67/10000</f>
        <v>299.125</v>
      </c>
      <c r="P67" s="8">
        <f t="shared" ref="P67:P122" si="20">G67/10000</f>
        <v>3.875</v>
      </c>
      <c r="Q67" s="8">
        <f t="shared" ref="Q67:Q122" si="21">H67/10000</f>
        <v>684.0625</v>
      </c>
      <c r="R67" s="8">
        <f t="shared" ref="R67:R122" si="22">I67/10000</f>
        <v>39.5625</v>
      </c>
      <c r="S67" s="8">
        <f t="shared" ref="S67:S122" si="23">J67/10000</f>
        <v>533.625</v>
      </c>
      <c r="T67" s="9">
        <f t="shared" ref="T67:T122" si="24">SUM(L67:S67)</f>
        <v>2527.625</v>
      </c>
      <c r="V67" s="2">
        <f>M67/$T67</f>
        <v>0.18362098808169725</v>
      </c>
      <c r="W67" s="2">
        <f>N67/$T67</f>
        <v>0.16594134810345681</v>
      </c>
      <c r="X67" s="2">
        <f>O67/$T67</f>
        <v>0.11834231739280945</v>
      </c>
      <c r="Y67" s="2">
        <f>P67/$T67</f>
        <v>1.5330596904208496E-3</v>
      </c>
      <c r="Z67" s="2">
        <f>Q67/$T67</f>
        <v>0.2706344888976806</v>
      </c>
      <c r="AA67" s="2">
        <f>R67/$T67</f>
        <v>1.5652044903812869E-2</v>
      </c>
      <c r="AB67" s="2">
        <f>S67/$T67</f>
        <v>0.2111171554324712</v>
      </c>
      <c r="AC67" s="2">
        <f>V67*$AS$2+W67*$AS$5+X67*$AS$3+Y67*$AS$7+Z67*$AS$4+AA67*$AS$6+AB67*$AS$8</f>
        <v>1.3752910267873817</v>
      </c>
      <c r="AD67">
        <v>1.1564140000000001</v>
      </c>
      <c r="AE67">
        <v>0.96310700000000005</v>
      </c>
      <c r="AF67" s="1">
        <f t="shared" ref="AF67:AF122" si="25">(AD67+AE67)/2*AC67</f>
        <v>1.4574791061937091</v>
      </c>
      <c r="AG67" s="4">
        <v>1.4624E-2</v>
      </c>
      <c r="AH67" s="4">
        <f t="shared" ref="AH67:AH122" si="26">AG67*AF67</f>
        <v>2.1314174448976802E-2</v>
      </c>
      <c r="AI67" s="12">
        <f t="shared" si="14"/>
        <v>6.484750543177141E-2</v>
      </c>
      <c r="AJ67" s="5">
        <v>0.28334479596300893</v>
      </c>
      <c r="AK67" s="16">
        <v>0.54177692768017838</v>
      </c>
      <c r="AL67" s="5">
        <v>0.43790800000000002</v>
      </c>
      <c r="AM67" s="18">
        <f t="shared" ref="AM67:AM122" si="27">AL67/$AL$125</f>
        <v>0.55383650296390075</v>
      </c>
      <c r="AN67" s="12">
        <f>(AI67^(1/3))*(AK67^(1/3))*(AM67^(1/3))</f>
        <v>0.26896666138440589</v>
      </c>
    </row>
    <row r="68" spans="1:40" x14ac:dyDescent="0.25">
      <c r="A68">
        <v>67</v>
      </c>
      <c r="B68" t="s">
        <v>75</v>
      </c>
      <c r="C68">
        <v>819375</v>
      </c>
      <c r="D68">
        <v>6112500</v>
      </c>
      <c r="E68">
        <v>644375</v>
      </c>
      <c r="F68">
        <v>15475625</v>
      </c>
      <c r="G68">
        <v>0</v>
      </c>
      <c r="H68">
        <v>28226250</v>
      </c>
      <c r="I68">
        <v>10625</v>
      </c>
      <c r="J68">
        <v>2085000</v>
      </c>
      <c r="K68">
        <f t="shared" si="15"/>
        <v>53373750</v>
      </c>
      <c r="L68" s="2">
        <f t="shared" si="16"/>
        <v>81.9375</v>
      </c>
      <c r="M68" s="8">
        <f t="shared" si="17"/>
        <v>611.25</v>
      </c>
      <c r="N68" s="8">
        <f t="shared" si="18"/>
        <v>64.4375</v>
      </c>
      <c r="O68" s="8">
        <f t="shared" si="19"/>
        <v>1547.5625</v>
      </c>
      <c r="P68" s="8">
        <f t="shared" si="20"/>
        <v>0</v>
      </c>
      <c r="Q68" s="8">
        <f t="shared" si="21"/>
        <v>2822.625</v>
      </c>
      <c r="R68" s="8">
        <f t="shared" si="22"/>
        <v>1.0625</v>
      </c>
      <c r="S68" s="8">
        <f t="shared" si="23"/>
        <v>208.5</v>
      </c>
      <c r="T68" s="9">
        <f t="shared" si="24"/>
        <v>5337.375</v>
      </c>
      <c r="V68" s="2">
        <f>M68/$T68</f>
        <v>0.11452258835101525</v>
      </c>
      <c r="W68" s="2">
        <f>N68/$T68</f>
        <v>1.2072882268905596E-2</v>
      </c>
      <c r="X68" s="2">
        <f>O68/$T68</f>
        <v>0.28994824234759597</v>
      </c>
      <c r="Y68" s="2">
        <f>P68/$T68</f>
        <v>0</v>
      </c>
      <c r="Z68" s="2">
        <f>Q68/$T68</f>
        <v>0.52884142485772501</v>
      </c>
      <c r="AA68" s="2">
        <f>R68/$T68</f>
        <v>1.9906789386168295E-4</v>
      </c>
      <c r="AB68" s="2">
        <f>S68/$T68</f>
        <v>3.90641467013279E-2</v>
      </c>
      <c r="AC68" s="2">
        <f>V68*$AS$2+W68*$AS$5+X68*$AS$3+Y68*$AS$7+Z68*$AS$4+AA68*$AS$6+AB68*$AS$8</f>
        <v>1.4138628962041402</v>
      </c>
      <c r="AD68">
        <v>1.7294700000000001</v>
      </c>
      <c r="AE68">
        <v>1.904487</v>
      </c>
      <c r="AF68" s="1">
        <f t="shared" si="25"/>
        <v>2.5689584843506545</v>
      </c>
      <c r="AG68" s="4">
        <v>3.6713000000000003E-2</v>
      </c>
      <c r="AH68" s="4">
        <f t="shared" si="26"/>
        <v>9.431417283596559E-2</v>
      </c>
      <c r="AI68" s="12">
        <f t="shared" si="14"/>
        <v>0.28694701968937431</v>
      </c>
      <c r="AJ68" s="5">
        <v>0.44184973823455659</v>
      </c>
      <c r="AK68" s="16">
        <v>0.84485050400664863</v>
      </c>
      <c r="AL68" s="5">
        <v>0.37847999999999998</v>
      </c>
      <c r="AM68" s="18">
        <f t="shared" si="27"/>
        <v>0.47867597678456925</v>
      </c>
      <c r="AN68" s="12">
        <f>(AI68^(1/3))*(AK68^(1/3))*(AM68^(1/3))</f>
        <v>0.48776174907190362</v>
      </c>
    </row>
    <row r="69" spans="1:40" x14ac:dyDescent="0.25">
      <c r="A69">
        <v>68</v>
      </c>
      <c r="B69" t="s">
        <v>76</v>
      </c>
      <c r="C69">
        <v>465625</v>
      </c>
      <c r="D69">
        <v>1544375</v>
      </c>
      <c r="E69">
        <v>288750</v>
      </c>
      <c r="F69">
        <v>3903125</v>
      </c>
      <c r="G69">
        <v>0</v>
      </c>
      <c r="H69">
        <v>11055000</v>
      </c>
      <c r="I69">
        <v>0</v>
      </c>
      <c r="J69">
        <v>435000</v>
      </c>
      <c r="K69">
        <f t="shared" si="15"/>
        <v>17691875</v>
      </c>
      <c r="L69" s="2">
        <f t="shared" si="16"/>
        <v>46.5625</v>
      </c>
      <c r="M69" s="8">
        <f t="shared" si="17"/>
        <v>154.4375</v>
      </c>
      <c r="N69" s="8">
        <f t="shared" si="18"/>
        <v>28.875</v>
      </c>
      <c r="O69" s="8">
        <f t="shared" si="19"/>
        <v>390.3125</v>
      </c>
      <c r="P69" s="8">
        <f t="shared" si="20"/>
        <v>0</v>
      </c>
      <c r="Q69" s="8">
        <f t="shared" si="21"/>
        <v>1105.5</v>
      </c>
      <c r="R69" s="8">
        <f t="shared" si="22"/>
        <v>0</v>
      </c>
      <c r="S69" s="8">
        <f t="shared" si="23"/>
        <v>43.5</v>
      </c>
      <c r="T69" s="9">
        <f t="shared" si="24"/>
        <v>1769.1875</v>
      </c>
      <c r="V69" s="2">
        <f>M69/$T69</f>
        <v>8.7292895750167798E-2</v>
      </c>
      <c r="W69" s="2">
        <f>N69/$T69</f>
        <v>1.6321051330059701E-2</v>
      </c>
      <c r="X69" s="2">
        <f>O69/$T69</f>
        <v>0.22061680856325291</v>
      </c>
      <c r="Y69" s="2">
        <f>P69/$T69</f>
        <v>0</v>
      </c>
      <c r="Z69" s="2">
        <f>Q69/$T69</f>
        <v>0.62486310806514289</v>
      </c>
      <c r="AA69" s="2">
        <f>R69/$T69</f>
        <v>0</v>
      </c>
      <c r="AB69" s="2">
        <f>S69/$T69</f>
        <v>2.4587557847882149E-2</v>
      </c>
      <c r="AC69" s="2">
        <f>V69*$AS$2+W69*$AS$5+X69*$AS$3+Y69*$AS$7+Z69*$AS$4+AA69*$AS$6+AB69*$AS$8</f>
        <v>1.4193213636107469</v>
      </c>
      <c r="AD69">
        <v>1.7813829999999999</v>
      </c>
      <c r="AE69">
        <v>1.8917759999999999</v>
      </c>
      <c r="AF69" s="1">
        <f t="shared" si="25"/>
        <v>2.6066965203195438</v>
      </c>
      <c r="AG69" s="4">
        <v>4.0809999999999999E-2</v>
      </c>
      <c r="AH69" s="4">
        <f t="shared" si="26"/>
        <v>0.10637928499424058</v>
      </c>
      <c r="AI69" s="12">
        <f t="shared" si="14"/>
        <v>0.32365463077192452</v>
      </c>
      <c r="AJ69" s="5">
        <v>0.36251592601892679</v>
      </c>
      <c r="AK69" s="16">
        <v>0.6931581854755845</v>
      </c>
      <c r="AL69" s="5">
        <v>0.41266199999999997</v>
      </c>
      <c r="AM69" s="18">
        <f t="shared" si="27"/>
        <v>0.52190706492251615</v>
      </c>
      <c r="AN69" s="12">
        <f>(AI69^(1/3))*(AK69^(1/3))*(AM69^(1/3))</f>
        <v>0.48921802766348788</v>
      </c>
    </row>
    <row r="70" spans="1:40" x14ac:dyDescent="0.25">
      <c r="A70">
        <v>69</v>
      </c>
      <c r="B70" t="s">
        <v>77</v>
      </c>
      <c r="C70">
        <v>2459375</v>
      </c>
      <c r="D70">
        <v>7325000</v>
      </c>
      <c r="E70">
        <v>4893750</v>
      </c>
      <c r="F70">
        <v>1893750</v>
      </c>
      <c r="G70">
        <v>0</v>
      </c>
      <c r="H70">
        <v>445625</v>
      </c>
      <c r="I70">
        <v>0</v>
      </c>
      <c r="J70">
        <v>6775625</v>
      </c>
      <c r="K70">
        <f t="shared" si="15"/>
        <v>23793125</v>
      </c>
      <c r="L70" s="2">
        <f t="shared" si="16"/>
        <v>245.9375</v>
      </c>
      <c r="M70" s="8">
        <f t="shared" si="17"/>
        <v>732.5</v>
      </c>
      <c r="N70" s="8">
        <f t="shared" si="18"/>
        <v>489.375</v>
      </c>
      <c r="O70" s="8">
        <f t="shared" si="19"/>
        <v>189.375</v>
      </c>
      <c r="P70" s="8">
        <f t="shared" si="20"/>
        <v>0</v>
      </c>
      <c r="Q70" s="8">
        <f t="shared" si="21"/>
        <v>44.5625</v>
      </c>
      <c r="R70" s="8">
        <f t="shared" si="22"/>
        <v>0</v>
      </c>
      <c r="S70" s="8">
        <f t="shared" si="23"/>
        <v>677.5625</v>
      </c>
      <c r="T70" s="9">
        <f t="shared" si="24"/>
        <v>2379.3125</v>
      </c>
      <c r="V70" s="2">
        <f>M70/$T70</f>
        <v>0.30786203998003625</v>
      </c>
      <c r="W70" s="2">
        <f>N70/$T70</f>
        <v>0.20567916152249863</v>
      </c>
      <c r="X70" s="2">
        <f>O70/$T70</f>
        <v>7.9592319209855794E-2</v>
      </c>
      <c r="Y70" s="2">
        <f>P70/$T70</f>
        <v>0</v>
      </c>
      <c r="Z70" s="2">
        <f>Q70/$T70</f>
        <v>1.8729149701857153E-2</v>
      </c>
      <c r="AA70" s="2">
        <f>R70/$T70</f>
        <v>0</v>
      </c>
      <c r="AB70" s="2">
        <f>S70/$T70</f>
        <v>0.28477238698153351</v>
      </c>
      <c r="AC70" s="2">
        <f>V70*$AS$2+W70*$AS$5+X70*$AS$3+Y70*$AS$7+Z70*$AS$4+AA70*$AS$6+AB70*$AS$8</f>
        <v>1.169937074875909</v>
      </c>
      <c r="AD70">
        <v>1.0297499999999999</v>
      </c>
      <c r="AE70">
        <v>0.92888899999999996</v>
      </c>
      <c r="AF70" s="1">
        <f t="shared" si="25"/>
        <v>1.1457421911989376</v>
      </c>
      <c r="AG70" s="4">
        <v>1.2591E-2</v>
      </c>
      <c r="AH70" s="4">
        <f t="shared" si="26"/>
        <v>1.4426039929385823E-2</v>
      </c>
      <c r="AI70" s="12">
        <f t="shared" si="14"/>
        <v>4.3890637421554329E-2</v>
      </c>
      <c r="AJ70" s="5">
        <v>0.18788024191388963</v>
      </c>
      <c r="AK70" s="16">
        <v>0.35924139665231236</v>
      </c>
      <c r="AL70" s="5">
        <v>0.26678800000000003</v>
      </c>
      <c r="AM70" s="18">
        <f t="shared" si="27"/>
        <v>0.33741546843796683</v>
      </c>
      <c r="AN70" s="12">
        <f>(AI70^(1/3))*(AK70^(1/3))*(AM70^(1/3))</f>
        <v>0.17457193170875615</v>
      </c>
    </row>
    <row r="71" spans="1:40" x14ac:dyDescent="0.25">
      <c r="A71">
        <v>70</v>
      </c>
      <c r="B71" t="s">
        <v>78</v>
      </c>
      <c r="C71">
        <v>1531875</v>
      </c>
      <c r="D71">
        <v>3628125</v>
      </c>
      <c r="E71">
        <v>1666250</v>
      </c>
      <c r="F71">
        <v>14013125</v>
      </c>
      <c r="G71">
        <v>124375</v>
      </c>
      <c r="H71">
        <v>9254375</v>
      </c>
      <c r="I71">
        <v>12500</v>
      </c>
      <c r="J71">
        <v>1200000</v>
      </c>
      <c r="K71">
        <f t="shared" si="15"/>
        <v>31430625</v>
      </c>
      <c r="L71" s="2">
        <f t="shared" si="16"/>
        <v>153.1875</v>
      </c>
      <c r="M71" s="8">
        <f t="shared" si="17"/>
        <v>362.8125</v>
      </c>
      <c r="N71" s="8">
        <f t="shared" si="18"/>
        <v>166.625</v>
      </c>
      <c r="O71" s="8">
        <f t="shared" si="19"/>
        <v>1401.3125</v>
      </c>
      <c r="P71" s="8">
        <f t="shared" si="20"/>
        <v>12.4375</v>
      </c>
      <c r="Q71" s="8">
        <f t="shared" si="21"/>
        <v>925.4375</v>
      </c>
      <c r="R71" s="8">
        <f t="shared" si="22"/>
        <v>1.25</v>
      </c>
      <c r="S71" s="8">
        <f t="shared" si="23"/>
        <v>120</v>
      </c>
      <c r="T71" s="9">
        <f t="shared" si="24"/>
        <v>3143.0625</v>
      </c>
      <c r="V71" s="2">
        <f>M71/$T71</f>
        <v>0.1154327984251029</v>
      </c>
      <c r="W71" s="2">
        <f>N71/$T71</f>
        <v>5.3013581498936146E-2</v>
      </c>
      <c r="X71" s="2">
        <f>O71/$T71</f>
        <v>0.44584302730219333</v>
      </c>
      <c r="Y71" s="2">
        <f>P71/$T71</f>
        <v>3.9571278013084375E-3</v>
      </c>
      <c r="Z71" s="2">
        <f>Q71/$T71</f>
        <v>0.29443814750740721</v>
      </c>
      <c r="AA71" s="2">
        <f>R71/$T71</f>
        <v>3.9770128656366205E-4</v>
      </c>
      <c r="AB71" s="2">
        <f>S71/$T71</f>
        <v>3.8179323510111558E-2</v>
      </c>
      <c r="AC71" s="2">
        <f>V71*$AS$2+W71*$AS$5+X71*$AS$3+Y71*$AS$7+Z71*$AS$4+AA71*$AS$6+AB71*$AS$8</f>
        <v>1.3348887723419811</v>
      </c>
      <c r="AD71">
        <v>1.1340859999999999</v>
      </c>
      <c r="AE71">
        <v>1.1448670000000001</v>
      </c>
      <c r="AF71" s="1">
        <f t="shared" si="25"/>
        <v>1.5210743861975375</v>
      </c>
      <c r="AG71" s="4">
        <v>5.1958999999999998E-2</v>
      </c>
      <c r="AH71" s="4">
        <f t="shared" si="26"/>
        <v>7.9033504032437848E-2</v>
      </c>
      <c r="AI71" s="12">
        <f t="shared" si="14"/>
        <v>0.24045620881560698</v>
      </c>
      <c r="AJ71" s="5">
        <v>0.25046575758065442</v>
      </c>
      <c r="AK71" s="16">
        <v>0.47890969082365176</v>
      </c>
      <c r="AL71" s="5">
        <v>0.51788900000000004</v>
      </c>
      <c r="AM71" s="18">
        <f t="shared" si="27"/>
        <v>0.65499107731183637</v>
      </c>
      <c r="AN71" s="12">
        <f>(AI71^(1/3))*(AK71^(1/3))*(AM71^(1/3))</f>
        <v>0.42251454896741292</v>
      </c>
    </row>
    <row r="72" spans="1:40" ht="15" customHeight="1" x14ac:dyDescent="0.25">
      <c r="A72">
        <v>71</v>
      </c>
      <c r="B72" t="s">
        <v>79</v>
      </c>
      <c r="C72">
        <v>2188750</v>
      </c>
      <c r="D72">
        <v>4978125</v>
      </c>
      <c r="E72">
        <v>1627500</v>
      </c>
      <c r="F72">
        <v>11253125</v>
      </c>
      <c r="G72">
        <v>0</v>
      </c>
      <c r="H72">
        <v>16415000</v>
      </c>
      <c r="I72">
        <v>0</v>
      </c>
      <c r="J72">
        <v>400625</v>
      </c>
      <c r="K72">
        <f t="shared" si="15"/>
        <v>36863125</v>
      </c>
      <c r="L72" s="2">
        <f t="shared" si="16"/>
        <v>218.875</v>
      </c>
      <c r="M72" s="8">
        <f t="shared" si="17"/>
        <v>497.8125</v>
      </c>
      <c r="N72" s="8">
        <f t="shared" si="18"/>
        <v>162.75</v>
      </c>
      <c r="O72" s="8">
        <f t="shared" si="19"/>
        <v>1125.3125</v>
      </c>
      <c r="P72" s="8">
        <f t="shared" si="20"/>
        <v>0</v>
      </c>
      <c r="Q72" s="8">
        <f t="shared" si="21"/>
        <v>1641.5</v>
      </c>
      <c r="R72" s="8">
        <f t="shared" si="22"/>
        <v>0</v>
      </c>
      <c r="S72" s="8">
        <f t="shared" si="23"/>
        <v>40.0625</v>
      </c>
      <c r="T72" s="9">
        <f t="shared" si="24"/>
        <v>3686.3125</v>
      </c>
      <c r="V72" s="2">
        <f>M72/$T72</f>
        <v>0.13504348858106849</v>
      </c>
      <c r="W72" s="2">
        <f>N72/$T72</f>
        <v>4.4149810956070602E-2</v>
      </c>
      <c r="X72" s="2">
        <f>O72/$T72</f>
        <v>0.3052677981044743</v>
      </c>
      <c r="Y72" s="2">
        <f>P72/$T72</f>
        <v>0</v>
      </c>
      <c r="Z72" s="2">
        <f>Q72/$T72</f>
        <v>0.44529594276122819</v>
      </c>
      <c r="AA72" s="2">
        <f>R72/$T72</f>
        <v>0</v>
      </c>
      <c r="AB72" s="2">
        <f>S72/$T72</f>
        <v>1.0867906613994336E-2</v>
      </c>
      <c r="AC72" s="2">
        <f>V72*$AS$2+W72*$AS$5+X72*$AS$3+Y72*$AS$7+Z72*$AS$4+AA72*$AS$6+AB72*$AS$8</f>
        <v>1.2783834905313143</v>
      </c>
      <c r="AD72">
        <v>1.4610559999999999</v>
      </c>
      <c r="AE72">
        <v>1.534627</v>
      </c>
      <c r="AF72" s="1">
        <f t="shared" si="25"/>
        <v>1.9148158450326593</v>
      </c>
      <c r="AG72" s="4">
        <v>2.6467000000000001E-2</v>
      </c>
      <c r="AH72" s="4">
        <f t="shared" si="26"/>
        <v>5.0679430970479396E-2</v>
      </c>
      <c r="AI72" s="12">
        <f t="shared" si="14"/>
        <v>0.1541900993165144</v>
      </c>
      <c r="AJ72" s="5">
        <v>0.52299162531017374</v>
      </c>
      <c r="AK72" s="16">
        <v>1</v>
      </c>
      <c r="AL72" s="5">
        <v>0.47282400000000002</v>
      </c>
      <c r="AM72" s="18">
        <f t="shared" si="27"/>
        <v>0.59799590479599241</v>
      </c>
      <c r="AN72" s="12">
        <f>(AI72^(1/3))*(AK72^(1/3))*(AM72^(1/3))</f>
        <v>0.45177087865470705</v>
      </c>
    </row>
    <row r="73" spans="1:40" x14ac:dyDescent="0.25">
      <c r="A73">
        <v>72</v>
      </c>
      <c r="B73" t="s">
        <v>80</v>
      </c>
      <c r="C73">
        <v>1785625</v>
      </c>
      <c r="D73">
        <v>2111875</v>
      </c>
      <c r="E73">
        <v>667500</v>
      </c>
      <c r="F73">
        <v>3104375</v>
      </c>
      <c r="G73">
        <v>15625</v>
      </c>
      <c r="H73">
        <v>431875</v>
      </c>
      <c r="I73">
        <v>10625</v>
      </c>
      <c r="J73">
        <v>373750</v>
      </c>
      <c r="K73">
        <f t="shared" si="15"/>
        <v>8501250</v>
      </c>
      <c r="L73" s="2">
        <f t="shared" si="16"/>
        <v>178.5625</v>
      </c>
      <c r="M73" s="8">
        <f t="shared" si="17"/>
        <v>211.1875</v>
      </c>
      <c r="N73" s="8">
        <f t="shared" si="18"/>
        <v>66.75</v>
      </c>
      <c r="O73" s="8">
        <f t="shared" si="19"/>
        <v>310.4375</v>
      </c>
      <c r="P73" s="8">
        <f t="shared" si="20"/>
        <v>1.5625</v>
      </c>
      <c r="Q73" s="8">
        <f t="shared" si="21"/>
        <v>43.1875</v>
      </c>
      <c r="R73" s="8">
        <f t="shared" si="22"/>
        <v>1.0625</v>
      </c>
      <c r="S73" s="8">
        <f t="shared" si="23"/>
        <v>37.375</v>
      </c>
      <c r="T73" s="9">
        <f t="shared" si="24"/>
        <v>850.125</v>
      </c>
      <c r="V73" s="2">
        <f>M73/$T73</f>
        <v>0.24841935009557417</v>
      </c>
      <c r="W73" s="2">
        <f>N73/$T73</f>
        <v>7.8517865019850017E-2</v>
      </c>
      <c r="X73" s="2">
        <f>O73/$T73</f>
        <v>0.36516688722246726</v>
      </c>
      <c r="Y73" s="2">
        <f>P73/$T73</f>
        <v>1.837965005146302E-3</v>
      </c>
      <c r="Z73" s="2">
        <f>Q73/$T73</f>
        <v>5.0801352742243788E-2</v>
      </c>
      <c r="AA73" s="2">
        <f>R73/$T73</f>
        <v>1.2498162034994854E-3</v>
      </c>
      <c r="AB73" s="2">
        <f>S73/$T73</f>
        <v>4.3964122923099543E-2</v>
      </c>
      <c r="AC73" s="2">
        <f>V73*$AS$2+W73*$AS$5+X73*$AS$3+Y73*$AS$7+Z73*$AS$4+AA73*$AS$6+AB73*$AS$8</f>
        <v>0.90772004849387766</v>
      </c>
      <c r="AD73">
        <v>0.90568199999999999</v>
      </c>
      <c r="AE73">
        <v>0.90533300000000005</v>
      </c>
      <c r="AF73" s="1">
        <f t="shared" si="25"/>
        <v>0.82194731181156999</v>
      </c>
      <c r="AG73" s="4">
        <v>2.4937000000000001E-2</v>
      </c>
      <c r="AH73" s="4">
        <f t="shared" si="26"/>
        <v>2.0496900114645122E-2</v>
      </c>
      <c r="AI73" s="12">
        <f t="shared" si="14"/>
        <v>6.2360981641619857E-2</v>
      </c>
      <c r="AJ73" s="5">
        <v>0.1050406862354705</v>
      </c>
      <c r="AK73" s="16">
        <v>0.20084582840723961</v>
      </c>
      <c r="AL73" s="5">
        <v>0.238815</v>
      </c>
      <c r="AM73" s="18">
        <f t="shared" si="27"/>
        <v>0.30203710472364964</v>
      </c>
      <c r="AN73" s="12">
        <f>(AI73^(1/3))*(AK73^(1/3))*(AM73^(1/3))</f>
        <v>0.15581598846223824</v>
      </c>
    </row>
    <row r="74" spans="1:40" x14ac:dyDescent="0.25">
      <c r="A74">
        <v>73</v>
      </c>
      <c r="B74" t="s">
        <v>81</v>
      </c>
      <c r="C74">
        <v>3327500</v>
      </c>
      <c r="D74">
        <v>6923125</v>
      </c>
      <c r="E74">
        <v>2690625</v>
      </c>
      <c r="F74">
        <v>30747500</v>
      </c>
      <c r="G74">
        <v>288125</v>
      </c>
      <c r="H74">
        <v>5923750</v>
      </c>
      <c r="I74">
        <v>0</v>
      </c>
      <c r="J74">
        <v>3595000</v>
      </c>
      <c r="K74">
        <f t="shared" si="15"/>
        <v>53495625</v>
      </c>
      <c r="L74" s="2">
        <f t="shared" si="16"/>
        <v>332.75</v>
      </c>
      <c r="M74" s="8">
        <f t="shared" si="17"/>
        <v>692.3125</v>
      </c>
      <c r="N74" s="8">
        <f t="shared" si="18"/>
        <v>269.0625</v>
      </c>
      <c r="O74" s="8">
        <f t="shared" si="19"/>
        <v>3074.75</v>
      </c>
      <c r="P74" s="8">
        <f t="shared" si="20"/>
        <v>28.8125</v>
      </c>
      <c r="Q74" s="8">
        <f t="shared" si="21"/>
        <v>592.375</v>
      </c>
      <c r="R74" s="8">
        <f t="shared" si="22"/>
        <v>0</v>
      </c>
      <c r="S74" s="8">
        <f t="shared" si="23"/>
        <v>359.5</v>
      </c>
      <c r="T74" s="9">
        <f t="shared" si="24"/>
        <v>5349.5625</v>
      </c>
      <c r="V74" s="2">
        <f>M74/$T74</f>
        <v>0.12941478859252509</v>
      </c>
      <c r="W74" s="2">
        <f>N74/$T74</f>
        <v>5.0296169079247131E-2</v>
      </c>
      <c r="X74" s="2">
        <f>O74/$T74</f>
        <v>0.57476662811211199</v>
      </c>
      <c r="Y74" s="2">
        <f>P74/$T74</f>
        <v>5.3859544588926661E-3</v>
      </c>
      <c r="Z74" s="2">
        <f>Q74/$T74</f>
        <v>0.11073335436309044</v>
      </c>
      <c r="AA74" s="2">
        <f>R74/$T74</f>
        <v>0</v>
      </c>
      <c r="AB74" s="2">
        <f>S74/$T74</f>
        <v>6.7201757153038222E-2</v>
      </c>
      <c r="AC74" s="2">
        <f>V74*$AS$2+W74*$AS$5+X74*$AS$3+Y74*$AS$7+Z74*$AS$4+AA74*$AS$6+AB74*$AS$8</f>
        <v>1.3188210719865996</v>
      </c>
      <c r="AD74">
        <v>1.536454</v>
      </c>
      <c r="AE74">
        <v>1.215943</v>
      </c>
      <c r="AF74" s="1">
        <f t="shared" si="25"/>
        <v>1.8149595810363506</v>
      </c>
      <c r="AG74" s="4">
        <v>5.2526000000000003E-2</v>
      </c>
      <c r="AH74" s="4">
        <f t="shared" si="26"/>
        <v>9.5332566953515357E-2</v>
      </c>
      <c r="AI74" s="12">
        <f t="shared" si="14"/>
        <v>0.2900454422075715</v>
      </c>
      <c r="AJ74" s="5">
        <v>0.287336533779465</v>
      </c>
      <c r="AK74" s="16">
        <v>0.54940943578026247</v>
      </c>
      <c r="AL74" s="5">
        <v>0.29150999999999999</v>
      </c>
      <c r="AM74" s="18">
        <f t="shared" si="27"/>
        <v>0.36868218662140612</v>
      </c>
      <c r="AN74" s="12">
        <f>(AI74^(1/3))*(AK74^(1/3))*(AM74^(1/3))</f>
        <v>0.38875092726837734</v>
      </c>
    </row>
    <row r="75" spans="1:40" x14ac:dyDescent="0.25">
      <c r="A75">
        <v>74</v>
      </c>
      <c r="B75" t="s">
        <v>82</v>
      </c>
      <c r="C75">
        <v>4013125</v>
      </c>
      <c r="D75">
        <v>17856250</v>
      </c>
      <c r="E75">
        <v>10201875</v>
      </c>
      <c r="F75">
        <v>19112500</v>
      </c>
      <c r="G75">
        <v>16250</v>
      </c>
      <c r="H75">
        <v>8091250</v>
      </c>
      <c r="I75">
        <v>471875</v>
      </c>
      <c r="J75">
        <v>7087500</v>
      </c>
      <c r="K75">
        <f t="shared" si="15"/>
        <v>66850625</v>
      </c>
      <c r="L75" s="2">
        <f t="shared" si="16"/>
        <v>401.3125</v>
      </c>
      <c r="M75" s="8">
        <f t="shared" si="17"/>
        <v>1785.625</v>
      </c>
      <c r="N75" s="8">
        <f t="shared" si="18"/>
        <v>1020.1875</v>
      </c>
      <c r="O75" s="8">
        <f t="shared" si="19"/>
        <v>1911.25</v>
      </c>
      <c r="P75" s="8">
        <f t="shared" si="20"/>
        <v>1.625</v>
      </c>
      <c r="Q75" s="8">
        <f t="shared" si="21"/>
        <v>809.125</v>
      </c>
      <c r="R75" s="8">
        <f t="shared" si="22"/>
        <v>47.1875</v>
      </c>
      <c r="S75" s="8">
        <f t="shared" si="23"/>
        <v>708.75</v>
      </c>
      <c r="T75" s="9">
        <f t="shared" si="24"/>
        <v>6685.0625</v>
      </c>
      <c r="V75" s="2">
        <f>M75/$T75</f>
        <v>0.26710670244294649</v>
      </c>
      <c r="W75" s="2">
        <f>N75/$T75</f>
        <v>0.15260702499041706</v>
      </c>
      <c r="X75" s="2">
        <f>O75/$T75</f>
        <v>0.28589859855461336</v>
      </c>
      <c r="Y75" s="2">
        <f>P75/$T75</f>
        <v>2.430792531857406E-4</v>
      </c>
      <c r="Z75" s="2">
        <f>Q75/$T75</f>
        <v>0.1210347696824076</v>
      </c>
      <c r="AA75" s="2">
        <f>R75/$T75</f>
        <v>7.0586475444320831E-3</v>
      </c>
      <c r="AB75" s="2">
        <f>S75/$T75</f>
        <v>0.10601995119716533</v>
      </c>
      <c r="AC75" s="2">
        <f>V75*$AS$2+W75*$AS$5+X75*$AS$3+Y75*$AS$7+Z75*$AS$4+AA75*$AS$6+AB75*$AS$8</f>
        <v>1.1391650159420943</v>
      </c>
      <c r="AD75">
        <v>1.3088109999999999</v>
      </c>
      <c r="AE75">
        <v>0.81440199999999996</v>
      </c>
      <c r="AF75" s="1">
        <f t="shared" si="25"/>
        <v>1.2093449854967309</v>
      </c>
      <c r="AG75" s="4">
        <v>1.9885E-2</v>
      </c>
      <c r="AH75" s="4">
        <f t="shared" si="26"/>
        <v>2.4047825036602494E-2</v>
      </c>
      <c r="AI75" s="12">
        <f t="shared" si="14"/>
        <v>7.3164525720499127E-2</v>
      </c>
      <c r="AJ75" s="5">
        <v>0.25324251838403544</v>
      </c>
      <c r="AK75" s="16">
        <v>0.48421906992075331</v>
      </c>
      <c r="AL75" s="5">
        <v>0.33311400000000002</v>
      </c>
      <c r="AM75" s="18">
        <f t="shared" si="27"/>
        <v>0.42130011977017284</v>
      </c>
      <c r="AN75" s="12">
        <f>(AI75^(1/3))*(AK75^(1/3))*(AM75^(1/3))</f>
        <v>0.24621320671369637</v>
      </c>
    </row>
    <row r="76" spans="1:40" x14ac:dyDescent="0.25">
      <c r="A76">
        <v>75</v>
      </c>
      <c r="B76" t="s">
        <v>83</v>
      </c>
      <c r="C76">
        <v>1583125</v>
      </c>
      <c r="D76">
        <v>1603750</v>
      </c>
      <c r="E76">
        <v>1108750</v>
      </c>
      <c r="F76">
        <v>9028750</v>
      </c>
      <c r="G76">
        <v>28750</v>
      </c>
      <c r="H76">
        <v>30950000</v>
      </c>
      <c r="I76">
        <v>0</v>
      </c>
      <c r="J76">
        <v>4236875</v>
      </c>
      <c r="K76">
        <f t="shared" si="15"/>
        <v>48540000</v>
      </c>
      <c r="L76" s="2">
        <f t="shared" si="16"/>
        <v>158.3125</v>
      </c>
      <c r="M76" s="8">
        <f t="shared" si="17"/>
        <v>160.375</v>
      </c>
      <c r="N76" s="8">
        <f t="shared" si="18"/>
        <v>110.875</v>
      </c>
      <c r="O76" s="8">
        <f t="shared" si="19"/>
        <v>902.875</v>
      </c>
      <c r="P76" s="8">
        <f t="shared" si="20"/>
        <v>2.875</v>
      </c>
      <c r="Q76" s="8">
        <f t="shared" si="21"/>
        <v>3095</v>
      </c>
      <c r="R76" s="8">
        <f t="shared" si="22"/>
        <v>0</v>
      </c>
      <c r="S76" s="8">
        <f t="shared" si="23"/>
        <v>423.6875</v>
      </c>
      <c r="T76" s="9">
        <f t="shared" si="24"/>
        <v>4854</v>
      </c>
      <c r="V76" s="2">
        <f>M76/$T76</f>
        <v>3.3039761021837658E-2</v>
      </c>
      <c r="W76" s="2">
        <f>N76/$T76</f>
        <v>2.2841985990935312E-2</v>
      </c>
      <c r="X76" s="2">
        <f>O76/$T76</f>
        <v>0.18600638648537288</v>
      </c>
      <c r="Y76" s="2">
        <f>P76/$T76</f>
        <v>5.92295014421096E-4</v>
      </c>
      <c r="Z76" s="2">
        <f>Q76/$T76</f>
        <v>0.63761845900288416</v>
      </c>
      <c r="AA76" s="2">
        <f>R76/$T76</f>
        <v>0</v>
      </c>
      <c r="AB76" s="2">
        <f>S76/$T76</f>
        <v>8.7286258755665425E-2</v>
      </c>
      <c r="AC76" s="2">
        <f>V76*$AS$2+W76*$AS$5+X76*$AS$3+Y76*$AS$7+Z76*$AS$4+AA76*$AS$6+AB76*$AS$8</f>
        <v>1.5338992678222225</v>
      </c>
      <c r="AD76">
        <v>1.917721</v>
      </c>
      <c r="AE76">
        <v>1.5689329999999999</v>
      </c>
      <c r="AF76" s="1">
        <f t="shared" si="25"/>
        <v>2.6740880088747114</v>
      </c>
      <c r="AG76" s="4">
        <v>4.1605000000000003E-2</v>
      </c>
      <c r="AH76" s="4">
        <f t="shared" si="26"/>
        <v>0.11125543160923237</v>
      </c>
      <c r="AI76" s="12">
        <f t="shared" si="14"/>
        <v>0.33849010773861388</v>
      </c>
      <c r="AJ76" s="5">
        <v>0.14850104098709149</v>
      </c>
      <c r="AK76" s="16">
        <v>0.28394535170428226</v>
      </c>
      <c r="AL76" s="5">
        <v>0.64397300000000002</v>
      </c>
      <c r="AM76" s="18">
        <f t="shared" si="27"/>
        <v>0.81445361656597293</v>
      </c>
      <c r="AN76" s="12">
        <f>(AI76^(1/3))*(AK76^(1/3))*(AM76^(1/3))</f>
        <v>0.42777529576655976</v>
      </c>
    </row>
    <row r="77" spans="1:40" x14ac:dyDescent="0.25">
      <c r="A77">
        <v>76</v>
      </c>
      <c r="B77" t="s">
        <v>84</v>
      </c>
      <c r="C77">
        <v>325625</v>
      </c>
      <c r="D77">
        <v>829375</v>
      </c>
      <c r="E77">
        <v>3589375</v>
      </c>
      <c r="F77">
        <v>19901250</v>
      </c>
      <c r="G77">
        <v>0</v>
      </c>
      <c r="H77">
        <v>17458750</v>
      </c>
      <c r="I77">
        <v>1064375</v>
      </c>
      <c r="J77">
        <v>8471250</v>
      </c>
      <c r="K77">
        <f t="shared" si="15"/>
        <v>51640000</v>
      </c>
      <c r="L77" s="2">
        <f t="shared" si="16"/>
        <v>32.5625</v>
      </c>
      <c r="M77" s="8">
        <f t="shared" si="17"/>
        <v>82.9375</v>
      </c>
      <c r="N77" s="8">
        <f t="shared" si="18"/>
        <v>358.9375</v>
      </c>
      <c r="O77" s="8">
        <f t="shared" si="19"/>
        <v>1990.125</v>
      </c>
      <c r="P77" s="8">
        <f t="shared" si="20"/>
        <v>0</v>
      </c>
      <c r="Q77" s="8">
        <f t="shared" si="21"/>
        <v>1745.875</v>
      </c>
      <c r="R77" s="8">
        <f t="shared" si="22"/>
        <v>106.4375</v>
      </c>
      <c r="S77" s="8">
        <f t="shared" si="23"/>
        <v>847.125</v>
      </c>
      <c r="T77" s="9">
        <f t="shared" si="24"/>
        <v>5164</v>
      </c>
      <c r="V77" s="2">
        <f>M77/$T77</f>
        <v>1.6060708752904725E-2</v>
      </c>
      <c r="W77" s="2">
        <f>N77/$T77</f>
        <v>6.9507649109217667E-2</v>
      </c>
      <c r="X77" s="2">
        <f>O77/$T77</f>
        <v>0.3853843919442293</v>
      </c>
      <c r="Y77" s="2">
        <f>P77/$T77</f>
        <v>0</v>
      </c>
      <c r="Z77" s="2">
        <f>Q77/$T77</f>
        <v>0.33808578621223856</v>
      </c>
      <c r="AA77" s="2">
        <f>R77/$T77</f>
        <v>2.0611444616576297E-2</v>
      </c>
      <c r="AB77" s="2">
        <f>S77/$T77</f>
        <v>0.16404434546862898</v>
      </c>
      <c r="AC77" s="2">
        <f>V77*$AS$2+W77*$AS$5+X77*$AS$3+Y77*$AS$7+Z77*$AS$4+AA77*$AS$6+AB77*$AS$8</f>
        <v>1.6199315640115248</v>
      </c>
      <c r="AD77">
        <v>1.8728089999999999</v>
      </c>
      <c r="AE77">
        <v>2.0033539999999999</v>
      </c>
      <c r="AF77" s="1">
        <f t="shared" si="25"/>
        <v>3.1395593954768022</v>
      </c>
      <c r="AG77" s="4">
        <v>5.6821999999999998E-2</v>
      </c>
      <c r="AH77" s="4">
        <f t="shared" si="26"/>
        <v>0.17839604396978284</v>
      </c>
      <c r="AI77" s="12">
        <f t="shared" si="14"/>
        <v>0.54276267926916477</v>
      </c>
      <c r="AJ77" s="5">
        <v>0.18655040547372762</v>
      </c>
      <c r="AK77" s="16">
        <v>0.35669864763721421</v>
      </c>
      <c r="AL77" s="5">
        <v>0.75054200000000004</v>
      </c>
      <c r="AM77" s="18">
        <f t="shared" si="27"/>
        <v>0.94923490004186273</v>
      </c>
      <c r="AN77" s="12">
        <f>(AI77^(1/3))*(AK77^(1/3))*(AM77^(1/3))</f>
        <v>0.568540899900841</v>
      </c>
    </row>
    <row r="78" spans="1:40" x14ac:dyDescent="0.25">
      <c r="A78">
        <v>77</v>
      </c>
      <c r="B78" t="s">
        <v>85</v>
      </c>
      <c r="C78">
        <v>1041250</v>
      </c>
      <c r="D78">
        <v>1916250</v>
      </c>
      <c r="E78">
        <v>4214375</v>
      </c>
      <c r="F78">
        <v>8981875</v>
      </c>
      <c r="G78">
        <v>0</v>
      </c>
      <c r="H78">
        <v>8178750</v>
      </c>
      <c r="I78">
        <v>628125</v>
      </c>
      <c r="J78">
        <v>1934375</v>
      </c>
      <c r="K78">
        <f t="shared" si="15"/>
        <v>26895000</v>
      </c>
      <c r="L78" s="2">
        <f t="shared" si="16"/>
        <v>104.125</v>
      </c>
      <c r="M78" s="8">
        <f t="shared" si="17"/>
        <v>191.625</v>
      </c>
      <c r="N78" s="8">
        <f t="shared" si="18"/>
        <v>421.4375</v>
      </c>
      <c r="O78" s="8">
        <f t="shared" si="19"/>
        <v>898.1875</v>
      </c>
      <c r="P78" s="8">
        <f t="shared" si="20"/>
        <v>0</v>
      </c>
      <c r="Q78" s="8">
        <f t="shared" si="21"/>
        <v>817.875</v>
      </c>
      <c r="R78" s="8">
        <f t="shared" si="22"/>
        <v>62.8125</v>
      </c>
      <c r="S78" s="8">
        <f t="shared" si="23"/>
        <v>193.4375</v>
      </c>
      <c r="T78" s="9">
        <f t="shared" si="24"/>
        <v>2689.5</v>
      </c>
      <c r="V78" s="2">
        <f>M78/$T78</f>
        <v>7.1249302844394874E-2</v>
      </c>
      <c r="W78" s="2">
        <f>N78/$T78</f>
        <v>0.15669734151329243</v>
      </c>
      <c r="X78" s="2">
        <f>O78/$T78</f>
        <v>0.33396077337795127</v>
      </c>
      <c r="Y78" s="2">
        <f>P78/$T78</f>
        <v>0</v>
      </c>
      <c r="Z78" s="2">
        <f>Q78/$T78</f>
        <v>0.30409927495817068</v>
      </c>
      <c r="AA78" s="2">
        <f>R78/$T78</f>
        <v>2.3354712771890686E-2</v>
      </c>
      <c r="AB78" s="2">
        <f>S78/$T78</f>
        <v>7.1923219929354895E-2</v>
      </c>
      <c r="AC78" s="2">
        <f>V78*$AS$2+W78*$AS$5+X78*$AS$3+Y78*$AS$7+Z78*$AS$4+AA78*$AS$6+AB78*$AS$8</f>
        <v>1.3754110678137839</v>
      </c>
      <c r="AD78">
        <v>1.9018060000000001</v>
      </c>
      <c r="AE78">
        <v>1.574581</v>
      </c>
      <c r="AF78" s="1">
        <f t="shared" si="25"/>
        <v>2.3907305779019783</v>
      </c>
      <c r="AG78" s="4">
        <v>3.5682999999999999E-2</v>
      </c>
      <c r="AH78" s="4">
        <f t="shared" si="26"/>
        <v>8.5308439211276288E-2</v>
      </c>
      <c r="AI78" s="12">
        <f t="shared" si="14"/>
        <v>0.25954744287057047</v>
      </c>
      <c r="AJ78" s="5">
        <v>7.543753091215516E-2</v>
      </c>
      <c r="AK78" s="16">
        <v>0.14424233058687122</v>
      </c>
      <c r="AL78" s="5">
        <v>0.29317799999999999</v>
      </c>
      <c r="AM78" s="18">
        <f t="shared" si="27"/>
        <v>0.37079176052036156</v>
      </c>
      <c r="AN78" s="12">
        <f>(AI78^(1/3))*(AK78^(1/3))*(AM78^(1/3))</f>
        <v>0.2403328777660047</v>
      </c>
    </row>
    <row r="79" spans="1:40" x14ac:dyDescent="0.25">
      <c r="A79">
        <v>78</v>
      </c>
      <c r="B79" t="s">
        <v>86</v>
      </c>
      <c r="C79">
        <v>626250</v>
      </c>
      <c r="D79">
        <v>4044375</v>
      </c>
      <c r="E79">
        <v>1861875</v>
      </c>
      <c r="F79">
        <v>2138125</v>
      </c>
      <c r="G79">
        <v>0</v>
      </c>
      <c r="H79">
        <v>7228750</v>
      </c>
      <c r="I79">
        <v>680625</v>
      </c>
      <c r="J79">
        <v>697500</v>
      </c>
      <c r="K79">
        <f t="shared" si="15"/>
        <v>17277500</v>
      </c>
      <c r="L79" s="2">
        <f t="shared" si="16"/>
        <v>62.625</v>
      </c>
      <c r="M79" s="8">
        <f t="shared" si="17"/>
        <v>404.4375</v>
      </c>
      <c r="N79" s="8">
        <f t="shared" si="18"/>
        <v>186.1875</v>
      </c>
      <c r="O79" s="8">
        <f t="shared" si="19"/>
        <v>213.8125</v>
      </c>
      <c r="P79" s="8">
        <f t="shared" si="20"/>
        <v>0</v>
      </c>
      <c r="Q79" s="8">
        <f t="shared" si="21"/>
        <v>722.875</v>
      </c>
      <c r="R79" s="8">
        <f t="shared" si="22"/>
        <v>68.0625</v>
      </c>
      <c r="S79" s="8">
        <f t="shared" si="23"/>
        <v>69.75</v>
      </c>
      <c r="T79" s="9">
        <f t="shared" si="24"/>
        <v>1727.75</v>
      </c>
      <c r="V79" s="2">
        <f>M79/$T79</f>
        <v>0.23408334539140502</v>
      </c>
      <c r="W79" s="2">
        <f>N79/$T79</f>
        <v>0.10776298654319201</v>
      </c>
      <c r="X79" s="2">
        <f>O79/$T79</f>
        <v>0.12375198958182608</v>
      </c>
      <c r="Y79" s="2">
        <f>P79/$T79</f>
        <v>0</v>
      </c>
      <c r="Z79" s="2">
        <f>Q79/$T79</f>
        <v>0.41839097091593114</v>
      </c>
      <c r="AA79" s="2">
        <f>R79/$T79</f>
        <v>3.9393720156272606E-2</v>
      </c>
      <c r="AB79" s="2">
        <f>S79/$T79</f>
        <v>4.0370423961800031E-2</v>
      </c>
      <c r="AC79" s="2">
        <f>V79*$AS$2+W79*$AS$5+X79*$AS$3+Y79*$AS$7+Z79*$AS$4+AA79*$AS$6+AB79*$AS$8</f>
        <v>1.1566625373451958</v>
      </c>
      <c r="AD79">
        <v>1.122231</v>
      </c>
      <c r="AE79">
        <v>0.65239899999999995</v>
      </c>
      <c r="AF79" s="1">
        <f t="shared" si="25"/>
        <v>1.0263240193244523</v>
      </c>
      <c r="AG79" s="4">
        <v>1.7240999999999999E-2</v>
      </c>
      <c r="AH79" s="4">
        <f t="shared" si="26"/>
        <v>1.769485241717288E-2</v>
      </c>
      <c r="AI79" s="12">
        <f t="shared" si="14"/>
        <v>5.3835865939067439E-2</v>
      </c>
      <c r="AJ79" s="5">
        <v>2.6611764233767057E-2</v>
      </c>
      <c r="AK79" s="16">
        <v>5.0883729195442207E-2</v>
      </c>
      <c r="AL79" s="5">
        <v>0.245479</v>
      </c>
      <c r="AM79" s="18">
        <f t="shared" si="27"/>
        <v>0.31046528245904481</v>
      </c>
      <c r="AN79" s="12">
        <f>(AI79^(1/3))*(AK79^(1/3))*(AM79^(1/3))</f>
        <v>9.4744620247282932E-2</v>
      </c>
    </row>
    <row r="80" spans="1:40" x14ac:dyDescent="0.25">
      <c r="A80">
        <v>79</v>
      </c>
      <c r="B80" t="s">
        <v>87</v>
      </c>
      <c r="C80">
        <v>2156250</v>
      </c>
      <c r="D80">
        <v>3091875</v>
      </c>
      <c r="E80">
        <v>4446875</v>
      </c>
      <c r="F80">
        <v>54763125</v>
      </c>
      <c r="G80">
        <v>546250</v>
      </c>
      <c r="H80">
        <v>28166875</v>
      </c>
      <c r="I80">
        <v>1791250</v>
      </c>
      <c r="J80">
        <v>5608125</v>
      </c>
      <c r="K80">
        <f t="shared" si="15"/>
        <v>100570625</v>
      </c>
      <c r="L80" s="2">
        <f t="shared" si="16"/>
        <v>215.625</v>
      </c>
      <c r="M80" s="8">
        <f t="shared" si="17"/>
        <v>309.1875</v>
      </c>
      <c r="N80" s="8">
        <f t="shared" si="18"/>
        <v>444.6875</v>
      </c>
      <c r="O80" s="8">
        <f t="shared" si="19"/>
        <v>5476.3125</v>
      </c>
      <c r="P80" s="8">
        <f t="shared" si="20"/>
        <v>54.625</v>
      </c>
      <c r="Q80" s="8">
        <f t="shared" si="21"/>
        <v>2816.6875</v>
      </c>
      <c r="R80" s="8">
        <f t="shared" si="22"/>
        <v>179.125</v>
      </c>
      <c r="S80" s="8">
        <f t="shared" si="23"/>
        <v>560.8125</v>
      </c>
      <c r="T80" s="9">
        <f t="shared" si="24"/>
        <v>10057.0625</v>
      </c>
      <c r="V80" s="2">
        <f>M80/$T80</f>
        <v>3.0743320924971878E-2</v>
      </c>
      <c r="W80" s="2">
        <f>N80/$T80</f>
        <v>4.421643993959469E-2</v>
      </c>
      <c r="X80" s="2">
        <f>O80/$T80</f>
        <v>0.54452405958499317</v>
      </c>
      <c r="Y80" s="2">
        <f>P80/$T80</f>
        <v>5.4315064662270917E-3</v>
      </c>
      <c r="Z80" s="2">
        <f>Q80/$T80</f>
        <v>0.28007059715498439</v>
      </c>
      <c r="AA80" s="2">
        <f>R80/$T80</f>
        <v>1.781086674165543E-2</v>
      </c>
      <c r="AB80" s="2">
        <f>S80/$T80</f>
        <v>5.5763052084045417E-2</v>
      </c>
      <c r="AC80" s="2">
        <f>V80*$AS$2+W80*$AS$5+X80*$AS$3+Y80*$AS$7+Z80*$AS$4+AA80*$AS$6+AB80*$AS$8</f>
        <v>1.4869970370075756</v>
      </c>
      <c r="AD80">
        <v>1.8711249999999999</v>
      </c>
      <c r="AE80">
        <v>1.846034</v>
      </c>
      <c r="AF80" s="1">
        <f t="shared" si="25"/>
        <v>2.763702209543021</v>
      </c>
      <c r="AG80" s="4">
        <v>5.8145000000000002E-2</v>
      </c>
      <c r="AH80" s="4">
        <f t="shared" si="26"/>
        <v>0.16069546497387896</v>
      </c>
      <c r="AI80" s="12">
        <f t="shared" si="14"/>
        <v>0.48890939044814369</v>
      </c>
      <c r="AJ80" s="5">
        <v>0.16750822392517412</v>
      </c>
      <c r="AK80" s="16">
        <v>0.3202885396603225</v>
      </c>
      <c r="AL80" s="5">
        <v>0.62545200000000001</v>
      </c>
      <c r="AM80" s="18">
        <f t="shared" si="27"/>
        <v>0.79102950494573665</v>
      </c>
      <c r="AN80" s="12">
        <f>(AI80^(1/3))*(AK80^(1/3))*(AM80^(1/3))</f>
        <v>0.49848736357372503</v>
      </c>
    </row>
    <row r="81" spans="1:40" x14ac:dyDescent="0.25">
      <c r="A81">
        <v>80</v>
      </c>
      <c r="B81" t="s">
        <v>88</v>
      </c>
      <c r="C81">
        <v>991250</v>
      </c>
      <c r="D81">
        <v>3851875</v>
      </c>
      <c r="E81">
        <v>2014375</v>
      </c>
      <c r="F81">
        <v>6393125</v>
      </c>
      <c r="G81">
        <v>0</v>
      </c>
      <c r="H81">
        <v>2158125</v>
      </c>
      <c r="I81">
        <v>99375</v>
      </c>
      <c r="J81">
        <v>155000</v>
      </c>
      <c r="K81">
        <f t="shared" si="15"/>
        <v>15663125</v>
      </c>
      <c r="L81" s="2">
        <f t="shared" si="16"/>
        <v>99.125</v>
      </c>
      <c r="M81" s="8">
        <f t="shared" si="17"/>
        <v>385.1875</v>
      </c>
      <c r="N81" s="8">
        <f t="shared" si="18"/>
        <v>201.4375</v>
      </c>
      <c r="O81" s="8">
        <f t="shared" si="19"/>
        <v>639.3125</v>
      </c>
      <c r="P81" s="8">
        <f t="shared" si="20"/>
        <v>0</v>
      </c>
      <c r="Q81" s="8">
        <f t="shared" si="21"/>
        <v>215.8125</v>
      </c>
      <c r="R81" s="8">
        <f t="shared" si="22"/>
        <v>9.9375</v>
      </c>
      <c r="S81" s="8">
        <f t="shared" si="23"/>
        <v>15.5</v>
      </c>
      <c r="T81" s="9">
        <f t="shared" si="24"/>
        <v>1566.3125</v>
      </c>
      <c r="V81" s="2">
        <f>M81/$T81</f>
        <v>0.24591995530904592</v>
      </c>
      <c r="W81" s="2">
        <f>N81/$T81</f>
        <v>0.12860620086987751</v>
      </c>
      <c r="X81" s="2">
        <f>O81/$T81</f>
        <v>0.40816407964566459</v>
      </c>
      <c r="Y81" s="2">
        <f>P81/$T81</f>
        <v>0</v>
      </c>
      <c r="Z81" s="2">
        <f>Q81/$T81</f>
        <v>0.13778380750967639</v>
      </c>
      <c r="AA81" s="2">
        <f>R81/$T81</f>
        <v>6.3445193727305373E-3</v>
      </c>
      <c r="AB81" s="2">
        <f>S81/$T81</f>
        <v>9.8958541159570642E-3</v>
      </c>
      <c r="AC81" s="2">
        <f>V81*$AS$2+W81*$AS$5+X81*$AS$3+Y81*$AS$7+Z81*$AS$4+AA81*$AS$6+AB81*$AS$8</f>
        <v>1.0817548449354555</v>
      </c>
      <c r="AD81">
        <v>1.3388990000000001</v>
      </c>
      <c r="AE81">
        <v>0.56829600000000002</v>
      </c>
      <c r="AF81" s="1">
        <f t="shared" si="25"/>
        <v>1.0315587157433381</v>
      </c>
      <c r="AG81" s="4">
        <v>2.6155999999999999E-2</v>
      </c>
      <c r="AH81" s="4">
        <f t="shared" si="26"/>
        <v>2.698144976898275E-2</v>
      </c>
      <c r="AI81" s="12">
        <f t="shared" si="14"/>
        <v>8.2089959179027477E-2</v>
      </c>
      <c r="AJ81" s="5">
        <v>0.10144327707907086</v>
      </c>
      <c r="AK81" s="16">
        <v>0.19396730687400071</v>
      </c>
      <c r="AL81" s="5">
        <v>0.33760000000000001</v>
      </c>
      <c r="AM81" s="18">
        <f t="shared" si="27"/>
        <v>0.42697371000441398</v>
      </c>
      <c r="AN81" s="12">
        <f>(AI81^(1/3))*(AK81^(1/3))*(AM81^(1/3))</f>
        <v>0.18944067692419475</v>
      </c>
    </row>
    <row r="82" spans="1:40" x14ac:dyDescent="0.25">
      <c r="A82">
        <v>81</v>
      </c>
      <c r="B82" t="s">
        <v>89</v>
      </c>
      <c r="C82">
        <v>231875</v>
      </c>
      <c r="D82">
        <v>1050000</v>
      </c>
      <c r="E82">
        <v>1580625</v>
      </c>
      <c r="F82">
        <v>10457500</v>
      </c>
      <c r="G82">
        <v>51875</v>
      </c>
      <c r="H82">
        <v>16243750</v>
      </c>
      <c r="I82">
        <v>0</v>
      </c>
      <c r="J82">
        <v>2380625</v>
      </c>
      <c r="K82">
        <f t="shared" si="15"/>
        <v>31996250</v>
      </c>
      <c r="L82" s="2">
        <f t="shared" si="16"/>
        <v>23.1875</v>
      </c>
      <c r="M82" s="8">
        <f t="shared" si="17"/>
        <v>105</v>
      </c>
      <c r="N82" s="8">
        <f t="shared" si="18"/>
        <v>158.0625</v>
      </c>
      <c r="O82" s="8">
        <f t="shared" si="19"/>
        <v>1045.75</v>
      </c>
      <c r="P82" s="8">
        <f t="shared" si="20"/>
        <v>5.1875</v>
      </c>
      <c r="Q82" s="8">
        <f t="shared" si="21"/>
        <v>1624.375</v>
      </c>
      <c r="R82" s="8">
        <f t="shared" si="22"/>
        <v>0</v>
      </c>
      <c r="S82" s="8">
        <f t="shared" si="23"/>
        <v>238.0625</v>
      </c>
      <c r="T82" s="9">
        <f t="shared" si="24"/>
        <v>3199.625</v>
      </c>
      <c r="V82" s="2">
        <f>M82/$T82</f>
        <v>3.2816345665507674E-2</v>
      </c>
      <c r="W82" s="2">
        <f>N82/$T82</f>
        <v>4.9400320350041022E-2</v>
      </c>
      <c r="X82" s="2">
        <f>O82/$T82</f>
        <v>0.32683517599718714</v>
      </c>
      <c r="Y82" s="2">
        <f>P82/$T82</f>
        <v>1.6212837441887721E-3</v>
      </c>
      <c r="Z82" s="2">
        <f>Q82/$T82</f>
        <v>0.50767668086103845</v>
      </c>
      <c r="AA82" s="2">
        <f>R82/$T82</f>
        <v>0</v>
      </c>
      <c r="AB82" s="2">
        <f>S82/$T82</f>
        <v>7.4403250380904007E-2</v>
      </c>
      <c r="AC82" s="2">
        <f>V82*$AS$2+W82*$AS$5+X82*$AS$3+Y82*$AS$7+Z82*$AS$4+AA82*$AS$6+AB82*$AS$8</f>
        <v>1.5452329513804086</v>
      </c>
      <c r="AD82">
        <v>2.0292699999999999</v>
      </c>
      <c r="AE82">
        <v>1.972108</v>
      </c>
      <c r="AF82" s="1">
        <f t="shared" si="25"/>
        <v>3.0915305682643184</v>
      </c>
      <c r="AG82" s="4">
        <v>6.3214999999999993E-2</v>
      </c>
      <c r="AH82" s="4">
        <f t="shared" si="26"/>
        <v>0.19543110487282886</v>
      </c>
      <c r="AI82" s="12">
        <f t="shared" si="14"/>
        <v>0.59459115646800198</v>
      </c>
      <c r="AJ82" s="5">
        <v>9.4757001357546874E-2</v>
      </c>
      <c r="AK82" s="16">
        <v>0.1811826361489991</v>
      </c>
      <c r="AL82" s="5">
        <v>0.548539</v>
      </c>
      <c r="AM82" s="18">
        <f t="shared" si="27"/>
        <v>0.69375513007141942</v>
      </c>
      <c r="AN82" s="12">
        <f>(AI82^(1/3))*(AK82^(1/3))*(AM82^(1/3))</f>
        <v>0.42122461541586675</v>
      </c>
    </row>
    <row r="83" spans="1:40" x14ac:dyDescent="0.25">
      <c r="A83">
        <v>82</v>
      </c>
      <c r="B83" t="s">
        <v>90</v>
      </c>
      <c r="C83">
        <v>2225000</v>
      </c>
      <c r="D83">
        <v>3403125</v>
      </c>
      <c r="E83">
        <v>4896250</v>
      </c>
      <c r="F83">
        <v>21980000</v>
      </c>
      <c r="G83">
        <v>50000</v>
      </c>
      <c r="H83">
        <v>42035625</v>
      </c>
      <c r="I83">
        <v>0</v>
      </c>
      <c r="J83">
        <v>25577500</v>
      </c>
      <c r="K83">
        <f t="shared" si="15"/>
        <v>100167500</v>
      </c>
      <c r="L83" s="2">
        <f t="shared" si="16"/>
        <v>222.5</v>
      </c>
      <c r="M83" s="8">
        <f t="shared" si="17"/>
        <v>340.3125</v>
      </c>
      <c r="N83" s="8">
        <f t="shared" si="18"/>
        <v>489.625</v>
      </c>
      <c r="O83" s="8">
        <f t="shared" si="19"/>
        <v>2198</v>
      </c>
      <c r="P83" s="8">
        <f t="shared" si="20"/>
        <v>5</v>
      </c>
      <c r="Q83" s="8">
        <f t="shared" si="21"/>
        <v>4203.5625</v>
      </c>
      <c r="R83" s="8">
        <f t="shared" si="22"/>
        <v>0</v>
      </c>
      <c r="S83" s="8">
        <f t="shared" si="23"/>
        <v>2557.75</v>
      </c>
      <c r="T83" s="9">
        <f t="shared" si="24"/>
        <v>10016.75</v>
      </c>
      <c r="V83" s="2">
        <f>M83/$T83</f>
        <v>3.3974342975516013E-2</v>
      </c>
      <c r="W83" s="2">
        <f>N83/$T83</f>
        <v>4.8880624953203382E-2</v>
      </c>
      <c r="X83" s="2">
        <f>O83/$T83</f>
        <v>0.21943245064516934</v>
      </c>
      <c r="Y83" s="2">
        <f>P83/$T83</f>
        <v>4.9916390046671828E-4</v>
      </c>
      <c r="Z83" s="2">
        <f>Q83/$T83</f>
        <v>0.41965333067112587</v>
      </c>
      <c r="AA83" s="2">
        <f>R83/$T83</f>
        <v>0</v>
      </c>
      <c r="AB83" s="2">
        <f>S83/$T83</f>
        <v>0.25534729328374972</v>
      </c>
      <c r="AC83" s="2">
        <f>V83*$AS$2+W83*$AS$5+X83*$AS$3+Y83*$AS$7+Z83*$AS$4+AA83*$AS$6+AB83*$AS$8</f>
        <v>1.6877259656138959</v>
      </c>
      <c r="AD83">
        <v>2.0811320000000002</v>
      </c>
      <c r="AE83">
        <v>1.924523</v>
      </c>
      <c r="AF83" s="1">
        <f t="shared" si="25"/>
        <v>3.3802239763955648</v>
      </c>
      <c r="AG83" s="4">
        <v>6.9966E-2</v>
      </c>
      <c r="AH83" s="4">
        <f t="shared" si="26"/>
        <v>0.23650075073249208</v>
      </c>
      <c r="AI83" s="12">
        <f t="shared" si="14"/>
        <v>0.71954387698461997</v>
      </c>
      <c r="AJ83" s="5">
        <v>8.9160704575301022E-2</v>
      </c>
      <c r="AK83" s="16">
        <v>0.17048208854667979</v>
      </c>
      <c r="AL83" s="5">
        <v>0.37927</v>
      </c>
      <c r="AM83" s="18">
        <f t="shared" si="27"/>
        <v>0.47967511550170044</v>
      </c>
      <c r="AN83" s="12">
        <f>(AI83^(1/3))*(AK83^(1/3))*(AM83^(1/3))</f>
        <v>0.38895056732857519</v>
      </c>
    </row>
    <row r="84" spans="1:40" x14ac:dyDescent="0.25">
      <c r="A84">
        <v>83</v>
      </c>
      <c r="B84" t="s">
        <v>91</v>
      </c>
      <c r="C84">
        <v>1198125</v>
      </c>
      <c r="D84">
        <v>2567500</v>
      </c>
      <c r="E84">
        <v>1408750</v>
      </c>
      <c r="F84">
        <v>5729375</v>
      </c>
      <c r="G84">
        <v>23750</v>
      </c>
      <c r="H84">
        <v>11168125</v>
      </c>
      <c r="I84">
        <v>15000</v>
      </c>
      <c r="J84">
        <v>18579375</v>
      </c>
      <c r="K84">
        <f t="shared" si="15"/>
        <v>40690000</v>
      </c>
      <c r="L84" s="2">
        <f t="shared" si="16"/>
        <v>119.8125</v>
      </c>
      <c r="M84" s="8">
        <f t="shared" si="17"/>
        <v>256.75</v>
      </c>
      <c r="N84" s="8">
        <f t="shared" si="18"/>
        <v>140.875</v>
      </c>
      <c r="O84" s="8">
        <f t="shared" si="19"/>
        <v>572.9375</v>
      </c>
      <c r="P84" s="8">
        <f t="shared" si="20"/>
        <v>2.375</v>
      </c>
      <c r="Q84" s="8">
        <f t="shared" si="21"/>
        <v>1116.8125</v>
      </c>
      <c r="R84" s="8">
        <f t="shared" si="22"/>
        <v>1.5</v>
      </c>
      <c r="S84" s="8">
        <f t="shared" si="23"/>
        <v>1857.9375</v>
      </c>
      <c r="T84" s="9">
        <f t="shared" si="24"/>
        <v>4069</v>
      </c>
      <c r="V84" s="2">
        <f>M84/$T84</f>
        <v>6.3099041533546327E-2</v>
      </c>
      <c r="W84" s="2">
        <f>N84/$T84</f>
        <v>3.4621528631113292E-2</v>
      </c>
      <c r="X84" s="2">
        <f>O84/$T84</f>
        <v>0.14080548046202998</v>
      </c>
      <c r="Y84" s="2">
        <f>P84/$T84</f>
        <v>5.8368149422462527E-4</v>
      </c>
      <c r="Z84" s="2">
        <f>Q84/$T84</f>
        <v>0.27446854263946918</v>
      </c>
      <c r="AA84" s="2">
        <f>R84/$T84</f>
        <v>3.6864094372081595E-4</v>
      </c>
      <c r="AB84" s="2">
        <f>S84/$T84</f>
        <v>0.45660788891619564</v>
      </c>
      <c r="AC84" s="2">
        <f>V84*$AS$2+W84*$AS$5+X84*$AS$3+Y84*$AS$7+Z84*$AS$4+AA84*$AS$6+AB84*$AS$8</f>
        <v>1.8293342298149207</v>
      </c>
      <c r="AD84">
        <v>1.9355290000000001</v>
      </c>
      <c r="AE84">
        <v>1.748883</v>
      </c>
      <c r="AF84" s="1">
        <f t="shared" si="25"/>
        <v>3.3700104941704256</v>
      </c>
      <c r="AG84" s="4">
        <v>3.3050999999999997E-2</v>
      </c>
      <c r="AH84" s="4">
        <f t="shared" si="26"/>
        <v>0.11138221684282673</v>
      </c>
      <c r="AI84" s="12">
        <f t="shared" si="14"/>
        <v>0.33887584663475828</v>
      </c>
      <c r="AJ84" s="5">
        <v>5.4543999350399483E-2</v>
      </c>
      <c r="AK84" s="16">
        <v>0.10429229974390269</v>
      </c>
      <c r="AL84" s="5">
        <v>0.41804999999999998</v>
      </c>
      <c r="AM84" s="18">
        <f t="shared" si="27"/>
        <v>0.52872144391986153</v>
      </c>
      <c r="AN84" s="12">
        <f>(AI84^(1/3))*(AK84^(1/3))*(AM84^(1/3))</f>
        <v>0.26536273107457459</v>
      </c>
    </row>
    <row r="85" spans="1:40" x14ac:dyDescent="0.25">
      <c r="A85">
        <v>84</v>
      </c>
      <c r="B85" t="s">
        <v>92</v>
      </c>
      <c r="C85">
        <v>1593750</v>
      </c>
      <c r="D85">
        <v>3186875</v>
      </c>
      <c r="E85">
        <v>2193125</v>
      </c>
      <c r="F85">
        <v>7758750</v>
      </c>
      <c r="G85">
        <v>228750</v>
      </c>
      <c r="H85">
        <v>2672500</v>
      </c>
      <c r="I85">
        <v>16875</v>
      </c>
      <c r="J85">
        <v>2183125</v>
      </c>
      <c r="K85">
        <f t="shared" si="15"/>
        <v>19833750</v>
      </c>
      <c r="L85" s="2">
        <f t="shared" si="16"/>
        <v>159.375</v>
      </c>
      <c r="M85" s="8">
        <f t="shared" si="17"/>
        <v>318.6875</v>
      </c>
      <c r="N85" s="8">
        <f t="shared" si="18"/>
        <v>219.3125</v>
      </c>
      <c r="O85" s="8">
        <f t="shared" si="19"/>
        <v>775.875</v>
      </c>
      <c r="P85" s="8">
        <f t="shared" si="20"/>
        <v>22.875</v>
      </c>
      <c r="Q85" s="8">
        <f t="shared" si="21"/>
        <v>267.25</v>
      </c>
      <c r="R85" s="8">
        <f t="shared" si="22"/>
        <v>1.6875</v>
      </c>
      <c r="S85" s="8">
        <f t="shared" si="23"/>
        <v>218.3125</v>
      </c>
      <c r="T85" s="9">
        <f t="shared" si="24"/>
        <v>1983.375</v>
      </c>
      <c r="V85" s="2">
        <f>M85/$T85</f>
        <v>0.16067939749164933</v>
      </c>
      <c r="W85" s="2">
        <f>N85/$T85</f>
        <v>0.11057540807966219</v>
      </c>
      <c r="X85" s="2">
        <f>O85/$T85</f>
        <v>0.39118926072981658</v>
      </c>
      <c r="Y85" s="2">
        <f>P85/$T85</f>
        <v>1.1533371147664964E-2</v>
      </c>
      <c r="Z85" s="2">
        <f>Q85/$T85</f>
        <v>0.13474506838091638</v>
      </c>
      <c r="AA85" s="2">
        <f>R85/$T85</f>
        <v>8.5082246171298923E-4</v>
      </c>
      <c r="AB85" s="2">
        <f>S85/$T85</f>
        <v>0.11007121699123967</v>
      </c>
      <c r="AC85" s="2">
        <f>V85*$AS$2+W85*$AS$5+X85*$AS$3+Y85*$AS$7+Z85*$AS$4+AA85*$AS$6+AB85*$AS$8</f>
        <v>1.26641096253162</v>
      </c>
      <c r="AD85">
        <v>1.0309999999999999</v>
      </c>
      <c r="AE85">
        <v>0.40568900000000002</v>
      </c>
      <c r="AF85" s="1">
        <f t="shared" si="25"/>
        <v>0.90971934967429524</v>
      </c>
      <c r="AG85" s="4">
        <v>5.0298000000000002E-2</v>
      </c>
      <c r="AH85" s="4">
        <f t="shared" si="26"/>
        <v>4.5757063849917706E-2</v>
      </c>
      <c r="AI85" s="12">
        <f t="shared" si="14"/>
        <v>0.13921399834896692</v>
      </c>
      <c r="AJ85" s="5">
        <v>0.13943780742043674</v>
      </c>
      <c r="AK85" s="16">
        <v>0.26661575572599183</v>
      </c>
      <c r="AL85" s="5">
        <v>0.25665300000000002</v>
      </c>
      <c r="AM85" s="18">
        <f t="shared" si="27"/>
        <v>0.32459740400996107</v>
      </c>
      <c r="AN85" s="12">
        <f>(AI85^(1/3))*(AK85^(1/3))*(AM85^(1/3))</f>
        <v>0.22924748854757074</v>
      </c>
    </row>
    <row r="86" spans="1:40" x14ac:dyDescent="0.25">
      <c r="A86">
        <v>85</v>
      </c>
      <c r="B86" t="s">
        <v>93</v>
      </c>
      <c r="C86">
        <v>364375</v>
      </c>
      <c r="D86">
        <v>1620625</v>
      </c>
      <c r="E86">
        <v>10848125</v>
      </c>
      <c r="F86">
        <v>9015625</v>
      </c>
      <c r="G86">
        <v>882500</v>
      </c>
      <c r="H86">
        <v>32104375</v>
      </c>
      <c r="I86">
        <v>28750</v>
      </c>
      <c r="J86">
        <v>15302500</v>
      </c>
      <c r="K86">
        <f t="shared" si="15"/>
        <v>70166875</v>
      </c>
      <c r="L86" s="2">
        <f t="shared" si="16"/>
        <v>36.4375</v>
      </c>
      <c r="M86" s="8">
        <f t="shared" si="17"/>
        <v>162.0625</v>
      </c>
      <c r="N86" s="8">
        <f t="shared" si="18"/>
        <v>1084.8125</v>
      </c>
      <c r="O86" s="8">
        <f t="shared" si="19"/>
        <v>901.5625</v>
      </c>
      <c r="P86" s="8">
        <f t="shared" si="20"/>
        <v>88.25</v>
      </c>
      <c r="Q86" s="8">
        <f t="shared" si="21"/>
        <v>3210.4375</v>
      </c>
      <c r="R86" s="8">
        <f t="shared" si="22"/>
        <v>2.875</v>
      </c>
      <c r="S86" s="8">
        <f t="shared" si="23"/>
        <v>1530.25</v>
      </c>
      <c r="T86" s="9">
        <f t="shared" si="24"/>
        <v>7016.6875</v>
      </c>
      <c r="V86" s="2">
        <f>M86/$T86</f>
        <v>2.3096724772194856E-2</v>
      </c>
      <c r="W86" s="2">
        <f>N86/$T86</f>
        <v>0.15460464784843275</v>
      </c>
      <c r="X86" s="2">
        <f>O86/$T86</f>
        <v>0.12848833584223324</v>
      </c>
      <c r="Y86" s="2">
        <f>P86/$T86</f>
        <v>1.257715980653264E-2</v>
      </c>
      <c r="Z86" s="2">
        <f>Q86/$T86</f>
        <v>0.45754317831597885</v>
      </c>
      <c r="AA86" s="2">
        <f>R86/$T86</f>
        <v>4.0973750077939199E-4</v>
      </c>
      <c r="AB86" s="2">
        <f>S86/$T86</f>
        <v>0.21808723845831812</v>
      </c>
      <c r="AC86" s="2">
        <f>V86*$AS$2+W86*$AS$5+X86*$AS$3+Y86*$AS$7+Z86*$AS$4+AA86*$AS$6+AB86*$AS$8</f>
        <v>1.6479238908687397</v>
      </c>
      <c r="AD86">
        <v>2.2826650000000002</v>
      </c>
      <c r="AE86">
        <v>1.955646</v>
      </c>
      <c r="AF86" s="1">
        <f t="shared" si="25"/>
        <v>3.4922069769158899</v>
      </c>
      <c r="AG86" s="4">
        <v>5.5368000000000001E-2</v>
      </c>
      <c r="AH86" s="4">
        <f t="shared" si="26"/>
        <v>0.193356515897879</v>
      </c>
      <c r="AI86" s="12">
        <f t="shared" si="14"/>
        <v>0.5882793042241441</v>
      </c>
      <c r="AJ86" s="5">
        <v>0.13423096334888315</v>
      </c>
      <c r="AK86" s="16">
        <v>0.2566598715022903</v>
      </c>
      <c r="AL86" s="5">
        <v>0.79068099999999997</v>
      </c>
      <c r="AM86" s="18">
        <f t="shared" si="27"/>
        <v>1</v>
      </c>
      <c r="AN86" s="12">
        <f>(AI86^(1/3))*(AK86^(1/3))*(AM86^(1/3))</f>
        <v>0.53249293194303771</v>
      </c>
    </row>
    <row r="87" spans="1:40" x14ac:dyDescent="0.25">
      <c r="A87">
        <v>86</v>
      </c>
      <c r="B87" t="s">
        <v>94</v>
      </c>
      <c r="C87">
        <v>2631875</v>
      </c>
      <c r="D87">
        <v>6563125</v>
      </c>
      <c r="E87">
        <v>1760625</v>
      </c>
      <c r="F87">
        <v>18457500</v>
      </c>
      <c r="G87">
        <v>410000</v>
      </c>
      <c r="H87">
        <v>6526875</v>
      </c>
      <c r="I87">
        <v>98750</v>
      </c>
      <c r="J87">
        <v>865000</v>
      </c>
      <c r="K87">
        <f t="shared" si="15"/>
        <v>37313750</v>
      </c>
      <c r="L87" s="2">
        <f t="shared" si="16"/>
        <v>263.1875</v>
      </c>
      <c r="M87" s="8">
        <f t="shared" si="17"/>
        <v>656.3125</v>
      </c>
      <c r="N87" s="8">
        <f t="shared" si="18"/>
        <v>176.0625</v>
      </c>
      <c r="O87" s="8">
        <f t="shared" si="19"/>
        <v>1845.75</v>
      </c>
      <c r="P87" s="8">
        <f t="shared" si="20"/>
        <v>41</v>
      </c>
      <c r="Q87" s="8">
        <f t="shared" si="21"/>
        <v>652.6875</v>
      </c>
      <c r="R87" s="8">
        <f t="shared" si="22"/>
        <v>9.875</v>
      </c>
      <c r="S87" s="8">
        <f t="shared" si="23"/>
        <v>86.5</v>
      </c>
      <c r="T87" s="9">
        <f t="shared" si="24"/>
        <v>3731.375</v>
      </c>
      <c r="V87" s="2">
        <f>M87/$T87</f>
        <v>0.17589025493283308</v>
      </c>
      <c r="W87" s="2">
        <f>N87/$T87</f>
        <v>4.7184348933034068E-2</v>
      </c>
      <c r="X87" s="2">
        <f>O87/$T87</f>
        <v>0.49465679541723895</v>
      </c>
      <c r="Y87" s="2">
        <f>P87/$T87</f>
        <v>1.0987906602793876E-2</v>
      </c>
      <c r="Z87" s="2">
        <f>Q87/$T87</f>
        <v>0.17491876319051289</v>
      </c>
      <c r="AA87" s="2">
        <f>R87/$T87</f>
        <v>2.6464775049412081E-3</v>
      </c>
      <c r="AB87" s="2">
        <f>S87/$T87</f>
        <v>2.3181802954674886E-2</v>
      </c>
      <c r="AC87" s="2">
        <f>V87*$AS$2+W87*$AS$5+X87*$AS$3+Y87*$AS$7+Z87*$AS$4+AA87*$AS$6+AB87*$AS$8</f>
        <v>1.207201308614879</v>
      </c>
      <c r="AD87">
        <v>1.5039659999999999</v>
      </c>
      <c r="AE87">
        <v>0.55372500000000002</v>
      </c>
      <c r="AF87" s="1">
        <f t="shared" si="25"/>
        <v>1.2420236339625295</v>
      </c>
      <c r="AG87" s="4">
        <v>4.5060000000000003E-2</v>
      </c>
      <c r="AH87" s="4">
        <f t="shared" si="26"/>
        <v>5.5965584946351579E-2</v>
      </c>
      <c r="AI87" s="12">
        <f t="shared" si="14"/>
        <v>0.17027300693670644</v>
      </c>
      <c r="AJ87" s="5">
        <v>0.19026169072468699</v>
      </c>
      <c r="AK87" s="16">
        <v>0.36379490897554501</v>
      </c>
      <c r="AL87" s="5">
        <v>0.252834</v>
      </c>
      <c r="AM87" s="18">
        <f t="shared" si="27"/>
        <v>0.31976739038879143</v>
      </c>
      <c r="AN87" s="12">
        <f>(AI87^(1/3))*(AK87^(1/3))*(AM87^(1/3))</f>
        <v>0.27056951621728803</v>
      </c>
    </row>
    <row r="88" spans="1:40" x14ac:dyDescent="0.25">
      <c r="A88">
        <v>87</v>
      </c>
      <c r="B88" t="s">
        <v>95</v>
      </c>
      <c r="C88">
        <v>115625</v>
      </c>
      <c r="D88">
        <v>604375</v>
      </c>
      <c r="E88">
        <v>2055625</v>
      </c>
      <c r="F88">
        <v>4065625</v>
      </c>
      <c r="G88">
        <v>0</v>
      </c>
      <c r="H88">
        <v>3610000</v>
      </c>
      <c r="I88">
        <v>0</v>
      </c>
      <c r="J88">
        <v>4811250</v>
      </c>
      <c r="K88">
        <f t="shared" si="15"/>
        <v>15262500</v>
      </c>
      <c r="L88" s="2">
        <f t="shared" si="16"/>
        <v>11.5625</v>
      </c>
      <c r="M88" s="8">
        <f t="shared" si="17"/>
        <v>60.4375</v>
      </c>
      <c r="N88" s="8">
        <f t="shared" si="18"/>
        <v>205.5625</v>
      </c>
      <c r="O88" s="8">
        <f t="shared" si="19"/>
        <v>406.5625</v>
      </c>
      <c r="P88" s="8">
        <f t="shared" si="20"/>
        <v>0</v>
      </c>
      <c r="Q88" s="8">
        <f t="shared" si="21"/>
        <v>361</v>
      </c>
      <c r="R88" s="8">
        <f t="shared" si="22"/>
        <v>0</v>
      </c>
      <c r="S88" s="8">
        <f t="shared" si="23"/>
        <v>481.125</v>
      </c>
      <c r="T88" s="9">
        <f t="shared" si="24"/>
        <v>1526.25</v>
      </c>
      <c r="V88" s="2">
        <f>M88/$T88</f>
        <v>3.9598689598689597E-2</v>
      </c>
      <c r="W88" s="2">
        <f>N88/$T88</f>
        <v>0.1346846846846847</v>
      </c>
      <c r="X88" s="2">
        <f>O88/$T88</f>
        <v>0.2663800163800164</v>
      </c>
      <c r="Y88" s="2">
        <f>P88/$T88</f>
        <v>0</v>
      </c>
      <c r="Z88" s="2">
        <f>Q88/$T88</f>
        <v>0.23652743652743652</v>
      </c>
      <c r="AA88" s="2">
        <f>R88/$T88</f>
        <v>0</v>
      </c>
      <c r="AB88" s="2">
        <f>S88/$T88</f>
        <v>0.31523341523341525</v>
      </c>
      <c r="AC88" s="2">
        <f>V88*$AS$2+W88*$AS$5+X88*$AS$3+Y88*$AS$7+Z88*$AS$4+AA88*$AS$6+AB88*$AS$8</f>
        <v>1.7173524928019464</v>
      </c>
      <c r="AD88">
        <v>2.2597119999999999</v>
      </c>
      <c r="AE88">
        <v>1.6567860000000001</v>
      </c>
      <c r="AF88" s="1">
        <f t="shared" si="25"/>
        <v>3.3630038016769186</v>
      </c>
      <c r="AG88" s="4">
        <v>6.0068999999999997E-2</v>
      </c>
      <c r="AH88" s="4">
        <f t="shared" si="26"/>
        <v>0.20201227536293082</v>
      </c>
      <c r="AI88" s="12">
        <f t="shared" si="14"/>
        <v>0.61461409895286978</v>
      </c>
      <c r="AJ88" s="5">
        <v>0.1692608230846406</v>
      </c>
      <c r="AK88" s="16">
        <v>0.32363964333894657</v>
      </c>
      <c r="AL88" s="5">
        <v>0.530972</v>
      </c>
      <c r="AM88" s="18">
        <f t="shared" si="27"/>
        <v>0.67153757330706065</v>
      </c>
      <c r="AN88" s="12">
        <f>(AI88^(1/3))*(AK88^(1/3))*(AM88^(1/3))</f>
        <v>0.51118509599194917</v>
      </c>
    </row>
    <row r="89" spans="1:40" x14ac:dyDescent="0.25">
      <c r="A89">
        <v>88</v>
      </c>
      <c r="B89" t="s">
        <v>96</v>
      </c>
      <c r="C89">
        <v>1827500</v>
      </c>
      <c r="D89">
        <v>3263750</v>
      </c>
      <c r="E89">
        <v>5830000</v>
      </c>
      <c r="F89">
        <v>21961875</v>
      </c>
      <c r="G89">
        <v>2410625</v>
      </c>
      <c r="H89">
        <v>29681250</v>
      </c>
      <c r="I89">
        <v>2708125</v>
      </c>
      <c r="J89">
        <v>5185625</v>
      </c>
      <c r="K89">
        <f t="shared" si="15"/>
        <v>72868750</v>
      </c>
      <c r="L89" s="2">
        <f t="shared" si="16"/>
        <v>182.75</v>
      </c>
      <c r="M89" s="8">
        <f t="shared" si="17"/>
        <v>326.375</v>
      </c>
      <c r="N89" s="8">
        <f t="shared" si="18"/>
        <v>583</v>
      </c>
      <c r="O89" s="8">
        <f t="shared" si="19"/>
        <v>2196.1875</v>
      </c>
      <c r="P89" s="8">
        <f t="shared" si="20"/>
        <v>241.0625</v>
      </c>
      <c r="Q89" s="8">
        <f t="shared" si="21"/>
        <v>2968.125</v>
      </c>
      <c r="R89" s="8">
        <f t="shared" si="22"/>
        <v>270.8125</v>
      </c>
      <c r="S89" s="8">
        <f t="shared" si="23"/>
        <v>518.5625</v>
      </c>
      <c r="T89" s="9">
        <f t="shared" si="24"/>
        <v>7286.875</v>
      </c>
      <c r="V89" s="2">
        <f>M89/$T89</f>
        <v>4.4789433056008236E-2</v>
      </c>
      <c r="W89" s="2">
        <f>N89/$T89</f>
        <v>8.0006861651942707E-2</v>
      </c>
      <c r="X89" s="2">
        <f>O89/$T89</f>
        <v>0.30138948451839781</v>
      </c>
      <c r="Y89" s="2">
        <f>P89/$T89</f>
        <v>3.3081739428767479E-2</v>
      </c>
      <c r="Z89" s="2">
        <f>Q89/$T89</f>
        <v>0.40732481344883781</v>
      </c>
      <c r="AA89" s="2">
        <f>R89/$T89</f>
        <v>3.7164422334677073E-2</v>
      </c>
      <c r="AB89" s="2">
        <f>S89/$T89</f>
        <v>7.1163907710781377E-2</v>
      </c>
      <c r="AC89" s="2">
        <f>V89*$AS$2+W89*$AS$5+X89*$AS$3+Y89*$AS$7+Z89*$AS$4+AA89*$AS$6+AB89*$AS$8</f>
        <v>1.4473804572982076</v>
      </c>
      <c r="AD89">
        <v>2.0932040000000001</v>
      </c>
      <c r="AE89">
        <v>1.646809</v>
      </c>
      <c r="AF89" s="1">
        <f t="shared" si="25"/>
        <v>2.7066108631206207</v>
      </c>
      <c r="AG89" s="4">
        <v>1.7954999999999999E-2</v>
      </c>
      <c r="AH89" s="4">
        <f t="shared" si="26"/>
        <v>4.8597198047330745E-2</v>
      </c>
      <c r="AI89" s="12">
        <f t="shared" si="14"/>
        <v>0.14785499067238966</v>
      </c>
      <c r="AJ89" s="5">
        <v>0.19616250490218096</v>
      </c>
      <c r="AK89" s="16">
        <v>0.37507771713522509</v>
      </c>
      <c r="AL89" s="5">
        <v>0.35522700000000001</v>
      </c>
      <c r="AM89" s="18">
        <f t="shared" si="27"/>
        <v>0.4492671507219726</v>
      </c>
      <c r="AN89" s="12">
        <f>(AI89^(1/3))*(AK89^(1/3))*(AM89^(1/3))</f>
        <v>0.29207023886185352</v>
      </c>
    </row>
    <row r="90" spans="1:40" x14ac:dyDescent="0.25">
      <c r="A90">
        <v>89</v>
      </c>
      <c r="B90" t="s">
        <v>97</v>
      </c>
      <c r="C90">
        <v>1736250</v>
      </c>
      <c r="D90">
        <v>3085000</v>
      </c>
      <c r="E90">
        <v>3685625</v>
      </c>
      <c r="F90">
        <v>11524375</v>
      </c>
      <c r="G90">
        <v>1380000</v>
      </c>
      <c r="H90">
        <v>13986250</v>
      </c>
      <c r="I90">
        <v>136875</v>
      </c>
      <c r="J90">
        <v>573750</v>
      </c>
      <c r="K90">
        <f t="shared" si="15"/>
        <v>36108125</v>
      </c>
      <c r="L90" s="2">
        <f t="shared" si="16"/>
        <v>173.625</v>
      </c>
      <c r="M90" s="8">
        <f t="shared" si="17"/>
        <v>308.5</v>
      </c>
      <c r="N90" s="8">
        <f t="shared" si="18"/>
        <v>368.5625</v>
      </c>
      <c r="O90" s="8">
        <f t="shared" si="19"/>
        <v>1152.4375</v>
      </c>
      <c r="P90" s="8">
        <f t="shared" si="20"/>
        <v>138</v>
      </c>
      <c r="Q90" s="8">
        <f t="shared" si="21"/>
        <v>1398.625</v>
      </c>
      <c r="R90" s="8">
        <f t="shared" si="22"/>
        <v>13.6875</v>
      </c>
      <c r="S90" s="8">
        <f t="shared" si="23"/>
        <v>57.375</v>
      </c>
      <c r="T90" s="9">
        <f t="shared" si="24"/>
        <v>3610.8125</v>
      </c>
      <c r="V90" s="2">
        <f>M90/$T90</f>
        <v>8.5437834282450276E-2</v>
      </c>
      <c r="W90" s="2">
        <f>N90/$T90</f>
        <v>0.1020719020995967</v>
      </c>
      <c r="X90" s="2">
        <f>O90/$T90</f>
        <v>0.31916293078081459</v>
      </c>
      <c r="Y90" s="2">
        <f>P90/$T90</f>
        <v>3.8218544995066897E-2</v>
      </c>
      <c r="Z90" s="2">
        <f>Q90/$T90</f>
        <v>0.38734356879511189</v>
      </c>
      <c r="AA90" s="2">
        <f>R90/$T90</f>
        <v>3.7906980769563635E-3</v>
      </c>
      <c r="AB90" s="2">
        <f>S90/$T90</f>
        <v>1.5889775500666403E-2</v>
      </c>
      <c r="AC90" s="2">
        <f>V90*$AS$2+W90*$AS$5+X90*$AS$3+Y90*$AS$7+Z90*$AS$4+AA90*$AS$6+AB90*$AS$8</f>
        <v>1.3275706776388523</v>
      </c>
      <c r="AD90">
        <v>1.5359320000000001</v>
      </c>
      <c r="AE90">
        <v>0.77622199999999997</v>
      </c>
      <c r="AF90" s="1">
        <f t="shared" si="25"/>
        <v>1.5347739262926914</v>
      </c>
      <c r="AG90" s="4">
        <v>4.0231999999999997E-2</v>
      </c>
      <c r="AH90" s="4">
        <f t="shared" si="26"/>
        <v>6.1747024602607552E-2</v>
      </c>
      <c r="AI90" s="12">
        <f t="shared" si="14"/>
        <v>0.1878628010152904</v>
      </c>
      <c r="AJ90" s="5">
        <v>0.19945594626991126</v>
      </c>
      <c r="AK90" s="16">
        <v>0.38137502900093045</v>
      </c>
      <c r="AL90" s="5">
        <v>0.27851900000000002</v>
      </c>
      <c r="AM90" s="18">
        <f t="shared" si="27"/>
        <v>0.35225204602108817</v>
      </c>
      <c r="AN90" s="12">
        <f>(AI90^(1/3))*(AK90^(1/3))*(AM90^(1/3))</f>
        <v>0.29332484990792085</v>
      </c>
    </row>
    <row r="91" spans="1:40" x14ac:dyDescent="0.25">
      <c r="A91">
        <v>90</v>
      </c>
      <c r="B91" t="s">
        <v>98</v>
      </c>
      <c r="C91">
        <v>177500</v>
      </c>
      <c r="D91">
        <v>1356875</v>
      </c>
      <c r="E91">
        <v>3861250</v>
      </c>
      <c r="F91">
        <v>1088750</v>
      </c>
      <c r="G91">
        <v>0</v>
      </c>
      <c r="H91">
        <v>21875625</v>
      </c>
      <c r="I91">
        <v>0</v>
      </c>
      <c r="J91">
        <v>4346250</v>
      </c>
      <c r="K91">
        <f t="shared" si="15"/>
        <v>32706250</v>
      </c>
      <c r="L91" s="2">
        <f t="shared" si="16"/>
        <v>17.75</v>
      </c>
      <c r="M91" s="8">
        <f t="shared" si="17"/>
        <v>135.6875</v>
      </c>
      <c r="N91" s="8">
        <f t="shared" si="18"/>
        <v>386.125</v>
      </c>
      <c r="O91" s="8">
        <f t="shared" si="19"/>
        <v>108.875</v>
      </c>
      <c r="P91" s="8">
        <f t="shared" si="20"/>
        <v>0</v>
      </c>
      <c r="Q91" s="8">
        <f t="shared" si="21"/>
        <v>2187.5625</v>
      </c>
      <c r="R91" s="8">
        <f t="shared" si="22"/>
        <v>0</v>
      </c>
      <c r="S91" s="8">
        <f t="shared" si="23"/>
        <v>434.625</v>
      </c>
      <c r="T91" s="9">
        <f t="shared" si="24"/>
        <v>3270.625</v>
      </c>
      <c r="V91" s="2">
        <f>M91/$T91</f>
        <v>4.1486718899292951E-2</v>
      </c>
      <c r="W91" s="2">
        <f>N91/$T91</f>
        <v>0.11805847506210587</v>
      </c>
      <c r="X91" s="2">
        <f>O91/$T91</f>
        <v>3.3288744506019492E-2</v>
      </c>
      <c r="Y91" s="2">
        <f>P91/$T91</f>
        <v>0</v>
      </c>
      <c r="Z91" s="2">
        <f>Q91/$T91</f>
        <v>0.66885151920504493</v>
      </c>
      <c r="AA91" s="2">
        <f>R91/$T91</f>
        <v>0</v>
      </c>
      <c r="AB91" s="2">
        <f>S91/$T91</f>
        <v>0.13288744506019493</v>
      </c>
      <c r="AC91" s="2">
        <f>V91*$AS$2+W91*$AS$5+X91*$AS$3+Y91*$AS$7+Z91*$AS$4+AA91*$AS$6+AB91*$AS$8</f>
        <v>1.5694576560072393</v>
      </c>
      <c r="AD91">
        <v>2.3351869999999999</v>
      </c>
      <c r="AE91">
        <v>2.084015</v>
      </c>
      <c r="AF91" s="1">
        <f t="shared" si="25"/>
        <v>3.4678752061712523</v>
      </c>
      <c r="AG91" s="4">
        <v>5.9610000000000003E-2</v>
      </c>
      <c r="AH91" s="4">
        <f t="shared" si="26"/>
        <v>0.20672004103986835</v>
      </c>
      <c r="AI91" s="12">
        <f t="shared" si="14"/>
        <v>0.6289372837910876</v>
      </c>
      <c r="AJ91" s="5">
        <v>0.1585136476858286</v>
      </c>
      <c r="AK91" s="16">
        <v>0.3030902217445986</v>
      </c>
      <c r="AL91" s="5">
        <v>0.57888399999999995</v>
      </c>
      <c r="AM91" s="18">
        <f t="shared" si="27"/>
        <v>0.73213343940223674</v>
      </c>
      <c r="AN91" s="12">
        <f>(AI91^(1/3))*(AK91^(1/3))*(AM91^(1/3))</f>
        <v>0.51870826713873086</v>
      </c>
    </row>
    <row r="92" spans="1:40" x14ac:dyDescent="0.25">
      <c r="A92">
        <v>91</v>
      </c>
      <c r="B92" t="s">
        <v>99</v>
      </c>
      <c r="C92">
        <v>2221875</v>
      </c>
      <c r="D92">
        <v>1682500</v>
      </c>
      <c r="E92">
        <v>3861250</v>
      </c>
      <c r="F92">
        <v>1860625</v>
      </c>
      <c r="G92">
        <v>0</v>
      </c>
      <c r="H92">
        <v>18105000</v>
      </c>
      <c r="I92">
        <v>780000</v>
      </c>
      <c r="J92">
        <v>51076875</v>
      </c>
      <c r="K92">
        <f t="shared" si="15"/>
        <v>79588125</v>
      </c>
      <c r="L92" s="2">
        <f t="shared" si="16"/>
        <v>222.1875</v>
      </c>
      <c r="M92" s="8">
        <f t="shared" si="17"/>
        <v>168.25</v>
      </c>
      <c r="N92" s="8">
        <f t="shared" si="18"/>
        <v>386.125</v>
      </c>
      <c r="O92" s="8">
        <f t="shared" si="19"/>
        <v>186.0625</v>
      </c>
      <c r="P92" s="8">
        <f t="shared" si="20"/>
        <v>0</v>
      </c>
      <c r="Q92" s="8">
        <f t="shared" si="21"/>
        <v>1810.5</v>
      </c>
      <c r="R92" s="8">
        <f t="shared" si="22"/>
        <v>78</v>
      </c>
      <c r="S92" s="8">
        <f t="shared" si="23"/>
        <v>5107.6875</v>
      </c>
      <c r="T92" s="9">
        <f t="shared" si="24"/>
        <v>7958.8125</v>
      </c>
      <c r="V92" s="2">
        <f>M92/$T92</f>
        <v>2.1140088423995413E-2</v>
      </c>
      <c r="W92" s="2">
        <f>N92/$T92</f>
        <v>4.8515403522824539E-2</v>
      </c>
      <c r="X92" s="2">
        <f>O92/$T92</f>
        <v>2.3378173565465954E-2</v>
      </c>
      <c r="Y92" s="2">
        <f>P92/$T92</f>
        <v>0</v>
      </c>
      <c r="Z92" s="2">
        <f>Q92/$T92</f>
        <v>0.22748368553725823</v>
      </c>
      <c r="AA92" s="2">
        <f>R92/$T92</f>
        <v>9.800457040544679E-3</v>
      </c>
      <c r="AB92" s="2">
        <f>S92/$T92</f>
        <v>0.64176502461893659</v>
      </c>
      <c r="AC92" s="2">
        <f>V92*$AS$2+W92*$AS$5+X92*$AS$3+Y92*$AS$7+Z92*$AS$4+AA92*$AS$6+AB92*$AS$8</f>
        <v>2.042223092753547</v>
      </c>
      <c r="AD92">
        <v>2.2476349999999998</v>
      </c>
      <c r="AE92">
        <v>2.3180100000000001</v>
      </c>
      <c r="AF92" s="1">
        <f t="shared" si="25"/>
        <v>4.6620328261573842</v>
      </c>
      <c r="AG92" s="4">
        <v>6.9295999999999996E-2</v>
      </c>
      <c r="AH92" s="4">
        <f t="shared" si="26"/>
        <v>0.32306022672140206</v>
      </c>
      <c r="AI92" s="12">
        <f t="shared" si="14"/>
        <v>0.98289754816711283</v>
      </c>
      <c r="AJ92" s="5">
        <v>0.11619424637704388</v>
      </c>
      <c r="AK92" s="16">
        <v>0.22217228872093672</v>
      </c>
      <c r="AL92" s="5">
        <v>0.52344900000000005</v>
      </c>
      <c r="AM92" s="18">
        <f t="shared" si="27"/>
        <v>0.66202299030835454</v>
      </c>
      <c r="AN92" s="12">
        <f>(AI92^(1/3))*(AK92^(1/3))*(AM92^(1/3))</f>
        <v>0.52483614567068648</v>
      </c>
    </row>
    <row r="93" spans="1:40" x14ac:dyDescent="0.25">
      <c r="A93">
        <v>92</v>
      </c>
      <c r="B93" t="s">
        <v>100</v>
      </c>
      <c r="C93">
        <v>819375</v>
      </c>
      <c r="D93">
        <v>2501250</v>
      </c>
      <c r="E93">
        <v>1221250</v>
      </c>
      <c r="F93">
        <v>11529375</v>
      </c>
      <c r="G93">
        <v>326250</v>
      </c>
      <c r="H93">
        <v>3241875</v>
      </c>
      <c r="I93">
        <v>0</v>
      </c>
      <c r="J93">
        <v>68125</v>
      </c>
      <c r="K93">
        <f t="shared" si="15"/>
        <v>19707500</v>
      </c>
      <c r="L93" s="2">
        <f t="shared" si="16"/>
        <v>81.9375</v>
      </c>
      <c r="M93" s="8">
        <f t="shared" si="17"/>
        <v>250.125</v>
      </c>
      <c r="N93" s="8">
        <f t="shared" si="18"/>
        <v>122.125</v>
      </c>
      <c r="O93" s="8">
        <f t="shared" si="19"/>
        <v>1152.9375</v>
      </c>
      <c r="P93" s="8">
        <f t="shared" si="20"/>
        <v>32.625</v>
      </c>
      <c r="Q93" s="8">
        <f t="shared" si="21"/>
        <v>324.1875</v>
      </c>
      <c r="R93" s="8">
        <f t="shared" si="22"/>
        <v>0</v>
      </c>
      <c r="S93" s="8">
        <f t="shared" si="23"/>
        <v>6.8125</v>
      </c>
      <c r="T93" s="9">
        <f t="shared" si="24"/>
        <v>1970.75</v>
      </c>
      <c r="V93" s="2">
        <f>M93/$T93</f>
        <v>0.12691868577952556</v>
      </c>
      <c r="W93" s="2">
        <f>N93/$T93</f>
        <v>6.1968793606494987E-2</v>
      </c>
      <c r="X93" s="2">
        <f>O93/$T93</f>
        <v>0.58502473677533928</v>
      </c>
      <c r="Y93" s="2">
        <f>P93/$T93</f>
        <v>1.6554611188633769E-2</v>
      </c>
      <c r="Z93" s="2">
        <f>Q93/$T93</f>
        <v>0.16449955600659646</v>
      </c>
      <c r="AA93" s="2">
        <f>R93/$T93</f>
        <v>0</v>
      </c>
      <c r="AB93" s="2">
        <f>S93/$T93</f>
        <v>3.4568057845997717E-3</v>
      </c>
      <c r="AC93" s="2">
        <f>V93*$AS$2+W93*$AS$5+X93*$AS$3+Y93*$AS$7+Z93*$AS$4+AA93*$AS$6+AB93*$AS$8</f>
        <v>1.2892093980142176</v>
      </c>
      <c r="AD93">
        <v>1.724807</v>
      </c>
      <c r="AE93">
        <v>0.99287000000000003</v>
      </c>
      <c r="AF93" s="1">
        <f t="shared" si="25"/>
        <v>1.7518273645835425</v>
      </c>
      <c r="AG93" s="4">
        <v>2.8920999999999999E-2</v>
      </c>
      <c r="AH93" s="4">
        <f t="shared" si="26"/>
        <v>5.0664599211120633E-2</v>
      </c>
      <c r="AI93" s="12">
        <f t="shared" si="14"/>
        <v>0.15414497429429586</v>
      </c>
      <c r="AJ93" s="5">
        <v>0.1495694869159421</v>
      </c>
      <c r="AK93" s="16">
        <v>0.28598830206360576</v>
      </c>
      <c r="AL93" s="5">
        <v>0.436554</v>
      </c>
      <c r="AM93" s="18">
        <f t="shared" si="27"/>
        <v>0.55212405508669116</v>
      </c>
      <c r="AN93" s="12">
        <f>(AI93^(1/3))*(AK93^(1/3))*(AM93^(1/3))</f>
        <v>0.28980426280149624</v>
      </c>
    </row>
    <row r="94" spans="1:40" x14ac:dyDescent="0.25">
      <c r="A94">
        <v>93</v>
      </c>
      <c r="B94" t="s">
        <v>101</v>
      </c>
      <c r="C94">
        <v>270000</v>
      </c>
      <c r="D94">
        <v>1355625</v>
      </c>
      <c r="E94">
        <v>3011250</v>
      </c>
      <c r="F94">
        <v>1728750</v>
      </c>
      <c r="G94">
        <v>126250</v>
      </c>
      <c r="H94">
        <v>8316875</v>
      </c>
      <c r="I94">
        <v>0</v>
      </c>
      <c r="J94">
        <v>3547500</v>
      </c>
      <c r="K94">
        <f t="shared" si="15"/>
        <v>18356250</v>
      </c>
      <c r="L94" s="2">
        <f t="shared" si="16"/>
        <v>27</v>
      </c>
      <c r="M94" s="8">
        <f t="shared" si="17"/>
        <v>135.5625</v>
      </c>
      <c r="N94" s="8">
        <f t="shared" si="18"/>
        <v>301.125</v>
      </c>
      <c r="O94" s="8">
        <f t="shared" si="19"/>
        <v>172.875</v>
      </c>
      <c r="P94" s="8">
        <f t="shared" si="20"/>
        <v>12.625</v>
      </c>
      <c r="Q94" s="8">
        <f t="shared" si="21"/>
        <v>831.6875</v>
      </c>
      <c r="R94" s="8">
        <f t="shared" si="22"/>
        <v>0</v>
      </c>
      <c r="S94" s="8">
        <f t="shared" si="23"/>
        <v>354.75</v>
      </c>
      <c r="T94" s="9">
        <f t="shared" si="24"/>
        <v>1835.625</v>
      </c>
      <c r="V94" s="2">
        <f>M94/$T94</f>
        <v>7.3850868232890707E-2</v>
      </c>
      <c r="W94" s="2">
        <f>N94/$T94</f>
        <v>0.16404494382022472</v>
      </c>
      <c r="X94" s="2">
        <f>O94/$T94</f>
        <v>9.4177732379979576E-2</v>
      </c>
      <c r="Y94" s="2">
        <f>P94/$T94</f>
        <v>6.8777664283282258E-3</v>
      </c>
      <c r="Z94" s="2">
        <f>Q94/$T94</f>
        <v>0.45308137555328565</v>
      </c>
      <c r="AA94" s="2">
        <f>R94/$T94</f>
        <v>0</v>
      </c>
      <c r="AB94" s="2">
        <f>S94/$T94</f>
        <v>0.19325842696629214</v>
      </c>
      <c r="AC94" s="2">
        <f>V94*$AS$2+W94*$AS$5+X94*$AS$3+Y94*$AS$7+Z94*$AS$4+AA94*$AS$6+AB94*$AS$8</f>
        <v>1.5437802777556129</v>
      </c>
      <c r="AD94">
        <v>2.1736399999999998</v>
      </c>
      <c r="AE94">
        <v>1.484645</v>
      </c>
      <c r="AF94" s="1">
        <f t="shared" si="25"/>
        <v>2.8237941167045961</v>
      </c>
      <c r="AG94" s="4">
        <v>5.1917999999999999E-2</v>
      </c>
      <c r="AH94" s="4">
        <f t="shared" si="26"/>
        <v>0.14660574295106921</v>
      </c>
      <c r="AI94" s="12">
        <f t="shared" si="14"/>
        <v>0.44604198652435878</v>
      </c>
      <c r="AJ94" s="5">
        <v>4.8560104087332613E-2</v>
      </c>
      <c r="AK94" s="16">
        <v>9.2850634192340617E-2</v>
      </c>
      <c r="AL94" s="5">
        <v>0.53720199999999996</v>
      </c>
      <c r="AM94" s="18">
        <f t="shared" si="27"/>
        <v>0.67941685711431032</v>
      </c>
      <c r="AN94" s="12">
        <f>(AI94^(1/3))*(AK94^(1/3))*(AM94^(1/3))</f>
        <v>0.30415781378767753</v>
      </c>
    </row>
    <row r="95" spans="1:40" x14ac:dyDescent="0.25">
      <c r="A95">
        <v>94</v>
      </c>
      <c r="B95" t="s">
        <v>102</v>
      </c>
      <c r="C95">
        <v>255000</v>
      </c>
      <c r="D95">
        <v>1428125</v>
      </c>
      <c r="E95">
        <v>4485625</v>
      </c>
      <c r="F95">
        <v>2371250</v>
      </c>
      <c r="G95">
        <v>11250</v>
      </c>
      <c r="H95">
        <v>10873125</v>
      </c>
      <c r="I95">
        <v>51250</v>
      </c>
      <c r="J95">
        <v>2295625</v>
      </c>
      <c r="K95">
        <f t="shared" si="15"/>
        <v>21771250</v>
      </c>
      <c r="L95" s="2">
        <f t="shared" si="16"/>
        <v>25.5</v>
      </c>
      <c r="M95" s="8">
        <f t="shared" si="17"/>
        <v>142.8125</v>
      </c>
      <c r="N95" s="8">
        <f t="shared" si="18"/>
        <v>448.5625</v>
      </c>
      <c r="O95" s="8">
        <f t="shared" si="19"/>
        <v>237.125</v>
      </c>
      <c r="P95" s="8">
        <f t="shared" si="20"/>
        <v>1.125</v>
      </c>
      <c r="Q95" s="8">
        <f t="shared" si="21"/>
        <v>1087.3125</v>
      </c>
      <c r="R95" s="8">
        <f t="shared" si="22"/>
        <v>5.125</v>
      </c>
      <c r="S95" s="8">
        <f t="shared" si="23"/>
        <v>229.5625</v>
      </c>
      <c r="T95" s="9">
        <f t="shared" si="24"/>
        <v>2177.125</v>
      </c>
      <c r="V95" s="2">
        <f>M95/$T95</f>
        <v>6.5596830682666363E-2</v>
      </c>
      <c r="W95" s="2">
        <f>N95/$T95</f>
        <v>0.20603433427111442</v>
      </c>
      <c r="X95" s="2">
        <f>O95/$T95</f>
        <v>0.10891657575931561</v>
      </c>
      <c r="Y95" s="2">
        <f>P95/$T95</f>
        <v>5.1673652178905669E-4</v>
      </c>
      <c r="Z95" s="2">
        <f>Q95/$T95</f>
        <v>0.49942584830912329</v>
      </c>
      <c r="AA95" s="2">
        <f>R95/$T95</f>
        <v>2.3540219325945914E-3</v>
      </c>
      <c r="AB95" s="2">
        <f>S95/$T95</f>
        <v>0.1054429580295114</v>
      </c>
      <c r="AC95" s="2">
        <f>V95*$AS$2+W95*$AS$5+X95*$AS$3+Y95*$AS$7+Z95*$AS$4+AA95*$AS$6+AB95*$AS$8</f>
        <v>1.4595463996952494</v>
      </c>
      <c r="AD95">
        <v>2.2868360000000001</v>
      </c>
      <c r="AE95">
        <v>1.8493850000000001</v>
      </c>
      <c r="AF95" s="1">
        <f t="shared" si="25"/>
        <v>3.0185032344469418</v>
      </c>
      <c r="AG95" s="4">
        <v>4.8096E-2</v>
      </c>
      <c r="AH95" s="4">
        <f t="shared" si="26"/>
        <v>0.14517793156396011</v>
      </c>
      <c r="AI95" s="12">
        <f t="shared" si="14"/>
        <v>0.44169792868140784</v>
      </c>
      <c r="AJ95" s="5">
        <v>0.12825811707858775</v>
      </c>
      <c r="AK95" s="16">
        <v>0.24523933247023019</v>
      </c>
      <c r="AL95" s="5">
        <v>0.695627</v>
      </c>
      <c r="AM95" s="18">
        <f t="shared" si="27"/>
        <v>0.8797821118757122</v>
      </c>
      <c r="AN95" s="12">
        <f>(AI95^(1/3))*(AK95^(1/3))*(AM95^(1/3))</f>
        <v>0.45676926323027833</v>
      </c>
    </row>
    <row r="96" spans="1:40" x14ac:dyDescent="0.25">
      <c r="A96">
        <v>95</v>
      </c>
      <c r="B96" t="s">
        <v>103</v>
      </c>
      <c r="C96">
        <v>2430625</v>
      </c>
      <c r="D96">
        <v>3771875</v>
      </c>
      <c r="E96">
        <v>4455625</v>
      </c>
      <c r="F96">
        <v>8099375</v>
      </c>
      <c r="G96">
        <v>66250</v>
      </c>
      <c r="H96">
        <v>14401250</v>
      </c>
      <c r="I96">
        <v>0</v>
      </c>
      <c r="J96">
        <v>899375</v>
      </c>
      <c r="K96">
        <f t="shared" si="15"/>
        <v>34124375</v>
      </c>
      <c r="L96" s="2">
        <f t="shared" si="16"/>
        <v>243.0625</v>
      </c>
      <c r="M96" s="8">
        <f t="shared" si="17"/>
        <v>377.1875</v>
      </c>
      <c r="N96" s="8">
        <f t="shared" si="18"/>
        <v>445.5625</v>
      </c>
      <c r="O96" s="8">
        <f t="shared" si="19"/>
        <v>809.9375</v>
      </c>
      <c r="P96" s="8">
        <f t="shared" si="20"/>
        <v>6.625</v>
      </c>
      <c r="Q96" s="8">
        <f t="shared" si="21"/>
        <v>1440.125</v>
      </c>
      <c r="R96" s="8">
        <f t="shared" si="22"/>
        <v>0</v>
      </c>
      <c r="S96" s="8">
        <f t="shared" si="23"/>
        <v>89.9375</v>
      </c>
      <c r="T96" s="9">
        <f t="shared" si="24"/>
        <v>3412.4375</v>
      </c>
      <c r="V96" s="2">
        <f>M96/$T96</f>
        <v>0.11053315994798439</v>
      </c>
      <c r="W96" s="2">
        <f>N96/$T96</f>
        <v>0.13057015696258173</v>
      </c>
      <c r="X96" s="2">
        <f>O96/$T96</f>
        <v>0.23734866938954927</v>
      </c>
      <c r="Y96" s="2">
        <f>P96/$T96</f>
        <v>1.9414274986721369E-3</v>
      </c>
      <c r="Z96" s="2">
        <f>Q96/$T96</f>
        <v>0.42202238136229603</v>
      </c>
      <c r="AA96" s="2">
        <f>R96/$T96</f>
        <v>0</v>
      </c>
      <c r="AB96" s="2">
        <f>S96/$T96</f>
        <v>2.6355794062162312E-2</v>
      </c>
      <c r="AC96" s="2">
        <f>V96*$AS$2+W96*$AS$5+X96*$AS$3+Y96*$AS$7+Z96*$AS$4+AA96*$AS$6+AB96*$AS$8</f>
        <v>1.2685198581610164</v>
      </c>
      <c r="AD96">
        <v>1.7224919999999999</v>
      </c>
      <c r="AE96">
        <v>0.96619699999999997</v>
      </c>
      <c r="AF96" s="1">
        <f t="shared" si="25"/>
        <v>1.7053276944595426</v>
      </c>
      <c r="AG96" s="4">
        <v>2.6417E-2</v>
      </c>
      <c r="AH96" s="4">
        <f t="shared" si="26"/>
        <v>4.5049641704537735E-2</v>
      </c>
      <c r="AI96" s="12">
        <f t="shared" si="14"/>
        <v>0.13706169535806759</v>
      </c>
      <c r="AJ96" s="5">
        <v>0.17616604926305801</v>
      </c>
      <c r="AK96" s="16">
        <v>0.33684296408872355</v>
      </c>
      <c r="AL96" s="5">
        <v>0.18821099999999999</v>
      </c>
      <c r="AM96" s="18">
        <f t="shared" si="27"/>
        <v>0.23803657859490743</v>
      </c>
      <c r="AN96" s="12">
        <f>(AI96^(1/3))*(AK96^(1/3))*(AM96^(1/3))</f>
        <v>0.22232881831178056</v>
      </c>
    </row>
    <row r="97" spans="1:40" x14ac:dyDescent="0.25">
      <c r="A97">
        <v>96</v>
      </c>
      <c r="B97" t="s">
        <v>104</v>
      </c>
      <c r="C97">
        <v>1699375</v>
      </c>
      <c r="D97">
        <v>2761250</v>
      </c>
      <c r="E97">
        <v>870000</v>
      </c>
      <c r="F97">
        <v>9278125</v>
      </c>
      <c r="G97">
        <v>94375</v>
      </c>
      <c r="H97">
        <v>5296875</v>
      </c>
      <c r="I97">
        <v>0</v>
      </c>
      <c r="J97">
        <v>540625</v>
      </c>
      <c r="K97">
        <f t="shared" si="15"/>
        <v>20540625</v>
      </c>
      <c r="L97" s="2">
        <f t="shared" si="16"/>
        <v>169.9375</v>
      </c>
      <c r="M97" s="8">
        <f t="shared" si="17"/>
        <v>276.125</v>
      </c>
      <c r="N97" s="8">
        <f t="shared" si="18"/>
        <v>87</v>
      </c>
      <c r="O97" s="8">
        <f t="shared" si="19"/>
        <v>927.8125</v>
      </c>
      <c r="P97" s="8">
        <f t="shared" si="20"/>
        <v>9.4375</v>
      </c>
      <c r="Q97" s="8">
        <f t="shared" si="21"/>
        <v>529.6875</v>
      </c>
      <c r="R97" s="8">
        <f t="shared" si="22"/>
        <v>0</v>
      </c>
      <c r="S97" s="8">
        <f t="shared" si="23"/>
        <v>54.0625</v>
      </c>
      <c r="T97" s="9">
        <f t="shared" si="24"/>
        <v>2054.0625</v>
      </c>
      <c r="V97" s="2">
        <f>M97/$T97</f>
        <v>0.13442872356610375</v>
      </c>
      <c r="W97" s="2">
        <f>N97/$T97</f>
        <v>4.2355089000456411E-2</v>
      </c>
      <c r="X97" s="2">
        <f>O97/$T97</f>
        <v>0.45169633348547089</v>
      </c>
      <c r="Y97" s="2">
        <f>P97/$T97</f>
        <v>4.5945534763426141E-3</v>
      </c>
      <c r="Z97" s="2">
        <f>Q97/$T97</f>
        <v>0.25787311729803741</v>
      </c>
      <c r="AA97" s="2">
        <f>R97/$T97</f>
        <v>0</v>
      </c>
      <c r="AB97" s="2">
        <f>S97/$T97</f>
        <v>2.6319793092956033E-2</v>
      </c>
      <c r="AC97" s="2">
        <f>V97*$AS$2+W97*$AS$5+X97*$AS$3+Y97*$AS$7+Z97*$AS$4+AA97*$AS$6+AB97*$AS$8</f>
        <v>1.2513861220048743</v>
      </c>
      <c r="AD97">
        <v>1.2440690000000001</v>
      </c>
      <c r="AE97">
        <v>0.77232000000000001</v>
      </c>
      <c r="AF97" s="1">
        <f t="shared" si="25"/>
        <v>1.2616406055816434</v>
      </c>
      <c r="AG97" s="4">
        <v>4.9376000000000003E-2</v>
      </c>
      <c r="AH97" s="4">
        <f t="shared" si="26"/>
        <v>6.2294766541199226E-2</v>
      </c>
      <c r="AI97" s="12">
        <f t="shared" si="14"/>
        <v>0.18952928349731482</v>
      </c>
      <c r="AJ97" s="5">
        <v>0.1613137091081355</v>
      </c>
      <c r="AK97" s="16">
        <v>0.30844415340774189</v>
      </c>
      <c r="AL97" s="5">
        <v>0.26324799999999998</v>
      </c>
      <c r="AM97" s="18">
        <f t="shared" si="27"/>
        <v>0.33293831519917638</v>
      </c>
      <c r="AN97" s="12">
        <f>(AI97^(1/3))*(AK97^(1/3))*(AM97^(1/3))</f>
        <v>0.2689917004032763</v>
      </c>
    </row>
    <row r="98" spans="1:40" x14ac:dyDescent="0.25">
      <c r="A98">
        <v>97</v>
      </c>
      <c r="B98" t="s">
        <v>105</v>
      </c>
      <c r="C98">
        <v>1050000</v>
      </c>
      <c r="D98">
        <v>3331875</v>
      </c>
      <c r="E98">
        <v>1691875</v>
      </c>
      <c r="F98">
        <v>13891250</v>
      </c>
      <c r="G98">
        <v>960625</v>
      </c>
      <c r="H98">
        <v>2666250</v>
      </c>
      <c r="I98">
        <v>0</v>
      </c>
      <c r="J98">
        <v>245000</v>
      </c>
      <c r="K98">
        <f t="shared" si="15"/>
        <v>23836875</v>
      </c>
      <c r="L98" s="2">
        <f t="shared" si="16"/>
        <v>105</v>
      </c>
      <c r="M98" s="8">
        <f t="shared" si="17"/>
        <v>333.1875</v>
      </c>
      <c r="N98" s="8">
        <f t="shared" si="18"/>
        <v>169.1875</v>
      </c>
      <c r="O98" s="8">
        <f t="shared" si="19"/>
        <v>1389.125</v>
      </c>
      <c r="P98" s="8">
        <f t="shared" si="20"/>
        <v>96.0625</v>
      </c>
      <c r="Q98" s="8">
        <f t="shared" si="21"/>
        <v>266.625</v>
      </c>
      <c r="R98" s="8">
        <f t="shared" si="22"/>
        <v>0</v>
      </c>
      <c r="S98" s="8">
        <f t="shared" si="23"/>
        <v>24.5</v>
      </c>
      <c r="T98" s="9">
        <f t="shared" si="24"/>
        <v>2383.6875</v>
      </c>
      <c r="V98" s="2">
        <f>M98/$T98</f>
        <v>0.13977817981593643</v>
      </c>
      <c r="W98" s="2">
        <f>N98/$T98</f>
        <v>7.0977214924355644E-2</v>
      </c>
      <c r="X98" s="2">
        <f>O98/$T98</f>
        <v>0.58276305094522662</v>
      </c>
      <c r="Y98" s="2">
        <f>P98/$T98</f>
        <v>4.0299955426204147E-2</v>
      </c>
      <c r="Z98" s="2">
        <f>Q98/$T98</f>
        <v>0.11185400770864469</v>
      </c>
      <c r="AA98" s="2">
        <f>R98/$T98</f>
        <v>0</v>
      </c>
      <c r="AB98" s="2">
        <f>S98/$T98</f>
        <v>1.02781929258764E-2</v>
      </c>
      <c r="AC98" s="2">
        <f>V98*$AS$2+W98*$AS$5+X98*$AS$3+Y98*$AS$7+Z98*$AS$4+AA98*$AS$6+AB98*$AS$8</f>
        <v>1.2667303820869895</v>
      </c>
      <c r="AD98">
        <v>1.7050959999999999</v>
      </c>
      <c r="AE98">
        <v>0.71101999999999999</v>
      </c>
      <c r="AF98" s="1">
        <f t="shared" si="25"/>
        <v>1.5302837719232443</v>
      </c>
      <c r="AG98" s="4">
        <v>4.1553E-2</v>
      </c>
      <c r="AH98" s="4">
        <f t="shared" si="26"/>
        <v>6.3587881574726571E-2</v>
      </c>
      <c r="AI98" s="12">
        <f t="shared" si="14"/>
        <v>0.19346353318459725</v>
      </c>
      <c r="AJ98" s="5">
        <v>0.20297262065193392</v>
      </c>
      <c r="AK98" s="16">
        <v>0.38809917946880268</v>
      </c>
      <c r="AL98" s="5">
        <v>0.27574700000000002</v>
      </c>
      <c r="AM98" s="18">
        <f t="shared" si="27"/>
        <v>0.34874620738325574</v>
      </c>
      <c r="AN98" s="12">
        <f>(AI98^(1/3))*(AK98^(1/3))*(AM98^(1/3))</f>
        <v>0.29695030632045438</v>
      </c>
    </row>
    <row r="99" spans="1:40" x14ac:dyDescent="0.25">
      <c r="A99">
        <v>98</v>
      </c>
      <c r="B99" t="s">
        <v>106</v>
      </c>
      <c r="C99">
        <v>2845000</v>
      </c>
      <c r="D99">
        <v>5741250</v>
      </c>
      <c r="E99">
        <v>2053125</v>
      </c>
      <c r="F99">
        <v>11521875</v>
      </c>
      <c r="G99">
        <v>165625</v>
      </c>
      <c r="H99">
        <v>5695000</v>
      </c>
      <c r="I99">
        <v>13125</v>
      </c>
      <c r="J99">
        <v>766875</v>
      </c>
      <c r="K99">
        <f t="shared" si="15"/>
        <v>28801875</v>
      </c>
      <c r="L99" s="2">
        <f t="shared" si="16"/>
        <v>284.5</v>
      </c>
      <c r="M99" s="8">
        <f t="shared" si="17"/>
        <v>574.125</v>
      </c>
      <c r="N99" s="8">
        <f t="shared" si="18"/>
        <v>205.3125</v>
      </c>
      <c r="O99" s="8">
        <f t="shared" si="19"/>
        <v>1152.1875</v>
      </c>
      <c r="P99" s="8">
        <f t="shared" si="20"/>
        <v>16.5625</v>
      </c>
      <c r="Q99" s="8">
        <f t="shared" si="21"/>
        <v>569.5</v>
      </c>
      <c r="R99" s="8">
        <f t="shared" si="22"/>
        <v>1.3125</v>
      </c>
      <c r="S99" s="8">
        <f t="shared" si="23"/>
        <v>76.6875</v>
      </c>
      <c r="T99" s="9">
        <f t="shared" si="24"/>
        <v>2880.1875</v>
      </c>
      <c r="V99" s="2">
        <f>M99/$T99</f>
        <v>0.19933598073042119</v>
      </c>
      <c r="W99" s="2">
        <f>N99/$T99</f>
        <v>7.1284421587136257E-2</v>
      </c>
      <c r="X99" s="2">
        <f>O99/$T99</f>
        <v>0.40003905995703404</v>
      </c>
      <c r="Y99" s="2">
        <f>P99/$T99</f>
        <v>5.7504936744569579E-3</v>
      </c>
      <c r="Z99" s="2">
        <f>Q99/$T99</f>
        <v>0.19773018249679924</v>
      </c>
      <c r="AA99" s="2">
        <f>R99/$T99</f>
        <v>4.5569949873055138E-4</v>
      </c>
      <c r="AB99" s="2">
        <f>S99/$T99</f>
        <v>2.6625870711542217E-2</v>
      </c>
      <c r="AC99" s="2">
        <f>V99*$AS$2+W99*$AS$5+X99*$AS$3+Y99*$AS$7+Z99*$AS$4+AA99*$AS$6+AB99*$AS$8</f>
        <v>1.131360730161435</v>
      </c>
      <c r="AD99">
        <v>0.84020899999999998</v>
      </c>
      <c r="AE99">
        <v>0.47195300000000001</v>
      </c>
      <c r="AF99" s="1">
        <f t="shared" si="25"/>
        <v>0.74226427920504445</v>
      </c>
      <c r="AG99" s="4">
        <v>3.8322000000000002E-2</v>
      </c>
      <c r="AH99" s="4">
        <f t="shared" si="26"/>
        <v>2.8445051707695714E-2</v>
      </c>
      <c r="AI99" s="12">
        <f t="shared" si="14"/>
        <v>8.6542908313784903E-2</v>
      </c>
      <c r="AJ99" s="5">
        <v>0.24167959533351391</v>
      </c>
      <c r="AK99" s="16">
        <v>0.46210987640610796</v>
      </c>
      <c r="AL99" s="5">
        <v>0.225878</v>
      </c>
      <c r="AM99" s="18">
        <f t="shared" si="27"/>
        <v>0.28567525968121155</v>
      </c>
      <c r="AN99" s="12">
        <f>(AI99^(1/3))*(AK99^(1/3))*(AM99^(1/3))</f>
        <v>0.22522492746023859</v>
      </c>
    </row>
    <row r="100" spans="1:40" x14ac:dyDescent="0.25">
      <c r="A100">
        <v>99</v>
      </c>
      <c r="B100" t="s">
        <v>107</v>
      </c>
      <c r="C100">
        <v>386875</v>
      </c>
      <c r="D100">
        <v>1030625</v>
      </c>
      <c r="E100">
        <v>1048125</v>
      </c>
      <c r="F100">
        <v>5053125</v>
      </c>
      <c r="G100">
        <v>146875</v>
      </c>
      <c r="H100">
        <v>3426250</v>
      </c>
      <c r="I100">
        <v>0</v>
      </c>
      <c r="J100">
        <v>177500</v>
      </c>
      <c r="K100">
        <f t="shared" si="15"/>
        <v>11269375</v>
      </c>
      <c r="L100" s="2">
        <f t="shared" si="16"/>
        <v>38.6875</v>
      </c>
      <c r="M100" s="8">
        <f t="shared" si="17"/>
        <v>103.0625</v>
      </c>
      <c r="N100" s="8">
        <f t="shared" si="18"/>
        <v>104.8125</v>
      </c>
      <c r="O100" s="8">
        <f t="shared" si="19"/>
        <v>505.3125</v>
      </c>
      <c r="P100" s="8">
        <f t="shared" si="20"/>
        <v>14.6875</v>
      </c>
      <c r="Q100" s="8">
        <f t="shared" si="21"/>
        <v>342.625</v>
      </c>
      <c r="R100" s="8">
        <f t="shared" si="22"/>
        <v>0</v>
      </c>
      <c r="S100" s="8">
        <f t="shared" si="23"/>
        <v>17.75</v>
      </c>
      <c r="T100" s="9">
        <f t="shared" si="24"/>
        <v>1126.9375</v>
      </c>
      <c r="V100" s="2">
        <f>M100/$T100</f>
        <v>9.1453607675669679E-2</v>
      </c>
      <c r="W100" s="2">
        <f>N100/$T100</f>
        <v>9.3006488824801725E-2</v>
      </c>
      <c r="X100" s="2">
        <f>O100/$T100</f>
        <v>0.44839443181187955</v>
      </c>
      <c r="Y100" s="2">
        <f>P100/$T100</f>
        <v>1.3033109644501138E-2</v>
      </c>
      <c r="Z100" s="2">
        <f>Q100/$T100</f>
        <v>0.30403194498363928</v>
      </c>
      <c r="AA100" s="2">
        <f>R100/$T100</f>
        <v>0</v>
      </c>
      <c r="AB100" s="2">
        <f>S100/$T100</f>
        <v>1.5750651655482225E-2</v>
      </c>
      <c r="AC100" s="2">
        <f>V100*$AS$2+W100*$AS$5+X100*$AS$3+Y100*$AS$7+Z100*$AS$4+AA100*$AS$6+AB100*$AS$8</f>
        <v>1.3486996008836636</v>
      </c>
      <c r="AD100">
        <v>1.725217</v>
      </c>
      <c r="AE100">
        <v>0.67832400000000004</v>
      </c>
      <c r="AF100" s="1">
        <f t="shared" si="25"/>
        <v>1.6208273937037609</v>
      </c>
      <c r="AG100" s="4">
        <v>5.5112000000000001E-2</v>
      </c>
      <c r="AH100" s="4">
        <f t="shared" si="26"/>
        <v>8.9327039321801679E-2</v>
      </c>
      <c r="AI100" s="12">
        <f t="shared" si="14"/>
        <v>0.27177386961392119</v>
      </c>
      <c r="AJ100" s="5">
        <v>0.10459142923767435</v>
      </c>
      <c r="AK100" s="16">
        <v>0.1999868146562456</v>
      </c>
      <c r="AL100" s="5">
        <v>0.439525</v>
      </c>
      <c r="AM100" s="18">
        <f t="shared" si="27"/>
        <v>0.55588157550263639</v>
      </c>
      <c r="AN100" s="12">
        <f>(AI100^(1/3))*(AK100^(1/3))*(AM100^(1/3))</f>
        <v>0.3114562954262608</v>
      </c>
    </row>
    <row r="101" spans="1:40" x14ac:dyDescent="0.25">
      <c r="A101">
        <v>100</v>
      </c>
      <c r="B101" t="s">
        <v>108</v>
      </c>
      <c r="C101">
        <v>210000</v>
      </c>
      <c r="D101">
        <v>1600000</v>
      </c>
      <c r="E101">
        <v>2919375</v>
      </c>
      <c r="F101">
        <v>736250</v>
      </c>
      <c r="G101">
        <v>43125</v>
      </c>
      <c r="H101">
        <v>8123125</v>
      </c>
      <c r="I101">
        <v>33125</v>
      </c>
      <c r="J101">
        <v>4747500</v>
      </c>
      <c r="K101">
        <f t="shared" si="15"/>
        <v>18412500</v>
      </c>
      <c r="L101" s="2">
        <f t="shared" si="16"/>
        <v>21</v>
      </c>
      <c r="M101" s="8">
        <f t="shared" si="17"/>
        <v>160</v>
      </c>
      <c r="N101" s="8">
        <f t="shared" si="18"/>
        <v>291.9375</v>
      </c>
      <c r="O101" s="8">
        <f t="shared" si="19"/>
        <v>73.625</v>
      </c>
      <c r="P101" s="8">
        <f t="shared" si="20"/>
        <v>4.3125</v>
      </c>
      <c r="Q101" s="8">
        <f t="shared" si="21"/>
        <v>812.3125</v>
      </c>
      <c r="R101" s="8">
        <f t="shared" si="22"/>
        <v>3.3125</v>
      </c>
      <c r="S101" s="8">
        <f t="shared" si="23"/>
        <v>474.75</v>
      </c>
      <c r="T101" s="9">
        <f t="shared" si="24"/>
        <v>1841.25</v>
      </c>
      <c r="V101" s="2">
        <f>M101/$T101</f>
        <v>8.6897488119484043E-2</v>
      </c>
      <c r="W101" s="2">
        <f>N101/$T101</f>
        <v>0.1585539714867617</v>
      </c>
      <c r="X101" s="2">
        <f>O101/$T101</f>
        <v>3.9986422267481329E-2</v>
      </c>
      <c r="Y101" s="2">
        <f>P101/$T101</f>
        <v>2.3421588594704683E-3</v>
      </c>
      <c r="Z101" s="2">
        <f>Q101/$T101</f>
        <v>0.4411744738628649</v>
      </c>
      <c r="AA101" s="2">
        <f>R101/$T101</f>
        <v>1.7990495587236932E-3</v>
      </c>
      <c r="AB101" s="2">
        <f>S101/$T101</f>
        <v>0.25784114052953155</v>
      </c>
      <c r="AC101" s="2">
        <f>V101*$AS$2+W101*$AS$5+X101*$AS$3+Y101*$AS$7+Z101*$AS$4+AA101*$AS$6+AB101*$AS$8</f>
        <v>1.5940221174807316</v>
      </c>
      <c r="AD101">
        <v>2.2324440000000001</v>
      </c>
      <c r="AE101">
        <v>2.1199690000000002</v>
      </c>
      <c r="AF101" s="1">
        <f t="shared" si="25"/>
        <v>3.4689212932053319</v>
      </c>
      <c r="AG101" s="4">
        <v>5.2699999999999997E-2</v>
      </c>
      <c r="AH101" s="4">
        <f t="shared" si="26"/>
        <v>0.18281215215192098</v>
      </c>
      <c r="AI101" s="12">
        <f t="shared" si="14"/>
        <v>0.55619850808880933</v>
      </c>
      <c r="AJ101" s="5">
        <v>0.10646458675439117</v>
      </c>
      <c r="AK101" s="16">
        <v>0.20356843513746437</v>
      </c>
      <c r="AL101" s="5">
        <v>0.50352699999999995</v>
      </c>
      <c r="AM101" s="18">
        <f t="shared" si="27"/>
        <v>0.63682698838090201</v>
      </c>
      <c r="AN101" s="12">
        <f>(AI101^(1/3))*(AK101^(1/3))*(AM101^(1/3))</f>
        <v>0.41621772653304184</v>
      </c>
    </row>
    <row r="102" spans="1:40" x14ac:dyDescent="0.25">
      <c r="A102">
        <v>101</v>
      </c>
      <c r="B102" t="s">
        <v>109</v>
      </c>
      <c r="C102">
        <v>2547500</v>
      </c>
      <c r="D102">
        <v>3755625</v>
      </c>
      <c r="E102">
        <v>1527500</v>
      </c>
      <c r="F102">
        <v>16511875</v>
      </c>
      <c r="G102">
        <v>45625</v>
      </c>
      <c r="H102">
        <v>7901875</v>
      </c>
      <c r="I102">
        <v>0</v>
      </c>
      <c r="J102">
        <v>348750</v>
      </c>
      <c r="K102">
        <f t="shared" si="15"/>
        <v>32638750</v>
      </c>
      <c r="L102" s="2">
        <f t="shared" si="16"/>
        <v>254.75</v>
      </c>
      <c r="M102" s="8">
        <f t="shared" si="17"/>
        <v>375.5625</v>
      </c>
      <c r="N102" s="8">
        <f t="shared" si="18"/>
        <v>152.75</v>
      </c>
      <c r="O102" s="8">
        <f t="shared" si="19"/>
        <v>1651.1875</v>
      </c>
      <c r="P102" s="8">
        <f t="shared" si="20"/>
        <v>4.5625</v>
      </c>
      <c r="Q102" s="8">
        <f t="shared" si="21"/>
        <v>790.1875</v>
      </c>
      <c r="R102" s="8">
        <f t="shared" si="22"/>
        <v>0</v>
      </c>
      <c r="S102" s="8">
        <f t="shared" si="23"/>
        <v>34.875</v>
      </c>
      <c r="T102" s="9">
        <f t="shared" si="24"/>
        <v>3263.875</v>
      </c>
      <c r="V102" s="2">
        <f>M102/$T102</f>
        <v>0.11506644709126422</v>
      </c>
      <c r="W102" s="2">
        <f>N102/$T102</f>
        <v>4.6800199149783617E-2</v>
      </c>
      <c r="X102" s="2">
        <f>O102/$T102</f>
        <v>0.5058978974378614</v>
      </c>
      <c r="Y102" s="2">
        <f>P102/$T102</f>
        <v>1.3978782888437824E-3</v>
      </c>
      <c r="Z102" s="2">
        <f>Q102/$T102</f>
        <v>0.24210103021714985</v>
      </c>
      <c r="AA102" s="2">
        <f>R102/$T102</f>
        <v>0</v>
      </c>
      <c r="AB102" s="2">
        <f>S102/$T102</f>
        <v>1.0685151851710007E-2</v>
      </c>
      <c r="AC102" s="2">
        <f>V102*$AS$2+W102*$AS$5+X102*$AS$3+Y102*$AS$7+Z102*$AS$4+AA102*$AS$6+AB102*$AS$8</f>
        <v>1.2661669325400382</v>
      </c>
      <c r="AD102">
        <v>1.4619500000000001</v>
      </c>
      <c r="AE102">
        <v>0.73180500000000004</v>
      </c>
      <c r="AF102" s="1">
        <f t="shared" si="25"/>
        <v>1.3888300195471859</v>
      </c>
      <c r="AG102" s="4">
        <v>3.2655000000000003E-2</v>
      </c>
      <c r="AH102" s="4">
        <f t="shared" si="26"/>
        <v>4.5352244288313359E-2</v>
      </c>
      <c r="AI102" s="12">
        <f t="shared" si="14"/>
        <v>0.13798235136292636</v>
      </c>
      <c r="AJ102" s="5">
        <v>0.23155374570193474</v>
      </c>
      <c r="AK102" s="16">
        <v>0.44274847721434507</v>
      </c>
      <c r="AL102" s="5">
        <v>0.47773599999999999</v>
      </c>
      <c r="AM102" s="18">
        <f t="shared" si="27"/>
        <v>0.60420827109795228</v>
      </c>
      <c r="AN102" s="12">
        <f>(AI102^(1/3))*(AK102^(1/3))*(AM102^(1/3))</f>
        <v>0.33295772431960102</v>
      </c>
    </row>
    <row r="103" spans="1:40" x14ac:dyDescent="0.25">
      <c r="A103">
        <v>102</v>
      </c>
      <c r="B103" t="s">
        <v>110</v>
      </c>
      <c r="C103">
        <v>460000</v>
      </c>
      <c r="D103">
        <v>893125</v>
      </c>
      <c r="E103">
        <v>203125</v>
      </c>
      <c r="F103">
        <v>546875</v>
      </c>
      <c r="G103">
        <v>0</v>
      </c>
      <c r="H103">
        <v>4379375</v>
      </c>
      <c r="I103">
        <v>121875</v>
      </c>
      <c r="J103">
        <v>334375</v>
      </c>
      <c r="K103">
        <f t="shared" si="15"/>
        <v>6938750</v>
      </c>
      <c r="L103" s="2">
        <f t="shared" si="16"/>
        <v>46</v>
      </c>
      <c r="M103" s="8">
        <f t="shared" si="17"/>
        <v>89.3125</v>
      </c>
      <c r="N103" s="8">
        <f t="shared" si="18"/>
        <v>20.3125</v>
      </c>
      <c r="O103" s="8">
        <f t="shared" si="19"/>
        <v>54.6875</v>
      </c>
      <c r="P103" s="8">
        <f t="shared" si="20"/>
        <v>0</v>
      </c>
      <c r="Q103" s="8">
        <f t="shared" si="21"/>
        <v>437.9375</v>
      </c>
      <c r="R103" s="8">
        <f t="shared" si="22"/>
        <v>12.1875</v>
      </c>
      <c r="S103" s="8">
        <f t="shared" si="23"/>
        <v>33.4375</v>
      </c>
      <c r="T103" s="9">
        <f t="shared" si="24"/>
        <v>693.875</v>
      </c>
      <c r="V103" s="2">
        <f>M103/$T103</f>
        <v>0.12871554674833363</v>
      </c>
      <c r="W103" s="2">
        <f>N103/$T103</f>
        <v>2.9274004683840751E-2</v>
      </c>
      <c r="X103" s="2">
        <f>O103/$T103</f>
        <v>7.8814627994955866E-2</v>
      </c>
      <c r="Y103" s="2">
        <f>P103/$T103</f>
        <v>0</v>
      </c>
      <c r="Z103" s="2">
        <f>Q103/$T103</f>
        <v>0.63114754098360659</v>
      </c>
      <c r="AA103" s="2">
        <f>R103/$T103</f>
        <v>1.7564402810304448E-2</v>
      </c>
      <c r="AB103" s="2">
        <f>S103/$T103</f>
        <v>4.8189515402630154E-2</v>
      </c>
      <c r="AC103" s="2">
        <f>V103*$AS$2+W103*$AS$5+X103*$AS$3+Y103*$AS$7+Z103*$AS$4+AA103*$AS$6+AB103*$AS$8</f>
        <v>1.3083130520406145</v>
      </c>
      <c r="AD103">
        <v>1.1765969999999999</v>
      </c>
      <c r="AE103">
        <v>0.57698199999999999</v>
      </c>
      <c r="AF103" s="1">
        <f t="shared" si="25"/>
        <v>1.1471151467421643</v>
      </c>
      <c r="AG103" s="4">
        <v>2.172E-2</v>
      </c>
      <c r="AH103" s="4">
        <f t="shared" si="26"/>
        <v>2.4915340987239808E-2</v>
      </c>
      <c r="AI103" s="12">
        <f t="shared" si="14"/>
        <v>7.5803907576726837E-2</v>
      </c>
      <c r="AJ103" s="5">
        <v>0.15346946608517292</v>
      </c>
      <c r="AK103" s="16">
        <v>0.29344536061003629</v>
      </c>
      <c r="AL103" s="5">
        <v>0.30480499999999999</v>
      </c>
      <c r="AM103" s="18">
        <f t="shared" si="27"/>
        <v>0.38549680591793656</v>
      </c>
      <c r="AN103" s="12">
        <f>(AI103^(1/3))*(AK103^(1/3))*(AM103^(1/3))</f>
        <v>0.20468210515354837</v>
      </c>
    </row>
    <row r="104" spans="1:40" x14ac:dyDescent="0.25">
      <c r="A104">
        <v>103</v>
      </c>
      <c r="B104" t="s">
        <v>111</v>
      </c>
      <c r="C104">
        <v>207500</v>
      </c>
      <c r="D104">
        <v>1073750</v>
      </c>
      <c r="E104">
        <v>615000</v>
      </c>
      <c r="F104">
        <v>183750</v>
      </c>
      <c r="G104">
        <v>0</v>
      </c>
      <c r="H104">
        <v>5873750</v>
      </c>
      <c r="I104">
        <v>0</v>
      </c>
      <c r="J104">
        <v>28621875</v>
      </c>
      <c r="K104">
        <f t="shared" si="15"/>
        <v>36575625</v>
      </c>
      <c r="L104" s="2">
        <f t="shared" si="16"/>
        <v>20.75</v>
      </c>
      <c r="M104" s="8">
        <f t="shared" si="17"/>
        <v>107.375</v>
      </c>
      <c r="N104" s="8">
        <f t="shared" si="18"/>
        <v>61.5</v>
      </c>
      <c r="O104" s="8">
        <f t="shared" si="19"/>
        <v>18.375</v>
      </c>
      <c r="P104" s="8">
        <f t="shared" si="20"/>
        <v>0</v>
      </c>
      <c r="Q104" s="8">
        <f t="shared" si="21"/>
        <v>587.375</v>
      </c>
      <c r="R104" s="8">
        <f t="shared" si="22"/>
        <v>0</v>
      </c>
      <c r="S104" s="8">
        <f t="shared" si="23"/>
        <v>2862.1875</v>
      </c>
      <c r="T104" s="9">
        <f t="shared" si="24"/>
        <v>3657.5625</v>
      </c>
      <c r="V104" s="2">
        <f>M104/$T104</f>
        <v>2.9356982963380667E-2</v>
      </c>
      <c r="W104" s="2">
        <f>N104/$T104</f>
        <v>1.6814476854462499E-2</v>
      </c>
      <c r="X104" s="2">
        <f>O104/$T104</f>
        <v>5.0238375967601376E-3</v>
      </c>
      <c r="Y104" s="2">
        <f>P104/$T104</f>
        <v>0</v>
      </c>
      <c r="Z104" s="2">
        <f>Q104/$T104</f>
        <v>0.16059192426650262</v>
      </c>
      <c r="AA104" s="2">
        <f>R104/$T104</f>
        <v>0</v>
      </c>
      <c r="AB104" s="2">
        <f>S104/$T104</f>
        <v>0.78253960116881116</v>
      </c>
      <c r="AC104" s="2">
        <f>V104*$AS$2+W104*$AS$5+X104*$AS$3+Y104*$AS$7+Z104*$AS$4+AA104*$AS$6+AB104*$AS$8</f>
        <v>2.2170765942138417</v>
      </c>
      <c r="AD104">
        <v>2.4021509999999999</v>
      </c>
      <c r="AE104">
        <v>2.8933409999999999</v>
      </c>
      <c r="AF104" s="1">
        <f t="shared" si="25"/>
        <v>5.8702556840233218</v>
      </c>
      <c r="AG104" s="4">
        <v>5.5990999999999999E-2</v>
      </c>
      <c r="AH104" s="10">
        <f t="shared" si="26"/>
        <v>0.32868148600414981</v>
      </c>
      <c r="AI104" s="12">
        <f>AH104/$AH$104</f>
        <v>1</v>
      </c>
      <c r="AJ104" s="5">
        <v>0.16717593385139598</v>
      </c>
      <c r="AK104" s="16">
        <v>0.31965317561681406</v>
      </c>
      <c r="AL104" s="5">
        <v>0.59094800000000003</v>
      </c>
      <c r="AM104" s="18">
        <f t="shared" si="27"/>
        <v>0.7473911729256173</v>
      </c>
      <c r="AN104" s="12">
        <f>(AI104^(1/3))*(AK104^(1/3))*(AM104^(1/3))</f>
        <v>0.62050077634663559</v>
      </c>
    </row>
    <row r="105" spans="1:40" x14ac:dyDescent="0.25">
      <c r="A105">
        <v>104</v>
      </c>
      <c r="B105" t="s">
        <v>112</v>
      </c>
      <c r="C105">
        <v>1221875</v>
      </c>
      <c r="D105">
        <v>1397500</v>
      </c>
      <c r="E105">
        <v>369375</v>
      </c>
      <c r="F105">
        <v>2798125</v>
      </c>
      <c r="G105">
        <v>0</v>
      </c>
      <c r="H105">
        <v>5734375</v>
      </c>
      <c r="I105">
        <v>0</v>
      </c>
      <c r="J105">
        <v>29375</v>
      </c>
      <c r="K105">
        <f t="shared" si="15"/>
        <v>11550625</v>
      </c>
      <c r="L105" s="2">
        <f t="shared" si="16"/>
        <v>122.1875</v>
      </c>
      <c r="M105" s="8">
        <f t="shared" si="17"/>
        <v>139.75</v>
      </c>
      <c r="N105" s="8">
        <f t="shared" si="18"/>
        <v>36.9375</v>
      </c>
      <c r="O105" s="8">
        <f t="shared" si="19"/>
        <v>279.8125</v>
      </c>
      <c r="P105" s="8">
        <f t="shared" si="20"/>
        <v>0</v>
      </c>
      <c r="Q105" s="8">
        <f t="shared" si="21"/>
        <v>573.4375</v>
      </c>
      <c r="R105" s="8">
        <f t="shared" si="22"/>
        <v>0</v>
      </c>
      <c r="S105" s="8">
        <f t="shared" si="23"/>
        <v>2.9375</v>
      </c>
      <c r="T105" s="9">
        <f t="shared" si="24"/>
        <v>1155.0625</v>
      </c>
      <c r="V105" s="2">
        <f>M105/$T105</f>
        <v>0.12098912396515341</v>
      </c>
      <c r="W105" s="2">
        <f>N105/$T105</f>
        <v>3.1978789026567825E-2</v>
      </c>
      <c r="X105" s="2">
        <f>O105/$T105</f>
        <v>0.24224879606081923</v>
      </c>
      <c r="Y105" s="2">
        <f>P105/$T105</f>
        <v>0</v>
      </c>
      <c r="Z105" s="2">
        <f>Q105/$T105</f>
        <v>0.49645581949028733</v>
      </c>
      <c r="AA105" s="2">
        <f>R105/$T105</f>
        <v>0</v>
      </c>
      <c r="AB105" s="2">
        <f>S105/$T105</f>
        <v>2.5431524268167307E-3</v>
      </c>
      <c r="AC105" s="2">
        <f>V105*$AS$2+W105*$AS$5+X105*$AS$3+Y105*$AS$7+Z105*$AS$4+AA105*$AS$6+AB105*$AS$8</f>
        <v>1.2239491425370626</v>
      </c>
      <c r="AD105">
        <v>1.0926629999999999</v>
      </c>
      <c r="AE105">
        <v>0.59355599999999997</v>
      </c>
      <c r="AF105" s="1">
        <f t="shared" si="25"/>
        <v>1.0319231495898515</v>
      </c>
      <c r="AG105" s="4">
        <v>2.7904000000000002E-2</v>
      </c>
      <c r="AH105" s="4">
        <f t="shared" si="26"/>
        <v>2.8794783566155221E-2</v>
      </c>
      <c r="AI105" s="12">
        <f t="shared" ref="AI105:AI122" si="28">AH105/$AH$104</f>
        <v>8.7606953212423011E-2</v>
      </c>
      <c r="AJ105" s="5">
        <v>9.9543479688604025E-2</v>
      </c>
      <c r="AK105" s="16">
        <v>0.19033474891604082</v>
      </c>
      <c r="AL105" s="5">
        <v>0.258936</v>
      </c>
      <c r="AM105" s="18">
        <f t="shared" si="27"/>
        <v>0.3274847884292148</v>
      </c>
      <c r="AN105" s="12">
        <f>(AI105^(1/3))*(AK105^(1/3))*(AM105^(1/3))</f>
        <v>0.17609590793298779</v>
      </c>
    </row>
    <row r="106" spans="1:40" x14ac:dyDescent="0.25">
      <c r="A106">
        <v>105</v>
      </c>
      <c r="B106" t="s">
        <v>113</v>
      </c>
      <c r="C106">
        <v>263125</v>
      </c>
      <c r="D106">
        <v>2160625</v>
      </c>
      <c r="E106">
        <v>2358125</v>
      </c>
      <c r="F106">
        <v>1360000</v>
      </c>
      <c r="G106">
        <v>50000</v>
      </c>
      <c r="H106">
        <v>13842500</v>
      </c>
      <c r="I106">
        <v>10000</v>
      </c>
      <c r="J106">
        <v>11481875</v>
      </c>
      <c r="K106">
        <f t="shared" si="15"/>
        <v>31526250</v>
      </c>
      <c r="L106" s="2">
        <f t="shared" si="16"/>
        <v>26.3125</v>
      </c>
      <c r="M106" s="8">
        <f t="shared" si="17"/>
        <v>216.0625</v>
      </c>
      <c r="N106" s="8">
        <f t="shared" si="18"/>
        <v>235.8125</v>
      </c>
      <c r="O106" s="8">
        <f t="shared" si="19"/>
        <v>136</v>
      </c>
      <c r="P106" s="8">
        <f t="shared" si="20"/>
        <v>5</v>
      </c>
      <c r="Q106" s="8">
        <f t="shared" si="21"/>
        <v>1384.25</v>
      </c>
      <c r="R106" s="8">
        <f t="shared" si="22"/>
        <v>1</v>
      </c>
      <c r="S106" s="8">
        <f t="shared" si="23"/>
        <v>1148.1875</v>
      </c>
      <c r="T106" s="9">
        <f t="shared" si="24"/>
        <v>3152.625</v>
      </c>
      <c r="V106" s="2">
        <f>M106/$T106</f>
        <v>6.8534158042900764E-2</v>
      </c>
      <c r="W106" s="2">
        <f>N106/$T106</f>
        <v>7.4798778795448231E-2</v>
      </c>
      <c r="X106" s="2">
        <f>O106/$T106</f>
        <v>4.3138654296023156E-2</v>
      </c>
      <c r="Y106" s="2">
        <f>P106/$T106</f>
        <v>1.5859799373537924E-3</v>
      </c>
      <c r="Z106" s="2">
        <f>Q106/$T106</f>
        <v>0.43907854565639742</v>
      </c>
      <c r="AA106" s="2">
        <f>R106/$T106</f>
        <v>3.1719598747075847E-4</v>
      </c>
      <c r="AB106" s="2">
        <f>S106/$T106</f>
        <v>0.3642004678640815</v>
      </c>
      <c r="AC106" s="2">
        <f>V106*$AS$2+W106*$AS$5+X106*$AS$3+Y106*$AS$7+Z106*$AS$4+AA106*$AS$6+AB106*$AS$8</f>
        <v>1.7572864861159894</v>
      </c>
      <c r="AD106">
        <v>2.3557890000000001</v>
      </c>
      <c r="AE106">
        <v>1.9568319999999999</v>
      </c>
      <c r="AF106" s="1">
        <f t="shared" si="25"/>
        <v>3.7892553015200123</v>
      </c>
      <c r="AG106" s="4">
        <v>6.6764000000000004E-2</v>
      </c>
      <c r="AH106" s="4">
        <f t="shared" si="26"/>
        <v>0.25298584095068211</v>
      </c>
      <c r="AI106" s="12">
        <f t="shared" si="28"/>
        <v>0.76969909083193078</v>
      </c>
      <c r="AJ106" s="5">
        <v>0.20829091936451619</v>
      </c>
      <c r="AK106" s="16">
        <v>0.39826817349318711</v>
      </c>
      <c r="AL106" s="5">
        <v>0.52216099999999999</v>
      </c>
      <c r="AM106" s="18">
        <f t="shared" si="27"/>
        <v>0.66039401477966464</v>
      </c>
      <c r="AN106" s="12">
        <f>(AI106^(1/3))*(AK106^(1/3))*(AM106^(1/3))</f>
        <v>0.58717366379973113</v>
      </c>
    </row>
    <row r="107" spans="1:40" x14ac:dyDescent="0.25">
      <c r="A107">
        <v>106</v>
      </c>
      <c r="B107" t="s">
        <v>114</v>
      </c>
      <c r="C107">
        <v>2850000</v>
      </c>
      <c r="D107">
        <v>4576875</v>
      </c>
      <c r="E107">
        <v>1480625</v>
      </c>
      <c r="F107">
        <v>12708125</v>
      </c>
      <c r="G107">
        <v>473750</v>
      </c>
      <c r="H107">
        <v>9368750</v>
      </c>
      <c r="I107">
        <v>0</v>
      </c>
      <c r="J107">
        <v>86875</v>
      </c>
      <c r="K107">
        <f t="shared" si="15"/>
        <v>31545000</v>
      </c>
      <c r="L107" s="2">
        <f t="shared" si="16"/>
        <v>285</v>
      </c>
      <c r="M107" s="8">
        <f t="shared" si="17"/>
        <v>457.6875</v>
      </c>
      <c r="N107" s="8">
        <f t="shared" si="18"/>
        <v>148.0625</v>
      </c>
      <c r="O107" s="8">
        <f t="shared" si="19"/>
        <v>1270.8125</v>
      </c>
      <c r="P107" s="8">
        <f t="shared" si="20"/>
        <v>47.375</v>
      </c>
      <c r="Q107" s="8">
        <f t="shared" si="21"/>
        <v>936.875</v>
      </c>
      <c r="R107" s="8">
        <f t="shared" si="22"/>
        <v>0</v>
      </c>
      <c r="S107" s="8">
        <f t="shared" si="23"/>
        <v>8.6875</v>
      </c>
      <c r="T107" s="9">
        <f t="shared" si="24"/>
        <v>3154.5</v>
      </c>
      <c r="V107" s="2">
        <f>M107/$T107</f>
        <v>0.14509034712315738</v>
      </c>
      <c r="W107" s="2">
        <f>N107/$T107</f>
        <v>4.6936915517514659E-2</v>
      </c>
      <c r="X107" s="2">
        <f>O107/$T107</f>
        <v>0.40285702964019654</v>
      </c>
      <c r="Y107" s="2">
        <f>P107/$T107</f>
        <v>1.5018227928356316E-2</v>
      </c>
      <c r="Z107" s="2">
        <f>Q107/$T107</f>
        <v>0.29699635441432876</v>
      </c>
      <c r="AA107" s="2">
        <f>R107/$T107</f>
        <v>0</v>
      </c>
      <c r="AB107" s="2">
        <f>S107/$T107</f>
        <v>2.7540022190521477E-3</v>
      </c>
      <c r="AC107" s="2">
        <f>V107*$AS$2+W107*$AS$5+X107*$AS$3+Y107*$AS$7+Z107*$AS$4+AA107*$AS$6+AB107*$AS$8</f>
        <v>1.2022908096511673</v>
      </c>
      <c r="AD107">
        <v>1.284451</v>
      </c>
      <c r="AE107">
        <v>0.55074400000000001</v>
      </c>
      <c r="AF107" s="1">
        <f t="shared" si="25"/>
        <v>1.1032190412088871</v>
      </c>
      <c r="AG107" s="4">
        <v>4.1057000000000003E-2</v>
      </c>
      <c r="AH107" s="4">
        <f t="shared" si="26"/>
        <v>4.5294864174913282E-2</v>
      </c>
      <c r="AI107" s="12">
        <f t="shared" si="28"/>
        <v>0.13780777471092912</v>
      </c>
      <c r="AJ107" s="5">
        <v>0.15638359365474017</v>
      </c>
      <c r="AK107" s="16">
        <v>0.29901739547357536</v>
      </c>
      <c r="AL107" s="5">
        <v>0.34744399999999998</v>
      </c>
      <c r="AM107" s="18">
        <f t="shared" si="27"/>
        <v>0.43942373725940043</v>
      </c>
      <c r="AN107" s="12">
        <f>(AI107^(1/3))*(AK107^(1/3))*(AM107^(1/3))</f>
        <v>0.26259385721444906</v>
      </c>
    </row>
    <row r="108" spans="1:40" x14ac:dyDescent="0.25">
      <c r="A108">
        <v>107</v>
      </c>
      <c r="B108" t="s">
        <v>115</v>
      </c>
      <c r="C108">
        <v>385625</v>
      </c>
      <c r="D108">
        <v>2355000</v>
      </c>
      <c r="E108">
        <v>2603125</v>
      </c>
      <c r="F108">
        <v>5888125</v>
      </c>
      <c r="G108">
        <v>0</v>
      </c>
      <c r="H108">
        <v>5572500</v>
      </c>
      <c r="I108">
        <v>66875</v>
      </c>
      <c r="J108">
        <v>259375</v>
      </c>
      <c r="K108">
        <f t="shared" si="15"/>
        <v>17130625</v>
      </c>
      <c r="L108" s="2">
        <f t="shared" si="16"/>
        <v>38.5625</v>
      </c>
      <c r="M108" s="8">
        <f t="shared" si="17"/>
        <v>235.5</v>
      </c>
      <c r="N108" s="8">
        <f t="shared" si="18"/>
        <v>260.3125</v>
      </c>
      <c r="O108" s="8">
        <f t="shared" si="19"/>
        <v>588.8125</v>
      </c>
      <c r="P108" s="8">
        <f t="shared" si="20"/>
        <v>0</v>
      </c>
      <c r="Q108" s="8">
        <f t="shared" si="21"/>
        <v>557.25</v>
      </c>
      <c r="R108" s="8">
        <f t="shared" si="22"/>
        <v>6.6875</v>
      </c>
      <c r="S108" s="8">
        <f t="shared" si="23"/>
        <v>25.9375</v>
      </c>
      <c r="T108" s="9">
        <f t="shared" si="24"/>
        <v>1713.0625</v>
      </c>
      <c r="V108" s="2">
        <f>M108/$T108</f>
        <v>0.13747309277974387</v>
      </c>
      <c r="W108" s="2">
        <f>N108/$T108</f>
        <v>0.15195738625998759</v>
      </c>
      <c r="X108" s="2">
        <f>O108/$T108</f>
        <v>0.34371921631580865</v>
      </c>
      <c r="Y108" s="2">
        <f>P108/$T108</f>
        <v>0</v>
      </c>
      <c r="Z108" s="2">
        <f>Q108/$T108</f>
        <v>0.32529461125907549</v>
      </c>
      <c r="AA108" s="2">
        <f>R108/$T108</f>
        <v>3.9038272100404975E-3</v>
      </c>
      <c r="AB108" s="2">
        <f>S108/$T108</f>
        <v>1.5141012076325294E-2</v>
      </c>
      <c r="AC108" s="2">
        <f>V108*$AS$2+W108*$AS$5+X108*$AS$3+Y108*$AS$7+Z108*$AS$4+AA108*$AS$6+AB108*$AS$8</f>
        <v>1.2836012274303057</v>
      </c>
      <c r="AD108">
        <v>1.614168</v>
      </c>
      <c r="AE108">
        <v>1.1537850000000001</v>
      </c>
      <c r="AF108" s="1">
        <f t="shared" si="25"/>
        <v>1.7764739341346987</v>
      </c>
      <c r="AG108" s="4">
        <v>3.7075999999999998E-2</v>
      </c>
      <c r="AH108" s="4">
        <f t="shared" si="26"/>
        <v>6.5864547581978086E-2</v>
      </c>
      <c r="AI108" s="12">
        <f t="shared" si="28"/>
        <v>0.20039019654774989</v>
      </c>
      <c r="AJ108" s="5">
        <v>0.166833960298085</v>
      </c>
      <c r="AK108" s="16">
        <v>0.31899929601958693</v>
      </c>
      <c r="AL108" s="5">
        <v>0.55645500000000003</v>
      </c>
      <c r="AM108" s="18">
        <f t="shared" si="27"/>
        <v>0.7037667529635846</v>
      </c>
      <c r="AN108" s="12">
        <f>(AI108^(1/3))*(AK108^(1/3))*(AM108^(1/3))</f>
        <v>0.35565723464042026</v>
      </c>
    </row>
    <row r="109" spans="1:40" x14ac:dyDescent="0.25">
      <c r="A109">
        <v>108</v>
      </c>
      <c r="B109" t="s">
        <v>116</v>
      </c>
      <c r="C109">
        <v>2030625</v>
      </c>
      <c r="D109">
        <v>3101875</v>
      </c>
      <c r="E109">
        <v>3223750</v>
      </c>
      <c r="F109">
        <v>3296875</v>
      </c>
      <c r="G109">
        <v>0</v>
      </c>
      <c r="H109">
        <v>11926875</v>
      </c>
      <c r="I109">
        <v>92500</v>
      </c>
      <c r="J109">
        <v>622500</v>
      </c>
      <c r="K109">
        <f t="shared" si="15"/>
        <v>24295000</v>
      </c>
      <c r="L109" s="2">
        <f t="shared" si="16"/>
        <v>203.0625</v>
      </c>
      <c r="M109" s="8">
        <f t="shared" si="17"/>
        <v>310.1875</v>
      </c>
      <c r="N109" s="8">
        <f t="shared" si="18"/>
        <v>322.375</v>
      </c>
      <c r="O109" s="8">
        <f t="shared" si="19"/>
        <v>329.6875</v>
      </c>
      <c r="P109" s="8">
        <f t="shared" si="20"/>
        <v>0</v>
      </c>
      <c r="Q109" s="8">
        <f t="shared" si="21"/>
        <v>1192.6875</v>
      </c>
      <c r="R109" s="8">
        <f t="shared" si="22"/>
        <v>9.25</v>
      </c>
      <c r="S109" s="8">
        <f t="shared" si="23"/>
        <v>62.25</v>
      </c>
      <c r="T109" s="9">
        <f t="shared" si="24"/>
        <v>2429.5</v>
      </c>
      <c r="V109" s="2">
        <f>M109/$T109</f>
        <v>0.1276754476229677</v>
      </c>
      <c r="W109" s="2">
        <f>N109/$T109</f>
        <v>0.13269191191603211</v>
      </c>
      <c r="X109" s="2">
        <f>O109/$T109</f>
        <v>0.13570179049187076</v>
      </c>
      <c r="Y109" s="2">
        <f>P109/$T109</f>
        <v>0</v>
      </c>
      <c r="Z109" s="2">
        <f>Q109/$T109</f>
        <v>0.49091891335665777</v>
      </c>
      <c r="AA109" s="2">
        <f>R109/$T109</f>
        <v>3.8073677711463264E-3</v>
      </c>
      <c r="AB109" s="2">
        <f>S109/$T109</f>
        <v>2.562255608149825E-2</v>
      </c>
      <c r="AC109" s="2">
        <f>V109*$AS$2+W109*$AS$5+X109*$AS$3+Y109*$AS$7+Z109*$AS$4+AA109*$AS$6+AB109*$AS$8</f>
        <v>1.2260635795485635</v>
      </c>
      <c r="AD109">
        <v>1.3727339999999999</v>
      </c>
      <c r="AE109">
        <v>0.833403</v>
      </c>
      <c r="AF109" s="1">
        <f t="shared" si="25"/>
        <v>1.3524321135972646</v>
      </c>
      <c r="AG109" s="4">
        <v>3.6816000000000002E-2</v>
      </c>
      <c r="AH109" s="4">
        <f t="shared" si="26"/>
        <v>4.9791140694196892E-2</v>
      </c>
      <c r="AI109" s="12">
        <f t="shared" si="28"/>
        <v>0.15148751242279659</v>
      </c>
      <c r="AJ109" s="5">
        <v>0.14399588080268672</v>
      </c>
      <c r="AK109" s="16">
        <v>0.27533114075638637</v>
      </c>
      <c r="AL109" s="5">
        <v>0.31105500000000003</v>
      </c>
      <c r="AM109" s="18">
        <f t="shared" si="27"/>
        <v>0.39340138437625294</v>
      </c>
      <c r="AN109" s="12">
        <f>(AI109^(1/3))*(AK109^(1/3))*(AM109^(1/3))</f>
        <v>0.25411054289049773</v>
      </c>
    </row>
    <row r="110" spans="1:40" x14ac:dyDescent="0.25">
      <c r="A110">
        <v>109</v>
      </c>
      <c r="B110" t="s">
        <v>117</v>
      </c>
      <c r="C110">
        <v>411250</v>
      </c>
      <c r="D110">
        <v>1845000</v>
      </c>
      <c r="E110">
        <v>3125000</v>
      </c>
      <c r="F110">
        <v>738125</v>
      </c>
      <c r="G110">
        <v>241875</v>
      </c>
      <c r="H110">
        <v>7385625</v>
      </c>
      <c r="I110">
        <v>0</v>
      </c>
      <c r="J110">
        <v>4946875</v>
      </c>
      <c r="K110">
        <f t="shared" si="15"/>
        <v>18693750</v>
      </c>
      <c r="L110" s="2">
        <f t="shared" si="16"/>
        <v>41.125</v>
      </c>
      <c r="M110" s="8">
        <f t="shared" si="17"/>
        <v>184.5</v>
      </c>
      <c r="N110" s="8">
        <f t="shared" si="18"/>
        <v>312.5</v>
      </c>
      <c r="O110" s="8">
        <f t="shared" si="19"/>
        <v>73.8125</v>
      </c>
      <c r="P110" s="8">
        <f t="shared" si="20"/>
        <v>24.1875</v>
      </c>
      <c r="Q110" s="8">
        <f t="shared" si="21"/>
        <v>738.5625</v>
      </c>
      <c r="R110" s="8">
        <f t="shared" si="22"/>
        <v>0</v>
      </c>
      <c r="S110" s="8">
        <f t="shared" si="23"/>
        <v>494.6875</v>
      </c>
      <c r="T110" s="9">
        <f t="shared" si="24"/>
        <v>1869.375</v>
      </c>
      <c r="V110" s="2">
        <f>M110/$T110</f>
        <v>9.8696088264794382E-2</v>
      </c>
      <c r="W110" s="2">
        <f>N110/$T110</f>
        <v>0.1671681711802073</v>
      </c>
      <c r="X110" s="2">
        <f>O110/$T110</f>
        <v>3.9485122032764962E-2</v>
      </c>
      <c r="Y110" s="2">
        <f>P110/$T110</f>
        <v>1.2938816449348044E-2</v>
      </c>
      <c r="Z110" s="2">
        <f>Q110/$T110</f>
        <v>0.39508525576730191</v>
      </c>
      <c r="AA110" s="2">
        <f>R110/$T110</f>
        <v>0</v>
      </c>
      <c r="AB110" s="2">
        <f>S110/$T110</f>
        <v>0.26462721497826813</v>
      </c>
      <c r="AC110" s="2">
        <f>V110*$AS$2+W110*$AS$5+X110*$AS$3+Y110*$AS$7+Z110*$AS$4+AA110*$AS$6+AB110*$AS$8</f>
        <v>1.5642449371493565</v>
      </c>
      <c r="AD110">
        <v>2.2146979999999998</v>
      </c>
      <c r="AE110">
        <v>1.919842</v>
      </c>
      <c r="AF110" s="1">
        <f t="shared" si="25"/>
        <v>3.2337166312207497</v>
      </c>
      <c r="AG110" s="4">
        <v>5.0698E-2</v>
      </c>
      <c r="AH110" s="4">
        <f t="shared" si="26"/>
        <v>0.16394296576962958</v>
      </c>
      <c r="AI110" s="12">
        <f t="shared" si="28"/>
        <v>0.49878977901286381</v>
      </c>
      <c r="AJ110" s="5">
        <v>0.11827811495877001</v>
      </c>
      <c r="AK110" s="16">
        <v>0.22615680487927911</v>
      </c>
      <c r="AL110" s="5">
        <v>0.37076399999999998</v>
      </c>
      <c r="AM110" s="18">
        <f t="shared" si="27"/>
        <v>0.46891730040307028</v>
      </c>
      <c r="AN110" s="12">
        <f>(AI110^(1/3))*(AK110^(1/3))*(AM110^(1/3))</f>
        <v>0.37538290175849598</v>
      </c>
    </row>
    <row r="111" spans="1:40" x14ac:dyDescent="0.25">
      <c r="A111">
        <v>110</v>
      </c>
      <c r="B111" t="s">
        <v>118</v>
      </c>
      <c r="C111">
        <v>813750</v>
      </c>
      <c r="D111">
        <v>1136875</v>
      </c>
      <c r="E111">
        <v>496250</v>
      </c>
      <c r="F111">
        <v>3410625</v>
      </c>
      <c r="G111">
        <v>0</v>
      </c>
      <c r="H111">
        <v>3452500</v>
      </c>
      <c r="I111">
        <v>0</v>
      </c>
      <c r="J111">
        <v>105625</v>
      </c>
      <c r="K111">
        <f t="shared" si="15"/>
        <v>9415625</v>
      </c>
      <c r="L111" s="2">
        <f t="shared" si="16"/>
        <v>81.375</v>
      </c>
      <c r="M111" s="8">
        <f t="shared" si="17"/>
        <v>113.6875</v>
      </c>
      <c r="N111" s="8">
        <f t="shared" si="18"/>
        <v>49.625</v>
      </c>
      <c r="O111" s="8">
        <f t="shared" si="19"/>
        <v>341.0625</v>
      </c>
      <c r="P111" s="8">
        <f t="shared" si="20"/>
        <v>0</v>
      </c>
      <c r="Q111" s="8">
        <f t="shared" si="21"/>
        <v>345.25</v>
      </c>
      <c r="R111" s="8">
        <f t="shared" si="22"/>
        <v>0</v>
      </c>
      <c r="S111" s="8">
        <f t="shared" si="23"/>
        <v>10.5625</v>
      </c>
      <c r="T111" s="9">
        <f t="shared" si="24"/>
        <v>941.5625</v>
      </c>
      <c r="V111" s="2">
        <f>M111/$T111</f>
        <v>0.12074344507135745</v>
      </c>
      <c r="W111" s="2">
        <f>N111/$T111</f>
        <v>5.2704945237305012E-2</v>
      </c>
      <c r="X111" s="2">
        <f>O111/$T111</f>
        <v>0.36223033521407233</v>
      </c>
      <c r="Y111" s="2">
        <f>P111/$T111</f>
        <v>0</v>
      </c>
      <c r="Z111" s="2">
        <f>Q111/$T111</f>
        <v>0.3666777298373714</v>
      </c>
      <c r="AA111" s="2">
        <f>R111/$T111</f>
        <v>0</v>
      </c>
      <c r="AB111" s="2">
        <f>S111/$T111</f>
        <v>1.1218055094590109E-2</v>
      </c>
      <c r="AC111" s="2">
        <f>V111*$AS$2+W111*$AS$5+X111*$AS$3+Y111*$AS$7+Z111*$AS$4+AA111*$AS$6+AB111*$AS$8</f>
        <v>1.2488835078039604</v>
      </c>
      <c r="AD111">
        <v>1.347024</v>
      </c>
      <c r="AE111">
        <v>0.699071</v>
      </c>
      <c r="AF111" s="1">
        <f t="shared" si="25"/>
        <v>1.2776671504500723</v>
      </c>
      <c r="AG111" s="4">
        <v>5.8064999999999999E-2</v>
      </c>
      <c r="AH111" s="4">
        <f t="shared" si="26"/>
        <v>7.418774309088344E-2</v>
      </c>
      <c r="AI111" s="12">
        <f t="shared" si="28"/>
        <v>0.22571317901960189</v>
      </c>
      <c r="AJ111" s="5">
        <v>4.46395262141445E-2</v>
      </c>
      <c r="AK111" s="16">
        <v>8.5354189348003179E-2</v>
      </c>
      <c r="AL111" s="5">
        <v>0.28758600000000001</v>
      </c>
      <c r="AM111" s="18">
        <f t="shared" si="27"/>
        <v>0.36371937608213684</v>
      </c>
      <c r="AN111" s="12">
        <f>(AI111^(1/3))*(AK111^(1/3))*(AM111^(1/3))</f>
        <v>0.1913592230440527</v>
      </c>
    </row>
    <row r="112" spans="1:40" x14ac:dyDescent="0.25">
      <c r="A112">
        <v>111</v>
      </c>
      <c r="B112" t="s">
        <v>119</v>
      </c>
      <c r="C112">
        <v>970000</v>
      </c>
      <c r="D112">
        <v>4106875</v>
      </c>
      <c r="E112">
        <v>1926875</v>
      </c>
      <c r="F112">
        <v>8459375</v>
      </c>
      <c r="G112">
        <v>0</v>
      </c>
      <c r="H112">
        <v>8472500</v>
      </c>
      <c r="I112">
        <v>0</v>
      </c>
      <c r="J112">
        <v>82500</v>
      </c>
      <c r="K112">
        <f t="shared" si="15"/>
        <v>24018125</v>
      </c>
      <c r="L112" s="2">
        <f t="shared" si="16"/>
        <v>97</v>
      </c>
      <c r="M112" s="8">
        <f t="shared" si="17"/>
        <v>410.6875</v>
      </c>
      <c r="N112" s="8">
        <f t="shared" si="18"/>
        <v>192.6875</v>
      </c>
      <c r="O112" s="8">
        <f t="shared" si="19"/>
        <v>845.9375</v>
      </c>
      <c r="P112" s="8">
        <f t="shared" si="20"/>
        <v>0</v>
      </c>
      <c r="Q112" s="8">
        <f t="shared" si="21"/>
        <v>847.25</v>
      </c>
      <c r="R112" s="8">
        <f t="shared" si="22"/>
        <v>0</v>
      </c>
      <c r="S112" s="8">
        <f t="shared" si="23"/>
        <v>8.25</v>
      </c>
      <c r="T112" s="9">
        <f t="shared" si="24"/>
        <v>2401.8125</v>
      </c>
      <c r="V112" s="2">
        <f>M112/$T112</f>
        <v>0.17099065809674985</v>
      </c>
      <c r="W112" s="2">
        <f>N112/$T112</f>
        <v>8.0225871086939557E-2</v>
      </c>
      <c r="X112" s="2">
        <f>O112/$T112</f>
        <v>0.352207967940878</v>
      </c>
      <c r="Y112" s="2">
        <f>P112/$T112</f>
        <v>0</v>
      </c>
      <c r="Z112" s="2">
        <f>Q112/$T112</f>
        <v>0.3527544302479898</v>
      </c>
      <c r="AA112" s="2">
        <f>R112/$T112</f>
        <v>0</v>
      </c>
      <c r="AB112" s="2">
        <f>S112/$T112</f>
        <v>3.4349059304171329E-3</v>
      </c>
      <c r="AC112" s="2">
        <f>V112*$AS$2+W112*$AS$5+X112*$AS$3+Y112*$AS$7+Z112*$AS$4+AA112*$AS$6+AB112*$AS$8</f>
        <v>1.2373809287021291</v>
      </c>
      <c r="AD112">
        <v>0.97004999999999997</v>
      </c>
      <c r="AE112">
        <v>0.726294</v>
      </c>
      <c r="AF112" s="1">
        <f t="shared" si="25"/>
        <v>1.0495118570591422</v>
      </c>
      <c r="AG112" s="4">
        <v>1.8081E-2</v>
      </c>
      <c r="AH112" s="4">
        <f t="shared" si="26"/>
        <v>1.8976223887486349E-2</v>
      </c>
      <c r="AI112" s="12">
        <f t="shared" si="28"/>
        <v>5.7734386314800712E-2</v>
      </c>
      <c r="AJ112" s="5">
        <v>0.17518026110932805</v>
      </c>
      <c r="AK112" s="16">
        <v>0.3349580617193112</v>
      </c>
      <c r="AL112" s="5">
        <v>0.31093599999999999</v>
      </c>
      <c r="AM112" s="18">
        <f t="shared" si="27"/>
        <v>0.39325088120240653</v>
      </c>
      <c r="AN112" s="12">
        <f>(AI112^(1/3))*(AK112^(1/3))*(AM112^(1/3))</f>
        <v>0.19665193814055296</v>
      </c>
    </row>
    <row r="113" spans="1:40" x14ac:dyDescent="0.25">
      <c r="A113">
        <v>112</v>
      </c>
      <c r="B113" t="s">
        <v>120</v>
      </c>
      <c r="C113">
        <v>341250</v>
      </c>
      <c r="D113">
        <v>2094375</v>
      </c>
      <c r="E113">
        <v>1928750</v>
      </c>
      <c r="F113">
        <v>428125</v>
      </c>
      <c r="G113">
        <v>154375</v>
      </c>
      <c r="H113">
        <v>2140000</v>
      </c>
      <c r="I113">
        <v>0</v>
      </c>
      <c r="J113">
        <v>88125</v>
      </c>
      <c r="K113">
        <f t="shared" si="15"/>
        <v>7175000</v>
      </c>
      <c r="L113" s="2">
        <f t="shared" si="16"/>
        <v>34.125</v>
      </c>
      <c r="M113" s="8">
        <f t="shared" si="17"/>
        <v>209.4375</v>
      </c>
      <c r="N113" s="8">
        <f t="shared" si="18"/>
        <v>192.875</v>
      </c>
      <c r="O113" s="8">
        <f t="shared" si="19"/>
        <v>42.8125</v>
      </c>
      <c r="P113" s="8">
        <f t="shared" si="20"/>
        <v>15.4375</v>
      </c>
      <c r="Q113" s="8">
        <f t="shared" si="21"/>
        <v>214</v>
      </c>
      <c r="R113" s="8">
        <f t="shared" si="22"/>
        <v>0</v>
      </c>
      <c r="S113" s="8">
        <f t="shared" si="23"/>
        <v>8.8125</v>
      </c>
      <c r="T113" s="9">
        <f t="shared" si="24"/>
        <v>717.5</v>
      </c>
      <c r="V113" s="2">
        <f>M113/$T113</f>
        <v>0.29189895470383276</v>
      </c>
      <c r="W113" s="2">
        <f>N113/$T113</f>
        <v>0.26881533101045296</v>
      </c>
      <c r="X113" s="2">
        <f>O113/$T113</f>
        <v>5.966898954703833E-2</v>
      </c>
      <c r="Y113" s="2">
        <f>P113/$T113</f>
        <v>2.151567944250871E-2</v>
      </c>
      <c r="Z113" s="2">
        <f>Q113/$T113</f>
        <v>0.29825783972125436</v>
      </c>
      <c r="AA113" s="2">
        <f>R113/$T113</f>
        <v>0</v>
      </c>
      <c r="AB113" s="2">
        <f>S113/$T113</f>
        <v>1.2282229965156795E-2</v>
      </c>
      <c r="AC113" s="2">
        <f>V113*$AS$2+W113*$AS$5+X113*$AS$3+Y113*$AS$7+Z113*$AS$4+AA113*$AS$6+AB113*$AS$8</f>
        <v>1.0005094930989957</v>
      </c>
      <c r="AD113">
        <v>1.911243</v>
      </c>
      <c r="AE113">
        <v>1.1584300000000001</v>
      </c>
      <c r="AF113" s="1">
        <f t="shared" si="25"/>
        <v>1.5356184886048367</v>
      </c>
      <c r="AG113" s="4">
        <v>3.4833000000000003E-2</v>
      </c>
      <c r="AH113" s="4">
        <f t="shared" si="26"/>
        <v>5.3490198813572282E-2</v>
      </c>
      <c r="AI113" s="12">
        <f t="shared" si="28"/>
        <v>0.16274174570604483</v>
      </c>
      <c r="AJ113" s="5">
        <v>0.20386600488066636</v>
      </c>
      <c r="AK113" s="16">
        <v>0.38980739846409268</v>
      </c>
      <c r="AL113" s="5">
        <v>0.33258100000000002</v>
      </c>
      <c r="AM113" s="18">
        <f t="shared" si="27"/>
        <v>0.42062601731924765</v>
      </c>
      <c r="AN113" s="12">
        <f>(AI113^(1/3))*(AK113^(1/3))*(AM113^(1/3))</f>
        <v>0.29882371454880996</v>
      </c>
    </row>
    <row r="114" spans="1:40" x14ac:dyDescent="0.25">
      <c r="A114">
        <v>113</v>
      </c>
      <c r="B114" t="s">
        <v>121</v>
      </c>
      <c r="C114">
        <v>545625</v>
      </c>
      <c r="D114">
        <v>2757500</v>
      </c>
      <c r="E114">
        <v>1228125</v>
      </c>
      <c r="F114">
        <v>7281875</v>
      </c>
      <c r="G114">
        <v>0</v>
      </c>
      <c r="H114">
        <v>7875625</v>
      </c>
      <c r="I114">
        <v>0</v>
      </c>
      <c r="J114">
        <v>158125</v>
      </c>
      <c r="K114">
        <f t="shared" si="15"/>
        <v>19846875</v>
      </c>
      <c r="L114" s="2">
        <f t="shared" si="16"/>
        <v>54.5625</v>
      </c>
      <c r="M114" s="8">
        <f t="shared" si="17"/>
        <v>275.75</v>
      </c>
      <c r="N114" s="8">
        <f t="shared" si="18"/>
        <v>122.8125</v>
      </c>
      <c r="O114" s="8">
        <f t="shared" si="19"/>
        <v>728.1875</v>
      </c>
      <c r="P114" s="8">
        <f t="shared" si="20"/>
        <v>0</v>
      </c>
      <c r="Q114" s="8">
        <f t="shared" si="21"/>
        <v>787.5625</v>
      </c>
      <c r="R114" s="8">
        <f t="shared" si="22"/>
        <v>0</v>
      </c>
      <c r="S114" s="8">
        <f t="shared" si="23"/>
        <v>15.8125</v>
      </c>
      <c r="T114" s="9">
        <f t="shared" si="24"/>
        <v>1984.6875</v>
      </c>
      <c r="V114" s="2">
        <f>M114/$T114</f>
        <v>0.13893874980318061</v>
      </c>
      <c r="W114" s="2">
        <f>N114/$T114</f>
        <v>6.1880018894662256E-2</v>
      </c>
      <c r="X114" s="2">
        <f>O114/$T114</f>
        <v>0.36690284994489059</v>
      </c>
      <c r="Y114" s="2">
        <f>P114/$T114</f>
        <v>0</v>
      </c>
      <c r="Z114" s="2">
        <f>Q114/$T114</f>
        <v>0.3968193985199181</v>
      </c>
      <c r="AA114" s="2">
        <f>R114/$T114</f>
        <v>0</v>
      </c>
      <c r="AB114" s="2">
        <f>S114/$T114</f>
        <v>7.967249252086285E-3</v>
      </c>
      <c r="AC114" s="2">
        <f>V114*$AS$2+W114*$AS$5+X114*$AS$3+Y114*$AS$7+Z114*$AS$4+AA114*$AS$6+AB114*$AS$8</f>
        <v>1.3105561552184155</v>
      </c>
      <c r="AD114">
        <v>0.99502400000000002</v>
      </c>
      <c r="AE114">
        <v>0.80876000000000003</v>
      </c>
      <c r="AF114" s="1">
        <f t="shared" si="25"/>
        <v>1.1819801119422473</v>
      </c>
      <c r="AG114" s="4">
        <v>3.2268999999999999E-2</v>
      </c>
      <c r="AH114" s="4">
        <f t="shared" si="26"/>
        <v>3.8141316232264376E-2</v>
      </c>
      <c r="AI114" s="12">
        <f t="shared" si="28"/>
        <v>0.11604339719877869</v>
      </c>
      <c r="AJ114" s="5">
        <v>0.10697027684253488</v>
      </c>
      <c r="AK114" s="16">
        <v>0.20453535327471714</v>
      </c>
      <c r="AL114" s="5">
        <v>0.40266200000000002</v>
      </c>
      <c r="AM114" s="18">
        <f t="shared" si="27"/>
        <v>0.5092597393892101</v>
      </c>
      <c r="AN114" s="12">
        <f>(AI114^(1/3))*(AK114^(1/3))*(AM114^(1/3))</f>
        <v>0.22949649353491966</v>
      </c>
    </row>
    <row r="115" spans="1:40" x14ac:dyDescent="0.25">
      <c r="A115">
        <v>114</v>
      </c>
      <c r="B115" t="s">
        <v>122</v>
      </c>
      <c r="C115">
        <v>505625</v>
      </c>
      <c r="D115">
        <v>879375</v>
      </c>
      <c r="E115">
        <v>1205000</v>
      </c>
      <c r="F115">
        <v>888125</v>
      </c>
      <c r="G115">
        <v>159375</v>
      </c>
      <c r="H115">
        <v>7198750</v>
      </c>
      <c r="I115">
        <v>0</v>
      </c>
      <c r="J115">
        <v>777500</v>
      </c>
      <c r="K115">
        <f t="shared" si="15"/>
        <v>11613750</v>
      </c>
      <c r="L115" s="2">
        <f t="shared" si="16"/>
        <v>50.5625</v>
      </c>
      <c r="M115" s="8">
        <f t="shared" si="17"/>
        <v>87.9375</v>
      </c>
      <c r="N115" s="8">
        <f t="shared" si="18"/>
        <v>120.5</v>
      </c>
      <c r="O115" s="8">
        <f t="shared" si="19"/>
        <v>88.8125</v>
      </c>
      <c r="P115" s="8">
        <f t="shared" si="20"/>
        <v>15.9375</v>
      </c>
      <c r="Q115" s="8">
        <f t="shared" si="21"/>
        <v>719.875</v>
      </c>
      <c r="R115" s="8">
        <f t="shared" si="22"/>
        <v>0</v>
      </c>
      <c r="S115" s="8">
        <f t="shared" si="23"/>
        <v>77.75</v>
      </c>
      <c r="T115" s="9">
        <f t="shared" si="24"/>
        <v>1161.375</v>
      </c>
      <c r="V115" s="2">
        <f>M115/$T115</f>
        <v>7.57184371972877E-2</v>
      </c>
      <c r="W115" s="2">
        <f>N115/$T115</f>
        <v>0.10375632332364654</v>
      </c>
      <c r="X115" s="2">
        <f>O115/$T115</f>
        <v>7.6471854482832849E-2</v>
      </c>
      <c r="Y115" s="2">
        <f>P115/$T115</f>
        <v>1.3722957701000968E-2</v>
      </c>
      <c r="Z115" s="2">
        <f>Q115/$T115</f>
        <v>0.61984716392207517</v>
      </c>
      <c r="AA115" s="2">
        <f>R115/$T115</f>
        <v>0</v>
      </c>
      <c r="AB115" s="2">
        <f>S115/$T115</f>
        <v>6.6946507372726297E-2</v>
      </c>
      <c r="AC115" s="2">
        <f>V115*$AS$2+W115*$AS$5+X115*$AS$3+Y115*$AS$7+Z115*$AS$4+AA115*$AS$6+AB115*$AS$8</f>
        <v>1.4087736130007749</v>
      </c>
      <c r="AD115">
        <v>2.155913</v>
      </c>
      <c r="AE115">
        <v>1.4159619999999999</v>
      </c>
      <c r="AF115" s="1">
        <f t="shared" si="25"/>
        <v>2.5159816244685711</v>
      </c>
      <c r="AG115" s="4">
        <v>3.2897000000000003E-2</v>
      </c>
      <c r="AH115" s="4">
        <f t="shared" si="26"/>
        <v>8.2768247500142583E-2</v>
      </c>
      <c r="AI115" s="12">
        <f t="shared" si="28"/>
        <v>0.25181901331399476</v>
      </c>
      <c r="AJ115" s="5">
        <v>4.8642720227253029E-2</v>
      </c>
      <c r="AK115" s="16">
        <v>9.3008602572563576E-2</v>
      </c>
      <c r="AL115" s="5">
        <v>0.35527799999999998</v>
      </c>
      <c r="AM115" s="18">
        <f t="shared" si="27"/>
        <v>0.44933165208219245</v>
      </c>
      <c r="AN115" s="12">
        <f>(AI115^(1/3))*(AK115^(1/3))*(AM115^(1/3))</f>
        <v>0.21914230055918152</v>
      </c>
    </row>
    <row r="116" spans="1:40" x14ac:dyDescent="0.25">
      <c r="A116">
        <v>115</v>
      </c>
      <c r="B116" t="s">
        <v>123</v>
      </c>
      <c r="C116">
        <v>663750</v>
      </c>
      <c r="D116">
        <v>2228125</v>
      </c>
      <c r="E116">
        <v>395000</v>
      </c>
      <c r="F116">
        <v>38125</v>
      </c>
      <c r="G116">
        <v>239375</v>
      </c>
      <c r="H116">
        <v>1851875</v>
      </c>
      <c r="I116">
        <v>177500</v>
      </c>
      <c r="J116">
        <v>90000</v>
      </c>
      <c r="K116">
        <f t="shared" si="15"/>
        <v>5683750</v>
      </c>
      <c r="L116" s="2">
        <f t="shared" si="16"/>
        <v>66.375</v>
      </c>
      <c r="M116" s="8">
        <f t="shared" si="17"/>
        <v>222.8125</v>
      </c>
      <c r="N116" s="8">
        <f t="shared" si="18"/>
        <v>39.5</v>
      </c>
      <c r="O116" s="8">
        <f t="shared" si="19"/>
        <v>3.8125</v>
      </c>
      <c r="P116" s="8">
        <f t="shared" si="20"/>
        <v>23.9375</v>
      </c>
      <c r="Q116" s="8">
        <f t="shared" si="21"/>
        <v>185.1875</v>
      </c>
      <c r="R116" s="8">
        <f t="shared" si="22"/>
        <v>17.75</v>
      </c>
      <c r="S116" s="8">
        <f t="shared" si="23"/>
        <v>9</v>
      </c>
      <c r="T116" s="9">
        <f t="shared" si="24"/>
        <v>568.375</v>
      </c>
      <c r="V116" s="2">
        <f>M116/$T116</f>
        <v>0.3920167143171322</v>
      </c>
      <c r="W116" s="2">
        <f>N116/$T116</f>
        <v>6.949637123378051E-2</v>
      </c>
      <c r="X116" s="2">
        <f>O116/$T116</f>
        <v>6.7077193754123601E-3</v>
      </c>
      <c r="Y116" s="2">
        <f>P116/$T116</f>
        <v>4.2115680668572686E-2</v>
      </c>
      <c r="Z116" s="2">
        <f>Q116/$T116</f>
        <v>0.32581922146470199</v>
      </c>
      <c r="AA116" s="2">
        <f>R116/$T116</f>
        <v>3.122938201011656E-2</v>
      </c>
      <c r="AB116" s="2">
        <f>S116/$T116</f>
        <v>1.5834616230481637E-2</v>
      </c>
      <c r="AC116" s="2">
        <f>V116*$AS$2+W116*$AS$5+X116*$AS$3+Y116*$AS$7+Z116*$AS$4+AA116*$AS$6+AB116*$AS$8</f>
        <v>0.82652407920154203</v>
      </c>
      <c r="AD116">
        <v>0.936496</v>
      </c>
      <c r="AE116">
        <v>1.4181319999999999</v>
      </c>
      <c r="AF116" s="1">
        <f t="shared" si="25"/>
        <v>0.9730783697810842</v>
      </c>
      <c r="AG116" s="4">
        <v>2.3165000000000002E-2</v>
      </c>
      <c r="AH116" s="4">
        <f t="shared" si="26"/>
        <v>2.2541360435978815E-2</v>
      </c>
      <c r="AI116" s="12">
        <f t="shared" si="28"/>
        <v>6.8581168687104621E-2</v>
      </c>
      <c r="AJ116" s="5">
        <v>9.6795189556117128E-2</v>
      </c>
      <c r="AK116" s="16">
        <v>0.18507980791988826</v>
      </c>
      <c r="AL116" s="5">
        <v>0.18479100000000001</v>
      </c>
      <c r="AM116" s="18">
        <f t="shared" si="27"/>
        <v>0.23371119326251677</v>
      </c>
      <c r="AN116" s="12">
        <f>(AI116^(1/3))*(AK116^(1/3))*(AM116^(1/3))</f>
        <v>0.14368600771808399</v>
      </c>
    </row>
    <row r="117" spans="1:40" x14ac:dyDescent="0.25">
      <c r="A117">
        <v>116</v>
      </c>
      <c r="B117" t="s">
        <v>124</v>
      </c>
      <c r="C117">
        <v>2879375</v>
      </c>
      <c r="D117">
        <v>4478750</v>
      </c>
      <c r="E117">
        <v>2666250</v>
      </c>
      <c r="F117">
        <v>10983125</v>
      </c>
      <c r="G117">
        <v>155000</v>
      </c>
      <c r="H117">
        <v>3978750</v>
      </c>
      <c r="I117">
        <v>0</v>
      </c>
      <c r="J117">
        <v>344375</v>
      </c>
      <c r="K117">
        <f t="shared" si="15"/>
        <v>25485625</v>
      </c>
      <c r="L117" s="2">
        <f t="shared" si="16"/>
        <v>287.9375</v>
      </c>
      <c r="M117" s="8">
        <f t="shared" si="17"/>
        <v>447.875</v>
      </c>
      <c r="N117" s="8">
        <f t="shared" si="18"/>
        <v>266.625</v>
      </c>
      <c r="O117" s="8">
        <f t="shared" si="19"/>
        <v>1098.3125</v>
      </c>
      <c r="P117" s="8">
        <f t="shared" si="20"/>
        <v>15.5</v>
      </c>
      <c r="Q117" s="8">
        <f t="shared" si="21"/>
        <v>397.875</v>
      </c>
      <c r="R117" s="8">
        <f t="shared" si="22"/>
        <v>0</v>
      </c>
      <c r="S117" s="8">
        <f t="shared" si="23"/>
        <v>34.4375</v>
      </c>
      <c r="T117" s="9">
        <f t="shared" si="24"/>
        <v>2548.5625</v>
      </c>
      <c r="V117" s="2">
        <f>M117/$T117</f>
        <v>0.17573632194619515</v>
      </c>
      <c r="W117" s="2">
        <f>N117/$T117</f>
        <v>0.10461779924957697</v>
      </c>
      <c r="X117" s="2">
        <f>O117/$T117</f>
        <v>0.43095372391299014</v>
      </c>
      <c r="Y117" s="2">
        <f>P117/$T117</f>
        <v>6.0818598719866593E-3</v>
      </c>
      <c r="Z117" s="2">
        <f>Q117/$T117</f>
        <v>0.15611741913333496</v>
      </c>
      <c r="AA117" s="2">
        <f>R117/$T117</f>
        <v>0</v>
      </c>
      <c r="AB117" s="2">
        <f>S117/$T117</f>
        <v>1.3512519312357456E-2</v>
      </c>
      <c r="AC117" s="2">
        <f>V117*$AS$2+W117*$AS$5+X117*$AS$3+Y117*$AS$7+Z117*$AS$4+AA117*$AS$6+AB117*$AS$8</f>
        <v>1.1119153365433319</v>
      </c>
      <c r="AD117">
        <v>1.2478769999999999</v>
      </c>
      <c r="AE117">
        <v>0.58561099999999999</v>
      </c>
      <c r="AF117" s="1">
        <f t="shared" si="25"/>
        <v>1.0193417132840803</v>
      </c>
      <c r="AG117" s="4">
        <v>3.9764000000000001E-2</v>
      </c>
      <c r="AH117" s="4">
        <f t="shared" si="26"/>
        <v>4.0533103887028167E-2</v>
      </c>
      <c r="AI117" s="12">
        <f t="shared" si="28"/>
        <v>0.1233203134736844</v>
      </c>
      <c r="AJ117" s="5">
        <v>0.12203899748782389</v>
      </c>
      <c r="AK117" s="16">
        <v>0.2333479000078548</v>
      </c>
      <c r="AL117" s="5">
        <v>0.36996499999999999</v>
      </c>
      <c r="AM117" s="18">
        <f t="shared" si="27"/>
        <v>0.46790677909295914</v>
      </c>
      <c r="AN117" s="12">
        <f>(AI117^(1/3))*(AK117^(1/3))*(AM117^(1/3))</f>
        <v>0.23790265277246539</v>
      </c>
    </row>
    <row r="118" spans="1:40" x14ac:dyDescent="0.25">
      <c r="A118">
        <v>117</v>
      </c>
      <c r="B118" t="s">
        <v>125</v>
      </c>
      <c r="C118">
        <v>1232500</v>
      </c>
      <c r="D118">
        <v>7566875</v>
      </c>
      <c r="E118">
        <v>1406875</v>
      </c>
      <c r="F118">
        <v>1148125</v>
      </c>
      <c r="G118">
        <v>428750</v>
      </c>
      <c r="H118">
        <v>5638750</v>
      </c>
      <c r="I118">
        <v>969375</v>
      </c>
      <c r="J118">
        <v>1666875</v>
      </c>
      <c r="K118">
        <f t="shared" si="15"/>
        <v>20058125</v>
      </c>
      <c r="L118" s="2">
        <f t="shared" si="16"/>
        <v>123.25</v>
      </c>
      <c r="M118" s="8">
        <f t="shared" si="17"/>
        <v>756.6875</v>
      </c>
      <c r="N118" s="8">
        <f t="shared" si="18"/>
        <v>140.6875</v>
      </c>
      <c r="O118" s="8">
        <f t="shared" si="19"/>
        <v>114.8125</v>
      </c>
      <c r="P118" s="8">
        <f t="shared" si="20"/>
        <v>42.875</v>
      </c>
      <c r="Q118" s="8">
        <f t="shared" si="21"/>
        <v>563.875</v>
      </c>
      <c r="R118" s="8">
        <f t="shared" si="22"/>
        <v>96.9375</v>
      </c>
      <c r="S118" s="8">
        <f t="shared" si="23"/>
        <v>166.6875</v>
      </c>
      <c r="T118" s="9">
        <f t="shared" si="24"/>
        <v>2005.8125</v>
      </c>
      <c r="V118" s="2">
        <f>M118/$T118</f>
        <v>0.37724737481693826</v>
      </c>
      <c r="W118" s="2">
        <f>N118/$T118</f>
        <v>7.0139905898482541E-2</v>
      </c>
      <c r="X118" s="2">
        <f>O118/$T118</f>
        <v>5.7239896550649677E-2</v>
      </c>
      <c r="Y118" s="2">
        <f>P118/$T118</f>
        <v>2.1375377808244788E-2</v>
      </c>
      <c r="Z118" s="2">
        <f>Q118/$T118</f>
        <v>0.28112049356557506</v>
      </c>
      <c r="AA118" s="2">
        <f>R118/$T118</f>
        <v>4.8328295890069484E-2</v>
      </c>
      <c r="AB118" s="2">
        <f>S118/$T118</f>
        <v>8.3102234132053712E-2</v>
      </c>
      <c r="AC118" s="2">
        <f>V118*$AS$2+W118*$AS$5+X118*$AS$3+Y118*$AS$7+Z118*$AS$4+AA118*$AS$6+AB118*$AS$8</f>
        <v>0.97923665462451948</v>
      </c>
      <c r="AD118">
        <v>1.0000690000000001</v>
      </c>
      <c r="AE118">
        <v>0.92947199999999996</v>
      </c>
      <c r="AF118" s="1">
        <f t="shared" si="25"/>
        <v>0.94473863690042492</v>
      </c>
      <c r="AG118" s="4">
        <v>3.0735999999999999E-2</v>
      </c>
      <c r="AH118" s="4">
        <f t="shared" si="26"/>
        <v>2.9037486743771459E-2</v>
      </c>
      <c r="AI118" s="12">
        <f t="shared" si="28"/>
        <v>8.8345367719935536E-2</v>
      </c>
      <c r="AJ118" s="5">
        <v>0.20067559008762439</v>
      </c>
      <c r="AK118" s="16">
        <v>0.38370708129142322</v>
      </c>
      <c r="AL118" s="5">
        <v>0.341945</v>
      </c>
      <c r="AM118" s="18">
        <f t="shared" si="27"/>
        <v>0.43246897294863546</v>
      </c>
      <c r="AN118" s="12">
        <f>(AI118^(1/3))*(AK118^(1/3))*(AM118^(1/3))</f>
        <v>0.2447444490889682</v>
      </c>
    </row>
    <row r="119" spans="1:40" x14ac:dyDescent="0.25">
      <c r="A119">
        <v>118</v>
      </c>
      <c r="B119" t="s">
        <v>126</v>
      </c>
      <c r="C119">
        <v>782500</v>
      </c>
      <c r="D119">
        <v>3139375</v>
      </c>
      <c r="E119">
        <v>2797500</v>
      </c>
      <c r="F119">
        <v>211875</v>
      </c>
      <c r="G119">
        <v>73750</v>
      </c>
      <c r="H119">
        <v>4382500</v>
      </c>
      <c r="I119">
        <v>748125</v>
      </c>
      <c r="J119">
        <v>1057500</v>
      </c>
      <c r="K119">
        <f t="shared" si="15"/>
        <v>13193125</v>
      </c>
      <c r="L119" s="2">
        <f t="shared" si="16"/>
        <v>78.25</v>
      </c>
      <c r="M119" s="8">
        <f t="shared" si="17"/>
        <v>313.9375</v>
      </c>
      <c r="N119" s="8">
        <f t="shared" si="18"/>
        <v>279.75</v>
      </c>
      <c r="O119" s="8">
        <f t="shared" si="19"/>
        <v>21.1875</v>
      </c>
      <c r="P119" s="8">
        <f t="shared" si="20"/>
        <v>7.375</v>
      </c>
      <c r="Q119" s="8">
        <f t="shared" si="21"/>
        <v>438.25</v>
      </c>
      <c r="R119" s="8">
        <f t="shared" si="22"/>
        <v>74.8125</v>
      </c>
      <c r="S119" s="8">
        <f t="shared" si="23"/>
        <v>105.75</v>
      </c>
      <c r="T119" s="9">
        <f t="shared" si="24"/>
        <v>1319.3125</v>
      </c>
      <c r="V119" s="2">
        <f>M119/$T119</f>
        <v>0.23795537448481691</v>
      </c>
      <c r="W119" s="2">
        <f>N119/$T119</f>
        <v>0.21204225685726466</v>
      </c>
      <c r="X119" s="2">
        <f>O119/$T119</f>
        <v>1.6059500686910796E-2</v>
      </c>
      <c r="Y119" s="2">
        <f>P119/$T119</f>
        <v>5.590032687479274E-3</v>
      </c>
      <c r="Z119" s="2">
        <f>Q119/$T119</f>
        <v>0.33218058647970061</v>
      </c>
      <c r="AA119" s="2">
        <f>R119/$T119</f>
        <v>5.6705670567056707E-2</v>
      </c>
      <c r="AB119" s="2">
        <f>S119/$T119</f>
        <v>8.0155383959448573E-2</v>
      </c>
      <c r="AC119" s="2">
        <f>V119*$AS$2+W119*$AS$5+X119*$AS$3+Y119*$AS$7+Z119*$AS$4+AA119*$AS$6+AB119*$AS$8</f>
        <v>1.0919909478329566</v>
      </c>
      <c r="AD119">
        <v>1.1226069999999999</v>
      </c>
      <c r="AE119">
        <v>1.159171</v>
      </c>
      <c r="AF119" s="1">
        <f t="shared" si="25"/>
        <v>1.245840460482194</v>
      </c>
      <c r="AG119" s="4">
        <v>5.2415999999999997E-2</v>
      </c>
      <c r="AH119" s="4">
        <f t="shared" si="26"/>
        <v>6.5301973576634684E-2</v>
      </c>
      <c r="AI119" s="12">
        <f t="shared" si="28"/>
        <v>0.19867858810827638</v>
      </c>
      <c r="AJ119" s="5">
        <v>0.11092962717797486</v>
      </c>
      <c r="AK119" s="16">
        <v>0.21210593403323652</v>
      </c>
      <c r="AL119" s="5">
        <v>0.225657</v>
      </c>
      <c r="AM119" s="18">
        <f t="shared" si="27"/>
        <v>0.28539575378692544</v>
      </c>
      <c r="AN119" s="12">
        <f>(AI119^(1/3))*(AK119^(1/3))*(AM119^(1/3))</f>
        <v>0.2291133860167841</v>
      </c>
    </row>
    <row r="120" spans="1:40" x14ac:dyDescent="0.25">
      <c r="A120">
        <v>119</v>
      </c>
      <c r="B120" t="s">
        <v>127</v>
      </c>
      <c r="C120">
        <v>1008750</v>
      </c>
      <c r="D120">
        <v>7061875</v>
      </c>
      <c r="E120">
        <v>2518125</v>
      </c>
      <c r="F120">
        <v>1735625</v>
      </c>
      <c r="G120">
        <v>1501250</v>
      </c>
      <c r="H120">
        <v>9633750</v>
      </c>
      <c r="I120">
        <v>1035000</v>
      </c>
      <c r="J120">
        <v>4283750</v>
      </c>
      <c r="K120">
        <f t="shared" si="15"/>
        <v>28778125</v>
      </c>
      <c r="L120" s="2">
        <f t="shared" si="16"/>
        <v>100.875</v>
      </c>
      <c r="M120" s="8">
        <f t="shared" si="17"/>
        <v>706.1875</v>
      </c>
      <c r="N120" s="8">
        <f t="shared" si="18"/>
        <v>251.8125</v>
      </c>
      <c r="O120" s="8">
        <f t="shared" si="19"/>
        <v>173.5625</v>
      </c>
      <c r="P120" s="8">
        <f t="shared" si="20"/>
        <v>150.125</v>
      </c>
      <c r="Q120" s="8">
        <f t="shared" si="21"/>
        <v>963.375</v>
      </c>
      <c r="R120" s="8">
        <f t="shared" si="22"/>
        <v>103.5</v>
      </c>
      <c r="S120" s="8">
        <f t="shared" si="23"/>
        <v>428.375</v>
      </c>
      <c r="T120" s="9">
        <f t="shared" si="24"/>
        <v>2877.8125</v>
      </c>
      <c r="V120" s="2">
        <f>M120/$T120</f>
        <v>0.24539037897708763</v>
      </c>
      <c r="W120" s="2">
        <f>N120/$T120</f>
        <v>8.7501357367792382E-2</v>
      </c>
      <c r="X120" s="2">
        <f>O120/$T120</f>
        <v>6.0310565750895863E-2</v>
      </c>
      <c r="Y120" s="2">
        <f>P120/$T120</f>
        <v>5.216635899663373E-2</v>
      </c>
      <c r="Z120" s="2">
        <f>Q120/$T120</f>
        <v>0.33475947442719078</v>
      </c>
      <c r="AA120" s="2">
        <f>R120/$T120</f>
        <v>3.596481702682159E-2</v>
      </c>
      <c r="AB120" s="2">
        <f>S120/$T120</f>
        <v>0.1488543815832338</v>
      </c>
      <c r="AC120" s="2">
        <f>V120*$AS$2+W120*$AS$5+X120*$AS$3+Y120*$AS$7+Z120*$AS$4+AA120*$AS$6+AB120*$AS$8</f>
        <v>1.2468424121447261</v>
      </c>
      <c r="AD120">
        <v>1.121262</v>
      </c>
      <c r="AE120">
        <v>0.94057199999999996</v>
      </c>
      <c r="AF120" s="1">
        <f t="shared" si="25"/>
        <v>1.2853910390010048</v>
      </c>
      <c r="AG120" s="4">
        <v>4.7157999999999999E-2</v>
      </c>
      <c r="AH120" s="4">
        <f t="shared" si="26"/>
        <v>6.0616470617209386E-2</v>
      </c>
      <c r="AI120" s="12">
        <f t="shared" si="28"/>
        <v>0.1844231366790281</v>
      </c>
      <c r="AJ120" s="5">
        <v>0.11133374063931598</v>
      </c>
      <c r="AK120" s="16">
        <v>0.21287862988874176</v>
      </c>
      <c r="AL120" s="5">
        <v>0.36569699999999999</v>
      </c>
      <c r="AM120" s="18">
        <f t="shared" si="27"/>
        <v>0.46250890055534405</v>
      </c>
      <c r="AN120" s="12">
        <f>(AI120^(1/3))*(AK120^(1/3))*(AM120^(1/3))</f>
        <v>0.26283862613973652</v>
      </c>
    </row>
    <row r="121" spans="1:40" x14ac:dyDescent="0.25">
      <c r="A121">
        <v>120</v>
      </c>
      <c r="B121" t="s">
        <v>128</v>
      </c>
      <c r="C121">
        <v>1217500</v>
      </c>
      <c r="D121">
        <v>7834375</v>
      </c>
      <c r="E121">
        <v>1810000</v>
      </c>
      <c r="F121">
        <v>2426250</v>
      </c>
      <c r="G121">
        <v>549375</v>
      </c>
      <c r="H121">
        <v>14540625</v>
      </c>
      <c r="I121">
        <v>1081875</v>
      </c>
      <c r="J121">
        <v>4270000</v>
      </c>
      <c r="K121">
        <f t="shared" si="15"/>
        <v>33730000</v>
      </c>
      <c r="L121" s="2">
        <f t="shared" si="16"/>
        <v>121.75</v>
      </c>
      <c r="M121" s="8">
        <f t="shared" si="17"/>
        <v>783.4375</v>
      </c>
      <c r="N121" s="8">
        <f t="shared" si="18"/>
        <v>181</v>
      </c>
      <c r="O121" s="8">
        <f t="shared" si="19"/>
        <v>242.625</v>
      </c>
      <c r="P121" s="8">
        <f t="shared" si="20"/>
        <v>54.9375</v>
      </c>
      <c r="Q121" s="8">
        <f t="shared" si="21"/>
        <v>1454.0625</v>
      </c>
      <c r="R121" s="8">
        <f t="shared" si="22"/>
        <v>108.1875</v>
      </c>
      <c r="S121" s="8">
        <f t="shared" si="23"/>
        <v>427</v>
      </c>
      <c r="T121" s="9">
        <f t="shared" si="24"/>
        <v>3373</v>
      </c>
      <c r="V121" s="2">
        <f>M121/$T121</f>
        <v>0.23226726949303292</v>
      </c>
      <c r="W121" s="2">
        <f>N121/$T121</f>
        <v>5.366142899495998E-2</v>
      </c>
      <c r="X121" s="2">
        <f>O121/$T121</f>
        <v>7.1931514971835156E-2</v>
      </c>
      <c r="Y121" s="2">
        <f>P121/$T121</f>
        <v>1.6287429587903943E-2</v>
      </c>
      <c r="Z121" s="2">
        <f>Q121/$T121</f>
        <v>0.43108879335902756</v>
      </c>
      <c r="AA121" s="2">
        <f>R121/$T121</f>
        <v>3.2074562703824486E-2</v>
      </c>
      <c r="AB121" s="2">
        <f>S121/$T121</f>
        <v>0.12659353691076194</v>
      </c>
      <c r="AC121" s="2">
        <f>V121*$AS$2+W121*$AS$5+X121*$AS$3+Y121*$AS$7+Z121*$AS$4+AA121*$AS$6+AB121*$AS$8</f>
        <v>1.2667013203064053</v>
      </c>
      <c r="AD121">
        <v>0.95512399999999997</v>
      </c>
      <c r="AE121">
        <v>1.052373</v>
      </c>
      <c r="AF121" s="1">
        <f t="shared" si="25"/>
        <v>1.2714495502055738</v>
      </c>
      <c r="AG121" s="4">
        <v>3.9862000000000002E-2</v>
      </c>
      <c r="AH121" s="4">
        <f t="shared" si="26"/>
        <v>5.0682521970294589E-2</v>
      </c>
      <c r="AI121" s="12">
        <f t="shared" si="28"/>
        <v>0.15419950355723622</v>
      </c>
      <c r="AJ121" s="5">
        <v>0.12350431181875722</v>
      </c>
      <c r="AK121" s="16">
        <v>0.23614969311508532</v>
      </c>
      <c r="AL121" s="5">
        <v>0.33106999999999998</v>
      </c>
      <c r="AM121" s="18">
        <f t="shared" si="27"/>
        <v>0.41871500643116499</v>
      </c>
      <c r="AN121" s="12">
        <f>(AI121^(1/3))*(AK121^(1/3))*(AM121^(1/3))</f>
        <v>0.24796837481462225</v>
      </c>
    </row>
    <row r="122" spans="1:40" x14ac:dyDescent="0.25">
      <c r="A122">
        <v>121</v>
      </c>
      <c r="B122" t="s">
        <v>129</v>
      </c>
      <c r="C122">
        <v>3220625</v>
      </c>
      <c r="D122">
        <v>3336875</v>
      </c>
      <c r="E122">
        <v>3701250</v>
      </c>
      <c r="F122">
        <v>20405000</v>
      </c>
      <c r="G122">
        <v>81250</v>
      </c>
      <c r="H122">
        <v>25556250</v>
      </c>
      <c r="I122">
        <v>1879375</v>
      </c>
      <c r="J122">
        <v>8601250</v>
      </c>
      <c r="K122">
        <f t="shared" si="15"/>
        <v>66781875</v>
      </c>
      <c r="L122" s="2">
        <f t="shared" si="16"/>
        <v>322.0625</v>
      </c>
      <c r="M122" s="8">
        <f t="shared" si="17"/>
        <v>333.6875</v>
      </c>
      <c r="N122" s="8">
        <f t="shared" si="18"/>
        <v>370.125</v>
      </c>
      <c r="O122" s="8">
        <f t="shared" si="19"/>
        <v>2040.5</v>
      </c>
      <c r="P122" s="8">
        <f t="shared" si="20"/>
        <v>8.125</v>
      </c>
      <c r="Q122" s="8">
        <f t="shared" si="21"/>
        <v>2555.625</v>
      </c>
      <c r="R122" s="8">
        <f t="shared" si="22"/>
        <v>187.9375</v>
      </c>
      <c r="S122" s="8">
        <f t="shared" si="23"/>
        <v>860.125</v>
      </c>
      <c r="T122" s="9">
        <f t="shared" si="24"/>
        <v>6678.1875</v>
      </c>
      <c r="V122" s="2">
        <f>M122/$T122</f>
        <v>4.9966776164939962E-2</v>
      </c>
      <c r="W122" s="2">
        <f>N122/$T122</f>
        <v>5.5422972176207994E-2</v>
      </c>
      <c r="X122" s="2">
        <f>O122/$T122</f>
        <v>0.30554697663100955</v>
      </c>
      <c r="Y122" s="2">
        <f>P122/$T122</f>
        <v>1.2166474810717729E-3</v>
      </c>
      <c r="Z122" s="2">
        <f>Q122/$T122</f>
        <v>0.38268242693095994</v>
      </c>
      <c r="AA122" s="2">
        <f>R122/$T122</f>
        <v>2.8141992119867853E-2</v>
      </c>
      <c r="AB122" s="2">
        <f>S122/$T122</f>
        <v>0.12879617411161337</v>
      </c>
      <c r="AC122" s="2">
        <f>V122*$AS$2+W122*$AS$5+X122*$AS$3+Y122*$AS$7+Z122*$AS$4+AA122*$AS$6+AB122*$AS$8</f>
        <v>1.4811420118665704</v>
      </c>
      <c r="AD122">
        <v>1.7415590000000001</v>
      </c>
      <c r="AE122">
        <v>2.0945119999999999</v>
      </c>
      <c r="AF122" s="1">
        <f t="shared" si="25"/>
        <v>2.8408829593015033</v>
      </c>
      <c r="AG122" s="4">
        <v>3.3640999999999997E-2</v>
      </c>
      <c r="AH122" s="4">
        <f t="shared" si="26"/>
        <v>9.5570143633861862E-2</v>
      </c>
      <c r="AI122" s="12">
        <f t="shared" si="28"/>
        <v>0.29076825955647295</v>
      </c>
      <c r="AJ122" s="5">
        <v>0.17599670298229025</v>
      </c>
      <c r="AK122" s="16">
        <v>0.3365191610437564</v>
      </c>
      <c r="AL122" s="5">
        <v>0.37986900000000001</v>
      </c>
      <c r="AM122" s="18">
        <f t="shared" si="27"/>
        <v>0.48043269030114549</v>
      </c>
      <c r="AN122" s="12">
        <f>(AI122^(1/3))*(AK122^(1/3))*(AM122^(1/3))</f>
        <v>0.36090794971278795</v>
      </c>
    </row>
    <row r="124" spans="1:40" x14ac:dyDescent="0.25">
      <c r="AC124" s="1">
        <f>AVERAGE(AC2:AC122)</f>
        <v>1.3496434879512471</v>
      </c>
      <c r="AD124" s="1">
        <f t="shared" ref="AD124:AE124" si="29">AVERAGE(AD2:AD122)</f>
        <v>1.4888499999999987</v>
      </c>
      <c r="AE124" s="1">
        <f t="shared" si="29"/>
        <v>1.2680699338842976</v>
      </c>
      <c r="AH124" s="5">
        <f t="shared" ref="AH124:AI124" si="30">MIN(AH2:AH122)</f>
        <v>9.0395370427487076E-3</v>
      </c>
      <c r="AI124" s="13">
        <f t="shared" si="30"/>
        <v>2.7502422337942631E-2</v>
      </c>
      <c r="AJ124" s="5">
        <f t="shared" ref="AJ124:AK124" si="31">MIN(AJ2:AJ122)</f>
        <v>2.0238833746898263E-2</v>
      </c>
      <c r="AK124" s="16">
        <f t="shared" si="31"/>
        <v>3.8698198532137296E-2</v>
      </c>
      <c r="AL124" s="5">
        <f>MIN(AL2:AL122)</f>
        <v>0.13761300000000001</v>
      </c>
      <c r="AM124" s="16">
        <f t="shared" ref="AM124" si="32">MIN(AM2:AM122)</f>
        <v>0.17404364086148524</v>
      </c>
      <c r="AN124" s="13">
        <f>MIN(AN2:AN122)</f>
        <v>9.4744620247282932E-2</v>
      </c>
    </row>
    <row r="125" spans="1:40" x14ac:dyDescent="0.25">
      <c r="AH125" s="5">
        <f t="shared" ref="AH125:AI125" si="33">MAX(AH2:AH122)</f>
        <v>0.32868148600414981</v>
      </c>
      <c r="AI125" s="13">
        <f t="shared" si="33"/>
        <v>1</v>
      </c>
      <c r="AJ125" s="5">
        <f t="shared" ref="AJ125:AK125" si="34">MAX(AJ2:AJ122)</f>
        <v>0.52299162531017374</v>
      </c>
      <c r="AK125" s="16">
        <f t="shared" si="34"/>
        <v>1</v>
      </c>
      <c r="AL125" s="5">
        <f>MAX(AL2:AL122)</f>
        <v>0.79068099999999997</v>
      </c>
      <c r="AM125" s="16">
        <f t="shared" ref="AM125" si="35">MAX(AM2:AM122)</f>
        <v>1</v>
      </c>
      <c r="AN125" s="13">
        <f>MAX(AN2:AN122)</f>
        <v>0.62050077634663559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COS+hazard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Zezere</dc:creator>
  <cp:lastModifiedBy>JL Zezere</cp:lastModifiedBy>
  <dcterms:created xsi:type="dcterms:W3CDTF">2023-02-08T12:06:39Z</dcterms:created>
  <dcterms:modified xsi:type="dcterms:W3CDTF">2023-02-09T12:26:52Z</dcterms:modified>
</cp:coreProperties>
</file>