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admin\Desktop\CPR101\CPR101NCC-FINALPROJECT\FINALPROJECT-V1\"/>
    </mc:Choice>
  </mc:AlternateContent>
  <xr:revisionPtr revIDLastSave="0" documentId="13_ncr:1_{676D4E48-F8C5-4CED-AE88-661D01542CEC}" xr6:coauthVersionLast="47" xr6:coauthVersionMax="47" xr10:uidLastSave="{00000000-0000-0000-0000-000000000000}"/>
  <bookViews>
    <workbookView xWindow="28680" yWindow="-120" windowWidth="29040" windowHeight="15840" activeTab="1" xr2:uid="{D8E31B3C-F149-45D6-99B7-2CDC65D256FF}"/>
  </bookViews>
  <sheets>
    <sheet name="Working route" sheetId="1" r:id="rId1"/>
    <sheet name="Project Plan" sheetId="2" r:id="rId2"/>
    <sheet name="V1" sheetId="3" r:id="rId3"/>
    <sheet name="V2" sheetId="4" r:id="rId4"/>
    <sheet name="V3"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3" l="1"/>
  <c r="P2" i="3" s="1"/>
  <c r="J2" i="3"/>
  <c r="O2" i="3" s="1"/>
  <c r="I2" i="3"/>
  <c r="N2" i="3" s="1"/>
  <c r="H2" i="3"/>
  <c r="M2" i="3" s="1"/>
  <c r="K2" i="2"/>
  <c r="P2" i="2" s="1"/>
  <c r="U2" i="2" s="1"/>
  <c r="J2" i="2"/>
  <c r="O2" i="2" s="1"/>
  <c r="T2" i="2" s="1"/>
  <c r="I2" i="2"/>
  <c r="N2" i="2" s="1"/>
  <c r="S2" i="2" s="1"/>
  <c r="H2" i="2"/>
  <c r="M2" i="2" s="1"/>
  <c r="R2" i="2" s="1"/>
  <c r="T2" i="1"/>
  <c r="T4" i="1"/>
  <c r="R4" i="1"/>
  <c r="Q4" i="1"/>
  <c r="O4" i="1"/>
  <c r="M4" i="1"/>
  <c r="L4" i="1"/>
  <c r="O2" i="1"/>
  <c r="N2" i="1"/>
  <c r="S2" i="1" s="1"/>
  <c r="M2" i="1"/>
  <c r="R2" i="1" s="1"/>
  <c r="L2" i="1"/>
  <c r="Q2" i="1" s="1"/>
  <c r="J2" i="1"/>
  <c r="I2" i="1"/>
  <c r="H2" i="1"/>
  <c r="G2" i="1"/>
  <c r="F3" i="1"/>
  <c r="O6" i="1"/>
  <c r="J6" i="1"/>
  <c r="E6" i="1"/>
  <c r="T3" i="1"/>
  <c r="T6" i="1" s="1"/>
  <c r="Y10" i="1"/>
  <c r="Y9" i="1"/>
  <c r="Y8" i="1"/>
  <c r="Y7" i="1"/>
  <c r="Y5" i="1"/>
  <c r="O10" i="1"/>
  <c r="O9" i="1"/>
  <c r="O8" i="1"/>
  <c r="O7" i="1"/>
  <c r="J10" i="1"/>
  <c r="J9" i="1"/>
  <c r="J8" i="1"/>
  <c r="J7" i="1"/>
  <c r="E10" i="1"/>
  <c r="E5" i="1"/>
  <c r="E9" i="1"/>
  <c r="E8" i="1"/>
  <c r="E7" i="1"/>
  <c r="J5" i="1"/>
  <c r="E4" i="1"/>
  <c r="T9" i="1" l="1"/>
  <c r="T5" i="1"/>
  <c r="T8" i="1"/>
  <c r="T10" i="1"/>
  <c r="T7" i="1"/>
  <c r="O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1" authorId="0" shapeId="0" xr:uid="{2CBEA21E-B2B8-4476-949B-FA070550D5F1}">
      <text>
        <r>
          <rPr>
            <b/>
            <sz val="12"/>
            <color indexed="81"/>
            <rFont val="Tahoma"/>
            <family val="2"/>
          </rPr>
          <t xml:space="preserve">Update ?? to your Blackboard group number and XYY to your </t>
        </r>
        <r>
          <rPr>
            <sz val="12"/>
            <color indexed="81"/>
            <rFont val="Tahoma"/>
            <family val="2"/>
          </rPr>
          <t>CPR101</t>
        </r>
        <r>
          <rPr>
            <b/>
            <sz val="12"/>
            <color indexed="81"/>
            <rFont val="Tahoma"/>
            <family val="2"/>
          </rPr>
          <t>XYY</t>
        </r>
        <r>
          <rPr>
            <sz val="12"/>
            <color indexed="81"/>
            <rFont val="Tahoma"/>
            <family val="2"/>
          </rPr>
          <t xml:space="preserve"> </t>
        </r>
        <r>
          <rPr>
            <b/>
            <sz val="12"/>
            <color indexed="81"/>
            <rFont val="Tahoma"/>
            <family val="2"/>
          </rPr>
          <t>class code</t>
        </r>
        <r>
          <rPr>
            <sz val="12"/>
            <color indexed="81"/>
            <rFont val="Tahoma"/>
            <family val="2"/>
          </rPr>
          <t>.
Then press TAB to next set up item in E3.</t>
        </r>
      </text>
    </comment>
    <comment ref="A2" authorId="0" shapeId="0" xr:uid="{90D0E451-8467-4C0E-820E-D0B223440AA7}">
      <text>
        <r>
          <rPr>
            <sz val="12"/>
            <color indexed="81"/>
            <rFont val="Tahoma"/>
            <family val="2"/>
          </rPr>
          <t xml:space="preserve">
Use SMART goals to achieve the Triple Constraint of Cost/Resource vs Time/Schedule vs Scope/Quality. 
</t>
        </r>
      </text>
    </comment>
    <comment ref="B2" authorId="0" shapeId="0" xr:uid="{2770C12B-72AD-4053-99C8-40127BB2FE9E}">
      <text>
        <r>
          <rPr>
            <sz val="12"/>
            <color indexed="81"/>
            <rFont val="Tahoma"/>
            <family val="2"/>
          </rPr>
          <t xml:space="preserve">
Who does What to produce the project artefacts?
Each cell has one or more bullet points on that person's action items. 
{Alt+Enter} for new line within cell.</t>
        </r>
      </text>
    </comment>
    <comment ref="C2" authorId="0" shapeId="0" xr:uid="{E9BC8558-B2B3-45C5-8DE2-1E6268CB37A8}">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D2" authorId="0" shapeId="0" xr:uid="{6005EF87-4E50-44B7-8D2C-BD5A7FB594E3}">
      <text>
        <r>
          <rPr>
            <sz val="12"/>
            <color indexed="81"/>
            <rFont val="Tahoma"/>
            <family val="2"/>
          </rPr>
          <t xml:space="preserve">
How many hours will the task take? </t>
        </r>
      </text>
    </comment>
    <comment ref="E2" authorId="0" shapeId="0" xr:uid="{A2D78858-E01F-4C69-AE44-026BB6F9A7DD}">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F2" authorId="0" shapeId="0" xr:uid="{4AA49F5D-3F1B-4282-8F5B-A315DD82788E}">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G2" authorId="0" shapeId="0" xr:uid="{6F355C0A-511E-43D7-BF96-12F78086AB77}">
      <text>
        <r>
          <rPr>
            <sz val="12"/>
            <color indexed="81"/>
            <rFont val="Tahoma"/>
            <family val="2"/>
          </rPr>
          <t xml:space="preserve">
Who does What to produce the project artefacts?
Each cell has one or more bullet points on that person's action items. 
{Alt+Enter} for new line within cell.</t>
        </r>
      </text>
    </comment>
    <comment ref="H2" authorId="0" shapeId="0" xr:uid="{0B9FA4BC-46B1-4676-8605-6DD568286AC6}">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I2" authorId="0" shapeId="0" xr:uid="{E1D5C4A3-98F8-4097-B442-F2025C799856}">
      <text>
        <r>
          <rPr>
            <sz val="12"/>
            <color indexed="81"/>
            <rFont val="Tahoma"/>
            <family val="2"/>
          </rPr>
          <t xml:space="preserve">
How many hours will the task take? </t>
        </r>
      </text>
    </comment>
    <comment ref="J2" authorId="0" shapeId="0" xr:uid="{1A19E156-F64A-46A1-B0A4-4EAE06CB0C1C}">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K2" authorId="0" shapeId="0" xr:uid="{115DD488-5974-4F56-B794-608F30704929}">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L2" authorId="0" shapeId="0" xr:uid="{B056FFD1-A6C9-4922-BB30-E9478B06039C}">
      <text>
        <r>
          <rPr>
            <sz val="12"/>
            <color indexed="81"/>
            <rFont val="Tahoma"/>
            <family val="2"/>
          </rPr>
          <t xml:space="preserve">
Who does What to produce the project artefacts?
Each cell has one or more bullet points on that person's action items. 
{Alt+Enter} for new line within cell.</t>
        </r>
      </text>
    </comment>
    <comment ref="M2" authorId="0" shapeId="0" xr:uid="{B6E73459-EA4C-464A-BDD9-490E5F231F34}">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N2" authorId="0" shapeId="0" xr:uid="{5BBC909E-4CA2-4BD5-AC6B-5197D36D5C95}">
      <text>
        <r>
          <rPr>
            <sz val="12"/>
            <color indexed="81"/>
            <rFont val="Tahoma"/>
            <family val="2"/>
          </rPr>
          <t xml:space="preserve">
How many hours will the task take? </t>
        </r>
      </text>
    </comment>
    <comment ref="O2" authorId="0" shapeId="0" xr:uid="{2BBFA5B0-9E75-44F4-B645-C383871B26BE}">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P2" authorId="0" shapeId="0" xr:uid="{0DCD825A-4E9A-4C77-8A48-4A8A697B05E2}">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Q2" authorId="0" shapeId="0" xr:uid="{C73DF2B1-5E22-4B33-8428-BA96DE0271C4}">
      <text>
        <r>
          <rPr>
            <sz val="12"/>
            <color indexed="81"/>
            <rFont val="Tahoma"/>
            <family val="2"/>
          </rPr>
          <t xml:space="preserve">
Who does What to produce the project artefacts?
Each cell has one or more bullet points on that person's action items. 
{Alt+Enter} for new line within cell.</t>
        </r>
      </text>
    </comment>
    <comment ref="R2" authorId="0" shapeId="0" xr:uid="{C05C2625-6A6A-4EE4-9549-93AB61A549C6}">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S2" authorId="0" shapeId="0" xr:uid="{4D79F270-0DDB-4966-927C-2711F8291E4A}">
      <text>
        <r>
          <rPr>
            <sz val="12"/>
            <color indexed="81"/>
            <rFont val="Tahoma"/>
            <family val="2"/>
          </rPr>
          <t xml:space="preserve">
How many hours will the task take? </t>
        </r>
      </text>
    </comment>
    <comment ref="T2" authorId="0" shapeId="0" xr:uid="{8AC1B0A8-2F41-424C-9897-B9CEC7F9B4D9}">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U2" authorId="0" shapeId="0" xr:uid="{329FD574-870A-4E7A-9543-924D5F0C88DF}">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V2" authorId="0" shapeId="0" xr:uid="{D96EAA1B-20F5-4FD7-B10D-7AC15D403198}">
      <text>
        <r>
          <rPr>
            <sz val="12"/>
            <color indexed="81"/>
            <rFont val="Tahoma"/>
            <family val="2"/>
          </rPr>
          <t xml:space="preserve">
Who does What to produce the project artefacts?
Each cell has one or more bullet points on that person's action items. 
{Alt+Enter} for new line within cell.</t>
        </r>
      </text>
    </comment>
    <comment ref="W2" authorId="0" shapeId="0" xr:uid="{1A526111-6031-4B22-B1B5-1B613C34272E}">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X2" authorId="0" shapeId="0" xr:uid="{9890FA3F-E0A8-44D9-B98D-173E9659EC9E}">
      <text>
        <r>
          <rPr>
            <sz val="12"/>
            <color indexed="81"/>
            <rFont val="Tahoma"/>
            <family val="2"/>
          </rPr>
          <t xml:space="preserve">
How many hours will the task take? </t>
        </r>
      </text>
    </comment>
    <comment ref="Y2" authorId="0" shapeId="0" xr:uid="{ECFCC15C-C2E4-46C8-83BA-F06A93C7ABB5}">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Z2" authorId="0" shapeId="0" xr:uid="{9B670C88-9BB7-4F7F-8458-1B7004010E47}">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E3" authorId="0" shapeId="0" xr:uid="{F6E28481-5620-4575-BF69-A727D2A6C0E6}">
      <text>
        <r>
          <rPr>
            <b/>
            <sz val="12"/>
            <color indexed="81"/>
            <rFont val="Tahoma"/>
            <family val="2"/>
          </rPr>
          <t xml:space="preserve">
Change this to the date of your Project Management class and the worksheet will calculate all milestone dates.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B1" authorId="0" shapeId="0" xr:uid="{FF5817C3-BDB6-4D2F-8362-72C2CB934288}">
      <text>
        <r>
          <rPr>
            <b/>
            <sz val="12"/>
            <color indexed="81"/>
            <rFont val="Tahoma"/>
            <family val="2"/>
          </rPr>
          <t xml:space="preserve">Update ?? to your Blackboard group number and XYY to your </t>
        </r>
        <r>
          <rPr>
            <sz val="12"/>
            <color indexed="81"/>
            <rFont val="Tahoma"/>
            <family val="2"/>
          </rPr>
          <t>CPR101</t>
        </r>
        <r>
          <rPr>
            <b/>
            <sz val="12"/>
            <color indexed="81"/>
            <rFont val="Tahoma"/>
            <family val="2"/>
          </rPr>
          <t>XYY</t>
        </r>
        <r>
          <rPr>
            <sz val="12"/>
            <color indexed="81"/>
            <rFont val="Tahoma"/>
            <family val="2"/>
          </rPr>
          <t xml:space="preserve"> </t>
        </r>
        <r>
          <rPr>
            <b/>
            <sz val="12"/>
            <color indexed="81"/>
            <rFont val="Tahoma"/>
            <family val="2"/>
          </rPr>
          <t>class code</t>
        </r>
        <r>
          <rPr>
            <sz val="12"/>
            <color indexed="81"/>
            <rFont val="Tahoma"/>
            <family val="2"/>
          </rPr>
          <t>.
Then press TAB to next set up item in E3.</t>
        </r>
      </text>
    </comment>
    <comment ref="B2" authorId="0" shapeId="0" xr:uid="{DEACFB6B-9B4C-4014-962D-2FCD3DEC63BD}">
      <text>
        <r>
          <rPr>
            <sz val="12"/>
            <color indexed="81"/>
            <rFont val="Tahoma"/>
            <family val="2"/>
          </rPr>
          <t xml:space="preserve">
Use SMART goals to achieve the Triple Constraint of Cost/Resource vs Time/Schedule vs Scope/Quality. 
</t>
        </r>
      </text>
    </comment>
    <comment ref="C2" authorId="0" shapeId="0" xr:uid="{C1FAEE4D-1C7B-4719-8930-B8137AB963B1}">
      <text>
        <r>
          <rPr>
            <sz val="12"/>
            <color indexed="81"/>
            <rFont val="Tahoma"/>
            <family val="2"/>
          </rPr>
          <t xml:space="preserve">
Who does What to produce the project artefacts?
Each cell has one or more bullet points on that person's action items. 
{Alt+Enter} for new line within cell.</t>
        </r>
      </text>
    </comment>
    <comment ref="D2" authorId="0" shapeId="0" xr:uid="{C3492753-88EC-4479-88A0-32C6370D4A0A}">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E2" authorId="0" shapeId="0" xr:uid="{96DF151E-D6C8-4F50-907B-9126CAA5837C}">
      <text>
        <r>
          <rPr>
            <sz val="12"/>
            <color indexed="81"/>
            <rFont val="Tahoma"/>
            <family val="2"/>
          </rPr>
          <t xml:space="preserve">
How many hours will the task take? </t>
        </r>
      </text>
    </comment>
    <comment ref="F2" authorId="0" shapeId="0" xr:uid="{F2B692FB-7B7B-4EAC-9252-4D314831AA73}">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G2" authorId="0" shapeId="0" xr:uid="{DDECA499-CECA-4BDA-B114-EF93FDF2CD62}">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H2" authorId="0" shapeId="0" xr:uid="{F1635ACE-324B-4F57-8874-5BBF6C2AF1AA}">
      <text>
        <r>
          <rPr>
            <sz val="12"/>
            <color indexed="81"/>
            <rFont val="Tahoma"/>
            <family val="2"/>
          </rPr>
          <t xml:space="preserve">
Who does What to produce the project artefacts?
Each cell has one or more bullet points on that person's action items. 
{Alt+Enter} for new line within cell.</t>
        </r>
      </text>
    </comment>
    <comment ref="I2" authorId="0" shapeId="0" xr:uid="{2711D401-6A8D-438F-8288-DBA1F2E179D6}">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J2" authorId="0" shapeId="0" xr:uid="{4BB847B2-EF00-452E-BBF5-020347215C2A}">
      <text>
        <r>
          <rPr>
            <sz val="12"/>
            <color indexed="81"/>
            <rFont val="Tahoma"/>
            <family val="2"/>
          </rPr>
          <t xml:space="preserve">
How many hours will the task take? </t>
        </r>
      </text>
    </comment>
    <comment ref="K2" authorId="0" shapeId="0" xr:uid="{D2176105-EB11-488F-B09B-43D29D60C017}">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L2" authorId="0" shapeId="0" xr:uid="{EC679DBB-FCE3-49A1-B9DD-A20FD502F255}">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M2" authorId="0" shapeId="0" xr:uid="{3EFFCED9-92E3-48DD-BDF5-8DF110780820}">
      <text>
        <r>
          <rPr>
            <sz val="12"/>
            <color indexed="81"/>
            <rFont val="Tahoma"/>
            <family val="2"/>
          </rPr>
          <t xml:space="preserve">
Who does What to produce the project artefacts?
Each cell has one or more bullet points on that person's action items. 
{Alt+Enter} for new line within cell.</t>
        </r>
      </text>
    </comment>
    <comment ref="N2" authorId="0" shapeId="0" xr:uid="{B5381481-925D-4F2A-81B9-8182248533F9}">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O2" authorId="0" shapeId="0" xr:uid="{2BB1CDFB-92AD-400C-BE7E-E358DA88D1AF}">
      <text>
        <r>
          <rPr>
            <sz val="12"/>
            <color indexed="81"/>
            <rFont val="Tahoma"/>
            <family val="2"/>
          </rPr>
          <t xml:space="preserve">
How many hours will the task take? </t>
        </r>
      </text>
    </comment>
    <comment ref="P2" authorId="0" shapeId="0" xr:uid="{9EBA404F-21A5-4DE7-9863-E1F34CFAEA9A}">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Q2" authorId="0" shapeId="0" xr:uid="{1FE0A63E-6983-40C9-882F-DB280D99090E}">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R2" authorId="0" shapeId="0" xr:uid="{B7DDB65F-5628-411A-8E41-89F12D5F0DC3}">
      <text>
        <r>
          <rPr>
            <sz val="12"/>
            <color indexed="81"/>
            <rFont val="Tahoma"/>
            <family val="2"/>
          </rPr>
          <t xml:space="preserve">
Who does What to produce the project artefacts?
Each cell has one or more bullet points on that person's action items. 
{Alt+Enter} for new line within cell.</t>
        </r>
      </text>
    </comment>
    <comment ref="S2" authorId="0" shapeId="0" xr:uid="{0B20B0E1-CF4D-4D67-956B-EFD18C309626}">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T2" authorId="0" shapeId="0" xr:uid="{E4CB09C7-C063-49BC-A06A-3A3005BE073E}">
      <text>
        <r>
          <rPr>
            <sz val="12"/>
            <color indexed="81"/>
            <rFont val="Tahoma"/>
            <family val="2"/>
          </rPr>
          <t xml:space="preserve">
How many hours will the task take? </t>
        </r>
      </text>
    </comment>
    <comment ref="U2" authorId="0" shapeId="0" xr:uid="{EE5DACFD-5905-46FD-B15F-89065CB99E5E}">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V2" authorId="0" shapeId="0" xr:uid="{D6DC6591-48F3-4BC3-BCB7-B09A3B4F8244}">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W2" authorId="0" shapeId="0" xr:uid="{E818BD0C-4116-4E4B-9E5F-353D0ADC0CE2}">
      <text>
        <r>
          <rPr>
            <sz val="12"/>
            <color indexed="81"/>
            <rFont val="Tahoma"/>
            <family val="2"/>
          </rPr>
          <t xml:space="preserve">
Who does What to produce the project artefacts?
Each cell has one or more bullet points on that person's action items. 
{Alt+Enter} for new line within cell.</t>
        </r>
      </text>
    </comment>
    <comment ref="X2" authorId="0" shapeId="0" xr:uid="{F5C4DD9F-A210-4275-994C-EEC8966152AF}">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Y2" authorId="0" shapeId="0" xr:uid="{3FFCEAC5-6736-4790-B2D0-53E301818162}">
      <text>
        <r>
          <rPr>
            <sz val="12"/>
            <color indexed="81"/>
            <rFont val="Tahoma"/>
            <family val="2"/>
          </rPr>
          <t xml:space="preserve">
How many hours will the task take? </t>
        </r>
      </text>
    </comment>
    <comment ref="Z2" authorId="0" shapeId="0" xr:uid="{7D31D353-C1C5-4A2E-A908-DBCE4A6F6F8D}">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AA2" authorId="0" shapeId="0" xr:uid="{3AFE069C-721B-4C12-9347-E2286B95DC52}">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B1" authorId="0" shapeId="0" xr:uid="{3B70AC77-9822-4A71-AB42-D0E72E0B230D}">
      <text>
        <r>
          <rPr>
            <b/>
            <sz val="12"/>
            <color indexed="81"/>
            <rFont val="Tahoma"/>
            <family val="2"/>
          </rPr>
          <t xml:space="preserve">Update ?? to your Blackboard group number and XYY to your </t>
        </r>
        <r>
          <rPr>
            <sz val="12"/>
            <color indexed="81"/>
            <rFont val="Tahoma"/>
            <family val="2"/>
          </rPr>
          <t>CPR101</t>
        </r>
        <r>
          <rPr>
            <b/>
            <sz val="12"/>
            <color indexed="81"/>
            <rFont val="Tahoma"/>
            <family val="2"/>
          </rPr>
          <t>XYY</t>
        </r>
        <r>
          <rPr>
            <sz val="12"/>
            <color indexed="81"/>
            <rFont val="Tahoma"/>
            <family val="2"/>
          </rPr>
          <t xml:space="preserve"> </t>
        </r>
        <r>
          <rPr>
            <b/>
            <sz val="12"/>
            <color indexed="81"/>
            <rFont val="Tahoma"/>
            <family val="2"/>
          </rPr>
          <t>class code</t>
        </r>
        <r>
          <rPr>
            <sz val="12"/>
            <color indexed="81"/>
            <rFont val="Tahoma"/>
            <family val="2"/>
          </rPr>
          <t>.
Then press TAB to next set up item in E3.</t>
        </r>
      </text>
    </comment>
    <comment ref="B2" authorId="0" shapeId="0" xr:uid="{9D569D05-29CE-4DE1-8141-A2DCD91E64B9}">
      <text>
        <r>
          <rPr>
            <sz val="12"/>
            <color indexed="81"/>
            <rFont val="Tahoma"/>
            <family val="2"/>
          </rPr>
          <t xml:space="preserve">
Use SMART goals to achieve the Triple Constraint of Cost/Resource vs Time/Schedule vs Scope/Quality. 
</t>
        </r>
      </text>
    </comment>
    <comment ref="C2" authorId="0" shapeId="0" xr:uid="{9383322E-5295-4F52-8CC6-BDEE1AF78006}">
      <text>
        <r>
          <rPr>
            <sz val="12"/>
            <color indexed="81"/>
            <rFont val="Tahoma"/>
            <family val="2"/>
          </rPr>
          <t xml:space="preserve">
Who does What to produce the project artefacts?
Each cell has one or more bullet points on that person's action items. 
{Alt+Enter} for new line within cell.</t>
        </r>
      </text>
    </comment>
    <comment ref="D2" authorId="0" shapeId="0" xr:uid="{8AB53E7C-B33D-4285-A284-76958AD00D31}">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E2" authorId="0" shapeId="0" xr:uid="{0ED1B75E-C17F-4C04-90AD-BBEF3627E560}">
      <text>
        <r>
          <rPr>
            <sz val="12"/>
            <color indexed="81"/>
            <rFont val="Tahoma"/>
            <family val="2"/>
          </rPr>
          <t xml:space="preserve">
How many hours will the task take? </t>
        </r>
      </text>
    </comment>
    <comment ref="F2" authorId="0" shapeId="0" xr:uid="{D66B8B92-5EBA-4EAF-8E82-727D79D11798}">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G2" authorId="0" shapeId="0" xr:uid="{079206F3-0B4D-4138-A6B7-2560713DE40E}">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H2" authorId="0" shapeId="0" xr:uid="{C41C266B-F41B-4B84-BB86-CC3DEAAC3715}">
      <text>
        <r>
          <rPr>
            <sz val="12"/>
            <color indexed="81"/>
            <rFont val="Tahoma"/>
            <family val="2"/>
          </rPr>
          <t xml:space="preserve">
Who does What to produce the project artefacts?
Each cell has one or more bullet points on that person's action items. 
{Alt+Enter} for new line within cell.</t>
        </r>
      </text>
    </comment>
    <comment ref="I2" authorId="0" shapeId="0" xr:uid="{483D8CE1-5BEE-4CDD-9382-D8D085D071EB}">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J2" authorId="0" shapeId="0" xr:uid="{2289F46D-E3B8-4AB9-8EBD-F470FA9E4D81}">
      <text>
        <r>
          <rPr>
            <sz val="12"/>
            <color indexed="81"/>
            <rFont val="Tahoma"/>
            <family val="2"/>
          </rPr>
          <t xml:space="preserve">
How many hours will the task take? </t>
        </r>
      </text>
    </comment>
    <comment ref="K2" authorId="0" shapeId="0" xr:uid="{035D3FD0-819D-4315-BA9D-A57957ACBD03}">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L2" authorId="0" shapeId="0" xr:uid="{7D044337-1D69-4663-826B-790F50977DD5}">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M2" authorId="0" shapeId="0" xr:uid="{5535C3EF-9DB6-401A-9477-01B36C2B6C58}">
      <text>
        <r>
          <rPr>
            <sz val="12"/>
            <color indexed="81"/>
            <rFont val="Tahoma"/>
            <family val="2"/>
          </rPr>
          <t xml:space="preserve">
Who does What to produce the project artefacts?
Each cell has one or more bullet points on that person's action items. 
{Alt+Enter} for new line within cell.</t>
        </r>
      </text>
    </comment>
    <comment ref="N2" authorId="0" shapeId="0" xr:uid="{44FF7020-7A3D-4082-8070-5A6B2201DCF7}">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O2" authorId="0" shapeId="0" xr:uid="{F8F5DB10-47F4-4B32-A814-35FDD1F810DD}">
      <text>
        <r>
          <rPr>
            <sz val="12"/>
            <color indexed="81"/>
            <rFont val="Tahoma"/>
            <family val="2"/>
          </rPr>
          <t xml:space="preserve">
How many hours will the task take? </t>
        </r>
      </text>
    </comment>
    <comment ref="P2" authorId="0" shapeId="0" xr:uid="{BED7F54E-3CBE-4551-B799-A7C26DDCB659}">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Q2" authorId="0" shapeId="0" xr:uid="{AF276E5A-82EA-4E4C-B374-C6A4B26F1751}">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R2" authorId="0" shapeId="0" xr:uid="{0DF84334-241F-4682-916A-B7E3CFF8A8DA}">
      <text>
        <r>
          <rPr>
            <sz val="12"/>
            <color indexed="81"/>
            <rFont val="Tahoma"/>
            <family val="2"/>
          </rPr>
          <t xml:space="preserve">
Who does What to produce the project artefacts?
Each cell has one or more bullet points on that person's action items. 
{Alt+Enter} for new line within cell.</t>
        </r>
      </text>
    </comment>
    <comment ref="S2" authorId="0" shapeId="0" xr:uid="{789E905D-EDB8-42F5-92DC-0B758E9F0CDC}">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T2" authorId="0" shapeId="0" xr:uid="{DC946F77-C75E-40DB-A63F-27DE61B98E81}">
      <text>
        <r>
          <rPr>
            <sz val="12"/>
            <color indexed="81"/>
            <rFont val="Tahoma"/>
            <family val="2"/>
          </rPr>
          <t xml:space="preserve">
How many hours will the task take? </t>
        </r>
      </text>
    </comment>
    <comment ref="U2" authorId="0" shapeId="0" xr:uid="{9769A043-2855-4E96-8DA5-9D6F5E4C65BC}">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V2" authorId="0" shapeId="0" xr:uid="{D564587E-706B-4A23-A306-26B389688C36}">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List>
</comments>
</file>

<file path=xl/sharedStrings.xml><?xml version="1.0" encoding="utf-8"?>
<sst xmlns="http://schemas.openxmlformats.org/spreadsheetml/2006/main" count="211" uniqueCount="118">
  <si>
    <t>TO DO</t>
  </si>
  <si>
    <t>SMART goals ==&gt;</t>
  </si>
  <si>
    <t>=====&gt;</t>
  </si>
  <si>
    <t>days</t>
  </si>
  <si>
    <r>
      <rPr>
        <b/>
        <u/>
        <sz val="11"/>
        <rFont val="Calibri"/>
        <family val="2"/>
      </rPr>
      <t>S</t>
    </r>
    <r>
      <rPr>
        <sz val="11"/>
        <rFont val="Calibri"/>
        <family val="2"/>
      </rPr>
      <t>pecific 
activities</t>
    </r>
  </si>
  <si>
    <r>
      <rPr>
        <b/>
        <u/>
        <sz val="11"/>
        <rFont val="Calibri"/>
        <family val="2"/>
      </rPr>
      <t>R</t>
    </r>
    <r>
      <rPr>
        <sz val="11"/>
        <rFont val="Calibri"/>
        <family val="2"/>
      </rPr>
      <t xml:space="preserve">ealistic
planned </t>
    </r>
    <r>
      <rPr>
        <u/>
        <sz val="11"/>
        <rFont val="Calibri"/>
        <family val="2"/>
      </rPr>
      <t xml:space="preserve">hours </t>
    </r>
    <r>
      <rPr>
        <sz val="11"/>
        <rFont val="Calibri"/>
        <family val="2"/>
      </rPr>
      <t xml:space="preserve">
actual hours</t>
    </r>
  </si>
  <si>
    <r>
      <t xml:space="preserve">planned date &amp; </t>
    </r>
    <r>
      <rPr>
        <b/>
        <u/>
        <sz val="11"/>
        <rFont val="Calibri"/>
        <family val="2"/>
      </rPr>
      <t>T</t>
    </r>
    <r>
      <rPr>
        <sz val="11"/>
        <rFont val="Calibri"/>
        <family val="2"/>
      </rPr>
      <t xml:space="preserve">ime
</t>
    </r>
    <r>
      <rPr>
        <u/>
        <sz val="11"/>
        <rFont val="Calibri"/>
        <family val="2"/>
      </rPr>
      <t xml:space="preserve">of delivery
</t>
    </r>
    <r>
      <rPr>
        <sz val="11"/>
        <rFont val="Calibri"/>
        <family val="2"/>
      </rPr>
      <t>actual
date &amp; time</t>
    </r>
  </si>
  <si>
    <r>
      <t xml:space="preserve">Blackboard Group No
?? Class </t>
    </r>
    <r>
      <rPr>
        <i/>
        <sz val="11"/>
        <color theme="1"/>
        <rFont val="Calibri"/>
        <family val="2"/>
        <scheme val="minor"/>
      </rPr>
      <t>XYY</t>
    </r>
  </si>
  <si>
    <t>Version 1</t>
  </si>
  <si>
    <t>In MS Team Channel, select any file you would like reviewed and send a message @instructor to comment on that file.</t>
  </si>
  <si>
    <t>Version 3 (option)</t>
  </si>
  <si>
    <t>Version 2 (optional)</t>
  </si>
  <si>
    <t>PM class date plus</t>
  </si>
  <si>
    <r>
      <t xml:space="preserve">How is deliverable </t>
    </r>
    <r>
      <rPr>
        <b/>
        <u/>
        <sz val="11"/>
        <rFont val="Calibri"/>
        <family val="2"/>
      </rPr>
      <t>M</t>
    </r>
    <r>
      <rPr>
        <sz val="11"/>
        <rFont val="Calibri"/>
        <family val="2"/>
      </rPr>
      <t xml:space="preserve">easured? 
Is delivery criteria </t>
    </r>
    <r>
      <rPr>
        <b/>
        <u/>
        <sz val="11"/>
        <rFont val="Calibri"/>
        <family val="2"/>
      </rPr>
      <t>A</t>
    </r>
    <r>
      <rPr>
        <sz val="11"/>
        <rFont val="Calibri"/>
        <family val="2"/>
      </rPr>
      <t>greed?</t>
    </r>
  </si>
  <si>
    <t xml:space="preserve"> Latest possible submission is last day of classes; late penalties apply at 20% per day after your Version 3 due date:</t>
  </si>
  <si>
    <t xml:space="preserve"> reference and relative due dates</t>
  </si>
  <si>
    <t>Last Chance Submission</t>
  </si>
  <si>
    <t>Project Planning</t>
  </si>
  <si>
    <t>request review from professor</t>
  </si>
  <si>
    <t>milestone upload to Blackboard</t>
  </si>
  <si>
    <t>no submissions accepted after this date</t>
  </si>
  <si>
    <r>
      <rPr>
        <b/>
        <u/>
        <sz val="11"/>
        <color theme="1"/>
        <rFont val="Calibri"/>
        <family val="2"/>
        <scheme val="minor"/>
      </rPr>
      <t>DUE DATE</t>
    </r>
    <r>
      <rPr>
        <b/>
        <sz val="11"/>
        <color theme="1"/>
        <rFont val="Calibri"/>
        <family val="2"/>
        <scheme val="minor"/>
      </rPr>
      <t xml:space="preserve"> upload to Blackboard</t>
    </r>
  </si>
  <si>
    <t xml:space="preserve">submissions after this date subject to extra time charge of 20% per day </t>
  </si>
  <si>
    <r>
      <t xml:space="preserve">ABSOLUTE
</t>
    </r>
    <r>
      <rPr>
        <b/>
        <i/>
        <u/>
        <sz val="11"/>
        <color theme="1"/>
        <rFont val="Calibri"/>
        <family val="2"/>
        <scheme val="minor"/>
      </rPr>
      <t>DEADLINE</t>
    </r>
  </si>
  <si>
    <r>
      <t xml:space="preserve">[programmer name] </t>
    </r>
    <r>
      <rPr>
        <b/>
        <sz val="11"/>
        <color theme="1"/>
        <rFont val="Calibri"/>
        <family val="2"/>
        <scheme val="minor"/>
      </rPr>
      <t>Manipulations</t>
    </r>
  </si>
  <si>
    <r>
      <t xml:space="preserve">[programmer name] 
</t>
    </r>
    <r>
      <rPr>
        <b/>
        <sz val="11"/>
        <color theme="1"/>
        <rFont val="Calibri"/>
        <family val="2"/>
        <scheme val="minor"/>
      </rPr>
      <t>Fundamentals</t>
    </r>
  </si>
  <si>
    <r>
      <t xml:space="preserve">[programmer name] </t>
    </r>
    <r>
      <rPr>
        <b/>
        <sz val="11"/>
        <color theme="1"/>
        <rFont val="Calibri"/>
        <family val="2"/>
        <scheme val="minor"/>
      </rPr>
      <t>Tokenizing</t>
    </r>
  </si>
  <si>
    <t>create MS Teams Private Channel;  for Version 1, create plan with SMART goals and assign tasks</t>
  </si>
  <si>
    <t>Your Project Mgmt notes on what each Process Group means to you when doing this project.</t>
  </si>
  <si>
    <t>Share with team by uploading PM-Notes-myName.docx
to Bb ## team channel's Files</t>
  </si>
  <si>
    <t>review progress, refine Plan, update DONE items with actual hours, refine estimates and delivery date/time</t>
  </si>
  <si>
    <r>
      <rPr>
        <b/>
        <i/>
        <sz val="11"/>
        <color theme="1"/>
        <rFont val="Calibri"/>
        <family val="2"/>
        <scheme val="minor"/>
      </rPr>
      <t xml:space="preserve">REPLACE THIS 
</t>
    </r>
    <r>
      <rPr>
        <i/>
        <sz val="11"/>
        <color theme="1"/>
        <rFont val="Calibri"/>
        <family val="2"/>
        <scheme val="minor"/>
      </rPr>
      <t>with your action items and work breakdown structure for this Version</t>
    </r>
  </si>
  <si>
    <t>Request review of this file:
see Project Milestones and Details page, "Request review of a file..."</t>
  </si>
  <si>
    <t>see Project Milestones and Details</t>
  </si>
  <si>
    <t>Update E3 to your
PM class date</t>
  </si>
  <si>
    <t>Submit final version of artefacts from Teams to Blackboard in a .ZIP archive. Backup Team's files.</t>
  </si>
  <si>
    <t xml:space="preserve">updated all DONE items with actual hours. </t>
  </si>
  <si>
    <t>completes their module. For specific tasks, see Final Project Overview and Project Milestones and Details</t>
  </si>
  <si>
    <r>
      <rPr>
        <b/>
        <u/>
        <sz val="11"/>
        <rFont val="Calibri"/>
        <family val="2"/>
      </rPr>
      <t>S</t>
    </r>
    <r>
      <rPr>
        <sz val="11"/>
        <rFont val="Calibri"/>
        <family val="2"/>
      </rPr>
      <t>pecific 
tasks and WBS</t>
    </r>
  </si>
  <si>
    <t>see Programming Comments and Programming Test Cases docs for acceptance criteria. See Project Overview - Appendix B for deliverables</t>
  </si>
  <si>
    <r>
      <t xml:space="preserve">What is the team's criteria for acceptance of development (files on developer's PC) when promoted to integration (Files in team's channel) What file names? What is definition of done / good enough? Who decides that?
Project Overview and Programming Comments|Testing docs have this information to be quoted or referenced.
</t>
    </r>
    <r>
      <rPr>
        <b/>
        <sz val="11"/>
        <color theme="1"/>
        <rFont val="Calibri"/>
        <family val="2"/>
        <scheme val="minor"/>
      </rPr>
      <t xml:space="preserve">Requests for professor's review come </t>
    </r>
    <r>
      <rPr>
        <b/>
        <i/>
        <sz val="11"/>
        <color theme="1"/>
        <rFont val="Calibri"/>
        <family val="2"/>
        <scheme val="minor"/>
      </rPr>
      <t>after</t>
    </r>
    <r>
      <rPr>
        <b/>
        <sz val="11"/>
        <color theme="1"/>
        <rFont val="Calibri"/>
        <family val="2"/>
        <scheme val="minor"/>
      </rPr>
      <t xml:space="preserve"> the team has accepted the work.</t>
    </r>
  </si>
  <si>
    <t>"Work on [module name]" is not specific. There are tasks with a critical path. WBS? Filenames to be uploaded to  your team's Files area.</t>
  </si>
  <si>
    <r>
      <rPr>
        <u/>
        <sz val="11"/>
        <rFont val="Calibri"/>
        <family val="2"/>
      </rPr>
      <t>Status</t>
    </r>
    <r>
      <rPr>
        <sz val="11"/>
        <rFont val="Calibri"/>
        <family val="2"/>
      </rPr>
      <t xml:space="preserve">
TO DO
DOING
TESTING
(not) DONE
DONE LATE
HUNG UP</t>
    </r>
  </si>
  <si>
    <r>
      <t xml:space="preserve">[programmer name] 
</t>
    </r>
    <r>
      <rPr>
        <b/>
        <sz val="11"/>
        <color theme="1"/>
        <rFont val="Calibri"/>
        <family val="2"/>
        <scheme val="minor"/>
      </rPr>
      <t>Conversions</t>
    </r>
    <r>
      <rPr>
        <i/>
        <sz val="11"/>
        <color theme="1"/>
        <rFont val="Calibri"/>
        <family val="2"/>
        <scheme val="minor"/>
      </rPr>
      <t xml:space="preserve">
</t>
    </r>
    <r>
      <rPr>
        <sz val="11"/>
        <color theme="1"/>
        <rFont val="Calibri"/>
        <family val="2"/>
        <scheme val="minor"/>
      </rPr>
      <t xml:space="preserve">Team Leader </t>
    </r>
  </si>
  <si>
    <t>Each Team member</t>
  </si>
  <si>
    <t>Team Meeting Agenda ==&gt;</t>
  </si>
  <si>
    <t>detailed tasks assigned to Team members with est. hrs., agreed upon delivery date to Teams, updated Status</t>
  </si>
  <si>
    <t>Team decision whether
to do this version.
If so, members plan to complete V2 of their module.</t>
  </si>
  <si>
    <t>detailed tasks assigned to Team members with est. hrs., agreed upon delivery date/time to Teams, updated Status</t>
  </si>
  <si>
    <t>Team decision whether
to do this version.
If so, members plan to complete V3 of their module.</t>
  </si>
  <si>
    <t>Review each other's PM notes on process Teams. Agree on how project will be done.
Decide which module to do
&amp; choose Team Leader</t>
  </si>
  <si>
    <t>Project Planning November 24</t>
  </si>
  <si>
    <t>Version 1 November 26</t>
  </si>
  <si>
    <t>Version 3 December 3</t>
  </si>
  <si>
    <t>Version 2 December 1</t>
  </si>
  <si>
    <t>AGENDA</t>
  </si>
  <si>
    <t>name2</t>
  </si>
  <si>
    <t>name3</t>
  </si>
  <si>
    <t>name4</t>
  </si>
  <si>
    <t>name5</t>
  </si>
  <si>
    <t>name6</t>
  </si>
  <si>
    <t>name7</t>
  </si>
  <si>
    <t>name8</t>
  </si>
  <si>
    <t>name9</t>
  </si>
  <si>
    <t>name10</t>
  </si>
  <si>
    <t>name11</t>
  </si>
  <si>
    <t>name12</t>
  </si>
  <si>
    <t>meeting</t>
  </si>
  <si>
    <t>name1</t>
  </si>
  <si>
    <t>minutes</t>
  </si>
  <si>
    <t>ppp</t>
  </si>
  <si>
    <t>next meetion</t>
  </si>
  <si>
    <t>agenda</t>
  </si>
  <si>
    <t>approval</t>
  </si>
  <si>
    <t>name13</t>
  </si>
  <si>
    <t>name14</t>
  </si>
  <si>
    <t>name15</t>
  </si>
  <si>
    <t>name16</t>
  </si>
  <si>
    <t>name17</t>
  </si>
  <si>
    <t>name18</t>
  </si>
  <si>
    <t>Agenda document ready and shared with the team.</t>
  </si>
  <si>
    <t xml:space="preserve">Meeting held on time, team feedback. </t>
  </si>
  <si>
    <t>Mintues document shared with team</t>
  </si>
  <si>
    <t xml:space="preserve">Presentation ready for review. </t>
  </si>
  <si>
    <t>1 Hour</t>
  </si>
  <si>
    <t xml:space="preserve">1 Hour </t>
  </si>
  <si>
    <t>Nov 12 2024 1pm</t>
  </si>
  <si>
    <t>N/A</t>
  </si>
  <si>
    <t>Done</t>
  </si>
  <si>
    <t>Blackboard Group 32
 CPR101NCC</t>
  </si>
  <si>
    <t>Everyone</t>
  </si>
  <si>
    <t>Nidhi Mistry</t>
  </si>
  <si>
    <t xml:space="preserve">Everyone </t>
  </si>
  <si>
    <t xml:space="preserve">Nidhi J.K Mistry </t>
  </si>
  <si>
    <t>Xiuyan Meng</t>
  </si>
  <si>
    <t>Adnankhan Mohmed Azizullkhan Pathan</t>
  </si>
  <si>
    <t>Complete Module 1: Fundamentals</t>
  </si>
  <si>
    <t xml:space="preserve">Successful integration and testing of fundamentals module functionality. </t>
  </si>
  <si>
    <t xml:space="preserve">DONE </t>
  </si>
  <si>
    <t>Complete Module 2: Converting</t>
  </si>
  <si>
    <t xml:space="preserve">Successful manipulation of strings verified through test cases. </t>
  </si>
  <si>
    <t xml:space="preserve">Planned 10hrs </t>
  </si>
  <si>
    <t>DONE</t>
  </si>
  <si>
    <t xml:space="preserve">Complete Module 3: Manipulating and Tokenzing </t>
  </si>
  <si>
    <t>Planned for 8hrs.     Actual time took 10 hours and was completed Nov 18.</t>
  </si>
  <si>
    <t xml:space="preserve">Planned for Nov 18 Finishing the .c .h, and the test cases. Finsihed on November 18 finihed before midnight. </t>
  </si>
  <si>
    <t>Planned Nov 18, 2024, finished 11:00pm</t>
  </si>
  <si>
    <t xml:space="preserve">Since in this section there is 2 sections there will be more time to finish work. So the time given is 15-20 hrs.  </t>
  </si>
  <si>
    <t>Planned date November 18, and was finished om November 18</t>
  </si>
  <si>
    <t xml:space="preserve">Nidhi Mistry </t>
  </si>
  <si>
    <t>Complete Main.c</t>
  </si>
  <si>
    <t xml:space="preserve">Full integration of all modules; compilation and runtime checks successfil. </t>
  </si>
  <si>
    <t xml:space="preserve">Planned 8 hours, Actual Time was 10 Hours </t>
  </si>
  <si>
    <t xml:space="preserve">Planned Date: November 18 and was done  on November 20th. </t>
  </si>
  <si>
    <t xml:space="preserve">Complete Meeting Mintues </t>
  </si>
  <si>
    <t>Completion of meeting minutes is measured by including all key points such as agenda, assigned tasks, deadlines, and decisions made during the meeting. Criteria are agreed upon when all team members approve and confirm the accuracy of the minutes during or after the meeting.</t>
  </si>
  <si>
    <t>Planned 4 Hrs</t>
  </si>
  <si>
    <t xml:space="preserve">Planned date November 16, finished on the 16 since it was done on the same day!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</si>
</sst>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 mmm\.d\ hh:mm"/>
    <numFmt numFmtId="165" formatCode="mmm\.d\ hh:mm"/>
  </numFmts>
  <fonts count="18" x14ac:knownFonts="1">
    <font>
      <sz val="11"/>
      <color theme="1"/>
      <name val="Calibri"/>
      <family val="2"/>
      <scheme val="minor"/>
    </font>
    <font>
      <sz val="11"/>
      <name val="Calibri"/>
      <family val="2"/>
    </font>
    <font>
      <u/>
      <sz val="11"/>
      <name val="Calibri"/>
      <family val="2"/>
    </font>
    <font>
      <b/>
      <u/>
      <sz val="11"/>
      <name val="Calibri"/>
      <family val="2"/>
    </font>
    <font>
      <i/>
      <sz val="11"/>
      <color theme="1"/>
      <name val="Calibri"/>
      <family val="2"/>
      <scheme val="minor"/>
    </font>
    <font>
      <sz val="18"/>
      <name val="Calibri"/>
      <family val="2"/>
    </font>
    <font>
      <b/>
      <sz val="20"/>
      <name val="Calibri"/>
      <family val="2"/>
    </font>
    <font>
      <sz val="12"/>
      <color indexed="81"/>
      <name val="Tahoma"/>
      <family val="2"/>
    </font>
    <font>
      <i/>
      <sz val="12"/>
      <color indexed="81"/>
      <name val="Tahoma"/>
      <family val="2"/>
    </font>
    <font>
      <b/>
      <sz val="11"/>
      <color theme="1"/>
      <name val="Calibri"/>
      <family val="2"/>
      <scheme val="minor"/>
    </font>
    <font>
      <b/>
      <sz val="11"/>
      <name val="Calibri"/>
      <family val="2"/>
    </font>
    <font>
      <b/>
      <u/>
      <sz val="11"/>
      <color theme="1"/>
      <name val="Calibri"/>
      <family val="2"/>
      <scheme val="minor"/>
    </font>
    <font>
      <b/>
      <i/>
      <sz val="11"/>
      <color theme="1"/>
      <name val="Calibri"/>
      <family val="2"/>
      <scheme val="minor"/>
    </font>
    <font>
      <b/>
      <i/>
      <u/>
      <sz val="11"/>
      <color theme="1"/>
      <name val="Calibri"/>
      <family val="2"/>
      <scheme val="minor"/>
    </font>
    <font>
      <i/>
      <sz val="11"/>
      <name val="Calibri"/>
      <family val="2"/>
    </font>
    <font>
      <b/>
      <sz val="12"/>
      <color indexed="81"/>
      <name val="Tahoma"/>
      <family val="2"/>
    </font>
    <font>
      <sz val="8"/>
      <name val="Calibri"/>
      <family val="2"/>
      <scheme val="minor"/>
    </font>
    <font>
      <sz val="12"/>
      <color theme="1"/>
      <name val="Times New Roman"/>
      <family val="1"/>
    </font>
  </fonts>
  <fills count="8">
    <fill>
      <patternFill patternType="none"/>
    </fill>
    <fill>
      <patternFill patternType="gray125"/>
    </fill>
    <fill>
      <patternFill patternType="solid">
        <fgColor theme="8" tint="0.79998168889431442"/>
        <bgColor indexed="64"/>
      </patternFill>
    </fill>
    <fill>
      <patternFill patternType="solid">
        <fgColor rgb="FFFF0000"/>
        <bgColor indexed="64"/>
      </patternFill>
    </fill>
    <fill>
      <patternFill patternType="solid">
        <fgColor theme="8" tint="0.39997558519241921"/>
        <bgColor indexed="64"/>
      </patternFill>
    </fill>
    <fill>
      <patternFill patternType="solid">
        <fgColor rgb="FFFFFF00"/>
        <bgColor indexed="64"/>
      </patternFill>
    </fill>
    <fill>
      <patternFill patternType="solid">
        <fgColor rgb="FFFF8080"/>
        <bgColor indexed="64"/>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54">
    <xf numFmtId="0" fontId="0" fillId="0" borderId="0" xfId="0"/>
    <xf numFmtId="0" fontId="0" fillId="5" borderId="0" xfId="0" applyFill="1" applyAlignment="1" applyProtection="1">
      <alignment horizontal="center" wrapText="1"/>
      <protection locked="0"/>
    </xf>
    <xf numFmtId="0" fontId="0" fillId="0" borderId="0" xfId="0" applyProtection="1">
      <protection locked="0"/>
    </xf>
    <xf numFmtId="0" fontId="0" fillId="0" borderId="1" xfId="0" applyBorder="1" applyAlignment="1" applyProtection="1">
      <alignment wrapText="1"/>
      <protection locked="0"/>
    </xf>
    <xf numFmtId="0" fontId="1" fillId="0" borderId="0" xfId="0" applyFont="1" applyAlignment="1" applyProtection="1">
      <alignment horizontal="center" vertical="center" wrapText="1"/>
      <protection locked="0"/>
    </xf>
    <xf numFmtId="0" fontId="1" fillId="0" borderId="0" xfId="0" applyFont="1" applyAlignment="1" applyProtection="1">
      <alignment horizontal="right" vertical="center"/>
      <protection locked="0"/>
    </xf>
    <xf numFmtId="0" fontId="1" fillId="0" borderId="0" xfId="0" applyFont="1" applyAlignment="1" applyProtection="1">
      <alignment horizontal="left" vertical="center" wrapText="1"/>
      <protection locked="0"/>
    </xf>
    <xf numFmtId="0" fontId="1" fillId="0" borderId="0" xfId="0" applyFont="1" applyAlignment="1" applyProtection="1">
      <alignment horizontal="right" vertical="center" wrapText="1"/>
      <protection locked="0"/>
    </xf>
    <xf numFmtId="0" fontId="4" fillId="0" borderId="0" xfId="0" applyFont="1" applyAlignment="1" applyProtection="1">
      <alignment horizontal="left" vertical="center"/>
      <protection locked="0"/>
    </xf>
    <xf numFmtId="0" fontId="1" fillId="0" borderId="0" xfId="0" quotePrefix="1" applyFont="1" applyAlignment="1" applyProtection="1">
      <alignment horizontal="center" vertical="center" wrapText="1"/>
      <protection locked="0"/>
    </xf>
    <xf numFmtId="164" fontId="0" fillId="0" borderId="0" xfId="0" applyNumberFormat="1" applyAlignment="1" applyProtection="1">
      <alignment horizontal="center" vertical="center" wrapText="1"/>
      <protection locked="0"/>
    </xf>
    <xf numFmtId="14" fontId="1" fillId="0" borderId="0" xfId="0" applyNumberFormat="1" applyFont="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horizontal="center" vertical="center"/>
      <protection locked="0"/>
    </xf>
    <xf numFmtId="0" fontId="0" fillId="0" borderId="0" xfId="0" applyAlignment="1" applyProtection="1">
      <alignment wrapText="1"/>
      <protection locked="0"/>
    </xf>
    <xf numFmtId="0" fontId="4" fillId="0" borderId="0" xfId="0" applyFont="1" applyAlignment="1" applyProtection="1">
      <alignment vertical="center" wrapText="1"/>
      <protection locked="0"/>
    </xf>
    <xf numFmtId="0" fontId="0" fillId="0" borderId="0" xfId="0" applyAlignment="1" applyProtection="1">
      <alignment vertical="center" wrapText="1"/>
      <protection locked="0"/>
    </xf>
    <xf numFmtId="0" fontId="4" fillId="0" borderId="0" xfId="0" applyFont="1" applyAlignment="1" applyProtection="1">
      <alignment horizontal="center" vertical="center" wrapText="1"/>
      <protection locked="0"/>
    </xf>
    <xf numFmtId="165" fontId="0" fillId="0" borderId="0" xfId="0" applyNumberFormat="1" applyAlignment="1" applyProtection="1">
      <alignment horizontal="center" vertical="center" wrapText="1"/>
      <protection locked="0"/>
    </xf>
    <xf numFmtId="0" fontId="0" fillId="0" borderId="0" xfId="0" applyAlignment="1" applyProtection="1">
      <alignment horizontal="center" wrapText="1"/>
      <protection locked="0"/>
    </xf>
    <xf numFmtId="0" fontId="0" fillId="0" borderId="0" xfId="0" applyAlignment="1" applyProtection="1">
      <alignment horizontal="center"/>
      <protection locked="0"/>
    </xf>
    <xf numFmtId="14" fontId="0" fillId="0" borderId="0" xfId="0" applyNumberFormat="1" applyAlignment="1">
      <alignment horizontal="center" vertical="center" wrapText="1"/>
    </xf>
    <xf numFmtId="0" fontId="0" fillId="7" borderId="7" xfId="0" applyFill="1" applyBorder="1" applyAlignment="1">
      <alignment horizontal="center" vertical="center" wrapText="1"/>
    </xf>
    <xf numFmtId="0" fontId="0" fillId="7" borderId="6" xfId="0" applyFill="1" applyBorder="1" applyAlignment="1">
      <alignment horizontal="center" vertical="center" wrapText="1"/>
    </xf>
    <xf numFmtId="164" fontId="0" fillId="0" borderId="0" xfId="0" applyNumberFormat="1" applyAlignment="1">
      <alignment horizontal="center" vertical="center" wrapText="1"/>
    </xf>
    <xf numFmtId="0" fontId="0" fillId="7" borderId="0" xfId="0" applyFill="1" applyAlignment="1">
      <alignment horizontal="center" vertical="center" wrapText="1"/>
    </xf>
    <xf numFmtId="0" fontId="9" fillId="6" borderId="0" xfId="0" applyFont="1" applyFill="1" applyAlignment="1">
      <alignment horizontal="center" vertical="center" wrapText="1"/>
    </xf>
    <xf numFmtId="164" fontId="0" fillId="6" borderId="0" xfId="0" applyNumberFormat="1" applyFill="1" applyAlignment="1">
      <alignment horizontal="center" vertical="center" wrapText="1"/>
    </xf>
    <xf numFmtId="0" fontId="12" fillId="6" borderId="0" xfId="0" applyFont="1" applyFill="1" applyAlignment="1">
      <alignment horizontal="center" vertical="center" wrapText="1"/>
    </xf>
    <xf numFmtId="0" fontId="4" fillId="0" borderId="0" xfId="0" applyFont="1" applyAlignment="1">
      <alignment horizontal="left" vertical="center" wrapText="1"/>
    </xf>
    <xf numFmtId="0" fontId="1" fillId="0" borderId="0" xfId="0" applyFont="1" applyAlignment="1">
      <alignment horizontal="center" vertical="center" wrapText="1"/>
    </xf>
    <xf numFmtId="0" fontId="14" fillId="5" borderId="0" xfId="0" applyFont="1" applyFill="1" applyAlignment="1">
      <alignment horizontal="right" vertical="center" wrapText="1"/>
    </xf>
    <xf numFmtId="0" fontId="1" fillId="5" borderId="0" xfId="0" quotePrefix="1" applyFont="1" applyFill="1" applyAlignment="1">
      <alignment horizontal="center" vertical="center" wrapText="1"/>
    </xf>
    <xf numFmtId="0" fontId="1" fillId="0" borderId="0" xfId="0" applyFont="1" applyAlignment="1">
      <alignment horizontal="right" vertical="center"/>
    </xf>
    <xf numFmtId="0" fontId="1" fillId="0" borderId="0" xfId="0" applyFont="1" applyAlignment="1">
      <alignment horizontal="left" vertical="center" wrapText="1"/>
    </xf>
    <xf numFmtId="164" fontId="0" fillId="0" borderId="0" xfId="0" applyNumberFormat="1" applyAlignment="1">
      <alignment horizontal="center" vertical="center"/>
    </xf>
    <xf numFmtId="0" fontId="10" fillId="6" borderId="0" xfId="0" quotePrefix="1" applyFont="1" applyFill="1" applyAlignment="1">
      <alignment horizontal="right" vertical="center" wrapText="1"/>
    </xf>
    <xf numFmtId="14" fontId="9" fillId="5" borderId="8" xfId="0" applyNumberFormat="1" applyFont="1" applyFill="1" applyBorder="1" applyAlignment="1" applyProtection="1">
      <alignment horizontal="center" vertical="center" wrapText="1"/>
      <protection locked="0"/>
    </xf>
    <xf numFmtId="14" fontId="0" fillId="5" borderId="8" xfId="0" applyNumberFormat="1" applyFill="1" applyBorder="1" applyAlignment="1" applyProtection="1">
      <alignment horizontal="center" vertical="center" wrapText="1"/>
      <protection locked="0"/>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0" xfId="0" applyFont="1" applyAlignment="1">
      <alignment horizontal="right" vertical="center" wrapText="1"/>
    </xf>
    <xf numFmtId="0" fontId="0" fillId="0" borderId="1" xfId="0" applyBorder="1" applyProtection="1">
      <protection locked="0"/>
    </xf>
    <xf numFmtId="0" fontId="0" fillId="5" borderId="1" xfId="0" applyFill="1" applyBorder="1" applyAlignment="1" applyProtection="1">
      <alignment horizontal="center" wrapText="1"/>
      <protection locked="0"/>
    </xf>
    <xf numFmtId="16" fontId="0" fillId="0" borderId="0" xfId="0" applyNumberFormat="1"/>
    <xf numFmtId="0" fontId="6" fillId="3" borderId="5"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17" fillId="0" borderId="0" xfId="0" applyFont="1"/>
  </cellXfs>
  <cellStyles count="1">
    <cellStyle name="Normal" xfId="0" builtinId="0"/>
  </cellStyles>
  <dxfs count="55">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s>
  <tableStyles count="0" defaultTableStyle="TableStyleMedium2" defaultPivotStyle="PivotStyleLight16"/>
  <colors>
    <mruColors>
      <color rgb="FFFF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554C1-9C7A-45C0-A202-F69F83E653CA}">
  <dimension ref="A1:Z12"/>
  <sheetViews>
    <sheetView workbookViewId="0">
      <pane xSplit="1" ySplit="2" topLeftCell="B3" activePane="bottomRight" state="frozen"/>
      <selection pane="topRight" activeCell="B1" sqref="B1"/>
      <selection pane="bottomLeft" activeCell="A3" sqref="A3"/>
      <selection pane="bottomRight" activeCell="C2" sqref="C2"/>
    </sheetView>
  </sheetViews>
  <sheetFormatPr defaultRowHeight="15" x14ac:dyDescent="0.25"/>
  <cols>
    <col min="1" max="1" width="19.7109375" style="2" customWidth="1"/>
    <col min="2" max="2" width="25.7109375" style="2" customWidth="1"/>
    <col min="3" max="3" width="28.7109375" style="2" customWidth="1"/>
    <col min="4" max="4" width="10" style="20" bestFit="1" customWidth="1"/>
    <col min="5" max="5" width="12.7109375" style="20" customWidth="1"/>
    <col min="6" max="6" width="12.140625" style="20" customWidth="1"/>
    <col min="7" max="7" width="25.7109375" style="2" customWidth="1"/>
    <col min="8" max="8" width="28.7109375" style="2" customWidth="1"/>
    <col min="9" max="9" width="10" style="20" bestFit="1" customWidth="1"/>
    <col min="10" max="10" width="12.7109375" style="20" customWidth="1"/>
    <col min="11" max="11" width="12.140625" style="20" customWidth="1"/>
    <col min="12" max="12" width="25.7109375" style="2" customWidth="1"/>
    <col min="13" max="13" width="28.7109375" style="2" customWidth="1"/>
    <col min="14" max="14" width="10" style="20" bestFit="1" customWidth="1"/>
    <col min="15" max="15" width="12.7109375" style="20" customWidth="1"/>
    <col min="16" max="16" width="12.140625" style="20" customWidth="1"/>
    <col min="17" max="17" width="25.7109375" style="2" customWidth="1"/>
    <col min="18" max="18" width="28.7109375" style="2" customWidth="1"/>
    <col min="19" max="19" width="10" style="20" bestFit="1" customWidth="1"/>
    <col min="20" max="20" width="12.7109375" style="20" customWidth="1"/>
    <col min="21" max="21" width="12.140625" style="20" customWidth="1"/>
    <col min="22" max="23" width="25.7109375" style="2" customWidth="1"/>
    <col min="24" max="24" width="10" style="20" bestFit="1" customWidth="1"/>
    <col min="25" max="25" width="12.7109375" style="20" customWidth="1"/>
    <col min="26" max="26" width="12.140625" style="20" customWidth="1"/>
    <col min="27" max="16384" width="9.140625" style="2"/>
  </cols>
  <sheetData>
    <row r="1" spans="1:26" ht="62.25" customHeight="1" x14ac:dyDescent="0.25">
      <c r="A1" s="1" t="s">
        <v>7</v>
      </c>
      <c r="B1" s="48" t="s">
        <v>17</v>
      </c>
      <c r="C1" s="48"/>
      <c r="D1" s="48"/>
      <c r="E1" s="48"/>
      <c r="F1" s="48"/>
      <c r="G1" s="48" t="s">
        <v>8</v>
      </c>
      <c r="H1" s="48"/>
      <c r="I1" s="48"/>
      <c r="J1" s="48"/>
      <c r="K1" s="48"/>
      <c r="L1" s="48" t="s">
        <v>11</v>
      </c>
      <c r="M1" s="50"/>
      <c r="N1" s="50"/>
      <c r="O1" s="50"/>
      <c r="P1" s="51"/>
      <c r="Q1" s="49" t="s">
        <v>10</v>
      </c>
      <c r="R1" s="49"/>
      <c r="S1" s="49"/>
      <c r="T1" s="49"/>
      <c r="U1" s="49"/>
      <c r="V1" s="46" t="s">
        <v>16</v>
      </c>
      <c r="W1" s="47"/>
      <c r="X1" s="47"/>
      <c r="Y1" s="47"/>
      <c r="Z1" s="47"/>
    </row>
    <row r="2" spans="1:26" s="3" customFormat="1" ht="105.75" thickBot="1" x14ac:dyDescent="0.3">
      <c r="A2" s="39" t="s">
        <v>1</v>
      </c>
      <c r="B2" s="40" t="s">
        <v>38</v>
      </c>
      <c r="C2" s="40" t="s">
        <v>13</v>
      </c>
      <c r="D2" s="40" t="s">
        <v>5</v>
      </c>
      <c r="E2" s="41" t="s">
        <v>6</v>
      </c>
      <c r="F2" s="40" t="s">
        <v>42</v>
      </c>
      <c r="G2" s="40" t="str">
        <f>B2</f>
        <v>Specific 
tasks and WBS</v>
      </c>
      <c r="H2" s="40" t="str">
        <f>C2</f>
        <v>How is deliverable Measured? 
Is delivery criteria Agreed?</v>
      </c>
      <c r="I2" s="40" t="str">
        <f>D2</f>
        <v>Realistic
planned hours 
actual hours</v>
      </c>
      <c r="J2" s="40" t="str">
        <f>E2</f>
        <v>planned date &amp; Time
of delivery
actual
date &amp; time</v>
      </c>
      <c r="K2" s="40" t="s">
        <v>42</v>
      </c>
      <c r="L2" s="40" t="str">
        <f t="shared" ref="L2:T2" si="0">G2</f>
        <v>Specific 
tasks and WBS</v>
      </c>
      <c r="M2" s="40" t="str">
        <f t="shared" si="0"/>
        <v>How is deliverable Measured? 
Is delivery criteria Agreed?</v>
      </c>
      <c r="N2" s="40" t="str">
        <f t="shared" si="0"/>
        <v>Realistic
planned hours 
actual hours</v>
      </c>
      <c r="O2" s="40" t="str">
        <f t="shared" si="0"/>
        <v>planned date &amp; Time
of delivery
actual
date &amp; time</v>
      </c>
      <c r="P2" s="40" t="s">
        <v>42</v>
      </c>
      <c r="Q2" s="40" t="str">
        <f t="shared" si="0"/>
        <v>Specific 
tasks and WBS</v>
      </c>
      <c r="R2" s="40" t="str">
        <f t="shared" si="0"/>
        <v>How is deliverable Measured? 
Is delivery criteria Agreed?</v>
      </c>
      <c r="S2" s="40" t="str">
        <f t="shared" si="0"/>
        <v>Realistic
planned hours 
actual hours</v>
      </c>
      <c r="T2" s="40" t="str">
        <f t="shared" si="0"/>
        <v>planned date &amp; Time
of delivery
actual
date &amp; time</v>
      </c>
      <c r="U2" s="40" t="s">
        <v>42</v>
      </c>
      <c r="V2" s="40" t="s">
        <v>4</v>
      </c>
      <c r="W2" s="41" t="s">
        <v>13</v>
      </c>
      <c r="X2" s="40" t="s">
        <v>5</v>
      </c>
      <c r="Y2" s="40" t="s">
        <v>6</v>
      </c>
      <c r="Z2" s="40" t="s">
        <v>42</v>
      </c>
    </row>
    <row r="3" spans="1:26" ht="75.75" thickBot="1" x14ac:dyDescent="0.3">
      <c r="A3" s="29" t="s">
        <v>15</v>
      </c>
      <c r="B3" s="30"/>
      <c r="C3" s="31" t="s">
        <v>34</v>
      </c>
      <c r="D3" s="32" t="s">
        <v>2</v>
      </c>
      <c r="E3" s="38">
        <v>44886.999988425923</v>
      </c>
      <c r="F3" s="21" t="str">
        <f>TEXT(($E$3),"dddd
") &amp; TEXT(($E$3),"mmm.d")</f>
        <v>Monday
Nov.21</v>
      </c>
      <c r="G3" s="30"/>
      <c r="H3" s="30"/>
      <c r="I3" s="33" t="s">
        <v>12</v>
      </c>
      <c r="J3" s="4">
        <v>9</v>
      </c>
      <c r="K3" s="34" t="s">
        <v>3</v>
      </c>
      <c r="L3" s="35"/>
      <c r="M3" s="35"/>
      <c r="N3" s="33" t="s">
        <v>12</v>
      </c>
      <c r="O3" s="4">
        <v>14</v>
      </c>
      <c r="P3" s="34" t="s">
        <v>3</v>
      </c>
      <c r="Q3" s="30"/>
      <c r="R3" s="30"/>
      <c r="S3" s="33" t="s">
        <v>12</v>
      </c>
      <c r="T3" s="4">
        <f>IF($E$3+21&lt;=$W$3,21,ROUND($W$3 - $E$3,0))</f>
        <v>21</v>
      </c>
      <c r="U3" s="34" t="s">
        <v>3</v>
      </c>
      <c r="V3" s="36" t="s">
        <v>14</v>
      </c>
      <c r="W3" s="37">
        <v>44909.999988425923</v>
      </c>
      <c r="X3" s="42"/>
      <c r="Y3" s="30"/>
      <c r="Z3" s="34"/>
    </row>
    <row r="4" spans="1:26" ht="75" x14ac:dyDescent="0.25">
      <c r="A4" s="8" t="s">
        <v>44</v>
      </c>
      <c r="B4" s="4" t="s">
        <v>28</v>
      </c>
      <c r="C4" s="4" t="s">
        <v>29</v>
      </c>
      <c r="D4" s="9"/>
      <c r="E4" s="21" t="str">
        <f>TEXT(($E$3+2),"dddd
") &amp; TEXT(($E$3+2),"mmm.d")</f>
        <v>Wednesday
Nov.23</v>
      </c>
      <c r="F4" s="10" t="s">
        <v>0</v>
      </c>
      <c r="G4" s="4" t="s">
        <v>37</v>
      </c>
      <c r="H4" s="4" t="s">
        <v>39</v>
      </c>
      <c r="I4" s="5"/>
      <c r="J4" s="4" t="s">
        <v>33</v>
      </c>
      <c r="K4" s="6"/>
      <c r="L4" s="4" t="str">
        <f>G4</f>
        <v>completes their module. For specific tasks, see Final Project Overview and Project Milestones and Details</v>
      </c>
      <c r="M4" s="4" t="str">
        <f>H4</f>
        <v>see Programming Comments and Programming Test Cases docs for acceptance criteria. See Project Overview - Appendix B for deliverables</v>
      </c>
      <c r="N4" s="5"/>
      <c r="O4" s="4" t="str">
        <f>J4</f>
        <v>see Project Milestones and Details</v>
      </c>
      <c r="P4" s="6"/>
      <c r="Q4" s="4" t="str">
        <f>L4</f>
        <v>completes their module. For specific tasks, see Final Project Overview and Project Milestones and Details</v>
      </c>
      <c r="R4" s="4" t="str">
        <f>M4</f>
        <v>see Programming Comments and Programming Test Cases docs for acceptance criteria. See Project Overview - Appendix B for deliverables</v>
      </c>
      <c r="S4" s="5"/>
      <c r="T4" s="4" t="str">
        <f>O4</f>
        <v>see Project Milestones and Details</v>
      </c>
      <c r="U4" s="6"/>
      <c r="V4" s="4"/>
      <c r="W4" s="11"/>
      <c r="X4" s="7"/>
      <c r="Y4" s="4"/>
      <c r="Z4" s="6"/>
    </row>
    <row r="5" spans="1:26" s="14" customFormat="1" ht="75" x14ac:dyDescent="0.25">
      <c r="A5" s="12" t="s">
        <v>45</v>
      </c>
      <c r="B5" s="12" t="s">
        <v>27</v>
      </c>
      <c r="C5" s="12" t="s">
        <v>46</v>
      </c>
      <c r="D5" s="12">
        <v>1.5</v>
      </c>
      <c r="E5" s="21" t="str">
        <f>TEXT(($E$3+3),"dddd
") &amp; TEXT(($E$3+3),"mmm.d")</f>
        <v>Thursday
Nov.24</v>
      </c>
      <c r="F5" s="10" t="s">
        <v>0</v>
      </c>
      <c r="G5" s="12" t="s">
        <v>30</v>
      </c>
      <c r="H5" s="12" t="s">
        <v>9</v>
      </c>
      <c r="I5" s="13"/>
      <c r="J5" s="24" t="str">
        <f>TEXT(($E$3+J$3-2),"dddd
") &amp; TEXT(($E$3+J$3-2),"mmm.d")</f>
        <v>Monday
Nov.28</v>
      </c>
      <c r="K5" s="10" t="s">
        <v>0</v>
      </c>
      <c r="L5" s="10" t="s">
        <v>47</v>
      </c>
      <c r="M5" s="10" t="s">
        <v>48</v>
      </c>
      <c r="N5" s="13"/>
      <c r="O5" s="24" t="str">
        <f>IF(($E$3+O$3-2)&lt;$W$3,(TEXT(($E$3+O$3-2),"dddd
") &amp; TEXT(($E$3+O$3-2),"mmm.d")),(TEXT($W$3,"dddd
") &amp; TEXT($W$3,"mmm.d")))</f>
        <v>Saturday
Dec.3</v>
      </c>
      <c r="P5" s="10" t="s">
        <v>0</v>
      </c>
      <c r="Q5" s="10" t="s">
        <v>49</v>
      </c>
      <c r="R5" s="10" t="s">
        <v>48</v>
      </c>
      <c r="S5" s="13"/>
      <c r="T5" s="24" t="str">
        <f>IF(($E$3+T$3-2)&lt;$W$3,(TEXT(($E$3+T$3-2),"dddd
") &amp; TEXT(($E$3+T$3-2),"mmm.d")),(TEXT($W$3,"dddd
") &amp; TEXT($W$3,"mmm.d")))</f>
        <v>Saturday
Dec.10</v>
      </c>
      <c r="U5" s="10" t="s">
        <v>0</v>
      </c>
      <c r="V5" s="10" t="s">
        <v>35</v>
      </c>
      <c r="W5" s="10" t="s">
        <v>36</v>
      </c>
      <c r="X5" s="13"/>
      <c r="Y5" s="24" t="str">
        <f>IF(($W$3+Y$3-2)&lt;$W$3,(TEXT(($W$3+Y$3-2),"dddd
") &amp; TEXT(($W$3+Y$3-2),"mmm.d")),(TEXT($W$3,"dddd
") &amp; TEXT($W$3,"mmm.d")))</f>
        <v>Monday
Dec.12</v>
      </c>
      <c r="Z5" s="10" t="s">
        <v>0</v>
      </c>
    </row>
    <row r="6" spans="1:26" s="14" customFormat="1" ht="60" x14ac:dyDescent="0.25">
      <c r="A6" s="12"/>
      <c r="B6" s="12" t="s">
        <v>18</v>
      </c>
      <c r="C6" s="12" t="s">
        <v>32</v>
      </c>
      <c r="D6" s="12"/>
      <c r="E6" s="21" t="str">
        <f>TEXT(($E$3+4),"dddd
") &amp; TEXT(($E$3+4),"mmm.d")</f>
        <v>Friday
Nov.25</v>
      </c>
      <c r="F6" s="10"/>
      <c r="G6" s="12" t="s">
        <v>18</v>
      </c>
      <c r="H6" s="12" t="s">
        <v>32</v>
      </c>
      <c r="I6" s="13"/>
      <c r="J6" s="24" t="str">
        <f>TEXT(($E$3+J$3-2),"dddd
") &amp; TEXT(($E$3+J$3-2),"mmm.d")</f>
        <v>Monday
Nov.28</v>
      </c>
      <c r="K6" s="10" t="s">
        <v>0</v>
      </c>
      <c r="L6" s="12" t="s">
        <v>18</v>
      </c>
      <c r="M6" s="12" t="s">
        <v>32</v>
      </c>
      <c r="N6" s="13"/>
      <c r="O6" s="24" t="str">
        <f>TEXT(($E$3+O$3-2),"dddd
") &amp; TEXT(($E$3+O$3-2),"mmm.d")</f>
        <v>Saturday
Dec.3</v>
      </c>
      <c r="P6" s="10" t="s">
        <v>0</v>
      </c>
      <c r="Q6" s="12" t="s">
        <v>18</v>
      </c>
      <c r="R6" s="12" t="s">
        <v>32</v>
      </c>
      <c r="S6" s="13"/>
      <c r="T6" s="24" t="str">
        <f>TEXT(($E$3+T$3-2),"dddd
") &amp; TEXT(($E$3+T$3-2),"mmm.d")</f>
        <v>Saturday
Dec.10</v>
      </c>
      <c r="U6" s="10" t="s">
        <v>0</v>
      </c>
      <c r="V6" s="10"/>
      <c r="W6" s="10"/>
      <c r="X6" s="13"/>
      <c r="Y6" s="24"/>
      <c r="Z6" s="10"/>
    </row>
    <row r="7" spans="1:26" s="16" customFormat="1" ht="90" x14ac:dyDescent="0.25">
      <c r="A7" s="15" t="s">
        <v>25</v>
      </c>
      <c r="B7" s="16" t="s">
        <v>50</v>
      </c>
      <c r="D7" s="12"/>
      <c r="E7" s="21" t="str">
        <f>TEXT(($E$3+3),"dddd
") &amp; TEXT(($E$3+3),"mmm.d")</f>
        <v>Thursday
Nov.24</v>
      </c>
      <c r="F7" s="12"/>
      <c r="G7" s="17" t="s">
        <v>31</v>
      </c>
      <c r="I7" s="12"/>
      <c r="J7" s="24" t="str">
        <f>TEXT(($E$3+J$3-1),"dddd
") &amp; TEXT(($E$3+J$3-1),"mmm.d")</f>
        <v>Tuesday
Nov.29</v>
      </c>
      <c r="K7" s="12"/>
      <c r="L7" s="17" t="s">
        <v>31</v>
      </c>
      <c r="M7" s="18"/>
      <c r="N7" s="18"/>
      <c r="O7" s="24" t="str">
        <f>TEXT(($E$3+O$3-1),"dddd
") &amp; TEXT(($E$3+O$3-1),"mmm.d")</f>
        <v>Sunday
Dec.4</v>
      </c>
      <c r="P7" s="18"/>
      <c r="Q7" s="17" t="s">
        <v>31</v>
      </c>
      <c r="R7" s="18"/>
      <c r="S7" s="18"/>
      <c r="T7" s="24" t="str">
        <f>TEXT(($E$3+T$3-1),"dddd
") &amp; TEXT(($E$3+T$3-1),"mmm.d")</f>
        <v>Sunday
Dec.11</v>
      </c>
      <c r="U7" s="18"/>
      <c r="V7" s="18"/>
      <c r="W7" s="18"/>
      <c r="X7" s="18"/>
      <c r="Y7" s="24" t="str">
        <f>IF(WORKDAY($W$3,Y$3-1)&lt;$W$3,(TEXT(WORKDAY($W$3,Y$3-1),"dddd
") &amp; TEXT(WORKDAY($W$3,Y$3-1),"mmm.d")),(TEXT($W$3,"dddd
") &amp; TEXT($W$3,"mmm.d")))</f>
        <v>Tuesday
Dec.13</v>
      </c>
      <c r="Z7" s="12"/>
    </row>
    <row r="8" spans="1:26" s="16" customFormat="1" ht="90" x14ac:dyDescent="0.25">
      <c r="A8" s="15" t="s">
        <v>24</v>
      </c>
      <c r="B8" s="16" t="s">
        <v>50</v>
      </c>
      <c r="D8" s="12"/>
      <c r="E8" s="21" t="str">
        <f>TEXT(($E$3+3),"dddd
") &amp; TEXT(($E$3+3),"mmm.d")</f>
        <v>Thursday
Nov.24</v>
      </c>
      <c r="F8" s="12"/>
      <c r="G8" s="17" t="s">
        <v>31</v>
      </c>
      <c r="I8" s="12"/>
      <c r="J8" s="24" t="str">
        <f>TEXT(($E$3+J$3-1),"dddd
") &amp; TEXT(($E$3+J$3-1),"mmm.d")</f>
        <v>Tuesday
Nov.29</v>
      </c>
      <c r="K8" s="12"/>
      <c r="L8" s="17" t="s">
        <v>31</v>
      </c>
      <c r="M8" s="18"/>
      <c r="N8" s="18"/>
      <c r="O8" s="24" t="str">
        <f>TEXT(($E$3+O$3-1),"dddd
") &amp; TEXT(($E$3+O$3-1),"mmm.d")</f>
        <v>Sunday
Dec.4</v>
      </c>
      <c r="P8" s="18"/>
      <c r="Q8" s="17" t="s">
        <v>31</v>
      </c>
      <c r="R8" s="18"/>
      <c r="S8" s="18"/>
      <c r="T8" s="24" t="str">
        <f>TEXT(($E$3+T$3-1),"dddd
") &amp; TEXT(($E$3+T$3-1),"mmm.d")</f>
        <v>Sunday
Dec.11</v>
      </c>
      <c r="U8" s="18"/>
      <c r="V8" s="18"/>
      <c r="W8" s="18"/>
      <c r="X8" s="18"/>
      <c r="Y8" s="24" t="str">
        <f>IF(WORKDAY($W$3,Y$3-1)&lt;$W$3,(TEXT(WORKDAY($W$3,Y$3-1),"dddd
") &amp; TEXT(WORKDAY($W$3,Y$3-1),"mmm.d")),(TEXT($W$3,"dddd
") &amp; TEXT($W$3,"mmm.d")))</f>
        <v>Tuesday
Dec.13</v>
      </c>
      <c r="Z8" s="12"/>
    </row>
    <row r="9" spans="1:26" s="16" customFormat="1" ht="90.75" thickBot="1" x14ac:dyDescent="0.3">
      <c r="A9" s="15" t="s">
        <v>26</v>
      </c>
      <c r="B9" s="16" t="s">
        <v>50</v>
      </c>
      <c r="D9" s="12"/>
      <c r="E9" s="21" t="str">
        <f>TEXT(($E$3+3),"dddd
") &amp; TEXT(($E$3+3),"mmm.d")</f>
        <v>Thursday
Nov.24</v>
      </c>
      <c r="F9" s="12"/>
      <c r="G9" s="17" t="s">
        <v>31</v>
      </c>
      <c r="I9" s="12"/>
      <c r="J9" s="24" t="str">
        <f>TEXT(($E$3+J$3-1),"dddd
") &amp; TEXT(($E$3+J$3-1),"mmm.d")</f>
        <v>Tuesday
Nov.29</v>
      </c>
      <c r="K9" s="12"/>
      <c r="L9" s="17" t="s">
        <v>31</v>
      </c>
      <c r="M9" s="18"/>
      <c r="N9" s="18"/>
      <c r="O9" s="24" t="str">
        <f>TEXT(($E$3+O$3-1),"dddd
") &amp; TEXT(($E$3+O$3-1),"mmm.d")</f>
        <v>Sunday
Dec.4</v>
      </c>
      <c r="P9" s="18"/>
      <c r="Q9" s="17" t="s">
        <v>31</v>
      </c>
      <c r="R9" s="18"/>
      <c r="S9" s="18"/>
      <c r="T9" s="24" t="str">
        <f>TEXT(($E$3+T$3-1),"dddd
") &amp; TEXT(($E$3+T$3-1),"mmm.d")</f>
        <v>Sunday
Dec.11</v>
      </c>
      <c r="U9" s="18"/>
      <c r="V9" s="18"/>
      <c r="W9" s="18"/>
      <c r="X9" s="18"/>
      <c r="Y9" s="24" t="str">
        <f>IF(WORKDAY($W$3,Y$3-1)&lt;$W$3,(TEXT(WORKDAY($W$3,Y$3-1),"dddd
") &amp; TEXT(WORKDAY($W$3,Y$3-1),"mmm.d")),(TEXT($W$3,"dddd
") &amp; TEXT($W$3,"mmm.d")))</f>
        <v>Tuesday
Dec.13</v>
      </c>
      <c r="Z9" s="12"/>
    </row>
    <row r="10" spans="1:26" s="16" customFormat="1" ht="90" x14ac:dyDescent="0.25">
      <c r="A10" s="15" t="s">
        <v>43</v>
      </c>
      <c r="B10" s="16" t="s">
        <v>50</v>
      </c>
      <c r="C10" s="12"/>
      <c r="D10" s="12"/>
      <c r="E10" s="22" t="str">
        <f>TEXT(($E$3+4),"dddd
") &amp; TEXT(($E$3+4),"mmm.d")</f>
        <v>Friday
Nov.25</v>
      </c>
      <c r="F10" s="12"/>
      <c r="G10" s="17" t="s">
        <v>31</v>
      </c>
      <c r="H10" s="12"/>
      <c r="I10" s="12"/>
      <c r="J10" s="22" t="str">
        <f>TEXT(($E$3+J$3),"dddd
") &amp; TEXT(($E$3+J$3),"mmm.d")</f>
        <v>Wednesday
Nov.30</v>
      </c>
      <c r="K10" s="12"/>
      <c r="L10" s="17" t="s">
        <v>31</v>
      </c>
      <c r="M10" s="12"/>
      <c r="N10" s="12"/>
      <c r="O10" s="22" t="str">
        <f>TEXT(($E$3+O$3),"dddd
") &amp; TEXT(($E$3+O$3),"mmm.d")</f>
        <v>Monday
Dec.5</v>
      </c>
      <c r="P10" s="12"/>
      <c r="Q10" s="17" t="s">
        <v>31</v>
      </c>
      <c r="R10" s="12"/>
      <c r="S10" s="12"/>
      <c r="T10" s="25" t="str">
        <f>TEXT(($E$3+T$3),"dddd
") &amp; TEXT(($E$3+T$3),"mmm.d")</f>
        <v>Monday
Dec.12</v>
      </c>
      <c r="U10" s="18"/>
      <c r="V10" s="18"/>
      <c r="W10" s="18"/>
      <c r="X10" s="18"/>
      <c r="Y10" s="27" t="str">
        <f>IF(WORKDAY($W$3,Y$3)&lt;$W$3,(TEXT(WORKDAY($W$3,Y$3),"dddd
") &amp; TEXT(WORKDAY($W$3,Y$3),"mmm.d")),(TEXT($W$3,"dddd
") &amp; TEXT($W$3,"mmm.d")))</f>
        <v>Wednesday
Dec.14</v>
      </c>
      <c r="Z10" s="12"/>
    </row>
    <row r="11" spans="1:26" s="13" customFormat="1" ht="45.75" thickBot="1" x14ac:dyDescent="0.3">
      <c r="E11" s="23" t="s">
        <v>19</v>
      </c>
      <c r="J11" s="23" t="s">
        <v>19</v>
      </c>
      <c r="O11" s="23" t="s">
        <v>19</v>
      </c>
      <c r="T11" s="26" t="s">
        <v>21</v>
      </c>
      <c r="Y11" s="28" t="s">
        <v>23</v>
      </c>
    </row>
    <row r="12" spans="1:26" s="14" customFormat="1" ht="240" x14ac:dyDescent="0.25">
      <c r="D12" s="19"/>
      <c r="E12" s="19"/>
      <c r="F12" s="19"/>
      <c r="G12" s="14" t="s">
        <v>41</v>
      </c>
      <c r="H12" s="14" t="s">
        <v>40</v>
      </c>
      <c r="I12" s="19"/>
      <c r="J12" s="19"/>
      <c r="K12" s="19"/>
      <c r="N12" s="19"/>
      <c r="O12" s="19"/>
      <c r="P12" s="19"/>
      <c r="S12" s="19"/>
      <c r="T12" s="26" t="s">
        <v>22</v>
      </c>
      <c r="U12" s="19"/>
      <c r="X12" s="19"/>
      <c r="Y12" s="26" t="s">
        <v>20</v>
      </c>
      <c r="Z12" s="19"/>
    </row>
  </sheetData>
  <sheetProtection sheet="1" objects="1" scenarios="1"/>
  <mergeCells count="5">
    <mergeCell ref="V1:Z1"/>
    <mergeCell ref="B1:F1"/>
    <mergeCell ref="G1:K1"/>
    <mergeCell ref="Q1:U1"/>
    <mergeCell ref="L1:P1"/>
  </mergeCells>
  <conditionalFormatting sqref="B12:U1048576">
    <cfRule type="containsText" dxfId="54" priority="36" operator="containsText" text="complete">
      <formula>NOT(ISERROR(SEARCH("complete",B12)))</formula>
    </cfRule>
  </conditionalFormatting>
  <conditionalFormatting sqref="B1:V1">
    <cfRule type="containsText" dxfId="53" priority="116" operator="containsText" text="complete">
      <formula>NOT(ISERROR(SEARCH("complete",B1)))</formula>
    </cfRule>
  </conditionalFormatting>
  <conditionalFormatting sqref="E10">
    <cfRule type="containsText" dxfId="52" priority="30" operator="containsText" text="complete">
      <formula>NOT(ISERROR(SEARCH("complete",E10)))</formula>
    </cfRule>
  </conditionalFormatting>
  <conditionalFormatting sqref="F1:F2 F7 K7 P7 U7 Z7 F11:F1048576 K11:K1048576 P11:P1048576 U11:U1048576 Z11:Z1048576 K1:K2 U1:U2">
    <cfRule type="containsText" dxfId="51" priority="210" operator="containsText" text="in progress">
      <formula>NOT(ISERROR(SEARCH("in progress",F1)))</formula>
    </cfRule>
  </conditionalFormatting>
  <conditionalFormatting sqref="F1:F2 K1:K2 U1:U2 F7 K7 P7 U7 Z7 F11:F1048576 K11:K1048576 P11:P1048576 U11:U1048576 Z11:Z1048576">
    <cfRule type="containsText" dxfId="50" priority="211" operator="containsText" text="not yet started">
      <formula>NOT(ISERROR(SEARCH("not yet started",F1)))</formula>
    </cfRule>
  </conditionalFormatting>
  <conditionalFormatting sqref="F7:F10 K7:K10 P7:P10 U7:X10 Z7:Z10 C2:F2 C3:D4 B7:D10 H7:I10 M7:N10 R7:S10 J10:J11 O10:O11 B11:I11 K11:N11 P11:Z11">
    <cfRule type="containsText" dxfId="49" priority="208" operator="containsText" text="complete">
      <formula>NOT(ISERROR(SEARCH("complete",B2)))</formula>
    </cfRule>
  </conditionalFormatting>
  <conditionalFormatting sqref="F8:F10 K8:K10 P8:P10 U8:U10 Z8:Z10">
    <cfRule type="containsText" dxfId="48" priority="153" operator="containsText" text="in progress">
      <formula>NOT(ISERROR(SEARCH("in progress",F8)))</formula>
    </cfRule>
    <cfRule type="containsText" dxfId="47" priority="154" operator="containsText" text="not yet started">
      <formula>NOT(ISERROR(SEARCH("not yet started",F8)))</formula>
    </cfRule>
  </conditionalFormatting>
  <conditionalFormatting sqref="H2:K4">
    <cfRule type="containsText" dxfId="46" priority="29" operator="containsText" text="complete">
      <formula>NOT(ISERROR(SEARCH("complete",H2)))</formula>
    </cfRule>
  </conditionalFormatting>
  <conditionalFormatting sqref="K2">
    <cfRule type="containsText" dxfId="45" priority="9" operator="containsText" text="complete">
      <formula>NOT(ISERROR(SEARCH("complete",K2)))</formula>
    </cfRule>
  </conditionalFormatting>
  <conditionalFormatting sqref="K3:K4">
    <cfRule type="containsText" dxfId="44" priority="44" operator="containsText" text="in progress">
      <formula>NOT(ISERROR(SEARCH("in progress",K3)))</formula>
    </cfRule>
    <cfRule type="containsText" dxfId="43" priority="45" operator="containsText" text="not yet started">
      <formula>NOT(ISERROR(SEARCH("not yet started",K3)))</formula>
    </cfRule>
  </conditionalFormatting>
  <conditionalFormatting sqref="M2:P2">
    <cfRule type="containsText" dxfId="42" priority="8" operator="containsText" text="complete">
      <formula>NOT(ISERROR(SEARCH("complete",M2)))</formula>
    </cfRule>
  </conditionalFormatting>
  <conditionalFormatting sqref="M4:P4 R4:U4">
    <cfRule type="containsText" dxfId="41" priority="19" operator="containsText" text="complete">
      <formula>NOT(ISERROR(SEARCH("complete",M4)))</formula>
    </cfRule>
  </conditionalFormatting>
  <conditionalFormatting sqref="N3:P3">
    <cfRule type="containsText" dxfId="40" priority="46" operator="containsText" text="complete">
      <formula>NOT(ISERROR(SEARCH("complete",N3)))</formula>
    </cfRule>
  </conditionalFormatting>
  <conditionalFormatting sqref="P1:P2">
    <cfRule type="containsText" dxfId="39" priority="117" operator="containsText" text="in progress">
      <formula>NOT(ISERROR(SEARCH("in progress",P1)))</formula>
    </cfRule>
    <cfRule type="containsText" dxfId="38" priority="118" operator="containsText" text="not yet started">
      <formula>NOT(ISERROR(SEARCH("not yet started",P1)))</formula>
    </cfRule>
  </conditionalFormatting>
  <conditionalFormatting sqref="P3">
    <cfRule type="containsText" dxfId="37" priority="47" operator="containsText" text="in progress">
      <formula>NOT(ISERROR(SEARCH("in progress",P3)))</formula>
    </cfRule>
    <cfRule type="containsText" dxfId="36" priority="48" operator="containsText" text="not yet started">
      <formula>NOT(ISERROR(SEARCH("not yet started",P3)))</formula>
    </cfRule>
  </conditionalFormatting>
  <conditionalFormatting sqref="P4 U4">
    <cfRule type="containsText" dxfId="35" priority="20" operator="containsText" text="in progress">
      <formula>NOT(ISERROR(SEARCH("in progress",P4)))</formula>
    </cfRule>
    <cfRule type="containsText" dxfId="34" priority="21" operator="containsText" text="not yet started">
      <formula>NOT(ISERROR(SEARCH("not yet started",P4)))</formula>
    </cfRule>
  </conditionalFormatting>
  <conditionalFormatting sqref="R2:U2">
    <cfRule type="containsText" dxfId="33" priority="6" operator="containsText" text="complete">
      <formula>NOT(ISERROR(SEARCH("complete",R2)))</formula>
    </cfRule>
  </conditionalFormatting>
  <conditionalFormatting sqref="R3:V3">
    <cfRule type="containsText" dxfId="32" priority="49" operator="containsText" text="complete">
      <formula>NOT(ISERROR(SEARCH("complete",R3)))</formula>
    </cfRule>
  </conditionalFormatting>
  <conditionalFormatting sqref="T10">
    <cfRule type="containsText" dxfId="31" priority="34" operator="containsText" text="complete">
      <formula>NOT(ISERROR(SEARCH("complete",T10)))</formula>
    </cfRule>
  </conditionalFormatting>
  <conditionalFormatting sqref="U3">
    <cfRule type="containsText" dxfId="30" priority="100" operator="containsText" text="in progress">
      <formula>NOT(ISERROR(SEARCH("in progress",U3)))</formula>
    </cfRule>
    <cfRule type="containsText" dxfId="29" priority="101" operator="containsText" text="not yet started">
      <formula>NOT(ISERROR(SEARCH("not yet started",U3)))</formula>
    </cfRule>
  </conditionalFormatting>
  <conditionalFormatting sqref="W2">
    <cfRule type="containsText" dxfId="28" priority="38" operator="containsText" text="complete">
      <formula>NOT(ISERROR(SEARCH("complete",W2)))</formula>
    </cfRule>
  </conditionalFormatting>
  <conditionalFormatting sqref="W4 V12:V18 V19:Z1048576">
    <cfRule type="containsText" dxfId="27" priority="157" operator="containsText" text="complete">
      <formula>NOT(ISERROR(SEARCH("complete",V4)))</formula>
    </cfRule>
  </conditionalFormatting>
  <conditionalFormatting sqref="X2:Z4">
    <cfRule type="containsText" dxfId="26" priority="1" operator="containsText" text="complete">
      <formula>NOT(ISERROR(SEARCH("complete",X2)))</formula>
    </cfRule>
  </conditionalFormatting>
  <conditionalFormatting sqref="X12:Z18">
    <cfRule type="containsText" dxfId="25" priority="37" operator="containsText" text="complete">
      <formula>NOT(ISERROR(SEARCH("complete",X12)))</formula>
    </cfRule>
  </conditionalFormatting>
  <conditionalFormatting sqref="Z2:Z4">
    <cfRule type="containsText" dxfId="24" priority="4" operator="containsText" text="in progress">
      <formula>NOT(ISERROR(SEARCH("in progress",Z2)))</formula>
    </cfRule>
    <cfRule type="containsText" dxfId="23" priority="5" operator="containsText" text="not yet started">
      <formula>NOT(ISERROR(SEARCH("not yet started",Z2)))</formula>
    </cfRule>
  </conditionalFormatting>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E76BC-016F-4E58-BB69-14553EC2BC44}">
  <dimension ref="A1:AA168"/>
  <sheetViews>
    <sheetView tabSelected="1" workbookViewId="0">
      <selection activeCell="B16" sqref="B16"/>
    </sheetView>
  </sheetViews>
  <sheetFormatPr defaultColWidth="12.28515625" defaultRowHeight="15" x14ac:dyDescent="0.25"/>
  <sheetData>
    <row r="1" spans="1:27" s="2" customFormat="1" ht="62.25" customHeight="1" x14ac:dyDescent="0.25">
      <c r="A1" s="43"/>
      <c r="B1" s="44" t="s">
        <v>89</v>
      </c>
      <c r="C1" s="52" t="s">
        <v>51</v>
      </c>
      <c r="D1" s="52"/>
      <c r="E1" s="52"/>
      <c r="F1" s="52"/>
      <c r="G1" s="52"/>
      <c r="H1" s="48" t="s">
        <v>52</v>
      </c>
      <c r="I1" s="48"/>
      <c r="J1" s="48"/>
      <c r="K1" s="48"/>
      <c r="L1" s="48"/>
      <c r="M1" s="48" t="s">
        <v>54</v>
      </c>
      <c r="N1" s="50"/>
      <c r="O1" s="50"/>
      <c r="P1" s="50"/>
      <c r="Q1" s="51"/>
      <c r="R1" s="49" t="s">
        <v>53</v>
      </c>
      <c r="S1" s="49"/>
      <c r="T1" s="49"/>
      <c r="U1" s="49"/>
      <c r="V1" s="49"/>
      <c r="W1" s="46" t="s">
        <v>16</v>
      </c>
      <c r="X1" s="47"/>
      <c r="Y1" s="47"/>
      <c r="Z1" s="47"/>
      <c r="AA1" s="47"/>
    </row>
    <row r="2" spans="1:27" s="3" customFormat="1" ht="105" x14ac:dyDescent="0.25">
      <c r="B2" s="39" t="s">
        <v>1</v>
      </c>
      <c r="C2" s="40" t="s">
        <v>38</v>
      </c>
      <c r="D2" s="40" t="s">
        <v>13</v>
      </c>
      <c r="E2" s="40" t="s">
        <v>5</v>
      </c>
      <c r="F2" s="40" t="s">
        <v>6</v>
      </c>
      <c r="G2" s="40" t="s">
        <v>42</v>
      </c>
      <c r="H2" s="40" t="str">
        <f>C2</f>
        <v>Specific 
tasks and WBS</v>
      </c>
      <c r="I2" s="40" t="str">
        <f>D2</f>
        <v>How is deliverable Measured? 
Is delivery criteria Agreed?</v>
      </c>
      <c r="J2" s="40" t="str">
        <f>E2</f>
        <v>Realistic
planned hours 
actual hours</v>
      </c>
      <c r="K2" s="40" t="str">
        <f>F2</f>
        <v>planned date &amp; Time
of delivery
actual
date &amp; time</v>
      </c>
      <c r="L2" s="40" t="s">
        <v>42</v>
      </c>
      <c r="M2" s="40" t="str">
        <f t="shared" ref="M2:U2" si="0">H2</f>
        <v>Specific 
tasks and WBS</v>
      </c>
      <c r="N2" s="40" t="str">
        <f t="shared" si="0"/>
        <v>How is deliverable Measured? 
Is delivery criteria Agreed?</v>
      </c>
      <c r="O2" s="40" t="str">
        <f t="shared" si="0"/>
        <v>Realistic
planned hours 
actual hours</v>
      </c>
      <c r="P2" s="40" t="str">
        <f t="shared" si="0"/>
        <v>planned date &amp; Time
of delivery
actual
date &amp; time</v>
      </c>
      <c r="Q2" s="40" t="s">
        <v>42</v>
      </c>
      <c r="R2" s="40" t="str">
        <f t="shared" si="0"/>
        <v>Specific 
tasks and WBS</v>
      </c>
      <c r="S2" s="40" t="str">
        <f t="shared" si="0"/>
        <v>How is deliverable Measured? 
Is delivery criteria Agreed?</v>
      </c>
      <c r="T2" s="40" t="str">
        <f t="shared" si="0"/>
        <v>Realistic
planned hours 
actual hours</v>
      </c>
      <c r="U2" s="40" t="str">
        <f t="shared" si="0"/>
        <v>planned date &amp; Time
of delivery
actual
date &amp; time</v>
      </c>
      <c r="V2" s="40" t="s">
        <v>42</v>
      </c>
      <c r="W2" s="40" t="s">
        <v>4</v>
      </c>
      <c r="X2" s="41" t="s">
        <v>13</v>
      </c>
      <c r="Y2" s="40" t="s">
        <v>5</v>
      </c>
      <c r="Z2" s="40" t="s">
        <v>6</v>
      </c>
      <c r="AA2" s="40" t="s">
        <v>42</v>
      </c>
    </row>
    <row r="3" spans="1:27" x14ac:dyDescent="0.25">
      <c r="A3">
        <v>1</v>
      </c>
      <c r="B3" t="s">
        <v>91</v>
      </c>
      <c r="C3" t="s">
        <v>55</v>
      </c>
      <c r="D3" s="45" t="s">
        <v>80</v>
      </c>
      <c r="E3" t="s">
        <v>84</v>
      </c>
      <c r="F3" s="45" t="s">
        <v>86</v>
      </c>
      <c r="G3" t="s">
        <v>88</v>
      </c>
    </row>
    <row r="4" spans="1:27" x14ac:dyDescent="0.25">
      <c r="A4">
        <v>2</v>
      </c>
      <c r="B4" t="s">
        <v>90</v>
      </c>
      <c r="C4" t="s">
        <v>67</v>
      </c>
      <c r="D4" s="45" t="s">
        <v>81</v>
      </c>
      <c r="E4" t="s">
        <v>84</v>
      </c>
      <c r="F4" s="45" t="s">
        <v>86</v>
      </c>
      <c r="G4" t="s">
        <v>88</v>
      </c>
    </row>
    <row r="5" spans="1:27" x14ac:dyDescent="0.25">
      <c r="A5">
        <v>3</v>
      </c>
      <c r="B5" t="s">
        <v>91</v>
      </c>
      <c r="C5" t="s">
        <v>69</v>
      </c>
      <c r="D5" s="45" t="s">
        <v>82</v>
      </c>
      <c r="E5" t="s">
        <v>85</v>
      </c>
      <c r="F5" s="45" t="s">
        <v>86</v>
      </c>
      <c r="G5" t="s">
        <v>88</v>
      </c>
    </row>
    <row r="6" spans="1:27" x14ac:dyDescent="0.25">
      <c r="A6">
        <v>4</v>
      </c>
      <c r="B6" t="s">
        <v>92</v>
      </c>
      <c r="C6" t="s">
        <v>70</v>
      </c>
      <c r="D6" s="45" t="s">
        <v>83</v>
      </c>
      <c r="E6" t="s">
        <v>85</v>
      </c>
      <c r="F6" s="45" t="s">
        <v>87</v>
      </c>
      <c r="G6" t="s">
        <v>87</v>
      </c>
    </row>
    <row r="7" spans="1:27" x14ac:dyDescent="0.25">
      <c r="A7">
        <v>5</v>
      </c>
      <c r="D7" s="45"/>
      <c r="F7" s="45"/>
    </row>
    <row r="8" spans="1:27" ht="15.75" x14ac:dyDescent="0.25">
      <c r="A8">
        <v>6</v>
      </c>
      <c r="D8" s="45"/>
      <c r="F8" s="45"/>
      <c r="H8" s="53"/>
    </row>
    <row r="9" spans="1:27" ht="15.75" x14ac:dyDescent="0.25">
      <c r="A9">
        <v>7</v>
      </c>
      <c r="D9" s="45"/>
      <c r="F9" s="45"/>
      <c r="H9" s="53"/>
    </row>
    <row r="10" spans="1:27" x14ac:dyDescent="0.25">
      <c r="A10">
        <v>8</v>
      </c>
      <c r="D10" s="45"/>
      <c r="F10" s="45"/>
    </row>
    <row r="11" spans="1:27" x14ac:dyDescent="0.25">
      <c r="A11">
        <v>9</v>
      </c>
      <c r="B11" t="s">
        <v>95</v>
      </c>
      <c r="D11" s="45"/>
      <c r="F11" s="45"/>
      <c r="H11" t="s">
        <v>96</v>
      </c>
      <c r="I11" t="s">
        <v>97</v>
      </c>
      <c r="J11" t="s">
        <v>104</v>
      </c>
      <c r="K11" t="s">
        <v>105</v>
      </c>
      <c r="L11" t="s">
        <v>98</v>
      </c>
    </row>
    <row r="12" spans="1:27" x14ac:dyDescent="0.25">
      <c r="A12">
        <v>10</v>
      </c>
      <c r="B12" t="s">
        <v>93</v>
      </c>
      <c r="H12" t="s">
        <v>99</v>
      </c>
      <c r="I12" t="s">
        <v>100</v>
      </c>
      <c r="J12" t="s">
        <v>101</v>
      </c>
      <c r="K12" t="s">
        <v>106</v>
      </c>
      <c r="L12" t="s">
        <v>102</v>
      </c>
    </row>
    <row r="13" spans="1:27" x14ac:dyDescent="0.25">
      <c r="A13">
        <v>11</v>
      </c>
      <c r="B13" t="s">
        <v>94</v>
      </c>
      <c r="H13" t="s">
        <v>103</v>
      </c>
      <c r="J13" t="s">
        <v>107</v>
      </c>
      <c r="K13" t="s">
        <v>108</v>
      </c>
      <c r="L13" t="s">
        <v>102</v>
      </c>
    </row>
    <row r="14" spans="1:27" x14ac:dyDescent="0.25">
      <c r="A14">
        <v>12</v>
      </c>
      <c r="B14" t="s">
        <v>109</v>
      </c>
      <c r="H14" t="s">
        <v>110</v>
      </c>
      <c r="I14" t="s">
        <v>111</v>
      </c>
      <c r="J14" t="s">
        <v>112</v>
      </c>
      <c r="K14" t="s">
        <v>113</v>
      </c>
      <c r="L14" t="s">
        <v>102</v>
      </c>
    </row>
    <row r="15" spans="1:27" x14ac:dyDescent="0.25">
      <c r="A15">
        <v>13</v>
      </c>
      <c r="B15" t="s">
        <v>91</v>
      </c>
      <c r="H15" t="s">
        <v>114</v>
      </c>
      <c r="I15" t="s">
        <v>115</v>
      </c>
      <c r="J15" t="s">
        <v>116</v>
      </c>
      <c r="K15" t="s">
        <v>117</v>
      </c>
      <c r="L15" t="s">
        <v>102</v>
      </c>
    </row>
    <row r="16" spans="1:27" x14ac:dyDescent="0.25">
      <c r="A16">
        <v>14</v>
      </c>
    </row>
    <row r="17" spans="1:1" x14ac:dyDescent="0.25">
      <c r="A17">
        <v>15</v>
      </c>
    </row>
    <row r="18" spans="1:1" x14ac:dyDescent="0.25">
      <c r="A18">
        <v>16</v>
      </c>
    </row>
    <row r="19" spans="1:1" x14ac:dyDescent="0.25">
      <c r="A19">
        <v>17</v>
      </c>
    </row>
    <row r="20" spans="1:1" x14ac:dyDescent="0.25">
      <c r="A20">
        <v>18</v>
      </c>
    </row>
    <row r="21" spans="1:1" x14ac:dyDescent="0.25">
      <c r="A21">
        <v>19</v>
      </c>
    </row>
    <row r="22" spans="1:1" x14ac:dyDescent="0.25">
      <c r="A22">
        <v>20</v>
      </c>
    </row>
    <row r="23" spans="1:1" x14ac:dyDescent="0.25">
      <c r="A23">
        <v>21</v>
      </c>
    </row>
    <row r="24" spans="1:1" x14ac:dyDescent="0.25">
      <c r="A24">
        <v>22</v>
      </c>
    </row>
    <row r="25" spans="1:1" x14ac:dyDescent="0.25">
      <c r="A25">
        <v>23</v>
      </c>
    </row>
    <row r="26" spans="1:1" x14ac:dyDescent="0.25">
      <c r="A26">
        <v>24</v>
      </c>
    </row>
    <row r="27" spans="1:1" x14ac:dyDescent="0.25">
      <c r="A27">
        <v>25</v>
      </c>
    </row>
    <row r="28" spans="1:1" x14ac:dyDescent="0.25">
      <c r="A28">
        <v>26</v>
      </c>
    </row>
    <row r="29" spans="1:1" x14ac:dyDescent="0.25">
      <c r="A29">
        <v>27</v>
      </c>
    </row>
    <row r="30" spans="1:1" x14ac:dyDescent="0.25">
      <c r="A30">
        <v>28</v>
      </c>
    </row>
    <row r="31" spans="1:1" x14ac:dyDescent="0.25">
      <c r="A31">
        <v>29</v>
      </c>
    </row>
    <row r="32" spans="1:1" x14ac:dyDescent="0.25">
      <c r="A32">
        <v>30</v>
      </c>
    </row>
    <row r="33" spans="1:1" x14ac:dyDescent="0.25">
      <c r="A33">
        <v>31</v>
      </c>
    </row>
    <row r="34" spans="1:1" x14ac:dyDescent="0.25">
      <c r="A34">
        <v>32</v>
      </c>
    </row>
    <row r="35" spans="1:1" x14ac:dyDescent="0.25">
      <c r="A35">
        <v>33</v>
      </c>
    </row>
    <row r="36" spans="1:1" x14ac:dyDescent="0.25">
      <c r="A36">
        <v>34</v>
      </c>
    </row>
    <row r="37" spans="1:1" x14ac:dyDescent="0.25">
      <c r="A37">
        <v>35</v>
      </c>
    </row>
    <row r="38" spans="1:1" x14ac:dyDescent="0.25">
      <c r="A38">
        <v>36</v>
      </c>
    </row>
    <row r="39" spans="1:1" x14ac:dyDescent="0.25">
      <c r="A39">
        <v>37</v>
      </c>
    </row>
    <row r="40" spans="1:1" x14ac:dyDescent="0.25">
      <c r="A40">
        <v>38</v>
      </c>
    </row>
    <row r="41" spans="1:1" x14ac:dyDescent="0.25">
      <c r="A41">
        <v>39</v>
      </c>
    </row>
    <row r="42" spans="1:1" x14ac:dyDescent="0.25">
      <c r="A42">
        <v>40</v>
      </c>
    </row>
    <row r="43" spans="1:1" x14ac:dyDescent="0.25">
      <c r="A43">
        <v>41</v>
      </c>
    </row>
    <row r="44" spans="1:1" x14ac:dyDescent="0.25">
      <c r="A44">
        <v>42</v>
      </c>
    </row>
    <row r="45" spans="1:1" x14ac:dyDescent="0.25">
      <c r="A45">
        <v>43</v>
      </c>
    </row>
    <row r="46" spans="1:1" x14ac:dyDescent="0.25">
      <c r="A46">
        <v>44</v>
      </c>
    </row>
    <row r="47" spans="1:1" x14ac:dyDescent="0.25">
      <c r="A47">
        <v>45</v>
      </c>
    </row>
    <row r="48" spans="1:1" x14ac:dyDescent="0.25">
      <c r="A48">
        <v>46</v>
      </c>
    </row>
    <row r="49" spans="1:1" x14ac:dyDescent="0.25">
      <c r="A49">
        <v>47</v>
      </c>
    </row>
    <row r="50" spans="1:1" x14ac:dyDescent="0.25">
      <c r="A50">
        <v>48</v>
      </c>
    </row>
    <row r="51" spans="1:1" x14ac:dyDescent="0.25">
      <c r="A51">
        <v>49</v>
      </c>
    </row>
    <row r="52" spans="1:1" x14ac:dyDescent="0.25">
      <c r="A52">
        <v>50</v>
      </c>
    </row>
    <row r="53" spans="1:1" x14ac:dyDescent="0.25">
      <c r="A53">
        <v>51</v>
      </c>
    </row>
    <row r="54" spans="1:1" x14ac:dyDescent="0.25">
      <c r="A54">
        <v>52</v>
      </c>
    </row>
    <row r="55" spans="1:1" x14ac:dyDescent="0.25">
      <c r="A55">
        <v>53</v>
      </c>
    </row>
    <row r="56" spans="1:1" x14ac:dyDescent="0.25">
      <c r="A56">
        <v>54</v>
      </c>
    </row>
    <row r="57" spans="1:1" x14ac:dyDescent="0.25">
      <c r="A57">
        <v>55</v>
      </c>
    </row>
    <row r="58" spans="1:1" x14ac:dyDescent="0.25">
      <c r="A58">
        <v>56</v>
      </c>
    </row>
    <row r="59" spans="1:1" x14ac:dyDescent="0.25">
      <c r="A59">
        <v>57</v>
      </c>
    </row>
    <row r="60" spans="1:1" x14ac:dyDescent="0.25">
      <c r="A60">
        <v>58</v>
      </c>
    </row>
    <row r="61" spans="1:1" x14ac:dyDescent="0.25">
      <c r="A61">
        <v>59</v>
      </c>
    </row>
    <row r="62" spans="1:1" x14ac:dyDescent="0.25">
      <c r="A62">
        <v>60</v>
      </c>
    </row>
    <row r="63" spans="1:1" x14ac:dyDescent="0.25">
      <c r="A63">
        <v>61</v>
      </c>
    </row>
    <row r="64" spans="1:1" x14ac:dyDescent="0.25">
      <c r="A64">
        <v>62</v>
      </c>
    </row>
    <row r="65" spans="1:1" x14ac:dyDescent="0.25">
      <c r="A65">
        <v>63</v>
      </c>
    </row>
    <row r="66" spans="1:1" x14ac:dyDescent="0.25">
      <c r="A66">
        <v>64</v>
      </c>
    </row>
    <row r="67" spans="1:1" x14ac:dyDescent="0.25">
      <c r="A67">
        <v>65</v>
      </c>
    </row>
    <row r="68" spans="1:1" x14ac:dyDescent="0.25">
      <c r="A68">
        <v>66</v>
      </c>
    </row>
    <row r="69" spans="1:1" x14ac:dyDescent="0.25">
      <c r="A69">
        <v>67</v>
      </c>
    </row>
    <row r="70" spans="1:1" x14ac:dyDescent="0.25">
      <c r="A70">
        <v>68</v>
      </c>
    </row>
    <row r="71" spans="1:1" x14ac:dyDescent="0.25">
      <c r="A71">
        <v>69</v>
      </c>
    </row>
    <row r="72" spans="1:1" x14ac:dyDescent="0.25">
      <c r="A72">
        <v>70</v>
      </c>
    </row>
    <row r="73" spans="1:1" x14ac:dyDescent="0.25">
      <c r="A73">
        <v>71</v>
      </c>
    </row>
    <row r="74" spans="1:1" x14ac:dyDescent="0.25">
      <c r="A74">
        <v>72</v>
      </c>
    </row>
    <row r="75" spans="1:1" x14ac:dyDescent="0.25">
      <c r="A75">
        <v>73</v>
      </c>
    </row>
    <row r="76" spans="1:1" x14ac:dyDescent="0.25">
      <c r="A76">
        <v>74</v>
      </c>
    </row>
    <row r="77" spans="1:1" x14ac:dyDescent="0.25">
      <c r="A77">
        <v>75</v>
      </c>
    </row>
    <row r="78" spans="1:1" x14ac:dyDescent="0.25">
      <c r="A78">
        <v>76</v>
      </c>
    </row>
    <row r="79" spans="1:1" x14ac:dyDescent="0.25">
      <c r="A79">
        <v>77</v>
      </c>
    </row>
    <row r="80" spans="1:1" x14ac:dyDescent="0.25">
      <c r="A80">
        <v>78</v>
      </c>
    </row>
    <row r="81" spans="1:1" x14ac:dyDescent="0.25">
      <c r="A81">
        <v>79</v>
      </c>
    </row>
    <row r="82" spans="1:1" x14ac:dyDescent="0.25">
      <c r="A82">
        <v>80</v>
      </c>
    </row>
    <row r="83" spans="1:1" x14ac:dyDescent="0.25">
      <c r="A83">
        <v>81</v>
      </c>
    </row>
    <row r="84" spans="1:1" x14ac:dyDescent="0.25">
      <c r="A84">
        <v>82</v>
      </c>
    </row>
    <row r="85" spans="1:1" x14ac:dyDescent="0.25">
      <c r="A85">
        <v>83</v>
      </c>
    </row>
    <row r="86" spans="1:1" x14ac:dyDescent="0.25">
      <c r="A86">
        <v>84</v>
      </c>
    </row>
    <row r="87" spans="1:1" x14ac:dyDescent="0.25">
      <c r="A87">
        <v>85</v>
      </c>
    </row>
    <row r="88" spans="1:1" x14ac:dyDescent="0.25">
      <c r="A88">
        <v>86</v>
      </c>
    </row>
    <row r="89" spans="1:1" x14ac:dyDescent="0.25">
      <c r="A89">
        <v>87</v>
      </c>
    </row>
    <row r="90" spans="1:1" x14ac:dyDescent="0.25">
      <c r="A90">
        <v>88</v>
      </c>
    </row>
    <row r="91" spans="1:1" x14ac:dyDescent="0.25">
      <c r="A91">
        <v>89</v>
      </c>
    </row>
    <row r="92" spans="1:1" x14ac:dyDescent="0.25">
      <c r="A92">
        <v>90</v>
      </c>
    </row>
    <row r="93" spans="1:1" x14ac:dyDescent="0.25">
      <c r="A93">
        <v>91</v>
      </c>
    </row>
    <row r="94" spans="1:1" x14ac:dyDescent="0.25">
      <c r="A94">
        <v>92</v>
      </c>
    </row>
    <row r="95" spans="1:1" x14ac:dyDescent="0.25">
      <c r="A95">
        <v>93</v>
      </c>
    </row>
    <row r="96" spans="1:1" x14ac:dyDescent="0.25">
      <c r="A96">
        <v>94</v>
      </c>
    </row>
    <row r="97" spans="1:1" x14ac:dyDescent="0.25">
      <c r="A97">
        <v>95</v>
      </c>
    </row>
    <row r="98" spans="1:1" x14ac:dyDescent="0.25">
      <c r="A98">
        <v>96</v>
      </c>
    </row>
    <row r="99" spans="1:1" x14ac:dyDescent="0.25">
      <c r="A99">
        <v>97</v>
      </c>
    </row>
    <row r="100" spans="1:1" x14ac:dyDescent="0.25">
      <c r="A100">
        <v>98</v>
      </c>
    </row>
    <row r="101" spans="1:1" x14ac:dyDescent="0.25">
      <c r="A101">
        <v>99</v>
      </c>
    </row>
    <row r="102" spans="1:1" x14ac:dyDescent="0.25">
      <c r="A102">
        <v>100</v>
      </c>
    </row>
    <row r="103" spans="1:1" x14ac:dyDescent="0.25">
      <c r="A103">
        <v>101</v>
      </c>
    </row>
    <row r="104" spans="1:1" x14ac:dyDescent="0.25">
      <c r="A104">
        <v>102</v>
      </c>
    </row>
    <row r="105" spans="1:1" x14ac:dyDescent="0.25">
      <c r="A105">
        <v>103</v>
      </c>
    </row>
    <row r="106" spans="1:1" x14ac:dyDescent="0.25">
      <c r="A106">
        <v>104</v>
      </c>
    </row>
    <row r="107" spans="1:1" x14ac:dyDescent="0.25">
      <c r="A107">
        <v>105</v>
      </c>
    </row>
    <row r="108" spans="1:1" x14ac:dyDescent="0.25">
      <c r="A108">
        <v>106</v>
      </c>
    </row>
    <row r="109" spans="1:1" x14ac:dyDescent="0.25">
      <c r="A109">
        <v>107</v>
      </c>
    </row>
    <row r="110" spans="1:1" x14ac:dyDescent="0.25">
      <c r="A110">
        <v>108</v>
      </c>
    </row>
    <row r="111" spans="1:1" x14ac:dyDescent="0.25">
      <c r="A111">
        <v>109</v>
      </c>
    </row>
    <row r="112" spans="1:1" x14ac:dyDescent="0.25">
      <c r="A112">
        <v>110</v>
      </c>
    </row>
    <row r="113" spans="1:1" x14ac:dyDescent="0.25">
      <c r="A113">
        <v>111</v>
      </c>
    </row>
    <row r="114" spans="1:1" x14ac:dyDescent="0.25">
      <c r="A114">
        <v>112</v>
      </c>
    </row>
    <row r="115" spans="1:1" x14ac:dyDescent="0.25">
      <c r="A115">
        <v>113</v>
      </c>
    </row>
    <row r="116" spans="1:1" x14ac:dyDescent="0.25">
      <c r="A116">
        <v>114</v>
      </c>
    </row>
    <row r="117" spans="1:1" x14ac:dyDescent="0.25">
      <c r="A117">
        <v>115</v>
      </c>
    </row>
    <row r="118" spans="1:1" x14ac:dyDescent="0.25">
      <c r="A118">
        <v>116</v>
      </c>
    </row>
    <row r="119" spans="1:1" x14ac:dyDescent="0.25">
      <c r="A119">
        <v>117</v>
      </c>
    </row>
    <row r="120" spans="1:1" x14ac:dyDescent="0.25">
      <c r="A120">
        <v>118</v>
      </c>
    </row>
    <row r="121" spans="1:1" x14ac:dyDescent="0.25">
      <c r="A121">
        <v>119</v>
      </c>
    </row>
    <row r="122" spans="1:1" x14ac:dyDescent="0.25">
      <c r="A122">
        <v>120</v>
      </c>
    </row>
    <row r="123" spans="1:1" x14ac:dyDescent="0.25">
      <c r="A123">
        <v>121</v>
      </c>
    </row>
    <row r="124" spans="1:1" x14ac:dyDescent="0.25">
      <c r="A124">
        <v>122</v>
      </c>
    </row>
    <row r="125" spans="1:1" x14ac:dyDescent="0.25">
      <c r="A125">
        <v>123</v>
      </c>
    </row>
    <row r="126" spans="1:1" x14ac:dyDescent="0.25">
      <c r="A126">
        <v>124</v>
      </c>
    </row>
    <row r="127" spans="1:1" x14ac:dyDescent="0.25">
      <c r="A127">
        <v>125</v>
      </c>
    </row>
    <row r="128" spans="1:1" x14ac:dyDescent="0.25">
      <c r="A128">
        <v>126</v>
      </c>
    </row>
    <row r="129" spans="1:1" x14ac:dyDescent="0.25">
      <c r="A129">
        <v>127</v>
      </c>
    </row>
    <row r="130" spans="1:1" x14ac:dyDescent="0.25">
      <c r="A130">
        <v>128</v>
      </c>
    </row>
    <row r="131" spans="1:1" x14ac:dyDescent="0.25">
      <c r="A131">
        <v>129</v>
      </c>
    </row>
    <row r="132" spans="1:1" x14ac:dyDescent="0.25">
      <c r="A132">
        <v>130</v>
      </c>
    </row>
    <row r="133" spans="1:1" x14ac:dyDescent="0.25">
      <c r="A133">
        <v>131</v>
      </c>
    </row>
    <row r="134" spans="1:1" x14ac:dyDescent="0.25">
      <c r="A134">
        <v>132</v>
      </c>
    </row>
    <row r="135" spans="1:1" x14ac:dyDescent="0.25">
      <c r="A135">
        <v>133</v>
      </c>
    </row>
    <row r="136" spans="1:1" x14ac:dyDescent="0.25">
      <c r="A136">
        <v>134</v>
      </c>
    </row>
    <row r="137" spans="1:1" x14ac:dyDescent="0.25">
      <c r="A137">
        <v>135</v>
      </c>
    </row>
    <row r="138" spans="1:1" x14ac:dyDescent="0.25">
      <c r="A138">
        <v>136</v>
      </c>
    </row>
    <row r="139" spans="1:1" x14ac:dyDescent="0.25">
      <c r="A139">
        <v>137</v>
      </c>
    </row>
    <row r="140" spans="1:1" x14ac:dyDescent="0.25">
      <c r="A140">
        <v>138</v>
      </c>
    </row>
    <row r="141" spans="1:1" x14ac:dyDescent="0.25">
      <c r="A141">
        <v>139</v>
      </c>
    </row>
    <row r="142" spans="1:1" x14ac:dyDescent="0.25">
      <c r="A142">
        <v>140</v>
      </c>
    </row>
    <row r="143" spans="1:1" x14ac:dyDescent="0.25">
      <c r="A143">
        <v>141</v>
      </c>
    </row>
    <row r="144" spans="1:1" x14ac:dyDescent="0.25">
      <c r="A144">
        <v>142</v>
      </c>
    </row>
    <row r="145" spans="1:1" x14ac:dyDescent="0.25">
      <c r="A145">
        <v>143</v>
      </c>
    </row>
    <row r="146" spans="1:1" x14ac:dyDescent="0.25">
      <c r="A146">
        <v>144</v>
      </c>
    </row>
    <row r="147" spans="1:1" x14ac:dyDescent="0.25">
      <c r="A147">
        <v>145</v>
      </c>
    </row>
    <row r="148" spans="1:1" x14ac:dyDescent="0.25">
      <c r="A148">
        <v>146</v>
      </c>
    </row>
    <row r="149" spans="1:1" x14ac:dyDescent="0.25">
      <c r="A149">
        <v>147</v>
      </c>
    </row>
    <row r="150" spans="1:1" x14ac:dyDescent="0.25">
      <c r="A150">
        <v>148</v>
      </c>
    </row>
    <row r="151" spans="1:1" x14ac:dyDescent="0.25">
      <c r="A151">
        <v>149</v>
      </c>
    </row>
    <row r="152" spans="1:1" x14ac:dyDescent="0.25">
      <c r="A152">
        <v>150</v>
      </c>
    </row>
    <row r="153" spans="1:1" x14ac:dyDescent="0.25">
      <c r="A153">
        <v>151</v>
      </c>
    </row>
    <row r="154" spans="1:1" x14ac:dyDescent="0.25">
      <c r="A154">
        <v>152</v>
      </c>
    </row>
    <row r="155" spans="1:1" x14ac:dyDescent="0.25">
      <c r="A155">
        <v>153</v>
      </c>
    </row>
    <row r="156" spans="1:1" x14ac:dyDescent="0.25">
      <c r="A156">
        <v>154</v>
      </c>
    </row>
    <row r="157" spans="1:1" x14ac:dyDescent="0.25">
      <c r="A157">
        <v>155</v>
      </c>
    </row>
    <row r="158" spans="1:1" x14ac:dyDescent="0.25">
      <c r="A158">
        <v>156</v>
      </c>
    </row>
    <row r="159" spans="1:1" x14ac:dyDescent="0.25">
      <c r="A159">
        <v>157</v>
      </c>
    </row>
    <row r="160" spans="1:1" x14ac:dyDescent="0.25">
      <c r="A160">
        <v>158</v>
      </c>
    </row>
    <row r="161" spans="1:1" x14ac:dyDescent="0.25">
      <c r="A161">
        <v>159</v>
      </c>
    </row>
    <row r="162" spans="1:1" x14ac:dyDescent="0.25">
      <c r="A162">
        <v>160</v>
      </c>
    </row>
    <row r="163" spans="1:1" x14ac:dyDescent="0.25">
      <c r="A163">
        <v>161</v>
      </c>
    </row>
    <row r="164" spans="1:1" x14ac:dyDescent="0.25">
      <c r="A164">
        <v>162</v>
      </c>
    </row>
    <row r="165" spans="1:1" x14ac:dyDescent="0.25">
      <c r="A165">
        <v>163</v>
      </c>
    </row>
    <row r="166" spans="1:1" x14ac:dyDescent="0.25">
      <c r="A166">
        <v>164</v>
      </c>
    </row>
    <row r="167" spans="1:1" x14ac:dyDescent="0.25">
      <c r="A167">
        <v>165</v>
      </c>
    </row>
    <row r="168" spans="1:1" x14ac:dyDescent="0.25">
      <c r="A168">
        <v>166</v>
      </c>
    </row>
  </sheetData>
  <mergeCells count="5">
    <mergeCell ref="C1:G1"/>
    <mergeCell ref="H1:L1"/>
    <mergeCell ref="M1:Q1"/>
    <mergeCell ref="R1:V1"/>
    <mergeCell ref="W1:AA1"/>
  </mergeCells>
  <phoneticPr fontId="16" type="noConversion"/>
  <conditionalFormatting sqref="C1:W1">
    <cfRule type="containsText" dxfId="22" priority="9" operator="containsText" text="complete">
      <formula>NOT(ISERROR(SEARCH("complete",C1)))</formula>
    </cfRule>
  </conditionalFormatting>
  <conditionalFormatting sqref="D2:G2">
    <cfRule type="containsText" dxfId="21" priority="12" operator="containsText" text="complete">
      <formula>NOT(ISERROR(SEARCH("complete",D2)))</formula>
    </cfRule>
  </conditionalFormatting>
  <conditionalFormatting sqref="G1:G2 L1:L2 V1:V2">
    <cfRule type="containsText" dxfId="20" priority="13" operator="containsText" text="in progress">
      <formula>NOT(ISERROR(SEARCH("in progress",G1)))</formula>
    </cfRule>
    <cfRule type="containsText" dxfId="19" priority="14" operator="containsText" text="not yet started">
      <formula>NOT(ISERROR(SEARCH("not yet started",G1)))</formula>
    </cfRule>
  </conditionalFormatting>
  <conditionalFormatting sqref="I2:L2">
    <cfRule type="containsText" dxfId="18" priority="6" operator="containsText" text="complete">
      <formula>NOT(ISERROR(SEARCH("complete",I2)))</formula>
    </cfRule>
  </conditionalFormatting>
  <conditionalFormatting sqref="N2:Q2">
    <cfRule type="containsText" dxfId="17" priority="5" operator="containsText" text="complete">
      <formula>NOT(ISERROR(SEARCH("complete",N2)))</formula>
    </cfRule>
  </conditionalFormatting>
  <conditionalFormatting sqref="Q1:Q2">
    <cfRule type="containsText" dxfId="16" priority="10" operator="containsText" text="in progress">
      <formula>NOT(ISERROR(SEARCH("in progress",Q1)))</formula>
    </cfRule>
    <cfRule type="containsText" dxfId="15" priority="11" operator="containsText" text="not yet started">
      <formula>NOT(ISERROR(SEARCH("not yet started",Q1)))</formula>
    </cfRule>
  </conditionalFormatting>
  <conditionalFormatting sqref="S2:V2">
    <cfRule type="containsText" dxfId="14" priority="4" operator="containsText" text="complete">
      <formula>NOT(ISERROR(SEARCH("complete",S2)))</formula>
    </cfRule>
  </conditionalFormatting>
  <conditionalFormatting sqref="X2:AA2">
    <cfRule type="containsText" dxfId="13" priority="1" operator="containsText" text="complete">
      <formula>NOT(ISERROR(SEARCH("complete",X2)))</formula>
    </cfRule>
  </conditionalFormatting>
  <conditionalFormatting sqref="AA2">
    <cfRule type="containsText" dxfId="12" priority="2" operator="containsText" text="in progress">
      <formula>NOT(ISERROR(SEARCH("in progress",AA2)))</formula>
    </cfRule>
    <cfRule type="containsText" dxfId="11" priority="3" operator="containsText" text="not yet started">
      <formula>NOT(ISERROR(SEARCH("not yet started",AA2)))</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6CDED-69C2-4D43-A033-BE9497F1E652}">
  <dimension ref="A1:V168"/>
  <sheetViews>
    <sheetView topLeftCell="A6" workbookViewId="0">
      <selection activeCell="C1" sqref="C1:G1"/>
    </sheetView>
  </sheetViews>
  <sheetFormatPr defaultColWidth="12.28515625" defaultRowHeight="15" x14ac:dyDescent="0.25"/>
  <sheetData>
    <row r="1" spans="1:22" s="2" customFormat="1" ht="62.25" customHeight="1" x14ac:dyDescent="0.25">
      <c r="A1" s="43"/>
      <c r="B1" s="44" t="s">
        <v>7</v>
      </c>
      <c r="C1" s="48" t="s">
        <v>52</v>
      </c>
      <c r="D1" s="48"/>
      <c r="E1" s="48"/>
      <c r="F1" s="48"/>
      <c r="G1" s="48"/>
      <c r="H1" s="48" t="s">
        <v>54</v>
      </c>
      <c r="I1" s="50"/>
      <c r="J1" s="50"/>
      <c r="K1" s="50"/>
      <c r="L1" s="51"/>
      <c r="M1" s="49" t="s">
        <v>53</v>
      </c>
      <c r="N1" s="49"/>
      <c r="O1" s="49"/>
      <c r="P1" s="49"/>
      <c r="Q1" s="49"/>
      <c r="R1" s="46" t="s">
        <v>16</v>
      </c>
      <c r="S1" s="47"/>
      <c r="T1" s="47"/>
      <c r="U1" s="47"/>
      <c r="V1" s="47"/>
    </row>
    <row r="2" spans="1:22" s="3" customFormat="1" ht="105" x14ac:dyDescent="0.25">
      <c r="B2" s="39" t="s">
        <v>1</v>
      </c>
      <c r="C2" s="40" t="s">
        <v>38</v>
      </c>
      <c r="D2" s="40" t="s">
        <v>13</v>
      </c>
      <c r="E2" s="40" t="s">
        <v>5</v>
      </c>
      <c r="F2" s="40" t="s">
        <v>6</v>
      </c>
      <c r="G2" s="40" t="s">
        <v>42</v>
      </c>
      <c r="H2" s="40" t="str">
        <f t="shared" ref="H2:P2" si="0">C2</f>
        <v>Specific 
tasks and WBS</v>
      </c>
      <c r="I2" s="40" t="str">
        <f t="shared" si="0"/>
        <v>How is deliverable Measured? 
Is delivery criteria Agreed?</v>
      </c>
      <c r="J2" s="40" t="str">
        <f t="shared" si="0"/>
        <v>Realistic
planned hours 
actual hours</v>
      </c>
      <c r="K2" s="40" t="str">
        <f t="shared" si="0"/>
        <v>planned date &amp; Time
of delivery
actual
date &amp; time</v>
      </c>
      <c r="L2" s="40" t="s">
        <v>42</v>
      </c>
      <c r="M2" s="40" t="str">
        <f t="shared" si="0"/>
        <v>Specific 
tasks and WBS</v>
      </c>
      <c r="N2" s="40" t="str">
        <f t="shared" si="0"/>
        <v>How is deliverable Measured? 
Is delivery criteria Agreed?</v>
      </c>
      <c r="O2" s="40" t="str">
        <f t="shared" si="0"/>
        <v>Realistic
planned hours 
actual hours</v>
      </c>
      <c r="P2" s="40" t="str">
        <f t="shared" si="0"/>
        <v>planned date &amp; Time
of delivery
actual
date &amp; time</v>
      </c>
      <c r="Q2" s="40" t="s">
        <v>42</v>
      </c>
      <c r="R2" s="40" t="s">
        <v>4</v>
      </c>
      <c r="S2" s="41" t="s">
        <v>13</v>
      </c>
      <c r="T2" s="40" t="s">
        <v>5</v>
      </c>
      <c r="U2" s="40" t="s">
        <v>6</v>
      </c>
      <c r="V2" s="40" t="s">
        <v>42</v>
      </c>
    </row>
    <row r="3" spans="1:22" x14ac:dyDescent="0.25">
      <c r="A3">
        <v>1</v>
      </c>
      <c r="B3" t="s">
        <v>68</v>
      </c>
    </row>
    <row r="4" spans="1:22" x14ac:dyDescent="0.25">
      <c r="A4">
        <v>2</v>
      </c>
      <c r="B4" t="s">
        <v>56</v>
      </c>
    </row>
    <row r="5" spans="1:22" x14ac:dyDescent="0.25">
      <c r="A5">
        <v>3</v>
      </c>
      <c r="B5" t="s">
        <v>57</v>
      </c>
    </row>
    <row r="6" spans="1:22" x14ac:dyDescent="0.25">
      <c r="A6">
        <v>4</v>
      </c>
      <c r="B6" t="s">
        <v>58</v>
      </c>
    </row>
    <row r="7" spans="1:22" x14ac:dyDescent="0.25">
      <c r="A7">
        <v>5</v>
      </c>
      <c r="B7" t="s">
        <v>59</v>
      </c>
    </row>
    <row r="8" spans="1:22" x14ac:dyDescent="0.25">
      <c r="A8">
        <v>6</v>
      </c>
      <c r="B8" t="s">
        <v>60</v>
      </c>
    </row>
    <row r="9" spans="1:22" x14ac:dyDescent="0.25">
      <c r="A9">
        <v>7</v>
      </c>
      <c r="B9" t="s">
        <v>61</v>
      </c>
    </row>
    <row r="10" spans="1:22" x14ac:dyDescent="0.25">
      <c r="A10">
        <v>8</v>
      </c>
      <c r="B10" t="s">
        <v>62</v>
      </c>
    </row>
    <row r="11" spans="1:22" x14ac:dyDescent="0.25">
      <c r="A11">
        <v>9</v>
      </c>
      <c r="B11" t="s">
        <v>63</v>
      </c>
    </row>
    <row r="12" spans="1:22" x14ac:dyDescent="0.25">
      <c r="A12">
        <v>10</v>
      </c>
      <c r="B12" t="s">
        <v>64</v>
      </c>
      <c r="C12" t="s">
        <v>55</v>
      </c>
      <c r="E12">
        <v>2</v>
      </c>
    </row>
    <row r="13" spans="1:22" x14ac:dyDescent="0.25">
      <c r="A13">
        <v>11</v>
      </c>
      <c r="B13" t="s">
        <v>65</v>
      </c>
      <c r="C13" t="s">
        <v>67</v>
      </c>
      <c r="E13">
        <v>1</v>
      </c>
    </row>
    <row r="14" spans="1:22" x14ac:dyDescent="0.25">
      <c r="A14">
        <v>12</v>
      </c>
      <c r="B14" t="s">
        <v>66</v>
      </c>
      <c r="C14" t="s">
        <v>69</v>
      </c>
      <c r="E14">
        <v>3</v>
      </c>
    </row>
    <row r="15" spans="1:22" x14ac:dyDescent="0.25">
      <c r="A15">
        <v>13</v>
      </c>
      <c r="B15" t="s">
        <v>74</v>
      </c>
      <c r="C15" t="s">
        <v>70</v>
      </c>
      <c r="E15">
        <v>4</v>
      </c>
    </row>
    <row r="16" spans="1:22" x14ac:dyDescent="0.25">
      <c r="A16">
        <v>14</v>
      </c>
      <c r="B16" t="s">
        <v>75</v>
      </c>
      <c r="C16" t="s">
        <v>71</v>
      </c>
      <c r="E16">
        <v>4</v>
      </c>
    </row>
    <row r="17" spans="1:5" x14ac:dyDescent="0.25">
      <c r="A17">
        <v>15</v>
      </c>
      <c r="B17" t="s">
        <v>76</v>
      </c>
      <c r="C17" t="s">
        <v>72</v>
      </c>
      <c r="E17">
        <v>2</v>
      </c>
    </row>
    <row r="18" spans="1:5" x14ac:dyDescent="0.25">
      <c r="A18">
        <v>16</v>
      </c>
      <c r="B18" t="s">
        <v>77</v>
      </c>
      <c r="C18" t="s">
        <v>67</v>
      </c>
      <c r="E18">
        <v>3</v>
      </c>
    </row>
    <row r="19" spans="1:5" x14ac:dyDescent="0.25">
      <c r="A19">
        <v>17</v>
      </c>
      <c r="B19" t="s">
        <v>78</v>
      </c>
      <c r="C19" t="s">
        <v>69</v>
      </c>
      <c r="E19">
        <v>1</v>
      </c>
    </row>
    <row r="20" spans="1:5" x14ac:dyDescent="0.25">
      <c r="A20">
        <v>18</v>
      </c>
      <c r="B20" t="s">
        <v>79</v>
      </c>
      <c r="C20" t="s">
        <v>73</v>
      </c>
      <c r="E20">
        <v>1</v>
      </c>
    </row>
    <row r="21" spans="1:5" x14ac:dyDescent="0.25">
      <c r="A21">
        <v>19</v>
      </c>
    </row>
    <row r="22" spans="1:5" x14ac:dyDescent="0.25">
      <c r="A22">
        <v>20</v>
      </c>
    </row>
    <row r="23" spans="1:5" x14ac:dyDescent="0.25">
      <c r="A23">
        <v>21</v>
      </c>
    </row>
    <row r="24" spans="1:5" x14ac:dyDescent="0.25">
      <c r="A24">
        <v>22</v>
      </c>
    </row>
    <row r="25" spans="1:5" x14ac:dyDescent="0.25">
      <c r="A25">
        <v>23</v>
      </c>
    </row>
    <row r="26" spans="1:5" x14ac:dyDescent="0.25">
      <c r="A26">
        <v>24</v>
      </c>
    </row>
    <row r="27" spans="1:5" x14ac:dyDescent="0.25">
      <c r="A27">
        <v>25</v>
      </c>
    </row>
    <row r="28" spans="1:5" x14ac:dyDescent="0.25">
      <c r="A28">
        <v>26</v>
      </c>
    </row>
    <row r="29" spans="1:5" x14ac:dyDescent="0.25">
      <c r="A29">
        <v>27</v>
      </c>
    </row>
    <row r="30" spans="1:5" x14ac:dyDescent="0.25">
      <c r="A30">
        <v>28</v>
      </c>
    </row>
    <row r="31" spans="1:5" x14ac:dyDescent="0.25">
      <c r="A31">
        <v>29</v>
      </c>
    </row>
    <row r="32" spans="1:5" x14ac:dyDescent="0.25">
      <c r="A32">
        <v>30</v>
      </c>
    </row>
    <row r="33" spans="1:1" x14ac:dyDescent="0.25">
      <c r="A33">
        <v>31</v>
      </c>
    </row>
    <row r="34" spans="1:1" x14ac:dyDescent="0.25">
      <c r="A34">
        <v>32</v>
      </c>
    </row>
    <row r="35" spans="1:1" x14ac:dyDescent="0.25">
      <c r="A35">
        <v>33</v>
      </c>
    </row>
    <row r="36" spans="1:1" x14ac:dyDescent="0.25">
      <c r="A36">
        <v>34</v>
      </c>
    </row>
    <row r="37" spans="1:1" x14ac:dyDescent="0.25">
      <c r="A37">
        <v>35</v>
      </c>
    </row>
    <row r="38" spans="1:1" x14ac:dyDescent="0.25">
      <c r="A38">
        <v>36</v>
      </c>
    </row>
    <row r="39" spans="1:1" x14ac:dyDescent="0.25">
      <c r="A39">
        <v>37</v>
      </c>
    </row>
    <row r="40" spans="1:1" x14ac:dyDescent="0.25">
      <c r="A40">
        <v>38</v>
      </c>
    </row>
    <row r="41" spans="1:1" x14ac:dyDescent="0.25">
      <c r="A41">
        <v>39</v>
      </c>
    </row>
    <row r="42" spans="1:1" x14ac:dyDescent="0.25">
      <c r="A42">
        <v>40</v>
      </c>
    </row>
    <row r="43" spans="1:1" x14ac:dyDescent="0.25">
      <c r="A43">
        <v>41</v>
      </c>
    </row>
    <row r="44" spans="1:1" x14ac:dyDescent="0.25">
      <c r="A44">
        <v>42</v>
      </c>
    </row>
    <row r="45" spans="1:1" x14ac:dyDescent="0.25">
      <c r="A45">
        <v>43</v>
      </c>
    </row>
    <row r="46" spans="1:1" x14ac:dyDescent="0.25">
      <c r="A46">
        <v>44</v>
      </c>
    </row>
    <row r="47" spans="1:1" x14ac:dyDescent="0.25">
      <c r="A47">
        <v>45</v>
      </c>
    </row>
    <row r="48" spans="1:1" x14ac:dyDescent="0.25">
      <c r="A48">
        <v>46</v>
      </c>
    </row>
    <row r="49" spans="1:1" x14ac:dyDescent="0.25">
      <c r="A49">
        <v>47</v>
      </c>
    </row>
    <row r="50" spans="1:1" x14ac:dyDescent="0.25">
      <c r="A50">
        <v>48</v>
      </c>
    </row>
    <row r="51" spans="1:1" x14ac:dyDescent="0.25">
      <c r="A51">
        <v>49</v>
      </c>
    </row>
    <row r="52" spans="1:1" x14ac:dyDescent="0.25">
      <c r="A52">
        <v>50</v>
      </c>
    </row>
    <row r="53" spans="1:1" x14ac:dyDescent="0.25">
      <c r="A53">
        <v>51</v>
      </c>
    </row>
    <row r="54" spans="1:1" x14ac:dyDescent="0.25">
      <c r="A54">
        <v>52</v>
      </c>
    </row>
    <row r="55" spans="1:1" x14ac:dyDescent="0.25">
      <c r="A55">
        <v>53</v>
      </c>
    </row>
    <row r="56" spans="1:1" x14ac:dyDescent="0.25">
      <c r="A56">
        <v>54</v>
      </c>
    </row>
    <row r="57" spans="1:1" x14ac:dyDescent="0.25">
      <c r="A57">
        <v>55</v>
      </c>
    </row>
    <row r="58" spans="1:1" x14ac:dyDescent="0.25">
      <c r="A58">
        <v>56</v>
      </c>
    </row>
    <row r="59" spans="1:1" x14ac:dyDescent="0.25">
      <c r="A59">
        <v>57</v>
      </c>
    </row>
    <row r="60" spans="1:1" x14ac:dyDescent="0.25">
      <c r="A60">
        <v>58</v>
      </c>
    </row>
    <row r="61" spans="1:1" x14ac:dyDescent="0.25">
      <c r="A61">
        <v>59</v>
      </c>
    </row>
    <row r="62" spans="1:1" x14ac:dyDescent="0.25">
      <c r="A62">
        <v>60</v>
      </c>
    </row>
    <row r="63" spans="1:1" x14ac:dyDescent="0.25">
      <c r="A63">
        <v>61</v>
      </c>
    </row>
    <row r="64" spans="1:1" x14ac:dyDescent="0.25">
      <c r="A64">
        <v>62</v>
      </c>
    </row>
    <row r="65" spans="1:1" x14ac:dyDescent="0.25">
      <c r="A65">
        <v>63</v>
      </c>
    </row>
    <row r="66" spans="1:1" x14ac:dyDescent="0.25">
      <c r="A66">
        <v>64</v>
      </c>
    </row>
    <row r="67" spans="1:1" x14ac:dyDescent="0.25">
      <c r="A67">
        <v>65</v>
      </c>
    </row>
    <row r="68" spans="1:1" x14ac:dyDescent="0.25">
      <c r="A68">
        <v>66</v>
      </c>
    </row>
    <row r="69" spans="1:1" x14ac:dyDescent="0.25">
      <c r="A69">
        <v>67</v>
      </c>
    </row>
    <row r="70" spans="1:1" x14ac:dyDescent="0.25">
      <c r="A70">
        <v>68</v>
      </c>
    </row>
    <row r="71" spans="1:1" x14ac:dyDescent="0.25">
      <c r="A71">
        <v>69</v>
      </c>
    </row>
    <row r="72" spans="1:1" x14ac:dyDescent="0.25">
      <c r="A72">
        <v>70</v>
      </c>
    </row>
    <row r="73" spans="1:1" x14ac:dyDescent="0.25">
      <c r="A73">
        <v>71</v>
      </c>
    </row>
    <row r="74" spans="1:1" x14ac:dyDescent="0.25">
      <c r="A74">
        <v>72</v>
      </c>
    </row>
    <row r="75" spans="1:1" x14ac:dyDescent="0.25">
      <c r="A75">
        <v>73</v>
      </c>
    </row>
    <row r="76" spans="1:1" x14ac:dyDescent="0.25">
      <c r="A76">
        <v>74</v>
      </c>
    </row>
    <row r="77" spans="1:1" x14ac:dyDescent="0.25">
      <c r="A77">
        <v>75</v>
      </c>
    </row>
    <row r="78" spans="1:1" x14ac:dyDescent="0.25">
      <c r="A78">
        <v>76</v>
      </c>
    </row>
    <row r="79" spans="1:1" x14ac:dyDescent="0.25">
      <c r="A79">
        <v>77</v>
      </c>
    </row>
    <row r="80" spans="1:1" x14ac:dyDescent="0.25">
      <c r="A80">
        <v>78</v>
      </c>
    </row>
    <row r="81" spans="1:1" x14ac:dyDescent="0.25">
      <c r="A81">
        <v>79</v>
      </c>
    </row>
    <row r="82" spans="1:1" x14ac:dyDescent="0.25">
      <c r="A82">
        <v>80</v>
      </c>
    </row>
    <row r="83" spans="1:1" x14ac:dyDescent="0.25">
      <c r="A83">
        <v>81</v>
      </c>
    </row>
    <row r="84" spans="1:1" x14ac:dyDescent="0.25">
      <c r="A84">
        <v>82</v>
      </c>
    </row>
    <row r="85" spans="1:1" x14ac:dyDescent="0.25">
      <c r="A85">
        <v>83</v>
      </c>
    </row>
    <row r="86" spans="1:1" x14ac:dyDescent="0.25">
      <c r="A86">
        <v>84</v>
      </c>
    </row>
    <row r="87" spans="1:1" x14ac:dyDescent="0.25">
      <c r="A87">
        <v>85</v>
      </c>
    </row>
    <row r="88" spans="1:1" x14ac:dyDescent="0.25">
      <c r="A88">
        <v>86</v>
      </c>
    </row>
    <row r="89" spans="1:1" x14ac:dyDescent="0.25">
      <c r="A89">
        <v>87</v>
      </c>
    </row>
    <row r="90" spans="1:1" x14ac:dyDescent="0.25">
      <c r="A90">
        <v>88</v>
      </c>
    </row>
    <row r="91" spans="1:1" x14ac:dyDescent="0.25">
      <c r="A91">
        <v>89</v>
      </c>
    </row>
    <row r="92" spans="1:1" x14ac:dyDescent="0.25">
      <c r="A92">
        <v>90</v>
      </c>
    </row>
    <row r="93" spans="1:1" x14ac:dyDescent="0.25">
      <c r="A93">
        <v>91</v>
      </c>
    </row>
    <row r="94" spans="1:1" x14ac:dyDescent="0.25">
      <c r="A94">
        <v>92</v>
      </c>
    </row>
    <row r="95" spans="1:1" x14ac:dyDescent="0.25">
      <c r="A95">
        <v>93</v>
      </c>
    </row>
    <row r="96" spans="1:1" x14ac:dyDescent="0.25">
      <c r="A96">
        <v>94</v>
      </c>
    </row>
    <row r="97" spans="1:1" x14ac:dyDescent="0.25">
      <c r="A97">
        <v>95</v>
      </c>
    </row>
    <row r="98" spans="1:1" x14ac:dyDescent="0.25">
      <c r="A98">
        <v>96</v>
      </c>
    </row>
    <row r="99" spans="1:1" x14ac:dyDescent="0.25">
      <c r="A99">
        <v>97</v>
      </c>
    </row>
    <row r="100" spans="1:1" x14ac:dyDescent="0.25">
      <c r="A100">
        <v>98</v>
      </c>
    </row>
    <row r="101" spans="1:1" x14ac:dyDescent="0.25">
      <c r="A101">
        <v>99</v>
      </c>
    </row>
    <row r="102" spans="1:1" x14ac:dyDescent="0.25">
      <c r="A102">
        <v>100</v>
      </c>
    </row>
    <row r="103" spans="1:1" x14ac:dyDescent="0.25">
      <c r="A103">
        <v>101</v>
      </c>
    </row>
    <row r="104" spans="1:1" x14ac:dyDescent="0.25">
      <c r="A104">
        <v>102</v>
      </c>
    </row>
    <row r="105" spans="1:1" x14ac:dyDescent="0.25">
      <c r="A105">
        <v>103</v>
      </c>
    </row>
    <row r="106" spans="1:1" x14ac:dyDescent="0.25">
      <c r="A106">
        <v>104</v>
      </c>
    </row>
    <row r="107" spans="1:1" x14ac:dyDescent="0.25">
      <c r="A107">
        <v>105</v>
      </c>
    </row>
    <row r="108" spans="1:1" x14ac:dyDescent="0.25">
      <c r="A108">
        <v>106</v>
      </c>
    </row>
    <row r="109" spans="1:1" x14ac:dyDescent="0.25">
      <c r="A109">
        <v>107</v>
      </c>
    </row>
    <row r="110" spans="1:1" x14ac:dyDescent="0.25">
      <c r="A110">
        <v>108</v>
      </c>
    </row>
    <row r="111" spans="1:1" x14ac:dyDescent="0.25">
      <c r="A111">
        <v>109</v>
      </c>
    </row>
    <row r="112" spans="1:1" x14ac:dyDescent="0.25">
      <c r="A112">
        <v>110</v>
      </c>
    </row>
    <row r="113" spans="1:1" x14ac:dyDescent="0.25">
      <c r="A113">
        <v>111</v>
      </c>
    </row>
    <row r="114" spans="1:1" x14ac:dyDescent="0.25">
      <c r="A114">
        <v>112</v>
      </c>
    </row>
    <row r="115" spans="1:1" x14ac:dyDescent="0.25">
      <c r="A115">
        <v>113</v>
      </c>
    </row>
    <row r="116" spans="1:1" x14ac:dyDescent="0.25">
      <c r="A116">
        <v>114</v>
      </c>
    </row>
    <row r="117" spans="1:1" x14ac:dyDescent="0.25">
      <c r="A117">
        <v>115</v>
      </c>
    </row>
    <row r="118" spans="1:1" x14ac:dyDescent="0.25">
      <c r="A118">
        <v>116</v>
      </c>
    </row>
    <row r="119" spans="1:1" x14ac:dyDescent="0.25">
      <c r="A119">
        <v>117</v>
      </c>
    </row>
    <row r="120" spans="1:1" x14ac:dyDescent="0.25">
      <c r="A120">
        <v>118</v>
      </c>
    </row>
    <row r="121" spans="1:1" x14ac:dyDescent="0.25">
      <c r="A121">
        <v>119</v>
      </c>
    </row>
    <row r="122" spans="1:1" x14ac:dyDescent="0.25">
      <c r="A122">
        <v>120</v>
      </c>
    </row>
    <row r="123" spans="1:1" x14ac:dyDescent="0.25">
      <c r="A123">
        <v>121</v>
      </c>
    </row>
    <row r="124" spans="1:1" x14ac:dyDescent="0.25">
      <c r="A124">
        <v>122</v>
      </c>
    </row>
    <row r="125" spans="1:1" x14ac:dyDescent="0.25">
      <c r="A125">
        <v>123</v>
      </c>
    </row>
    <row r="126" spans="1:1" x14ac:dyDescent="0.25">
      <c r="A126">
        <v>124</v>
      </c>
    </row>
    <row r="127" spans="1:1" x14ac:dyDescent="0.25">
      <c r="A127">
        <v>125</v>
      </c>
    </row>
    <row r="128" spans="1:1" x14ac:dyDescent="0.25">
      <c r="A128">
        <v>126</v>
      </c>
    </row>
    <row r="129" spans="1:1" x14ac:dyDescent="0.25">
      <c r="A129">
        <v>127</v>
      </c>
    </row>
    <row r="130" spans="1:1" x14ac:dyDescent="0.25">
      <c r="A130">
        <v>128</v>
      </c>
    </row>
    <row r="131" spans="1:1" x14ac:dyDescent="0.25">
      <c r="A131">
        <v>129</v>
      </c>
    </row>
    <row r="132" spans="1:1" x14ac:dyDescent="0.25">
      <c r="A132">
        <v>130</v>
      </c>
    </row>
    <row r="133" spans="1:1" x14ac:dyDescent="0.25">
      <c r="A133">
        <v>131</v>
      </c>
    </row>
    <row r="134" spans="1:1" x14ac:dyDescent="0.25">
      <c r="A134">
        <v>132</v>
      </c>
    </row>
    <row r="135" spans="1:1" x14ac:dyDescent="0.25">
      <c r="A135">
        <v>133</v>
      </c>
    </row>
    <row r="136" spans="1:1" x14ac:dyDescent="0.25">
      <c r="A136">
        <v>134</v>
      </c>
    </row>
    <row r="137" spans="1:1" x14ac:dyDescent="0.25">
      <c r="A137">
        <v>135</v>
      </c>
    </row>
    <row r="138" spans="1:1" x14ac:dyDescent="0.25">
      <c r="A138">
        <v>136</v>
      </c>
    </row>
    <row r="139" spans="1:1" x14ac:dyDescent="0.25">
      <c r="A139">
        <v>137</v>
      </c>
    </row>
    <row r="140" spans="1:1" x14ac:dyDescent="0.25">
      <c r="A140">
        <v>138</v>
      </c>
    </row>
    <row r="141" spans="1:1" x14ac:dyDescent="0.25">
      <c r="A141">
        <v>139</v>
      </c>
    </row>
    <row r="142" spans="1:1" x14ac:dyDescent="0.25">
      <c r="A142">
        <v>140</v>
      </c>
    </row>
    <row r="143" spans="1:1" x14ac:dyDescent="0.25">
      <c r="A143">
        <v>141</v>
      </c>
    </row>
    <row r="144" spans="1:1" x14ac:dyDescent="0.25">
      <c r="A144">
        <v>142</v>
      </c>
    </row>
    <row r="145" spans="1:1" x14ac:dyDescent="0.25">
      <c r="A145">
        <v>143</v>
      </c>
    </row>
    <row r="146" spans="1:1" x14ac:dyDescent="0.25">
      <c r="A146">
        <v>144</v>
      </c>
    </row>
    <row r="147" spans="1:1" x14ac:dyDescent="0.25">
      <c r="A147">
        <v>145</v>
      </c>
    </row>
    <row r="148" spans="1:1" x14ac:dyDescent="0.25">
      <c r="A148">
        <v>146</v>
      </c>
    </row>
    <row r="149" spans="1:1" x14ac:dyDescent="0.25">
      <c r="A149">
        <v>147</v>
      </c>
    </row>
    <row r="150" spans="1:1" x14ac:dyDescent="0.25">
      <c r="A150">
        <v>148</v>
      </c>
    </row>
    <row r="151" spans="1:1" x14ac:dyDescent="0.25">
      <c r="A151">
        <v>149</v>
      </c>
    </row>
    <row r="152" spans="1:1" x14ac:dyDescent="0.25">
      <c r="A152">
        <v>150</v>
      </c>
    </row>
    <row r="153" spans="1:1" x14ac:dyDescent="0.25">
      <c r="A153">
        <v>151</v>
      </c>
    </row>
    <row r="154" spans="1:1" x14ac:dyDescent="0.25">
      <c r="A154">
        <v>152</v>
      </c>
    </row>
    <row r="155" spans="1:1" x14ac:dyDescent="0.25">
      <c r="A155">
        <v>153</v>
      </c>
    </row>
    <row r="156" spans="1:1" x14ac:dyDescent="0.25">
      <c r="A156">
        <v>154</v>
      </c>
    </row>
    <row r="157" spans="1:1" x14ac:dyDescent="0.25">
      <c r="A157">
        <v>155</v>
      </c>
    </row>
    <row r="158" spans="1:1" x14ac:dyDescent="0.25">
      <c r="A158">
        <v>156</v>
      </c>
    </row>
    <row r="159" spans="1:1" x14ac:dyDescent="0.25">
      <c r="A159">
        <v>157</v>
      </c>
    </row>
    <row r="160" spans="1:1" x14ac:dyDescent="0.25">
      <c r="A160">
        <v>158</v>
      </c>
    </row>
    <row r="161" spans="1:1" x14ac:dyDescent="0.25">
      <c r="A161">
        <v>159</v>
      </c>
    </row>
    <row r="162" spans="1:1" x14ac:dyDescent="0.25">
      <c r="A162">
        <v>160</v>
      </c>
    </row>
    <row r="163" spans="1:1" x14ac:dyDescent="0.25">
      <c r="A163">
        <v>161</v>
      </c>
    </row>
    <row r="164" spans="1:1" x14ac:dyDescent="0.25">
      <c r="A164">
        <v>162</v>
      </c>
    </row>
    <row r="165" spans="1:1" x14ac:dyDescent="0.25">
      <c r="A165">
        <v>163</v>
      </c>
    </row>
    <row r="166" spans="1:1" x14ac:dyDescent="0.25">
      <c r="A166">
        <v>164</v>
      </c>
    </row>
    <row r="167" spans="1:1" x14ac:dyDescent="0.25">
      <c r="A167">
        <v>165</v>
      </c>
    </row>
    <row r="168" spans="1:1" x14ac:dyDescent="0.25">
      <c r="A168">
        <v>166</v>
      </c>
    </row>
  </sheetData>
  <mergeCells count="4">
    <mergeCell ref="C1:G1"/>
    <mergeCell ref="H1:L1"/>
    <mergeCell ref="M1:Q1"/>
    <mergeCell ref="R1:V1"/>
  </mergeCells>
  <conditionalFormatting sqref="C1:R1">
    <cfRule type="containsText" dxfId="10" priority="10" operator="containsText" text="complete">
      <formula>NOT(ISERROR(SEARCH("complete",C1)))</formula>
    </cfRule>
  </conditionalFormatting>
  <conditionalFormatting sqref="D2:G2">
    <cfRule type="containsText" dxfId="9" priority="1" operator="containsText" text="complete">
      <formula>NOT(ISERROR(SEARCH("complete",D2)))</formula>
    </cfRule>
  </conditionalFormatting>
  <conditionalFormatting sqref="G1:G2 Q1:Q2">
    <cfRule type="containsText" dxfId="8" priority="14" operator="containsText" text="in progress">
      <formula>NOT(ISERROR(SEARCH("in progress",G1)))</formula>
    </cfRule>
    <cfRule type="containsText" dxfId="7" priority="15" operator="containsText" text="not yet started">
      <formula>NOT(ISERROR(SEARCH("not yet started",G1)))</formula>
    </cfRule>
  </conditionalFormatting>
  <conditionalFormatting sqref="I2:L2">
    <cfRule type="containsText" dxfId="6" priority="6" operator="containsText" text="complete">
      <formula>NOT(ISERROR(SEARCH("complete",I2)))</formula>
    </cfRule>
  </conditionalFormatting>
  <conditionalFormatting sqref="L1:L2">
    <cfRule type="containsText" dxfId="5" priority="11" operator="containsText" text="in progress">
      <formula>NOT(ISERROR(SEARCH("in progress",L1)))</formula>
    </cfRule>
    <cfRule type="containsText" dxfId="4" priority="12" operator="containsText" text="not yet started">
      <formula>NOT(ISERROR(SEARCH("not yet started",L1)))</formula>
    </cfRule>
  </conditionalFormatting>
  <conditionalFormatting sqref="N2:Q2">
    <cfRule type="containsText" dxfId="3" priority="5" operator="containsText" text="complete">
      <formula>NOT(ISERROR(SEARCH("complete",N2)))</formula>
    </cfRule>
  </conditionalFormatting>
  <conditionalFormatting sqref="S2:V2">
    <cfRule type="containsText" dxfId="2" priority="2" operator="containsText" text="complete">
      <formula>NOT(ISERROR(SEARCH("complete",S2)))</formula>
    </cfRule>
  </conditionalFormatting>
  <conditionalFormatting sqref="V2">
    <cfRule type="containsText" dxfId="1" priority="3" operator="containsText" text="in progress">
      <formula>NOT(ISERROR(SEARCH("in progress",V2)))</formula>
    </cfRule>
    <cfRule type="containsText" dxfId="0" priority="4" operator="containsText" text="not yet started">
      <formula>NOT(ISERROR(SEARCH("not yet started",V2)))</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FE2DC-8386-4845-B172-DF4A6AF4218B}">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7423-FB6B-492B-BFBA-4138043A5162}">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90431BC0474204BA5DF53F8B381F09C" ma:contentTypeVersion="5" ma:contentTypeDescription="Create a new document." ma:contentTypeScope="" ma:versionID="6d23921bee26f7e8e234dce1810f7ceb">
  <xsd:schema xmlns:xsd="http://www.w3.org/2001/XMLSchema" xmlns:xs="http://www.w3.org/2001/XMLSchema" xmlns:p="http://schemas.microsoft.com/office/2006/metadata/properties" xmlns:ns2="f6759040-d046-4ead-920a-51d0beeee03a" targetNamespace="http://schemas.microsoft.com/office/2006/metadata/properties" ma:root="true" ma:fieldsID="bd603e977374980299e2cd712a562e99" ns2:_="">
    <xsd:import namespace="f6759040-d046-4ead-920a-51d0beeee0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759040-d046-4ead-920a-51d0beeee03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A37522F-39F4-4439-AEEC-7D6E0C35C759}">
  <ds:schemaRefs>
    <ds:schemaRef ds:uri="http://schemas.microsoft.com/sharepoint/v3/contenttype/forms"/>
  </ds:schemaRefs>
</ds:datastoreItem>
</file>

<file path=customXml/itemProps2.xml><?xml version="1.0" encoding="utf-8"?>
<ds:datastoreItem xmlns:ds="http://schemas.openxmlformats.org/officeDocument/2006/customXml" ds:itemID="{76FEA26C-2233-4295-8BE1-B265CEAD26C7}">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f6759040-d046-4ead-920a-51d0beeee03a"/>
    <ds:schemaRef ds:uri="http://www.w3.org/XML/1998/namespace"/>
    <ds:schemaRef ds:uri="http://purl.org/dc/dcmitype/"/>
  </ds:schemaRefs>
</ds:datastoreItem>
</file>

<file path=customXml/itemProps3.xml><?xml version="1.0" encoding="utf-8"?>
<ds:datastoreItem xmlns:ds="http://schemas.openxmlformats.org/officeDocument/2006/customXml" ds:itemID="{01F5A318-42C9-4C39-8A11-FB54C76782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759040-d046-4ead-920a-51d0beeee0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Working route</vt:lpstr>
      <vt:lpstr>Project Plan</vt:lpstr>
      <vt:lpstr>V1</vt:lpstr>
      <vt:lpstr>V2</vt:lpstr>
      <vt:lpstr>V3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JAIRO MARTINEZ</dc:creator>
  <cp:keywords/>
  <dc:description/>
  <cp:lastModifiedBy>Nidhi Mistry</cp:lastModifiedBy>
  <cp:revision/>
  <cp:lastPrinted>2021-07-28T15:59:21Z</cp:lastPrinted>
  <dcterms:created xsi:type="dcterms:W3CDTF">2020-03-22T18:31:45Z</dcterms:created>
  <dcterms:modified xsi:type="dcterms:W3CDTF">2024-11-26T03:55:25Z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0x010100B90431BC0474204BA5DF53F8B381F09C</vt:lpwstr>
  </property>
</Properties>
</file>