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W:\Inventor-HSMWorks\MACHINE POSTS\"/>
    </mc:Choice>
  </mc:AlternateContent>
  <xr:revisionPtr revIDLastSave="0" documentId="13_ncr:1_{38651F44-91FE-4E0B-8178-17FF8F9EF1EF}" xr6:coauthVersionLast="34" xr6:coauthVersionMax="34" xr10:uidLastSave="{00000000-0000-0000-0000-000000000000}"/>
  <bookViews>
    <workbookView xWindow="0" yWindow="0" windowWidth="28800" windowHeight="12435" xr2:uid="{00000000-000D-0000-FFFF-FFFF00000000}"/>
  </bookViews>
  <sheets>
    <sheet name="Setup" sheetId="5" r:id="rId1"/>
    <sheet name="Tool List" sheetId="7" r:id="rId2"/>
    <sheet name="Overview" sheetId="1" state="hidden" r:id="rId3"/>
    <sheet name="Operations" sheetId="2" r:id="rId4"/>
    <sheet name="Tools" sheetId="3" r:id="rId5"/>
    <sheet name="Sheet1" sheetId="4" state="hidden" r:id="rId6"/>
  </sheets>
  <definedNames>
    <definedName name="_xlnm.Print_Area" localSheetId="1">'Tool List'!$A$1:$J$35</definedName>
    <definedName name="_xlnm.Print_Titles" localSheetId="3">Operations!$1:$6</definedName>
    <definedName name="_xlnm.Print_Titles" localSheetId="2">Overview!$1:$5</definedName>
    <definedName name="_xlnm.Print_Titles" localSheetId="0">Setup!$1:$5</definedName>
    <definedName name="_xlnm.Print_Titles" localSheetId="1">'Tool List'!$1:$12</definedName>
    <definedName name="_xlnm.Print_Titles" localSheetId="4">Tools!$1:$6</definedName>
  </definedName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" i="7" l="1"/>
  <c r="F9" i="7"/>
  <c r="F8" i="7"/>
  <c r="F29" i="4"/>
  <c r="B8" i="4"/>
  <c r="C21" i="4"/>
  <c r="F21" i="4"/>
  <c r="F24" i="4"/>
  <c r="F40" i="4"/>
  <c r="K25" i="4"/>
  <c r="D31" i="4"/>
  <c r="F31" i="4"/>
  <c r="F34" i="4"/>
  <c r="F38" i="4"/>
  <c r="F37" i="4"/>
  <c r="F42" i="4"/>
  <c r="K15" i="4"/>
  <c r="K16" i="4"/>
  <c r="F27" i="4"/>
  <c r="G38" i="4"/>
  <c r="G37" i="4"/>
  <c r="G34" i="4"/>
  <c r="G31" i="4"/>
  <c r="G27" i="4"/>
  <c r="G24" i="4"/>
  <c r="E13" i="1"/>
  <c r="E12" i="1"/>
  <c r="E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JWS</author>
  </authors>
  <commentList>
    <comment ref="B9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JWS:</t>
        </r>
        <r>
          <rPr>
            <sz val="9"/>
            <color indexed="81"/>
            <rFont val="Tahoma"/>
            <charset val="1"/>
          </rPr>
          <t xml:space="preserve">
Alu is 0.0975 pounds per cubic inch</t>
        </r>
      </text>
    </comment>
  </commentList>
</comments>
</file>

<file path=xl/sharedStrings.xml><?xml version="1.0" encoding="utf-8"?>
<sst xmlns="http://schemas.openxmlformats.org/spreadsheetml/2006/main" count="235" uniqueCount="161">
  <si>
    <t>Program</t>
  </si>
  <si>
    <t>Setup Sheet</t>
  </si>
  <si>
    <t>Date</t>
  </si>
  <si>
    <t>$program.name</t>
  </si>
  <si>
    <t>$program.generationTime</t>
  </si>
  <si>
    <t>Comment</t>
  </si>
  <si>
    <t>Overview</t>
  </si>
  <si>
    <t>Part</t>
  </si>
  <si>
    <t>$program.comment</t>
  </si>
  <si>
    <t>$program.partName</t>
  </si>
  <si>
    <t>Reference</t>
  </si>
  <si>
    <t>Job</t>
  </si>
  <si>
    <t>$program.jobDescription</t>
  </si>
  <si>
    <t>Programmer</t>
  </si>
  <si>
    <t>$program.user</t>
  </si>
  <si>
    <t>DX</t>
  </si>
  <si>
    <t>$program.partDX</t>
  </si>
  <si>
    <t>DY</t>
  </si>
  <si>
    <t>$program.partDY</t>
  </si>
  <si>
    <t>DZ</t>
  </si>
  <si>
    <t>$program.partDZ</t>
  </si>
  <si>
    <t>Stock</t>
  </si>
  <si>
    <t>X min</t>
  </si>
  <si>
    <t>$program.stockLowerX</t>
  </si>
  <si>
    <t>Y min</t>
  </si>
  <si>
    <t>$program.stockLowerY</t>
  </si>
  <si>
    <t>Z min</t>
  </si>
  <si>
    <t>$program.stockLowerZ</t>
  </si>
  <si>
    <t>X max</t>
  </si>
  <si>
    <t>$program.stockUpperX</t>
  </si>
  <si>
    <t>Y max</t>
  </si>
  <si>
    <t>$program.stockUpperY</t>
  </si>
  <si>
    <t>Z max</t>
  </si>
  <si>
    <t>$program.stockUpperZ</t>
  </si>
  <si>
    <t>Toolpath</t>
  </si>
  <si>
    <t>WCS #</t>
  </si>
  <si>
    <t>$program.workOffset</t>
  </si>
  <si>
    <t># Operations</t>
  </si>
  <si>
    <t>$program.numberOfSections</t>
  </si>
  <si>
    <t># Tools</t>
  </si>
  <si>
    <t>$program.numberOfTools</t>
  </si>
  <si>
    <t>Machining Time</t>
  </si>
  <si>
    <t>$program.cycleTime</t>
  </si>
  <si>
    <t>Feed Distance</t>
  </si>
  <si>
    <t>$program.cuttingDistance</t>
  </si>
  <si>
    <t>Rapid Distance</t>
  </si>
  <si>
    <t>$program.rapidDistance</t>
  </si>
  <si>
    <t>Operations</t>
  </si>
  <si>
    <t>ID</t>
  </si>
  <si>
    <t>Operation</t>
  </si>
  <si>
    <t>Tool #</t>
  </si>
  <si>
    <t>Strategy</t>
  </si>
  <si>
    <t>Coolant</t>
  </si>
  <si>
    <t>Stock to Leave</t>
  </si>
  <si>
    <t>Axial Stock to Leave</t>
  </si>
  <si>
    <t>Tolerance</t>
  </si>
  <si>
    <t>Stepdown</t>
  </si>
  <si>
    <t>Stepover</t>
  </si>
  <si>
    <t>Spindle Speed</t>
  </si>
  <si>
    <t>Maximum Feed</t>
  </si>
  <si>
    <t>$operation.id</t>
  </si>
  <si>
    <t>$operation.description</t>
  </si>
  <si>
    <t>$operation.workOffset</t>
  </si>
  <si>
    <t>$operation.tool.number</t>
  </si>
  <si>
    <t>$operation.strategy</t>
  </si>
  <si>
    <t>$operation.cycleTime</t>
  </si>
  <si>
    <t>$operation.cuttingDistance</t>
  </si>
  <si>
    <t>$operation.tool.coolant</t>
  </si>
  <si>
    <t>$operation.stockToLeave</t>
  </si>
  <si>
    <t>$operation.axialStockToLeave</t>
  </si>
  <si>
    <t>$operation.tolerance</t>
  </si>
  <si>
    <t>$operation.maximumStepdown</t>
  </si>
  <si>
    <t>$operation.maximumStepover</t>
  </si>
  <si>
    <t>$operation.maximumSpindleSpeed</t>
  </si>
  <si>
    <t>$operation.maximumFeed</t>
  </si>
  <si>
    <t>$OPERATION_ROW</t>
  </si>
  <si>
    <t>Tools</t>
  </si>
  <si>
    <t>Length #</t>
  </si>
  <si>
    <t>Diameter #</t>
  </si>
  <si>
    <t>Diameter</t>
  </si>
  <si>
    <t>Corner Radius</t>
  </si>
  <si>
    <t>Taper Angle</t>
  </si>
  <si>
    <t>Type</t>
  </si>
  <si>
    <t>Holder</t>
  </si>
  <si>
    <t>Body Length</t>
  </si>
  <si>
    <t>Maximum Spindle Speed</t>
  </si>
  <si>
    <t>$tool.number</t>
  </si>
  <si>
    <t>$tool.lengthOffset</t>
  </si>
  <si>
    <t>$tool.diameterOffset</t>
  </si>
  <si>
    <t>$tool.diameter</t>
  </si>
  <si>
    <t>$tool.cornerRadius</t>
  </si>
  <si>
    <t>$tool.taperAngle</t>
  </si>
  <si>
    <t>$tool.type</t>
  </si>
  <si>
    <t>$tool.bodyLength</t>
  </si>
  <si>
    <t>$tool.cuttingDistance</t>
  </si>
  <si>
    <t>$tool.maximumSpindleSpeed</t>
  </si>
  <si>
    <t>$tool.maximumFeed</t>
  </si>
  <si>
    <t>$tool.cycleTime</t>
  </si>
  <si>
    <t>$TOOL_ROW</t>
  </si>
  <si>
    <t>$tool.holderDescription</t>
  </si>
  <si>
    <t>Material</t>
  </si>
  <si>
    <t>Size</t>
  </si>
  <si>
    <t>NEED TO ORDER?</t>
  </si>
  <si>
    <t>Tooling</t>
  </si>
  <si>
    <t>Cost</t>
  </si>
  <si>
    <t>TOTAL</t>
  </si>
  <si>
    <t>Est Time</t>
  </si>
  <si>
    <t>Implied Hourly Rate</t>
  </si>
  <si>
    <t>Master Qty</t>
  </si>
  <si>
    <t>NA</t>
  </si>
  <si>
    <t>Machine top face</t>
  </si>
  <si>
    <t>Program CAD</t>
  </si>
  <si>
    <t>Program CAM</t>
  </si>
  <si>
    <t>Plus S&amp;H</t>
  </si>
  <si>
    <t>Invoice amount</t>
  </si>
  <si>
    <t>$program.stockDX</t>
  </si>
  <si>
    <t>$program.stockDY</t>
  </si>
  <si>
    <t>$program.stockDZ</t>
  </si>
  <si>
    <t>$part.material</t>
  </si>
  <si>
    <t>Stock Prep:</t>
  </si>
  <si>
    <t>Part Finishing</t>
  </si>
  <si>
    <t>Fixturing:</t>
  </si>
  <si>
    <t>$program.jaws</t>
  </si>
  <si>
    <t>Machine Time:</t>
  </si>
  <si>
    <t>Quote #:</t>
  </si>
  <si>
    <t>making stock material to size</t>
  </si>
  <si>
    <t>Fixture setup and jaws</t>
  </si>
  <si>
    <t>$program.CADhrs</t>
  </si>
  <si>
    <t>$program.CAMhrs</t>
  </si>
  <si>
    <t>$program.Finishing</t>
  </si>
  <si>
    <t>$program.StockPrep</t>
  </si>
  <si>
    <t>Qty:</t>
  </si>
  <si>
    <t>Sets of Soft Jaws Required:</t>
  </si>
  <si>
    <t>$program.setup</t>
  </si>
  <si>
    <t>Cost of Material</t>
  </si>
  <si>
    <t>Finishing process cost</t>
  </si>
  <si>
    <t>$program.xylocation</t>
  </si>
  <si>
    <t>$program.zlocation</t>
  </si>
  <si>
    <t>X Dim</t>
  </si>
  <si>
    <t>Y Dim</t>
  </si>
  <si>
    <t>Z Dim</t>
  </si>
  <si>
    <t>Tool Description</t>
  </si>
  <si>
    <t>$tool.description</t>
  </si>
  <si>
    <t>$operation.DepthofCut</t>
  </si>
  <si>
    <t>$tool.minimumZ</t>
  </si>
  <si>
    <t>Tool Maximum Z</t>
  </si>
  <si>
    <t>Tool  Crib number</t>
  </si>
  <si>
    <t>$tool.productId</t>
  </si>
  <si>
    <t>FOLDER:</t>
  </si>
  <si>
    <t>$program.xLocationDim</t>
  </si>
  <si>
    <t>$program.yLocationDim</t>
  </si>
  <si>
    <t>$program.comp</t>
  </si>
  <si>
    <t>PART NUMBER:</t>
  </si>
  <si>
    <t>NOTES:</t>
  </si>
  <si>
    <t>X OFFSET:</t>
  </si>
  <si>
    <t>Y OFFSET:</t>
  </si>
  <si>
    <t>X0  Y0:</t>
  </si>
  <si>
    <t>Z0:</t>
  </si>
  <si>
    <t>$program.notes</t>
  </si>
  <si>
    <t>Depth of Cut</t>
  </si>
  <si>
    <t>COMP USED: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</si>
</sst>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164" formatCode="[h]:mm:ss;@"/>
    <numFmt numFmtId="165" formatCode="[$-409]mmmm\ d\,\ yyyy\ hh:mm;@"/>
    <numFmt numFmtId="166" formatCode="&quot;T&quot;0"/>
    <numFmt numFmtId="167" formatCode="&quot;L&quot;0"/>
    <numFmt numFmtId="168" formatCode="&quot;D&quot;0"/>
  </numFmts>
  <fonts count="22" x14ac:knownFonts="1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Arial"/>
    </font>
    <font>
      <sz val="10"/>
      <name val="Arial"/>
    </font>
    <font>
      <b/>
      <sz val="11"/>
      <color indexed="8"/>
      <name val="Calibri"/>
      <family val="2"/>
    </font>
    <font>
      <sz val="11"/>
      <color indexed="12"/>
      <name val="Calibri"/>
      <family val="2"/>
    </font>
    <font>
      <b/>
      <u/>
      <sz val="11"/>
      <color indexed="8"/>
      <name val="Calibri"/>
      <family val="2"/>
    </font>
    <font>
      <b/>
      <i/>
      <sz val="11"/>
      <color indexed="23"/>
      <name val="Calibri"/>
      <family val="2"/>
    </font>
    <font>
      <b/>
      <sz val="11"/>
      <color indexed="12"/>
      <name val="Calibri"/>
      <family val="2"/>
    </font>
    <font>
      <i/>
      <sz val="11"/>
      <color indexed="23"/>
      <name val="Calibri"/>
      <family val="2"/>
    </font>
    <font>
      <sz val="11"/>
      <color indexed="8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156">
    <xf numFmtId="0" fontId="0" fillId="0" borderId="0" xfId="0"/>
    <xf numFmtId="0" fontId="5" fillId="0" borderId="1" xfId="0" applyFont="1" applyBorder="1" applyAlignment="1"/>
    <xf numFmtId="0" fontId="1" fillId="0" borderId="1" xfId="0" applyFont="1" applyBorder="1" applyAlignme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22" fontId="0" fillId="0" borderId="0" xfId="0" applyNumberFormat="1"/>
    <xf numFmtId="0" fontId="2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0" xfId="0" applyFont="1" applyBorder="1"/>
    <xf numFmtId="1" fontId="4" fillId="0" borderId="2" xfId="0" applyNumberFormat="1" applyFont="1" applyBorder="1" applyAlignment="1">
      <alignment shrinkToFit="1"/>
    </xf>
    <xf numFmtId="49" fontId="4" fillId="0" borderId="5" xfId="0" applyNumberFormat="1" applyFont="1" applyBorder="1" applyAlignment="1">
      <alignment shrinkToFit="1"/>
    </xf>
    <xf numFmtId="1" fontId="4" fillId="0" borderId="5" xfId="0" applyNumberFormat="1" applyFont="1" applyBorder="1" applyAlignment="1">
      <alignment shrinkToFit="1"/>
    </xf>
    <xf numFmtId="166" fontId="2" fillId="0" borderId="6" xfId="0" applyNumberFormat="1" applyFont="1" applyBorder="1" applyAlignment="1">
      <alignment shrinkToFit="1"/>
    </xf>
    <xf numFmtId="49" fontId="4" fillId="0" borderId="7" xfId="0" applyNumberFormat="1" applyFont="1" applyBorder="1" applyAlignment="1">
      <alignment shrinkToFit="1"/>
    </xf>
    <xf numFmtId="164" fontId="4" fillId="0" borderId="7" xfId="0" applyNumberFormat="1" applyFont="1" applyBorder="1" applyAlignment="1">
      <alignment shrinkToFit="1"/>
    </xf>
    <xf numFmtId="2" fontId="4" fillId="0" borderId="7" xfId="0" applyNumberFormat="1" applyFont="1" applyBorder="1" applyAlignment="1">
      <alignment shrinkToFit="1"/>
    </xf>
    <xf numFmtId="1" fontId="4" fillId="0" borderId="3" xfId="0" applyNumberFormat="1" applyFont="1" applyBorder="1" applyAlignment="1">
      <alignment shrinkToFit="1"/>
    </xf>
    <xf numFmtId="0" fontId="0" fillId="0" borderId="0" xfId="0" applyBorder="1"/>
    <xf numFmtId="0" fontId="2" fillId="0" borderId="0" xfId="0" applyFont="1" applyBorder="1" applyAlignment="1"/>
    <xf numFmtId="165" fontId="4" fillId="0" borderId="0" xfId="0" applyNumberFormat="1" applyFont="1" applyBorder="1" applyAlignment="1"/>
    <xf numFmtId="0" fontId="4" fillId="0" borderId="0" xfId="0" applyFont="1" applyBorder="1" applyAlignment="1"/>
    <xf numFmtId="0" fontId="0" fillId="0" borderId="1" xfId="0" applyBorder="1" applyAlignment="1"/>
    <xf numFmtId="0" fontId="0" fillId="0" borderId="1" xfId="0" applyBorder="1"/>
    <xf numFmtId="0" fontId="2" fillId="0" borderId="2" xfId="0" applyFont="1" applyBorder="1" applyAlignment="1">
      <alignment horizontal="center" vertical="center" wrapText="1"/>
    </xf>
    <xf numFmtId="0" fontId="4" fillId="0" borderId="0" xfId="0" applyFont="1" applyBorder="1" applyAlignment="1">
      <alignment shrinkToFit="1"/>
    </xf>
    <xf numFmtId="166" fontId="2" fillId="0" borderId="2" xfId="0" applyNumberFormat="1" applyFont="1" applyBorder="1" applyAlignment="1">
      <alignment shrinkToFit="1"/>
    </xf>
    <xf numFmtId="167" fontId="4" fillId="0" borderId="7" xfId="0" applyNumberFormat="1" applyFont="1" applyBorder="1" applyAlignment="1">
      <alignment shrinkToFit="1"/>
    </xf>
    <xf numFmtId="168" fontId="4" fillId="0" borderId="7" xfId="0" applyNumberFormat="1" applyFont="1" applyBorder="1" applyAlignment="1">
      <alignment shrinkToFit="1"/>
    </xf>
    <xf numFmtId="2" fontId="4" fillId="0" borderId="5" xfId="0" applyNumberFormat="1" applyFont="1" applyBorder="1" applyAlignment="1">
      <alignment shrinkToFit="1"/>
    </xf>
    <xf numFmtId="1" fontId="4" fillId="0" borderId="6" xfId="0" applyNumberFormat="1" applyFont="1" applyBorder="1" applyAlignment="1">
      <alignment shrinkToFit="1"/>
    </xf>
    <xf numFmtId="0" fontId="4" fillId="0" borderId="7" xfId="0" applyFont="1" applyBorder="1" applyAlignment="1">
      <alignment shrinkToFit="1"/>
    </xf>
    <xf numFmtId="1" fontId="4" fillId="0" borderId="7" xfId="0" applyNumberFormat="1" applyFont="1" applyBorder="1" applyAlignment="1">
      <alignment shrinkToFit="1"/>
    </xf>
    <xf numFmtId="164" fontId="4" fillId="0" borderId="8" xfId="0" applyNumberFormat="1" applyFont="1" applyBorder="1" applyAlignment="1">
      <alignment shrinkToFit="1"/>
    </xf>
    <xf numFmtId="0" fontId="8" fillId="0" borderId="0" xfId="0" applyFont="1"/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8" fontId="9" fillId="0" borderId="0" xfId="0" applyNumberFormat="1" applyFont="1" applyAlignment="1">
      <alignment horizontal="center"/>
    </xf>
    <xf numFmtId="9" fontId="9" fillId="0" borderId="0" xfId="0" applyNumberFormat="1" applyFont="1" applyAlignment="1">
      <alignment horizontal="center"/>
    </xf>
    <xf numFmtId="0" fontId="10" fillId="0" borderId="0" xfId="0" applyFont="1"/>
    <xf numFmtId="0" fontId="8" fillId="0" borderId="15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2" fillId="0" borderId="0" xfId="0" applyNumberFormat="1" applyFont="1" applyAlignment="1">
      <alignment horizontal="center"/>
    </xf>
    <xf numFmtId="8" fontId="0" fillId="0" borderId="0" xfId="0" applyNumberFormat="1" applyAlignment="1">
      <alignment horizontal="center"/>
    </xf>
    <xf numFmtId="0" fontId="13" fillId="0" borderId="0" xfId="0" applyFont="1" applyAlignment="1">
      <alignment horizontal="center"/>
    </xf>
    <xf numFmtId="8" fontId="13" fillId="0" borderId="0" xfId="0" applyNumberFormat="1" applyFont="1" applyAlignment="1">
      <alignment horizontal="center"/>
    </xf>
    <xf numFmtId="8" fontId="8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Border="1" applyAlignment="1"/>
    <xf numFmtId="0" fontId="0" fillId="0" borderId="0" xfId="0" applyBorder="1" applyAlignment="1"/>
    <xf numFmtId="0" fontId="0" fillId="0" borderId="0" xfId="0" applyNumberFormat="1" applyAlignment="1">
      <alignment horizontal="center"/>
    </xf>
    <xf numFmtId="0" fontId="14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right"/>
    </xf>
    <xf numFmtId="44" fontId="5" fillId="0" borderId="0" xfId="1" applyFont="1" applyBorder="1" applyAlignment="1"/>
    <xf numFmtId="8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1" fillId="0" borderId="0" xfId="0" applyFont="1" applyBorder="1" applyAlignment="1"/>
    <xf numFmtId="0" fontId="3" fillId="0" borderId="0" xfId="0" applyFont="1" applyBorder="1" applyAlignment="1">
      <alignment vertical="center" wrapText="1"/>
    </xf>
    <xf numFmtId="2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5" fillId="0" borderId="0" xfId="0" applyFont="1" applyBorder="1" applyAlignment="1">
      <alignment vertical="center" textRotation="90"/>
    </xf>
    <xf numFmtId="0" fontId="1" fillId="0" borderId="0" xfId="0" applyFont="1" applyBorder="1" applyAlignment="1">
      <alignment vertical="center"/>
    </xf>
    <xf numFmtId="1" fontId="4" fillId="0" borderId="0" xfId="0" applyNumberFormat="1" applyFont="1" applyBorder="1" applyAlignment="1">
      <alignment shrinkToFit="1"/>
    </xf>
    <xf numFmtId="0" fontId="18" fillId="0" borderId="2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166" fontId="18" fillId="0" borderId="2" xfId="0" applyNumberFormat="1" applyFont="1" applyBorder="1" applyAlignment="1">
      <alignment shrinkToFit="1"/>
    </xf>
    <xf numFmtId="166" fontId="19" fillId="0" borderId="6" xfId="0" applyNumberFormat="1" applyFont="1" applyBorder="1" applyAlignment="1">
      <alignment shrinkToFit="1"/>
    </xf>
    <xf numFmtId="167" fontId="19" fillId="0" borderId="7" xfId="0" applyNumberFormat="1" applyFont="1" applyBorder="1" applyAlignment="1">
      <alignment shrinkToFit="1"/>
    </xf>
    <xf numFmtId="168" fontId="19" fillId="0" borderId="7" xfId="0" applyNumberFormat="1" applyFont="1" applyBorder="1" applyAlignment="1">
      <alignment shrinkToFit="1"/>
    </xf>
    <xf numFmtId="2" fontId="19" fillId="0" borderId="7" xfId="0" applyNumberFormat="1" applyFont="1" applyBorder="1" applyAlignment="1">
      <alignment shrinkToFit="1"/>
    </xf>
    <xf numFmtId="2" fontId="19" fillId="0" borderId="5" xfId="0" applyNumberFormat="1" applyFont="1" applyBorder="1" applyAlignment="1">
      <alignment shrinkToFit="1"/>
    </xf>
    <xf numFmtId="0" fontId="19" fillId="0" borderId="7" xfId="0" applyFont="1" applyBorder="1" applyAlignment="1">
      <alignment shrinkToFit="1"/>
    </xf>
    <xf numFmtId="1" fontId="19" fillId="0" borderId="7" xfId="0" applyNumberFormat="1" applyFont="1" applyBorder="1" applyAlignment="1">
      <alignment shrinkToFit="1"/>
    </xf>
    <xf numFmtId="0" fontId="2" fillId="0" borderId="0" xfId="0" applyFont="1" applyBorder="1" applyAlignment="1">
      <alignment horizontal="left"/>
    </xf>
    <xf numFmtId="165" fontId="4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21" fillId="0" borderId="16" xfId="0" applyFont="1" applyBorder="1" applyAlignment="1">
      <alignment horizontal="right"/>
    </xf>
    <xf numFmtId="164" fontId="19" fillId="0" borderId="8" xfId="0" applyNumberFormat="1" applyFont="1" applyBorder="1" applyAlignment="1">
      <alignment horizontal="right" shrinkToFit="1"/>
    </xf>
    <xf numFmtId="0" fontId="5" fillId="0" borderId="1" xfId="0" applyFont="1" applyBorder="1" applyAlignment="1">
      <alignment horizontal="left"/>
    </xf>
    <xf numFmtId="0" fontId="1" fillId="0" borderId="10" xfId="0" applyFont="1" applyBorder="1"/>
    <xf numFmtId="0" fontId="0" fillId="0" borderId="12" xfId="0" applyBorder="1"/>
    <xf numFmtId="0" fontId="1" fillId="0" borderId="19" xfId="0" applyFont="1" applyBorder="1"/>
    <xf numFmtId="0" fontId="1" fillId="0" borderId="21" xfId="0" applyFont="1" applyBorder="1" applyAlignment="1">
      <alignment horizontal="right"/>
    </xf>
    <xf numFmtId="0" fontId="0" fillId="0" borderId="26" xfId="0" applyBorder="1"/>
    <xf numFmtId="0" fontId="1" fillId="0" borderId="24" xfId="0" applyFont="1" applyBorder="1" applyAlignment="1">
      <alignment horizontal="right"/>
    </xf>
    <xf numFmtId="0" fontId="0" fillId="0" borderId="18" xfId="0" applyBorder="1"/>
    <xf numFmtId="0" fontId="0" fillId="0" borderId="18" xfId="0" applyBorder="1"/>
    <xf numFmtId="0" fontId="0" fillId="0" borderId="25" xfId="0" applyBorder="1"/>
    <xf numFmtId="0" fontId="0" fillId="0" borderId="20" xfId="0" applyBorder="1"/>
    <xf numFmtId="0" fontId="5" fillId="0" borderId="1" xfId="0" applyFont="1" applyBorder="1" applyAlignment="1">
      <alignment horizontal="left" vertical="top"/>
    </xf>
    <xf numFmtId="0" fontId="5" fillId="0" borderId="22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5" fillId="0" borderId="23" xfId="0" applyFont="1" applyBorder="1" applyAlignment="1">
      <alignment horizontal="left" vertical="top"/>
    </xf>
    <xf numFmtId="0" fontId="5" fillId="0" borderId="27" xfId="0" applyFont="1" applyBorder="1" applyAlignment="1">
      <alignment horizontal="left" vertical="top"/>
    </xf>
    <xf numFmtId="0" fontId="5" fillId="0" borderId="28" xfId="0" applyFont="1" applyBorder="1" applyAlignment="1">
      <alignment horizontal="left" vertical="top"/>
    </xf>
    <xf numFmtId="2" fontId="5" fillId="0" borderId="2" xfId="0" applyNumberFormat="1" applyFont="1" applyBorder="1" applyAlignment="1">
      <alignment horizontal="left"/>
    </xf>
    <xf numFmtId="2" fontId="0" fillId="0" borderId="6" xfId="0" applyNumberFormat="1" applyBorder="1" applyAlignment="1">
      <alignment horizontal="left"/>
    </xf>
    <xf numFmtId="2" fontId="0" fillId="0" borderId="3" xfId="0" applyNumberFormat="1" applyBorder="1" applyAlignment="1">
      <alignment horizontal="left"/>
    </xf>
    <xf numFmtId="0" fontId="21" fillId="0" borderId="16" xfId="0" applyFont="1" applyBorder="1" applyAlignment="1">
      <alignment horizontal="center" vertical="center" textRotation="90"/>
    </xf>
    <xf numFmtId="0" fontId="18" fillId="0" borderId="16" xfId="0" applyFont="1" applyBorder="1" applyAlignment="1">
      <alignment horizontal="center" vertical="center"/>
    </xf>
    <xf numFmtId="2" fontId="21" fillId="0" borderId="2" xfId="0" applyNumberFormat="1" applyFont="1" applyBorder="1" applyAlignment="1">
      <alignment horizontal="left"/>
    </xf>
    <xf numFmtId="2" fontId="21" fillId="0" borderId="6" xfId="0" applyNumberFormat="1" applyFont="1" applyBorder="1" applyAlignment="1">
      <alignment horizontal="left"/>
    </xf>
    <xf numFmtId="2" fontId="21" fillId="0" borderId="3" xfId="0" applyNumberFormat="1" applyFont="1" applyBorder="1" applyAlignment="1">
      <alignment horizontal="left"/>
    </xf>
    <xf numFmtId="0" fontId="20" fillId="0" borderId="16" xfId="0" applyFont="1" applyBorder="1" applyAlignment="1">
      <alignment horizontal="right"/>
    </xf>
    <xf numFmtId="0" fontId="21" fillId="0" borderId="16" xfId="0" applyFont="1" applyBorder="1" applyAlignment="1">
      <alignment horizontal="right"/>
    </xf>
    <xf numFmtId="2" fontId="0" fillId="0" borderId="2" xfId="0" applyNumberFormat="1" applyBorder="1" applyAlignment="1">
      <alignment horizontal="left"/>
    </xf>
    <xf numFmtId="0" fontId="20" fillId="0" borderId="16" xfId="0" applyFont="1" applyBorder="1" applyAlignment="1">
      <alignment horizontal="center"/>
    </xf>
    <xf numFmtId="165" fontId="21" fillId="0" borderId="16" xfId="0" applyNumberFormat="1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164" fontId="0" fillId="0" borderId="2" xfId="0" applyNumberFormat="1" applyBorder="1" applyAlignment="1">
      <alignment horizontal="left"/>
    </xf>
    <xf numFmtId="164" fontId="0" fillId="0" borderId="6" xfId="0" applyNumberFormat="1" applyBorder="1" applyAlignment="1">
      <alignment horizontal="left"/>
    </xf>
    <xf numFmtId="164" fontId="0" fillId="0" borderId="3" xfId="0" applyNumberForma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165" fontId="4" fillId="0" borderId="14" xfId="0" applyNumberFormat="1" applyFont="1" applyBorder="1" applyAlignment="1">
      <alignment horizontal="left"/>
    </xf>
    <xf numFmtId="165" fontId="4" fillId="0" borderId="15" xfId="0" applyNumberFormat="1" applyFont="1" applyBorder="1" applyAlignment="1">
      <alignment horizontal="left"/>
    </xf>
    <xf numFmtId="165" fontId="4" fillId="0" borderId="9" xfId="0" applyNumberFormat="1" applyFont="1" applyBorder="1" applyAlignment="1">
      <alignment horizontal="left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/>
    </xf>
    <xf numFmtId="0" fontId="1" fillId="2" borderId="17" xfId="0" applyFont="1" applyFill="1" applyBorder="1" applyAlignment="1">
      <alignment horizontal="right"/>
    </xf>
    <xf numFmtId="0" fontId="0" fillId="2" borderId="18" xfId="0" applyFill="1" applyBorder="1"/>
    <xf numFmtId="0" fontId="1" fillId="2" borderId="21" xfId="0" applyFont="1" applyFill="1" applyBorder="1" applyAlignment="1">
      <alignment horizontal="right"/>
    </xf>
    <xf numFmtId="0" fontId="0" fillId="2" borderId="1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38100</xdr:rowOff>
    </xdr:from>
    <xdr:to>
      <xdr:col>10</xdr:col>
      <xdr:colOff>657225</xdr:colOff>
      <xdr:row>31</xdr:row>
      <xdr:rowOff>161925</xdr:rowOff>
    </xdr:to>
    <xdr:pic>
      <xdr:nvPicPr>
        <xdr:cNvPr id="2" name="Picture 5" descr="Job preview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38100"/>
          <a:ext cx="9010650" cy="5143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31</xdr:row>
      <xdr:rowOff>38100</xdr:rowOff>
    </xdr:from>
    <xdr:to>
      <xdr:col>1</xdr:col>
      <xdr:colOff>1343026</xdr:colOff>
      <xdr:row>33</xdr:row>
      <xdr:rowOff>85725</xdr:rowOff>
    </xdr:to>
    <xdr:pic>
      <xdr:nvPicPr>
        <xdr:cNvPr id="2" name="Picture 1" descr="cam.autodesk.com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6" y="5286375"/>
          <a:ext cx="20288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5</xdr:row>
      <xdr:rowOff>9525</xdr:rowOff>
    </xdr:from>
    <xdr:to>
      <xdr:col>15</xdr:col>
      <xdr:colOff>9525</xdr:colOff>
      <xdr:row>24</xdr:row>
      <xdr:rowOff>152400</xdr:rowOff>
    </xdr:to>
    <xdr:pic>
      <xdr:nvPicPr>
        <xdr:cNvPr id="1026" name="Picture 5" descr="Job preview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86325" y="819150"/>
          <a:ext cx="4267200" cy="321945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161925</xdr:colOff>
      <xdr:row>26</xdr:row>
      <xdr:rowOff>28575</xdr:rowOff>
    </xdr:from>
    <xdr:to>
      <xdr:col>3</xdr:col>
      <xdr:colOff>361950</xdr:colOff>
      <xdr:row>28</xdr:row>
      <xdr:rowOff>76200</xdr:rowOff>
    </xdr:to>
    <xdr:pic>
      <xdr:nvPicPr>
        <xdr:cNvPr id="4" name="Picture 3" descr="cam.autodesk.com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238625"/>
          <a:ext cx="20288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2</xdr:col>
      <xdr:colOff>466725</xdr:colOff>
      <xdr:row>3</xdr:row>
      <xdr:rowOff>93404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"/>
          <a:ext cx="2809875" cy="5220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workbookViewId="0">
      <selection activeCell="A35" sqref="A35:D35"/>
    </sheetView>
  </sheetViews>
  <sheetFormatPr defaultRowHeight="12.75" x14ac:dyDescent="0.2"/>
  <cols>
    <col min="1" max="1" width="12.28515625" customWidth="1"/>
    <col min="2" max="2" width="5.42578125" customWidth="1"/>
    <col min="3" max="3" width="10.42578125" customWidth="1"/>
    <col min="4" max="4" width="30.5703125" customWidth="1"/>
    <col min="6" max="6" width="15.28515625" customWidth="1"/>
    <col min="7" max="7" width="15.140625" customWidth="1"/>
    <col min="11" max="11" width="10.28515625" customWidth="1"/>
  </cols>
  <sheetData>
    <row r="1" spans="1:13" ht="12.75" customHeight="1" x14ac:dyDescent="0.2">
      <c r="A1" s="22"/>
      <c r="B1" s="22"/>
      <c r="C1" s="63"/>
      <c r="D1" s="63"/>
      <c r="E1" s="63"/>
      <c r="F1" s="63"/>
      <c r="G1" s="63"/>
      <c r="H1" s="63"/>
      <c r="I1" s="63"/>
      <c r="J1" s="63"/>
      <c r="K1" s="22"/>
      <c r="L1" s="22"/>
      <c r="M1" s="22"/>
    </row>
    <row r="2" spans="1:13" ht="12.75" customHeight="1" x14ac:dyDescent="0.2">
      <c r="A2" s="24"/>
      <c r="B2" s="24"/>
      <c r="C2" s="63"/>
      <c r="D2" s="63"/>
      <c r="E2" s="63"/>
      <c r="F2" s="63"/>
      <c r="G2" s="63"/>
      <c r="H2" s="63"/>
      <c r="I2" s="63"/>
      <c r="J2" s="63"/>
      <c r="K2" s="23"/>
      <c r="L2" s="23"/>
      <c r="M2" s="23"/>
    </row>
    <row r="3" spans="1:13" ht="12.75" customHeight="1" x14ac:dyDescent="0.2">
      <c r="A3" s="22"/>
      <c r="B3" s="22"/>
      <c r="C3" s="63"/>
      <c r="D3" s="63"/>
      <c r="E3" s="63"/>
      <c r="F3" s="63"/>
      <c r="G3" s="63"/>
      <c r="H3" s="63"/>
      <c r="I3" s="63"/>
      <c r="J3" s="63"/>
      <c r="K3" s="22"/>
      <c r="L3" s="22"/>
      <c r="M3" s="22"/>
    </row>
    <row r="4" spans="1:13" ht="12.75" customHeight="1" x14ac:dyDescent="0.2">
      <c r="A4" s="24"/>
      <c r="B4" s="24"/>
      <c r="C4" s="63"/>
      <c r="D4" s="63"/>
      <c r="E4" s="63"/>
      <c r="F4" s="63"/>
      <c r="G4" s="63"/>
      <c r="H4" s="63"/>
      <c r="I4" s="63"/>
      <c r="J4" s="63"/>
      <c r="K4" s="24"/>
      <c r="L4" s="24"/>
      <c r="M4" s="24"/>
    </row>
    <row r="5" spans="1:13" x14ac:dyDescent="0.2">
      <c r="A5" s="62"/>
    </row>
    <row r="6" spans="1:13" ht="12.75" customHeight="1" x14ac:dyDescent="0.2"/>
    <row r="7" spans="1:13" ht="12.75" customHeight="1" x14ac:dyDescent="0.2"/>
    <row r="8" spans="1:13" ht="12.75" customHeight="1" x14ac:dyDescent="0.2"/>
    <row r="32" ht="13.5" thickBot="1" x14ac:dyDescent="0.25"/>
    <row r="33" spans="1:12" x14ac:dyDescent="0.2">
      <c r="A33" s="152" t="s">
        <v>156</v>
      </c>
      <c r="B33" s="153" t="s">
        <v>136</v>
      </c>
      <c r="C33" s="153"/>
      <c r="D33" s="153"/>
      <c r="E33" s="90" t="s">
        <v>148</v>
      </c>
      <c r="F33" s="94" t="s">
        <v>3</v>
      </c>
      <c r="G33" s="90" t="s">
        <v>152</v>
      </c>
      <c r="H33" s="95" t="s">
        <v>8</v>
      </c>
      <c r="I33" s="95"/>
      <c r="J33" s="95"/>
      <c r="K33" s="97"/>
    </row>
    <row r="34" spans="1:12" x14ac:dyDescent="0.2">
      <c r="A34" s="91" t="s">
        <v>154</v>
      </c>
      <c r="B34" s="87" t="s">
        <v>149</v>
      </c>
      <c r="C34" s="88" t="s">
        <v>155</v>
      </c>
      <c r="D34" s="87" t="s">
        <v>150</v>
      </c>
      <c r="E34" s="88" t="s">
        <v>153</v>
      </c>
      <c r="F34" s="98" t="s">
        <v>158</v>
      </c>
      <c r="G34" s="98"/>
      <c r="H34" s="98"/>
      <c r="I34" s="98"/>
      <c r="J34" s="98"/>
      <c r="K34" s="99"/>
      <c r="L34" s="52"/>
    </row>
    <row r="35" spans="1:12" x14ac:dyDescent="0.2">
      <c r="A35" s="154" t="s">
        <v>157</v>
      </c>
      <c r="B35" s="155" t="s">
        <v>137</v>
      </c>
      <c r="C35" s="155"/>
      <c r="D35" s="155"/>
      <c r="E35" s="89"/>
      <c r="F35" s="100"/>
      <c r="G35" s="100"/>
      <c r="H35" s="100"/>
      <c r="I35" s="100"/>
      <c r="J35" s="100"/>
      <c r="K35" s="101"/>
      <c r="L35" s="52"/>
    </row>
    <row r="36" spans="1:12" ht="13.5" thickBot="1" x14ac:dyDescent="0.25">
      <c r="A36" s="93" t="s">
        <v>160</v>
      </c>
      <c r="B36" s="96" t="s">
        <v>151</v>
      </c>
      <c r="C36" s="96"/>
      <c r="D36" s="96"/>
      <c r="E36" s="92"/>
      <c r="F36" s="102"/>
      <c r="G36" s="102"/>
      <c r="H36" s="102"/>
      <c r="I36" s="102"/>
      <c r="J36" s="102"/>
      <c r="K36" s="103"/>
      <c r="L36" s="52"/>
    </row>
  </sheetData>
  <mergeCells count="5">
    <mergeCell ref="B33:D33"/>
    <mergeCell ref="B35:D35"/>
    <mergeCell ref="B36:D36"/>
    <mergeCell ref="H33:K33"/>
    <mergeCell ref="F34:K36"/>
  </mergeCells>
  <pageMargins left="0.5" right="0.5" top="1" bottom="1" header="0.5" footer="0.5"/>
  <pageSetup paperSize="9" orientation="landscape" r:id="rId1"/>
  <headerFooter alignWithMargins="0"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13"/>
  <sheetViews>
    <sheetView workbookViewId="0">
      <pane ySplit="12" topLeftCell="A13" activePane="bottomLeft" state="frozen"/>
      <selection pane="bottomLeft" activeCell="I12" sqref="I12"/>
    </sheetView>
  </sheetViews>
  <sheetFormatPr defaultRowHeight="12.75" x14ac:dyDescent="0.2"/>
  <cols>
    <col min="1" max="1" width="11.5703125" bestFit="1" customWidth="1"/>
    <col min="2" max="2" width="20.7109375" customWidth="1"/>
    <col min="3" max="3" width="13.42578125" bestFit="1" customWidth="1"/>
    <col min="4" max="4" width="15.140625" bestFit="1" customWidth="1"/>
    <col min="5" max="5" width="14" customWidth="1"/>
    <col min="6" max="6" width="16.5703125" bestFit="1" customWidth="1"/>
    <col min="7" max="7" width="12.28515625" bestFit="1" customWidth="1"/>
    <col min="8" max="8" width="20.140625" customWidth="1"/>
    <col min="9" max="9" width="17.5703125" customWidth="1"/>
    <col min="10" max="10" width="15.42578125" bestFit="1" customWidth="1"/>
    <col min="11" max="11" width="20.7109375" bestFit="1" customWidth="1"/>
    <col min="12" max="12" width="14.5703125" bestFit="1" customWidth="1"/>
    <col min="13" max="13" width="11.5703125" bestFit="1" customWidth="1"/>
    <col min="14" max="14" width="10.28515625" bestFit="1" customWidth="1"/>
    <col min="18" max="22" width="9.140625" hidden="1" customWidth="1"/>
  </cols>
  <sheetData>
    <row r="1" spans="1:21" ht="12.75" customHeight="1" x14ac:dyDescent="0.25">
      <c r="A1" s="115" t="s">
        <v>0</v>
      </c>
      <c r="B1" s="115"/>
      <c r="C1" s="115"/>
      <c r="D1" s="118" t="s">
        <v>1</v>
      </c>
      <c r="E1" s="118"/>
      <c r="F1" s="118"/>
      <c r="G1" s="118"/>
      <c r="H1" s="118"/>
      <c r="I1" s="115" t="s">
        <v>2</v>
      </c>
      <c r="J1" s="115"/>
      <c r="K1" s="82"/>
      <c r="L1" s="21"/>
      <c r="M1" s="21"/>
      <c r="N1" s="22"/>
      <c r="O1" s="22"/>
      <c r="P1" s="21"/>
    </row>
    <row r="2" spans="1:21" ht="12.75" customHeight="1" x14ac:dyDescent="0.2">
      <c r="A2" s="117" t="s">
        <v>3</v>
      </c>
      <c r="B2" s="117"/>
      <c r="C2" s="117"/>
      <c r="D2" s="118"/>
      <c r="E2" s="118"/>
      <c r="F2" s="118"/>
      <c r="G2" s="118"/>
      <c r="H2" s="118"/>
      <c r="I2" s="116" t="s">
        <v>4</v>
      </c>
      <c r="J2" s="116"/>
      <c r="K2" s="83"/>
      <c r="L2" s="21"/>
      <c r="M2" s="21"/>
      <c r="N2" s="23"/>
      <c r="O2" s="23"/>
      <c r="P2" s="21"/>
      <c r="S2" s="114" t="s">
        <v>23</v>
      </c>
      <c r="T2" s="105"/>
      <c r="U2" s="106"/>
    </row>
    <row r="3" spans="1:21" ht="12.75" customHeight="1" x14ac:dyDescent="0.25">
      <c r="A3" s="115" t="s">
        <v>5</v>
      </c>
      <c r="B3" s="115"/>
      <c r="C3" s="115"/>
      <c r="D3" s="118" t="s">
        <v>6</v>
      </c>
      <c r="E3" s="118"/>
      <c r="F3" s="118"/>
      <c r="G3" s="118"/>
      <c r="H3" s="118"/>
      <c r="I3" s="115" t="s">
        <v>7</v>
      </c>
      <c r="J3" s="115"/>
      <c r="K3" s="82"/>
      <c r="L3" s="21"/>
      <c r="M3" s="21"/>
      <c r="N3" s="22"/>
      <c r="O3" s="22"/>
      <c r="P3" s="21"/>
      <c r="S3" s="114" t="s">
        <v>25</v>
      </c>
      <c r="T3" s="105"/>
      <c r="U3" s="106"/>
    </row>
    <row r="4" spans="1:21" ht="12.75" customHeight="1" x14ac:dyDescent="0.2">
      <c r="A4" s="117" t="s">
        <v>8</v>
      </c>
      <c r="B4" s="117"/>
      <c r="C4" s="117"/>
      <c r="D4" s="118"/>
      <c r="E4" s="118"/>
      <c r="F4" s="118"/>
      <c r="G4" s="118"/>
      <c r="H4" s="118"/>
      <c r="I4" s="117" t="s">
        <v>9</v>
      </c>
      <c r="J4" s="117"/>
      <c r="K4" s="84"/>
      <c r="L4" s="21"/>
      <c r="M4" s="21"/>
      <c r="N4" s="24"/>
      <c r="O4" s="24"/>
      <c r="P4" s="21"/>
      <c r="S4" s="114" t="s">
        <v>27</v>
      </c>
      <c r="T4" s="105"/>
      <c r="U4" s="106"/>
    </row>
    <row r="5" spans="1:21" s="21" customFormat="1" x14ac:dyDescent="0.2">
      <c r="A5" s="25"/>
      <c r="B5" s="25"/>
      <c r="C5" s="25"/>
      <c r="D5" s="25"/>
      <c r="E5" s="26"/>
      <c r="F5" s="26"/>
      <c r="G5" s="26"/>
      <c r="H5" s="26"/>
      <c r="I5" s="26"/>
      <c r="J5" s="26"/>
      <c r="S5" s="114" t="s">
        <v>29</v>
      </c>
      <c r="T5" s="105"/>
      <c r="U5" s="106"/>
    </row>
    <row r="6" spans="1:21" s="21" customFormat="1" ht="15" x14ac:dyDescent="0.25">
      <c r="A6" s="108" t="s">
        <v>10</v>
      </c>
      <c r="B6" s="108"/>
      <c r="C6" s="108"/>
      <c r="D6" s="112" t="s">
        <v>11</v>
      </c>
      <c r="E6" s="112"/>
      <c r="F6" s="110" t="s">
        <v>12</v>
      </c>
      <c r="G6" s="110"/>
      <c r="H6" s="111"/>
      <c r="S6" s="114" t="s">
        <v>31</v>
      </c>
      <c r="T6" s="105"/>
      <c r="U6" s="106"/>
    </row>
    <row r="7" spans="1:21" s="21" customFormat="1" ht="14.25" x14ac:dyDescent="0.2">
      <c r="A7" s="108"/>
      <c r="B7" s="108"/>
      <c r="C7" s="108"/>
      <c r="D7" s="113" t="s">
        <v>13</v>
      </c>
      <c r="E7" s="113"/>
      <c r="F7" s="110" t="s">
        <v>14</v>
      </c>
      <c r="G7" s="110"/>
      <c r="H7" s="111"/>
      <c r="S7" s="104" t="s">
        <v>33</v>
      </c>
      <c r="T7" s="105"/>
      <c r="U7" s="106"/>
    </row>
    <row r="8" spans="1:21" s="21" customFormat="1" ht="12.75" customHeight="1" x14ac:dyDescent="0.2">
      <c r="A8" s="108"/>
      <c r="B8" s="108"/>
      <c r="C8" s="108"/>
      <c r="D8" s="107" t="s">
        <v>21</v>
      </c>
      <c r="E8" s="85" t="s">
        <v>138</v>
      </c>
      <c r="F8" s="109" t="e">
        <f>S5-S2</f>
        <v>#VALUE!</v>
      </c>
      <c r="G8" s="110"/>
      <c r="H8" s="111"/>
    </row>
    <row r="9" spans="1:21" s="21" customFormat="1" ht="14.25" x14ac:dyDescent="0.2">
      <c r="A9" s="108"/>
      <c r="B9" s="108"/>
      <c r="C9" s="108"/>
      <c r="D9" s="107"/>
      <c r="E9" s="85" t="s">
        <v>139</v>
      </c>
      <c r="F9" s="109" t="e">
        <f>S6-S3</f>
        <v>#VALUE!</v>
      </c>
      <c r="G9" s="110"/>
      <c r="H9" s="111"/>
    </row>
    <row r="10" spans="1:21" s="21" customFormat="1" ht="14.25" x14ac:dyDescent="0.2">
      <c r="A10" s="108"/>
      <c r="B10" s="108"/>
      <c r="C10" s="108"/>
      <c r="D10" s="107"/>
      <c r="E10" s="85" t="s">
        <v>140</v>
      </c>
      <c r="F10" s="109" t="e">
        <f>S7-S4</f>
        <v>#VALUE!</v>
      </c>
      <c r="G10" s="110"/>
      <c r="H10" s="111"/>
    </row>
    <row r="11" spans="1:21" s="21" customFormat="1" x14ac:dyDescent="0.2">
      <c r="A11" s="67"/>
      <c r="B11" s="67"/>
      <c r="C11" s="67"/>
      <c r="D11" s="66"/>
      <c r="E11" s="65"/>
      <c r="F11" s="64"/>
      <c r="G11" s="64"/>
      <c r="H11" s="64"/>
    </row>
    <row r="12" spans="1:21" s="6" customFormat="1" ht="30" customHeight="1" x14ac:dyDescent="0.2">
      <c r="A12" s="69" t="s">
        <v>50</v>
      </c>
      <c r="B12" s="70" t="s">
        <v>141</v>
      </c>
      <c r="C12" s="71" t="s">
        <v>77</v>
      </c>
      <c r="D12" s="71" t="s">
        <v>78</v>
      </c>
      <c r="E12" s="71" t="s">
        <v>79</v>
      </c>
      <c r="F12" s="71" t="s">
        <v>80</v>
      </c>
      <c r="G12" s="71" t="s">
        <v>82</v>
      </c>
      <c r="H12" s="71" t="s">
        <v>145</v>
      </c>
      <c r="I12" s="72" t="s">
        <v>85</v>
      </c>
      <c r="J12" s="73" t="s">
        <v>146</v>
      </c>
    </row>
    <row r="13" spans="1:21" s="28" customFormat="1" ht="13.5" customHeight="1" x14ac:dyDescent="0.25">
      <c r="A13" s="74" t="s">
        <v>86</v>
      </c>
      <c r="B13" s="75" t="s">
        <v>142</v>
      </c>
      <c r="C13" s="76" t="s">
        <v>87</v>
      </c>
      <c r="D13" s="77" t="s">
        <v>88</v>
      </c>
      <c r="E13" s="78" t="s">
        <v>89</v>
      </c>
      <c r="F13" s="79" t="s">
        <v>90</v>
      </c>
      <c r="G13" s="80" t="s">
        <v>92</v>
      </c>
      <c r="H13" s="78" t="s">
        <v>144</v>
      </c>
      <c r="I13" s="81" t="s">
        <v>95</v>
      </c>
      <c r="J13" s="86" t="s">
        <v>147</v>
      </c>
      <c r="L13" s="68"/>
      <c r="N13" s="28" t="s">
        <v>98</v>
      </c>
    </row>
  </sheetData>
  <mergeCells count="25">
    <mergeCell ref="I1:J1"/>
    <mergeCell ref="I2:J2"/>
    <mergeCell ref="I3:J3"/>
    <mergeCell ref="I4:J4"/>
    <mergeCell ref="A3:C3"/>
    <mergeCell ref="A1:C1"/>
    <mergeCell ref="A4:C4"/>
    <mergeCell ref="A2:C2"/>
    <mergeCell ref="D1:H2"/>
    <mergeCell ref="D3:H4"/>
    <mergeCell ref="S2:U2"/>
    <mergeCell ref="S3:U3"/>
    <mergeCell ref="S4:U4"/>
    <mergeCell ref="S5:U5"/>
    <mergeCell ref="S6:U6"/>
    <mergeCell ref="S7:U7"/>
    <mergeCell ref="D8:D10"/>
    <mergeCell ref="A6:C10"/>
    <mergeCell ref="F8:H8"/>
    <mergeCell ref="F9:H9"/>
    <mergeCell ref="F10:H10"/>
    <mergeCell ref="D6:E6"/>
    <mergeCell ref="D7:E7"/>
    <mergeCell ref="F6:H6"/>
    <mergeCell ref="F7:H7"/>
  </mergeCells>
  <pageMargins left="0.5" right="0.5" top="1" bottom="1" header="0.5" footer="0.5"/>
  <pageSetup paperSize="9" scale="83" fitToHeight="0" orientation="landscape" r:id="rId1"/>
  <headerFooter alignWithMargins="0">
    <oddFooter>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5"/>
  <sheetViews>
    <sheetView workbookViewId="0">
      <selection activeCell="E23" sqref="E23:G23"/>
    </sheetView>
  </sheetViews>
  <sheetFormatPr defaultRowHeight="12.75" x14ac:dyDescent="0.2"/>
  <sheetData>
    <row r="1" spans="1:15" ht="12.75" customHeight="1" x14ac:dyDescent="0.2">
      <c r="A1" s="133" t="s">
        <v>0</v>
      </c>
      <c r="B1" s="134"/>
      <c r="C1" s="135"/>
      <c r="D1" s="148" t="s">
        <v>1</v>
      </c>
      <c r="E1" s="149"/>
      <c r="F1" s="149"/>
      <c r="G1" s="149"/>
      <c r="H1" s="149"/>
      <c r="I1" s="149"/>
      <c r="J1" s="149"/>
      <c r="K1" s="150"/>
      <c r="L1" s="133" t="s">
        <v>2</v>
      </c>
      <c r="M1" s="134"/>
      <c r="N1" s="134"/>
      <c r="O1" s="135"/>
    </row>
    <row r="2" spans="1:15" ht="12.75" customHeight="1" x14ac:dyDescent="0.2">
      <c r="A2" s="136" t="s">
        <v>3</v>
      </c>
      <c r="B2" s="137"/>
      <c r="C2" s="138"/>
      <c r="D2" s="142"/>
      <c r="E2" s="143"/>
      <c r="F2" s="143"/>
      <c r="G2" s="143"/>
      <c r="H2" s="143"/>
      <c r="I2" s="143"/>
      <c r="J2" s="143"/>
      <c r="K2" s="144"/>
      <c r="L2" s="139" t="s">
        <v>4</v>
      </c>
      <c r="M2" s="140"/>
      <c r="N2" s="140"/>
      <c r="O2" s="141"/>
    </row>
    <row r="3" spans="1:15" ht="12.75" customHeight="1" x14ac:dyDescent="0.2">
      <c r="A3" s="133" t="s">
        <v>5</v>
      </c>
      <c r="B3" s="134"/>
      <c r="C3" s="135"/>
      <c r="D3" s="142" t="s">
        <v>6</v>
      </c>
      <c r="E3" s="143"/>
      <c r="F3" s="143"/>
      <c r="G3" s="143"/>
      <c r="H3" s="143"/>
      <c r="I3" s="143"/>
      <c r="J3" s="143"/>
      <c r="K3" s="144"/>
      <c r="L3" s="133" t="s">
        <v>7</v>
      </c>
      <c r="M3" s="134"/>
      <c r="N3" s="134"/>
      <c r="O3" s="135"/>
    </row>
    <row r="4" spans="1:15" ht="12.75" customHeight="1" x14ac:dyDescent="0.2">
      <c r="A4" s="136" t="s">
        <v>8</v>
      </c>
      <c r="B4" s="137"/>
      <c r="C4" s="138"/>
      <c r="D4" s="145"/>
      <c r="E4" s="146"/>
      <c r="F4" s="146"/>
      <c r="G4" s="146"/>
      <c r="H4" s="146"/>
      <c r="I4" s="146"/>
      <c r="J4" s="146"/>
      <c r="K4" s="147"/>
      <c r="L4" s="136" t="s">
        <v>9</v>
      </c>
      <c r="M4" s="137"/>
      <c r="N4" s="137"/>
      <c r="O4" s="138"/>
    </row>
    <row r="5" spans="1:15" x14ac:dyDescent="0.2">
      <c r="A5" s="1"/>
      <c r="B5" s="2"/>
    </row>
    <row r="6" spans="1:15" ht="12.75" customHeight="1" x14ac:dyDescent="0.2">
      <c r="A6" s="121" t="s">
        <v>10</v>
      </c>
      <c r="B6" s="122"/>
      <c r="C6" s="119" t="s">
        <v>11</v>
      </c>
      <c r="D6" s="120"/>
      <c r="E6" s="114" t="s">
        <v>12</v>
      </c>
      <c r="F6" s="105"/>
      <c r="G6" s="106"/>
    </row>
    <row r="7" spans="1:15" ht="12.75" customHeight="1" x14ac:dyDescent="0.2">
      <c r="A7" s="125"/>
      <c r="B7" s="126"/>
      <c r="C7" s="119" t="s">
        <v>13</v>
      </c>
      <c r="D7" s="120"/>
      <c r="E7" s="114" t="s">
        <v>14</v>
      </c>
      <c r="F7" s="105"/>
      <c r="G7" s="106"/>
    </row>
    <row r="8" spans="1:15" ht="12.75" customHeight="1" x14ac:dyDescent="0.2">
      <c r="A8" s="121" t="s">
        <v>7</v>
      </c>
      <c r="B8" s="122"/>
      <c r="C8" s="119" t="s">
        <v>15</v>
      </c>
      <c r="D8" s="120"/>
      <c r="E8" s="114" t="s">
        <v>16</v>
      </c>
      <c r="F8" s="105"/>
      <c r="G8" s="106"/>
    </row>
    <row r="9" spans="1:15" x14ac:dyDescent="0.2">
      <c r="A9" s="123"/>
      <c r="B9" s="124"/>
      <c r="C9" s="119" t="s">
        <v>17</v>
      </c>
      <c r="D9" s="120"/>
      <c r="E9" s="114" t="s">
        <v>18</v>
      </c>
      <c r="F9" s="105"/>
      <c r="G9" s="106"/>
    </row>
    <row r="10" spans="1:15" x14ac:dyDescent="0.2">
      <c r="A10" s="125"/>
      <c r="B10" s="126"/>
      <c r="C10" s="119" t="s">
        <v>19</v>
      </c>
      <c r="D10" s="120"/>
      <c r="E10" s="114" t="s">
        <v>20</v>
      </c>
      <c r="F10" s="105"/>
      <c r="G10" s="106"/>
    </row>
    <row r="11" spans="1:15" x14ac:dyDescent="0.2">
      <c r="A11" s="121" t="s">
        <v>21</v>
      </c>
      <c r="B11" s="122"/>
      <c r="C11" s="119" t="s">
        <v>15</v>
      </c>
      <c r="D11" s="120"/>
      <c r="E11" s="114" t="e">
        <f>E17-E14</f>
        <v>#VALUE!</v>
      </c>
      <c r="F11" s="105"/>
      <c r="G11" s="106"/>
    </row>
    <row r="12" spans="1:15" x14ac:dyDescent="0.2">
      <c r="A12" s="123"/>
      <c r="B12" s="124"/>
      <c r="C12" s="119" t="s">
        <v>17</v>
      </c>
      <c r="D12" s="120"/>
      <c r="E12" s="114" t="e">
        <f>E18-E15</f>
        <v>#VALUE!</v>
      </c>
      <c r="F12" s="105"/>
      <c r="G12" s="106"/>
    </row>
    <row r="13" spans="1:15" x14ac:dyDescent="0.2">
      <c r="A13" s="123"/>
      <c r="B13" s="124"/>
      <c r="C13" s="119" t="s">
        <v>19</v>
      </c>
      <c r="D13" s="120"/>
      <c r="E13" s="114" t="e">
        <f>E19-E16</f>
        <v>#VALUE!</v>
      </c>
      <c r="F13" s="105"/>
      <c r="G13" s="106"/>
    </row>
    <row r="14" spans="1:15" x14ac:dyDescent="0.2">
      <c r="A14" s="123"/>
      <c r="B14" s="124"/>
      <c r="C14" s="119" t="s">
        <v>22</v>
      </c>
      <c r="D14" s="120"/>
      <c r="E14" s="114" t="s">
        <v>23</v>
      </c>
      <c r="F14" s="105"/>
      <c r="G14" s="106"/>
    </row>
    <row r="15" spans="1:15" x14ac:dyDescent="0.2">
      <c r="A15" s="123"/>
      <c r="B15" s="124"/>
      <c r="C15" s="119" t="s">
        <v>24</v>
      </c>
      <c r="D15" s="120"/>
      <c r="E15" s="114" t="s">
        <v>25</v>
      </c>
      <c r="F15" s="105"/>
      <c r="G15" s="106"/>
    </row>
    <row r="16" spans="1:15" x14ac:dyDescent="0.2">
      <c r="A16" s="123"/>
      <c r="B16" s="124"/>
      <c r="C16" s="119" t="s">
        <v>26</v>
      </c>
      <c r="D16" s="120"/>
      <c r="E16" s="114" t="s">
        <v>27</v>
      </c>
      <c r="F16" s="105"/>
      <c r="G16" s="106"/>
    </row>
    <row r="17" spans="1:7" x14ac:dyDescent="0.2">
      <c r="A17" s="123"/>
      <c r="B17" s="124"/>
      <c r="C17" s="119" t="s">
        <v>28</v>
      </c>
      <c r="D17" s="120"/>
      <c r="E17" s="114" t="s">
        <v>29</v>
      </c>
      <c r="F17" s="105"/>
      <c r="G17" s="106"/>
    </row>
    <row r="18" spans="1:7" x14ac:dyDescent="0.2">
      <c r="A18" s="123"/>
      <c r="B18" s="124"/>
      <c r="C18" s="119" t="s">
        <v>30</v>
      </c>
      <c r="D18" s="120"/>
      <c r="E18" s="114" t="s">
        <v>31</v>
      </c>
      <c r="F18" s="105"/>
      <c r="G18" s="106"/>
    </row>
    <row r="19" spans="1:7" x14ac:dyDescent="0.2">
      <c r="A19" s="125"/>
      <c r="B19" s="126"/>
      <c r="C19" s="119" t="s">
        <v>32</v>
      </c>
      <c r="D19" s="120"/>
      <c r="E19" s="114" t="s">
        <v>33</v>
      </c>
      <c r="F19" s="105"/>
      <c r="G19" s="106"/>
    </row>
    <row r="20" spans="1:7" x14ac:dyDescent="0.2">
      <c r="A20" s="121" t="s">
        <v>34</v>
      </c>
      <c r="B20" s="122"/>
      <c r="C20" s="119" t="s">
        <v>35</v>
      </c>
      <c r="D20" s="120"/>
      <c r="E20" s="127" t="s">
        <v>36</v>
      </c>
      <c r="F20" s="128"/>
      <c r="G20" s="129"/>
    </row>
    <row r="21" spans="1:7" x14ac:dyDescent="0.2">
      <c r="A21" s="123"/>
      <c r="B21" s="124"/>
      <c r="C21" s="3"/>
      <c r="D21" s="4" t="s">
        <v>37</v>
      </c>
      <c r="E21" s="127" t="s">
        <v>38</v>
      </c>
      <c r="F21" s="128"/>
      <c r="G21" s="129"/>
    </row>
    <row r="22" spans="1:7" x14ac:dyDescent="0.2">
      <c r="A22" s="123"/>
      <c r="B22" s="124"/>
      <c r="C22" s="119" t="s">
        <v>39</v>
      </c>
      <c r="D22" s="120"/>
      <c r="E22" s="127" t="s">
        <v>40</v>
      </c>
      <c r="F22" s="128"/>
      <c r="G22" s="129"/>
    </row>
    <row r="23" spans="1:7" x14ac:dyDescent="0.2">
      <c r="A23" s="123"/>
      <c r="B23" s="124"/>
      <c r="C23" s="119" t="s">
        <v>41</v>
      </c>
      <c r="D23" s="120"/>
      <c r="E23" s="130" t="s">
        <v>42</v>
      </c>
      <c r="F23" s="131"/>
      <c r="G23" s="132"/>
    </row>
    <row r="24" spans="1:7" x14ac:dyDescent="0.2">
      <c r="A24" s="123"/>
      <c r="B24" s="124"/>
      <c r="C24" s="119" t="s">
        <v>43</v>
      </c>
      <c r="D24" s="120"/>
      <c r="E24" s="114" t="s">
        <v>44</v>
      </c>
      <c r="F24" s="105"/>
      <c r="G24" s="106"/>
    </row>
    <row r="25" spans="1:7" x14ac:dyDescent="0.2">
      <c r="A25" s="125"/>
      <c r="B25" s="126"/>
      <c r="C25" s="119" t="s">
        <v>45</v>
      </c>
      <c r="D25" s="120"/>
      <c r="E25" s="114" t="s">
        <v>46</v>
      </c>
      <c r="F25" s="105"/>
      <c r="G25" s="106"/>
    </row>
  </sheetData>
  <mergeCells count="53">
    <mergeCell ref="L1:O1"/>
    <mergeCell ref="A2:C2"/>
    <mergeCell ref="L2:O2"/>
    <mergeCell ref="A3:C3"/>
    <mergeCell ref="D3:K4"/>
    <mergeCell ref="L3:O3"/>
    <mergeCell ref="A4:C4"/>
    <mergeCell ref="L4:O4"/>
    <mergeCell ref="A1:C1"/>
    <mergeCell ref="D1:K2"/>
    <mergeCell ref="A6:B7"/>
    <mergeCell ref="C6:D6"/>
    <mergeCell ref="A8:B10"/>
    <mergeCell ref="C8:D8"/>
    <mergeCell ref="A11:B19"/>
    <mergeCell ref="C11:D11"/>
    <mergeCell ref="C12:D12"/>
    <mergeCell ref="C9:D9"/>
    <mergeCell ref="C16:D16"/>
    <mergeCell ref="C17:D17"/>
    <mergeCell ref="E16:G16"/>
    <mergeCell ref="E6:G6"/>
    <mergeCell ref="C7:D7"/>
    <mergeCell ref="E7:G7"/>
    <mergeCell ref="C13:D13"/>
    <mergeCell ref="E13:G13"/>
    <mergeCell ref="C14:D14"/>
    <mergeCell ref="E14:G14"/>
    <mergeCell ref="C15:D15"/>
    <mergeCell ref="E15:G15"/>
    <mergeCell ref="C10:D10"/>
    <mergeCell ref="E10:G10"/>
    <mergeCell ref="E11:G11"/>
    <mergeCell ref="E12:G12"/>
    <mergeCell ref="E8:G8"/>
    <mergeCell ref="E9:G9"/>
    <mergeCell ref="E17:G17"/>
    <mergeCell ref="C24:D24"/>
    <mergeCell ref="E24:G24"/>
    <mergeCell ref="C18:D18"/>
    <mergeCell ref="E18:G18"/>
    <mergeCell ref="C19:D19"/>
    <mergeCell ref="E19:G19"/>
    <mergeCell ref="C25:D25"/>
    <mergeCell ref="E25:G25"/>
    <mergeCell ref="A20:B25"/>
    <mergeCell ref="C20:D20"/>
    <mergeCell ref="E20:G20"/>
    <mergeCell ref="E21:G21"/>
    <mergeCell ref="C22:D22"/>
    <mergeCell ref="E22:G22"/>
    <mergeCell ref="C23:D23"/>
    <mergeCell ref="E23:G23"/>
  </mergeCells>
  <phoneticPr fontId="6" type="noConversion"/>
  <pageMargins left="0.5" right="0.5" top="1" bottom="1" header="0.5" footer="0.5"/>
  <pageSetup paperSize="9" orientation="landscape" r:id="rId1"/>
  <headerFooter alignWithMargins="0"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8"/>
  <sheetViews>
    <sheetView topLeftCell="D1" workbookViewId="0">
      <pane ySplit="6" topLeftCell="A7" activePane="bottomLeft" state="frozen"/>
      <selection pane="bottomLeft" activeCell="F7" sqref="F7"/>
    </sheetView>
  </sheetViews>
  <sheetFormatPr defaultRowHeight="12.75" x14ac:dyDescent="0.2"/>
  <cols>
    <col min="1" max="1" width="9.85546875" bestFit="1" customWidth="1"/>
    <col min="2" max="2" width="16.42578125" bestFit="1" customWidth="1"/>
    <col min="3" max="3" width="16.85546875" bestFit="1" customWidth="1"/>
    <col min="4" max="4" width="19.85546875" bestFit="1" customWidth="1"/>
    <col min="5" max="5" width="14.5703125" bestFit="1" customWidth="1"/>
    <col min="6" max="6" width="15.7109375" bestFit="1" customWidth="1"/>
    <col min="7" max="7" width="19.5703125" bestFit="1" customWidth="1"/>
    <col min="8" max="8" width="19.5703125" customWidth="1"/>
    <col min="9" max="9" width="16.7109375" bestFit="1" customWidth="1"/>
    <col min="10" max="10" width="18.7109375" bestFit="1" customWidth="1"/>
    <col min="11" max="11" width="22.140625" bestFit="1" customWidth="1"/>
    <col min="12" max="12" width="15.28515625" bestFit="1" customWidth="1"/>
    <col min="13" max="13" width="22.5703125" bestFit="1" customWidth="1"/>
    <col min="14" max="14" width="21.7109375" bestFit="1" customWidth="1"/>
    <col min="15" max="15" width="24.85546875" bestFit="1" customWidth="1"/>
    <col min="16" max="16" width="18.7109375" bestFit="1" customWidth="1"/>
    <col min="17" max="17" width="14.7109375" bestFit="1" customWidth="1"/>
  </cols>
  <sheetData>
    <row r="1" spans="1:17" ht="12.75" customHeight="1" x14ac:dyDescent="0.2">
      <c r="A1" s="133" t="s">
        <v>0</v>
      </c>
      <c r="B1" s="134"/>
      <c r="C1" s="135"/>
      <c r="D1" s="148" t="s">
        <v>1</v>
      </c>
      <c r="E1" s="149"/>
      <c r="F1" s="149"/>
      <c r="G1" s="149"/>
      <c r="H1" s="149"/>
      <c r="I1" s="149"/>
      <c r="J1" s="149"/>
      <c r="K1" s="149"/>
      <c r="L1" s="150"/>
      <c r="M1" s="133" t="s">
        <v>2</v>
      </c>
      <c r="N1" s="134"/>
      <c r="O1" s="134"/>
      <c r="P1" s="135"/>
    </row>
    <row r="2" spans="1:17" ht="12.75" customHeight="1" x14ac:dyDescent="0.2">
      <c r="A2" s="136" t="s">
        <v>3</v>
      </c>
      <c r="B2" s="137"/>
      <c r="C2" s="138"/>
      <c r="D2" s="142"/>
      <c r="E2" s="143"/>
      <c r="F2" s="143"/>
      <c r="G2" s="143"/>
      <c r="H2" s="143"/>
      <c r="I2" s="143"/>
      <c r="J2" s="143"/>
      <c r="K2" s="143"/>
      <c r="L2" s="144"/>
      <c r="M2" s="139" t="s">
        <v>4</v>
      </c>
      <c r="N2" s="140"/>
      <c r="O2" s="140"/>
      <c r="P2" s="141"/>
    </row>
    <row r="3" spans="1:17" ht="12.75" customHeight="1" x14ac:dyDescent="0.2">
      <c r="A3" s="133" t="s">
        <v>5</v>
      </c>
      <c r="B3" s="134"/>
      <c r="C3" s="135"/>
      <c r="D3" s="142" t="s">
        <v>47</v>
      </c>
      <c r="E3" s="143"/>
      <c r="F3" s="143"/>
      <c r="G3" s="143"/>
      <c r="H3" s="143"/>
      <c r="I3" s="143"/>
      <c r="J3" s="143"/>
      <c r="K3" s="143"/>
      <c r="L3" s="144"/>
      <c r="M3" s="133" t="s">
        <v>7</v>
      </c>
      <c r="N3" s="134"/>
      <c r="O3" s="134"/>
      <c r="P3" s="135"/>
    </row>
    <row r="4" spans="1:17" ht="12.75" customHeight="1" x14ac:dyDescent="0.2">
      <c r="A4" s="136" t="s">
        <v>8</v>
      </c>
      <c r="B4" s="137"/>
      <c r="C4" s="138"/>
      <c r="D4" s="145"/>
      <c r="E4" s="146"/>
      <c r="F4" s="146"/>
      <c r="G4" s="146"/>
      <c r="H4" s="146"/>
      <c r="I4" s="146"/>
      <c r="J4" s="146"/>
      <c r="K4" s="146"/>
      <c r="L4" s="147"/>
      <c r="M4" s="136" t="s">
        <v>9</v>
      </c>
      <c r="N4" s="137"/>
      <c r="O4" s="137"/>
      <c r="P4" s="138"/>
    </row>
    <row r="5" spans="1:17" x14ac:dyDescent="0.2">
      <c r="E5" s="5"/>
    </row>
    <row r="6" spans="1:17" s="6" customFormat="1" ht="30" customHeight="1" x14ac:dyDescent="0.2">
      <c r="A6" s="7" t="s">
        <v>48</v>
      </c>
      <c r="B6" s="8" t="s">
        <v>49</v>
      </c>
      <c r="C6" s="8" t="s">
        <v>35</v>
      </c>
      <c r="D6" s="9" t="s">
        <v>50</v>
      </c>
      <c r="E6" s="8" t="s">
        <v>51</v>
      </c>
      <c r="F6" s="9" t="s">
        <v>41</v>
      </c>
      <c r="G6" s="8" t="s">
        <v>43</v>
      </c>
      <c r="H6" s="8" t="s">
        <v>159</v>
      </c>
      <c r="I6" s="9" t="s">
        <v>52</v>
      </c>
      <c r="J6" s="8" t="s">
        <v>53</v>
      </c>
      <c r="K6" s="9" t="s">
        <v>54</v>
      </c>
      <c r="L6" s="10" t="s">
        <v>55</v>
      </c>
      <c r="M6" s="10" t="s">
        <v>56</v>
      </c>
      <c r="N6" s="10" t="s">
        <v>57</v>
      </c>
      <c r="O6" s="10" t="s">
        <v>58</v>
      </c>
      <c r="P6" s="11" t="s">
        <v>59</v>
      </c>
    </row>
    <row r="7" spans="1:17" s="12" customFormat="1" ht="17.25" customHeight="1" x14ac:dyDescent="0.2">
      <c r="A7" s="13" t="s">
        <v>60</v>
      </c>
      <c r="B7" s="14" t="s">
        <v>61</v>
      </c>
      <c r="C7" s="15" t="s">
        <v>62</v>
      </c>
      <c r="D7" s="16" t="s">
        <v>63</v>
      </c>
      <c r="E7" s="17" t="s">
        <v>64</v>
      </c>
      <c r="F7" s="18" t="s">
        <v>65</v>
      </c>
      <c r="G7" s="19" t="s">
        <v>66</v>
      </c>
      <c r="H7" s="19" t="s">
        <v>143</v>
      </c>
      <c r="I7" s="19" t="s">
        <v>67</v>
      </c>
      <c r="J7" s="19" t="s">
        <v>68</v>
      </c>
      <c r="K7" s="19" t="s">
        <v>69</v>
      </c>
      <c r="L7" s="19" t="s">
        <v>70</v>
      </c>
      <c r="M7" s="19" t="s">
        <v>71</v>
      </c>
      <c r="N7" s="19" t="s">
        <v>72</v>
      </c>
      <c r="O7" s="15" t="s">
        <v>73</v>
      </c>
      <c r="P7" s="20" t="s">
        <v>74</v>
      </c>
      <c r="Q7" s="12" t="s">
        <v>75</v>
      </c>
    </row>
    <row r="8" spans="1:17" x14ac:dyDescent="0.2">
      <c r="L8" s="21"/>
      <c r="M8" s="21"/>
      <c r="N8" s="21"/>
      <c r="O8" s="21"/>
      <c r="P8" s="21"/>
    </row>
  </sheetData>
  <mergeCells count="10">
    <mergeCell ref="A1:C1"/>
    <mergeCell ref="D1:L2"/>
    <mergeCell ref="M1:P1"/>
    <mergeCell ref="A2:C2"/>
    <mergeCell ref="M2:P2"/>
    <mergeCell ref="A3:C3"/>
    <mergeCell ref="D3:L4"/>
    <mergeCell ref="M3:P3"/>
    <mergeCell ref="A4:C4"/>
    <mergeCell ref="M4:P4"/>
  </mergeCells>
  <phoneticPr fontId="6" type="noConversion"/>
  <pageMargins left="0.5" right="0.5" top="1" bottom="1" header="0.5" footer="0.5"/>
  <pageSetup paperSize="9" orientation="landscape"/>
  <headerFooter alignWithMargins="0"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7"/>
  <sheetViews>
    <sheetView workbookViewId="0">
      <pane ySplit="6" topLeftCell="A7" activePane="bottomLeft" state="frozen"/>
      <selection pane="bottomLeft" activeCell="B13" sqref="B13"/>
    </sheetView>
  </sheetViews>
  <sheetFormatPr defaultRowHeight="12.75" x14ac:dyDescent="0.2"/>
  <cols>
    <col min="1" max="1" width="11.5703125" bestFit="1" customWidth="1"/>
    <col min="2" max="2" width="13.42578125" bestFit="1" customWidth="1"/>
    <col min="3" max="3" width="15.140625" bestFit="1" customWidth="1"/>
    <col min="4" max="4" width="10.5703125" bestFit="1" customWidth="1"/>
    <col min="5" max="5" width="14.140625" bestFit="1" customWidth="1"/>
    <col min="6" max="6" width="12.28515625" bestFit="1" customWidth="1"/>
    <col min="7" max="7" width="7.7109375" bestFit="1" customWidth="1"/>
    <col min="8" max="8" width="16.85546875" bestFit="1" customWidth="1"/>
    <col min="9" max="9" width="12.85546875" bestFit="1" customWidth="1"/>
    <col min="10" max="10" width="15.42578125" bestFit="1" customWidth="1"/>
    <col min="11" max="11" width="20.7109375" bestFit="1" customWidth="1"/>
    <col min="12" max="12" width="14.5703125" bestFit="1" customWidth="1"/>
    <col min="13" max="13" width="11.5703125" bestFit="1" customWidth="1"/>
    <col min="14" max="14" width="10.28515625" bestFit="1" customWidth="1"/>
  </cols>
  <sheetData>
    <row r="1" spans="1:16" ht="12.75" customHeight="1" x14ac:dyDescent="0.2">
      <c r="A1" s="133" t="s">
        <v>0</v>
      </c>
      <c r="B1" s="134"/>
      <c r="C1" s="134"/>
      <c r="D1" s="135"/>
      <c r="E1" s="148" t="s">
        <v>1</v>
      </c>
      <c r="F1" s="149"/>
      <c r="G1" s="149"/>
      <c r="H1" s="149"/>
      <c r="I1" s="149"/>
      <c r="J1" s="150"/>
      <c r="K1" s="133" t="s">
        <v>2</v>
      </c>
      <c r="L1" s="134"/>
      <c r="M1" s="135"/>
      <c r="N1" s="22"/>
      <c r="O1" s="22"/>
      <c r="P1" s="21"/>
    </row>
    <row r="2" spans="1:16" ht="12.75" customHeight="1" x14ac:dyDescent="0.2">
      <c r="A2" s="136" t="s">
        <v>3</v>
      </c>
      <c r="B2" s="137"/>
      <c r="C2" s="137"/>
      <c r="D2" s="138"/>
      <c r="E2" s="142"/>
      <c r="F2" s="143"/>
      <c r="G2" s="143"/>
      <c r="H2" s="143"/>
      <c r="I2" s="143"/>
      <c r="J2" s="144"/>
      <c r="K2" s="139" t="s">
        <v>4</v>
      </c>
      <c r="L2" s="140"/>
      <c r="M2" s="141"/>
      <c r="N2" s="23"/>
      <c r="O2" s="23"/>
      <c r="P2" s="21"/>
    </row>
    <row r="3" spans="1:16" ht="12.75" customHeight="1" x14ac:dyDescent="0.2">
      <c r="A3" s="133" t="s">
        <v>5</v>
      </c>
      <c r="B3" s="134"/>
      <c r="C3" s="134"/>
      <c r="D3" s="135"/>
      <c r="E3" s="142" t="s">
        <v>76</v>
      </c>
      <c r="F3" s="143"/>
      <c r="G3" s="143"/>
      <c r="H3" s="143"/>
      <c r="I3" s="143"/>
      <c r="J3" s="144"/>
      <c r="K3" s="133" t="s">
        <v>7</v>
      </c>
      <c r="L3" s="134"/>
      <c r="M3" s="135"/>
      <c r="N3" s="22"/>
      <c r="O3" s="22"/>
      <c r="P3" s="21"/>
    </row>
    <row r="4" spans="1:16" ht="12.75" customHeight="1" x14ac:dyDescent="0.2">
      <c r="A4" s="136" t="s">
        <v>8</v>
      </c>
      <c r="B4" s="137"/>
      <c r="C4" s="137"/>
      <c r="D4" s="138"/>
      <c r="E4" s="145"/>
      <c r="F4" s="146"/>
      <c r="G4" s="146"/>
      <c r="H4" s="146"/>
      <c r="I4" s="146"/>
      <c r="J4" s="147"/>
      <c r="K4" s="136" t="s">
        <v>9</v>
      </c>
      <c r="L4" s="137"/>
      <c r="M4" s="138"/>
      <c r="N4" s="24"/>
      <c r="O4" s="24"/>
      <c r="P4" s="21"/>
    </row>
    <row r="5" spans="1:16" s="21" customFormat="1" x14ac:dyDescent="0.2">
      <c r="A5" s="25"/>
      <c r="B5" s="25"/>
      <c r="C5" s="25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6" s="6" customFormat="1" ht="30" customHeight="1" x14ac:dyDescent="0.2">
      <c r="A6" s="27" t="s">
        <v>50</v>
      </c>
      <c r="B6" s="10" t="s">
        <v>77</v>
      </c>
      <c r="C6" s="10" t="s">
        <v>78</v>
      </c>
      <c r="D6" s="10" t="s">
        <v>79</v>
      </c>
      <c r="E6" s="10" t="s">
        <v>80</v>
      </c>
      <c r="F6" s="10" t="s">
        <v>81</v>
      </c>
      <c r="G6" s="10" t="s">
        <v>82</v>
      </c>
      <c r="H6" s="10" t="s">
        <v>83</v>
      </c>
      <c r="I6" s="10" t="s">
        <v>84</v>
      </c>
      <c r="J6" s="8" t="s">
        <v>43</v>
      </c>
      <c r="K6" s="8" t="s">
        <v>85</v>
      </c>
      <c r="L6" s="9" t="s">
        <v>59</v>
      </c>
      <c r="M6" s="11" t="s">
        <v>41</v>
      </c>
    </row>
    <row r="7" spans="1:16" s="28" customFormat="1" ht="13.5" customHeight="1" x14ac:dyDescent="0.2">
      <c r="A7" s="29" t="s">
        <v>86</v>
      </c>
      <c r="B7" s="30" t="s">
        <v>87</v>
      </c>
      <c r="C7" s="31" t="s">
        <v>88</v>
      </c>
      <c r="D7" s="19" t="s">
        <v>89</v>
      </c>
      <c r="E7" s="32" t="s">
        <v>90</v>
      </c>
      <c r="F7" s="33" t="s">
        <v>91</v>
      </c>
      <c r="G7" s="34" t="s">
        <v>92</v>
      </c>
      <c r="H7" s="17" t="s">
        <v>99</v>
      </c>
      <c r="I7" s="19" t="s">
        <v>93</v>
      </c>
      <c r="J7" s="19" t="s">
        <v>94</v>
      </c>
      <c r="K7" s="35" t="s">
        <v>95</v>
      </c>
      <c r="L7" s="35" t="s">
        <v>96</v>
      </c>
      <c r="M7" s="36" t="s">
        <v>97</v>
      </c>
      <c r="N7" s="28" t="s">
        <v>98</v>
      </c>
    </row>
  </sheetData>
  <mergeCells count="10">
    <mergeCell ref="A1:D1"/>
    <mergeCell ref="E1:J2"/>
    <mergeCell ref="K1:M1"/>
    <mergeCell ref="A2:D2"/>
    <mergeCell ref="K2:M2"/>
    <mergeCell ref="A3:D3"/>
    <mergeCell ref="E3:J4"/>
    <mergeCell ref="K3:M3"/>
    <mergeCell ref="A4:D4"/>
    <mergeCell ref="K4:M4"/>
  </mergeCells>
  <phoneticPr fontId="6" type="noConversion"/>
  <pageMargins left="0.5" right="0.5" top="1" bottom="1" header="0.5" footer="0.5"/>
  <pageSetup paperSize="9" orientation="landscape"/>
  <headerFooter alignWithMargins="0"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5:M43"/>
  <sheetViews>
    <sheetView topLeftCell="A4" workbookViewId="0">
      <selection activeCell="K25" sqref="K25"/>
    </sheetView>
  </sheetViews>
  <sheetFormatPr defaultRowHeight="12.75" x14ac:dyDescent="0.2"/>
  <cols>
    <col min="1" max="1" width="26" bestFit="1" customWidth="1"/>
    <col min="7" max="8" width="19.28515625" bestFit="1" customWidth="1"/>
  </cols>
  <sheetData>
    <row r="5" spans="1:11" ht="15" x14ac:dyDescent="0.25">
      <c r="A5" s="37" t="s">
        <v>124</v>
      </c>
      <c r="B5" s="151" t="s">
        <v>3</v>
      </c>
      <c r="C5" s="151"/>
      <c r="D5" s="51"/>
    </row>
    <row r="6" spans="1:11" ht="15" x14ac:dyDescent="0.25">
      <c r="A6" s="37" t="s">
        <v>100</v>
      </c>
      <c r="B6" s="52" t="s">
        <v>118</v>
      </c>
      <c r="C6" s="52"/>
      <c r="D6" s="52"/>
      <c r="E6" s="52"/>
      <c r="F6" s="38"/>
      <c r="G6" s="38"/>
    </row>
    <row r="7" spans="1:11" ht="15" x14ac:dyDescent="0.25">
      <c r="A7" s="37" t="s">
        <v>101</v>
      </c>
      <c r="B7" s="50" t="s">
        <v>115</v>
      </c>
      <c r="C7" s="50" t="s">
        <v>116</v>
      </c>
      <c r="D7" s="50" t="s">
        <v>117</v>
      </c>
      <c r="E7" s="38"/>
      <c r="F7" s="38"/>
      <c r="G7" s="38"/>
    </row>
    <row r="8" spans="1:11" ht="15" x14ac:dyDescent="0.25">
      <c r="A8" s="37" t="s">
        <v>134</v>
      </c>
      <c r="B8" s="40">
        <f>IF(B6="Aluminum",(((B7*C7*D7)*0.0975)*0.42),IF(B6="Stainless Steel",(((B7*C7*D7)*16.7)*4.84),0))</f>
        <v>0</v>
      </c>
      <c r="C8" s="38"/>
      <c r="D8" s="38"/>
      <c r="E8" s="38"/>
      <c r="F8" s="38"/>
      <c r="G8" s="38"/>
    </row>
    <row r="9" spans="1:11" ht="15" x14ac:dyDescent="0.25">
      <c r="A9" s="37"/>
      <c r="B9" s="40"/>
      <c r="C9" s="38"/>
      <c r="D9" s="38"/>
      <c r="E9" s="38"/>
      <c r="F9" s="38"/>
      <c r="G9" s="38"/>
    </row>
    <row r="10" spans="1:11" ht="15" x14ac:dyDescent="0.25">
      <c r="A10" s="37"/>
      <c r="B10" s="40"/>
      <c r="C10" s="38"/>
      <c r="D10" s="38"/>
      <c r="E10" s="38"/>
      <c r="F10" s="38"/>
      <c r="G10" s="38"/>
    </row>
    <row r="11" spans="1:11" ht="15" x14ac:dyDescent="0.25">
      <c r="A11" s="37"/>
      <c r="B11" s="38"/>
      <c r="C11" s="38"/>
      <c r="D11" s="38"/>
      <c r="E11" s="38"/>
      <c r="F11" s="38"/>
      <c r="G11" s="38"/>
    </row>
    <row r="12" spans="1:11" ht="15" x14ac:dyDescent="0.25">
      <c r="A12" s="37"/>
      <c r="B12" s="41"/>
      <c r="C12" s="38"/>
      <c r="D12" s="38"/>
      <c r="E12" s="38"/>
      <c r="F12" s="38"/>
      <c r="G12" s="38"/>
    </row>
    <row r="13" spans="1:11" x14ac:dyDescent="0.2">
      <c r="B13" s="38"/>
      <c r="C13" s="38"/>
      <c r="D13" s="38"/>
      <c r="E13" s="38"/>
      <c r="F13" s="38"/>
      <c r="G13" s="38"/>
    </row>
    <row r="14" spans="1:11" ht="15" x14ac:dyDescent="0.25">
      <c r="A14" s="42" t="s">
        <v>102</v>
      </c>
      <c r="B14" s="38"/>
      <c r="C14" s="38"/>
      <c r="D14" s="38"/>
      <c r="E14" s="38"/>
      <c r="F14" s="38"/>
      <c r="G14" s="38"/>
    </row>
    <row r="15" spans="1:11" x14ac:dyDescent="0.2">
      <c r="A15" t="s">
        <v>100</v>
      </c>
      <c r="B15" s="38"/>
      <c r="C15" s="38"/>
      <c r="D15" s="38"/>
      <c r="E15" s="38"/>
      <c r="F15" s="38"/>
      <c r="G15" s="38"/>
      <c r="K15">
        <f>2*2*2</f>
        <v>8</v>
      </c>
    </row>
    <row r="16" spans="1:11" x14ac:dyDescent="0.2">
      <c r="A16" t="s">
        <v>103</v>
      </c>
      <c r="B16" s="38"/>
      <c r="C16" s="38"/>
      <c r="D16" s="38"/>
      <c r="E16" s="38"/>
      <c r="F16" s="38"/>
      <c r="G16" s="38"/>
      <c r="K16">
        <f>K15/9.96</f>
        <v>0.80321285140562237</v>
      </c>
    </row>
    <row r="17" spans="1:13" x14ac:dyDescent="0.2">
      <c r="B17" s="38"/>
      <c r="C17" s="38"/>
      <c r="D17" s="38"/>
      <c r="E17" s="38"/>
      <c r="F17" s="38"/>
      <c r="G17" s="38"/>
    </row>
    <row r="18" spans="1:13" ht="15" x14ac:dyDescent="0.25">
      <c r="B18" s="43"/>
      <c r="C18" s="43" t="s">
        <v>104</v>
      </c>
      <c r="D18" s="43" t="s">
        <v>106</v>
      </c>
      <c r="E18" s="38"/>
      <c r="F18" s="43" t="s">
        <v>105</v>
      </c>
      <c r="G18" s="44" t="s">
        <v>107</v>
      </c>
    </row>
    <row r="19" spans="1:13" ht="15" x14ac:dyDescent="0.25">
      <c r="A19" t="s">
        <v>108</v>
      </c>
      <c r="B19" s="45"/>
      <c r="C19" s="46"/>
      <c r="D19" s="39"/>
      <c r="E19" s="38"/>
      <c r="F19" s="46"/>
      <c r="G19" s="47"/>
    </row>
    <row r="20" spans="1:13" ht="15" x14ac:dyDescent="0.25">
      <c r="B20" s="38"/>
      <c r="C20" s="46"/>
      <c r="D20" s="39"/>
      <c r="E20" s="38"/>
      <c r="F20" s="38"/>
      <c r="G20" s="47"/>
    </row>
    <row r="21" spans="1:13" ht="15" x14ac:dyDescent="0.25">
      <c r="A21" s="37" t="s">
        <v>100</v>
      </c>
      <c r="B21" s="38"/>
      <c r="C21" s="46">
        <f>+B9</f>
        <v>0</v>
      </c>
      <c r="D21" s="59" t="s">
        <v>109</v>
      </c>
      <c r="E21" s="60"/>
      <c r="F21" s="58">
        <f>C21</f>
        <v>0</v>
      </c>
      <c r="G21" s="47" t="s">
        <v>109</v>
      </c>
    </row>
    <row r="22" spans="1:13" ht="15" x14ac:dyDescent="0.25">
      <c r="B22" s="38"/>
      <c r="C22" s="46"/>
      <c r="D22" s="39"/>
      <c r="E22" s="38"/>
      <c r="F22" s="38"/>
      <c r="G22" s="47"/>
    </row>
    <row r="23" spans="1:13" ht="15" x14ac:dyDescent="0.25">
      <c r="A23" s="37" t="s">
        <v>119</v>
      </c>
      <c r="B23" s="38"/>
      <c r="C23" s="38"/>
      <c r="D23" s="39"/>
      <c r="E23" s="38"/>
      <c r="F23" s="38"/>
      <c r="G23" s="47"/>
    </row>
    <row r="24" spans="1:13" ht="15" x14ac:dyDescent="0.25">
      <c r="A24" s="50" t="s">
        <v>125</v>
      </c>
      <c r="B24" s="38"/>
      <c r="C24" s="58">
        <v>3</v>
      </c>
      <c r="D24" s="59" t="s">
        <v>130</v>
      </c>
      <c r="E24" s="38"/>
      <c r="F24" s="46" t="e">
        <f>+C24*D24</f>
        <v>#VALUE!</v>
      </c>
      <c r="G24" s="48" t="e">
        <f>60/D24*C24</f>
        <v>#VALUE!</v>
      </c>
    </row>
    <row r="25" spans="1:13" ht="15" x14ac:dyDescent="0.25">
      <c r="B25" s="38"/>
      <c r="C25" s="58"/>
      <c r="D25" s="59"/>
      <c r="E25" s="38"/>
      <c r="F25" s="38"/>
      <c r="G25" s="47"/>
      <c r="K25" t="e">
        <f>(((K31*86400)/60)/60)</f>
        <v>#VALUE!</v>
      </c>
    </row>
    <row r="26" spans="1:13" ht="15" x14ac:dyDescent="0.25">
      <c r="A26" s="37" t="s">
        <v>121</v>
      </c>
      <c r="B26" s="38"/>
      <c r="C26" s="58"/>
      <c r="D26" s="59"/>
      <c r="E26" s="38"/>
      <c r="F26" s="38"/>
      <c r="G26" s="47"/>
    </row>
    <row r="27" spans="1:13" ht="15" x14ac:dyDescent="0.25">
      <c r="A27" s="50" t="s">
        <v>126</v>
      </c>
      <c r="C27" s="57">
        <v>18</v>
      </c>
      <c r="D27" s="59" t="s">
        <v>133</v>
      </c>
      <c r="E27" s="46"/>
      <c r="F27" s="46" t="e">
        <f>+C27*B29</f>
        <v>#VALUE!</v>
      </c>
      <c r="G27" s="48" t="e">
        <f>60/D27*C27</f>
        <v>#VALUE!</v>
      </c>
    </row>
    <row r="28" spans="1:13" ht="15" x14ac:dyDescent="0.25">
      <c r="A28" s="50" t="s">
        <v>132</v>
      </c>
      <c r="D28" s="59"/>
      <c r="E28" s="46"/>
      <c r="G28" s="48"/>
    </row>
    <row r="29" spans="1:13" ht="15" x14ac:dyDescent="0.25">
      <c r="A29" s="56" t="s">
        <v>131</v>
      </c>
      <c r="B29" s="51" t="s">
        <v>122</v>
      </c>
      <c r="C29" s="58">
        <v>15</v>
      </c>
      <c r="D29" s="59"/>
      <c r="E29" s="38"/>
      <c r="F29" s="61" t="e">
        <f>B29*C29</f>
        <v>#VALUE!</v>
      </c>
      <c r="G29" s="47"/>
    </row>
    <row r="30" spans="1:13" ht="15" x14ac:dyDescent="0.25">
      <c r="A30" s="37" t="s">
        <v>123</v>
      </c>
      <c r="B30" s="38"/>
      <c r="C30" s="58"/>
      <c r="D30" s="59"/>
      <c r="E30" s="38"/>
      <c r="F30" s="38"/>
      <c r="G30" s="47"/>
    </row>
    <row r="31" spans="1:13" ht="15" x14ac:dyDescent="0.25">
      <c r="A31" t="s">
        <v>110</v>
      </c>
      <c r="B31" s="38"/>
      <c r="C31" s="58">
        <v>25</v>
      </c>
      <c r="D31" s="59" t="e">
        <f>K25</f>
        <v>#VALUE!</v>
      </c>
      <c r="E31" s="46"/>
      <c r="F31" s="54" t="e">
        <f>D31*C31</f>
        <v>#VALUE!</v>
      </c>
      <c r="G31" s="48" t="e">
        <f>60/D31*C31</f>
        <v>#VALUE!</v>
      </c>
      <c r="K31" s="130" t="s">
        <v>42</v>
      </c>
      <c r="L31" s="131"/>
      <c r="M31" s="132"/>
    </row>
    <row r="32" spans="1:13" ht="15" x14ac:dyDescent="0.25">
      <c r="B32" s="38"/>
      <c r="C32" s="58"/>
      <c r="D32" s="59"/>
      <c r="E32" s="38"/>
      <c r="F32" s="38"/>
      <c r="G32" s="47"/>
    </row>
    <row r="33" spans="1:7" ht="15" x14ac:dyDescent="0.25">
      <c r="A33" s="37" t="s">
        <v>120</v>
      </c>
      <c r="B33" s="38"/>
      <c r="C33" s="58"/>
      <c r="D33" s="59"/>
      <c r="E33" s="38"/>
      <c r="F33" s="38"/>
      <c r="G33" s="47"/>
    </row>
    <row r="34" spans="1:7" ht="15" x14ac:dyDescent="0.25">
      <c r="A34" s="50" t="s">
        <v>135</v>
      </c>
      <c r="B34" s="38"/>
      <c r="C34" s="58">
        <v>15</v>
      </c>
      <c r="D34" s="59" t="s">
        <v>129</v>
      </c>
      <c r="E34" s="46"/>
      <c r="F34" s="53" t="e">
        <f>C34*D34</f>
        <v>#VALUE!</v>
      </c>
      <c r="G34" s="48" t="e">
        <f>60/D34*C34</f>
        <v>#VALUE!</v>
      </c>
    </row>
    <row r="35" spans="1:7" ht="15" x14ac:dyDescent="0.25">
      <c r="B35" s="38"/>
      <c r="C35" s="58"/>
      <c r="D35" s="59"/>
      <c r="E35" s="38"/>
      <c r="F35" s="38"/>
      <c r="G35" s="47"/>
    </row>
    <row r="36" spans="1:7" ht="15" x14ac:dyDescent="0.25">
      <c r="B36" s="38"/>
      <c r="C36" s="58"/>
      <c r="D36" s="59"/>
      <c r="E36" s="38"/>
      <c r="F36" s="38"/>
      <c r="G36" s="47"/>
    </row>
    <row r="37" spans="1:7" ht="15" x14ac:dyDescent="0.25">
      <c r="A37" s="37" t="s">
        <v>111</v>
      </c>
      <c r="B37" s="38"/>
      <c r="C37" s="58">
        <v>15</v>
      </c>
      <c r="D37" s="59" t="s">
        <v>127</v>
      </c>
      <c r="E37" s="40"/>
      <c r="F37" s="53" t="e">
        <f>C37*D37</f>
        <v>#VALUE!</v>
      </c>
      <c r="G37" s="48" t="e">
        <f>60/D37*C37</f>
        <v>#VALUE!</v>
      </c>
    </row>
    <row r="38" spans="1:7" ht="15" x14ac:dyDescent="0.25">
      <c r="A38" s="37" t="s">
        <v>112</v>
      </c>
      <c r="B38" s="38"/>
      <c r="C38" s="58">
        <v>15</v>
      </c>
      <c r="D38" s="59" t="s">
        <v>128</v>
      </c>
      <c r="E38" s="40"/>
      <c r="F38" s="53" t="e">
        <f>C38*D38</f>
        <v>#VALUE!</v>
      </c>
      <c r="G38" s="48" t="e">
        <f>60/D38*C38</f>
        <v>#VALUE!</v>
      </c>
    </row>
    <row r="39" spans="1:7" x14ac:dyDescent="0.2">
      <c r="B39" s="38"/>
      <c r="C39" s="60"/>
      <c r="D39" s="50"/>
      <c r="E39" s="38"/>
      <c r="F39" s="38"/>
      <c r="G39" s="38"/>
    </row>
    <row r="40" spans="1:7" ht="15" x14ac:dyDescent="0.25">
      <c r="A40" t="s">
        <v>105</v>
      </c>
      <c r="B40" s="38"/>
      <c r="C40" s="38"/>
      <c r="E40" s="49"/>
      <c r="F40" s="55" t="e">
        <f>SUM(F19:F38)*B19</f>
        <v>#VALUE!</v>
      </c>
      <c r="G40" s="38"/>
    </row>
    <row r="41" spans="1:7" ht="15" x14ac:dyDescent="0.25">
      <c r="A41" t="s">
        <v>113</v>
      </c>
      <c r="B41" s="38"/>
      <c r="C41" s="38"/>
      <c r="E41" s="46"/>
      <c r="F41" s="40">
        <v>12.95</v>
      </c>
      <c r="G41" s="38"/>
    </row>
    <row r="42" spans="1:7" ht="15" x14ac:dyDescent="0.25">
      <c r="A42" t="s">
        <v>114</v>
      </c>
      <c r="B42" s="38"/>
      <c r="C42" s="38"/>
      <c r="E42" s="49"/>
      <c r="F42" s="49" t="e">
        <f>SUM(F40:F41)</f>
        <v>#VALUE!</v>
      </c>
      <c r="G42" s="38"/>
    </row>
    <row r="43" spans="1:7" ht="15" x14ac:dyDescent="0.25">
      <c r="B43" s="38"/>
      <c r="C43" s="38"/>
      <c r="D43" s="38"/>
      <c r="E43" s="38"/>
      <c r="F43" s="39"/>
      <c r="G43" s="38"/>
    </row>
  </sheetData>
  <mergeCells count="2">
    <mergeCell ref="K31:M31"/>
    <mergeCell ref="B5:C5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Setup</vt:lpstr>
      <vt:lpstr>Tool List</vt:lpstr>
      <vt:lpstr>Overview</vt:lpstr>
      <vt:lpstr>Operations</vt:lpstr>
      <vt:lpstr>Tools</vt:lpstr>
      <vt:lpstr>Sheet1</vt:lpstr>
      <vt:lpstr>'Tool List'!Print_Area</vt:lpstr>
      <vt:lpstr>Operations!Print_Titles</vt:lpstr>
      <vt:lpstr>Overview!Print_Titles</vt:lpstr>
      <vt:lpstr>Setup!Print_Titles</vt:lpstr>
      <vt:lpstr>'Tool List'!Print_Titles</vt:lpstr>
      <vt:lpstr>Tools!Print_Titles</vt:lpstr>
    </vt:vector>
  </TitlesOfParts>
  <Company>Autodesk,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Autodesk CAM Setup Sheet</dc:title>
  <dc:creator>Matthew Nichols</dc:creator>
  <cp:keywords>autodesk cam post processor</cp:keywords>
  <dc:description>http://cam.autodesk.com
cam.support@autodesk.com</dc:description>
  <cp:lastModifiedBy>Nick Narzinski</cp:lastModifiedBy>
  <cp:lastPrinted>2018-08-31T12:14:42Z</cp:lastPrinted>
  <dcterms:created xsi:type="dcterms:W3CDTF">2012-06-29T08:40:31Z</dcterms:created>
  <dcterms:modified xsi:type="dcterms:W3CDTF">2018-08-31T16:42:36Z</dcterms:modified>
</cp:coreProperties>
</file>