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31960" windowHeight="19700" tabRatio="500" activeTab="2"/>
  </bookViews>
  <sheets>
    <sheet name="Sheet1" sheetId="1" r:id="rId1"/>
    <sheet name="30m" sheetId="2" r:id="rId2"/>
    <sheet name="50m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3" i="3"/>
  <c r="L6" i="3"/>
  <c r="C151" i="3"/>
  <c r="D151" i="3"/>
  <c r="B151" i="3"/>
  <c r="C150" i="3"/>
  <c r="D150" i="3"/>
  <c r="B150" i="3"/>
  <c r="C149" i="3"/>
  <c r="D149" i="3"/>
  <c r="B149" i="3"/>
  <c r="C148" i="3"/>
  <c r="D148" i="3"/>
  <c r="B148" i="3"/>
  <c r="C147" i="3"/>
  <c r="D147" i="3"/>
  <c r="B147" i="3"/>
  <c r="C146" i="3"/>
  <c r="D146" i="3"/>
  <c r="B146" i="3"/>
  <c r="C145" i="3"/>
  <c r="D145" i="3"/>
  <c r="B145" i="3"/>
  <c r="C144" i="3"/>
  <c r="D144" i="3"/>
  <c r="B144" i="3"/>
  <c r="C143" i="3"/>
  <c r="D143" i="3"/>
  <c r="B143" i="3"/>
  <c r="C142" i="3"/>
  <c r="D142" i="3"/>
  <c r="B142" i="3"/>
  <c r="C141" i="3"/>
  <c r="D141" i="3"/>
  <c r="B141" i="3"/>
  <c r="C140" i="3"/>
  <c r="D140" i="3"/>
  <c r="B140" i="3"/>
  <c r="C139" i="3"/>
  <c r="D139" i="3"/>
  <c r="B139" i="3"/>
  <c r="C138" i="3"/>
  <c r="D138" i="3"/>
  <c r="B138" i="3"/>
  <c r="C137" i="3"/>
  <c r="D137" i="3"/>
  <c r="B137" i="3"/>
  <c r="C136" i="3"/>
  <c r="D136" i="3"/>
  <c r="B136" i="3"/>
  <c r="C135" i="3"/>
  <c r="D135" i="3"/>
  <c r="B135" i="3"/>
  <c r="C134" i="3"/>
  <c r="D134" i="3"/>
  <c r="B134" i="3"/>
  <c r="C133" i="3"/>
  <c r="D133" i="3"/>
  <c r="B133" i="3"/>
  <c r="C132" i="3"/>
  <c r="D132" i="3"/>
  <c r="B132" i="3"/>
  <c r="C131" i="3"/>
  <c r="D131" i="3"/>
  <c r="B131" i="3"/>
  <c r="C130" i="3"/>
  <c r="D130" i="3"/>
  <c r="B130" i="3"/>
  <c r="C129" i="3"/>
  <c r="D129" i="3"/>
  <c r="B129" i="3"/>
  <c r="C128" i="3"/>
  <c r="D128" i="3"/>
  <c r="B128" i="3"/>
  <c r="C127" i="3"/>
  <c r="D127" i="3"/>
  <c r="B127" i="3"/>
  <c r="C126" i="3"/>
  <c r="D126" i="3"/>
  <c r="B126" i="3"/>
  <c r="C125" i="3"/>
  <c r="D125" i="3"/>
  <c r="B125" i="3"/>
  <c r="C124" i="3"/>
  <c r="D124" i="3"/>
  <c r="B124" i="3"/>
  <c r="C123" i="3"/>
  <c r="D123" i="3"/>
  <c r="B123" i="3"/>
  <c r="C122" i="3"/>
  <c r="D122" i="3"/>
  <c r="B122" i="3"/>
  <c r="C121" i="3"/>
  <c r="D121" i="3"/>
  <c r="B121" i="3"/>
  <c r="C120" i="3"/>
  <c r="D120" i="3"/>
  <c r="B120" i="3"/>
  <c r="C119" i="3"/>
  <c r="D119" i="3"/>
  <c r="B119" i="3"/>
  <c r="C118" i="3"/>
  <c r="D118" i="3"/>
  <c r="B118" i="3"/>
  <c r="C117" i="3"/>
  <c r="D117" i="3"/>
  <c r="B117" i="3"/>
  <c r="C116" i="3"/>
  <c r="D116" i="3"/>
  <c r="B116" i="3"/>
  <c r="C115" i="3"/>
  <c r="D115" i="3"/>
  <c r="B115" i="3"/>
  <c r="C114" i="3"/>
  <c r="D114" i="3"/>
  <c r="B114" i="3"/>
  <c r="C113" i="3"/>
  <c r="D113" i="3"/>
  <c r="B113" i="3"/>
  <c r="C112" i="3"/>
  <c r="D112" i="3"/>
  <c r="B112" i="3"/>
  <c r="C111" i="3"/>
  <c r="D111" i="3"/>
  <c r="B111" i="3"/>
  <c r="C110" i="3"/>
  <c r="D110" i="3"/>
  <c r="B110" i="3"/>
  <c r="C109" i="3"/>
  <c r="D109" i="3"/>
  <c r="B109" i="3"/>
  <c r="C108" i="3"/>
  <c r="D108" i="3"/>
  <c r="B108" i="3"/>
  <c r="C107" i="3"/>
  <c r="D107" i="3"/>
  <c r="B107" i="3"/>
  <c r="C106" i="3"/>
  <c r="D106" i="3"/>
  <c r="B106" i="3"/>
  <c r="C105" i="3"/>
  <c r="D105" i="3"/>
  <c r="B105" i="3"/>
  <c r="C104" i="3"/>
  <c r="D104" i="3"/>
  <c r="B104" i="3"/>
  <c r="C103" i="3"/>
  <c r="D103" i="3"/>
  <c r="B103" i="3"/>
  <c r="C102" i="3"/>
  <c r="D102" i="3"/>
  <c r="B102" i="3"/>
  <c r="C101" i="3"/>
  <c r="D101" i="3"/>
  <c r="B101" i="3"/>
  <c r="C100" i="3"/>
  <c r="D100" i="3"/>
  <c r="B100" i="3"/>
  <c r="C99" i="3"/>
  <c r="D99" i="3"/>
  <c r="B99" i="3"/>
  <c r="C98" i="3"/>
  <c r="D98" i="3"/>
  <c r="B98" i="3"/>
  <c r="C97" i="3"/>
  <c r="D97" i="3"/>
  <c r="B97" i="3"/>
  <c r="C96" i="3"/>
  <c r="D96" i="3"/>
  <c r="B96" i="3"/>
  <c r="C95" i="3"/>
  <c r="D95" i="3"/>
  <c r="B95" i="3"/>
  <c r="C94" i="3"/>
  <c r="D94" i="3"/>
  <c r="B94" i="3"/>
  <c r="C93" i="3"/>
  <c r="D93" i="3"/>
  <c r="B93" i="3"/>
  <c r="C92" i="3"/>
  <c r="D92" i="3"/>
  <c r="B92" i="3"/>
  <c r="C91" i="3"/>
  <c r="D91" i="3"/>
  <c r="B91" i="3"/>
  <c r="C90" i="3"/>
  <c r="D90" i="3"/>
  <c r="B90" i="3"/>
  <c r="C89" i="3"/>
  <c r="D89" i="3"/>
  <c r="B89" i="3"/>
  <c r="C88" i="3"/>
  <c r="D88" i="3"/>
  <c r="B88" i="3"/>
  <c r="C87" i="3"/>
  <c r="D87" i="3"/>
  <c r="B87" i="3"/>
  <c r="C86" i="3"/>
  <c r="D86" i="3"/>
  <c r="B86" i="3"/>
  <c r="C85" i="3"/>
  <c r="D85" i="3"/>
  <c r="B85" i="3"/>
  <c r="C84" i="3"/>
  <c r="D84" i="3"/>
  <c r="B84" i="3"/>
  <c r="C83" i="3"/>
  <c r="D83" i="3"/>
  <c r="B83" i="3"/>
  <c r="C82" i="3"/>
  <c r="D82" i="3"/>
  <c r="B82" i="3"/>
  <c r="C81" i="3"/>
  <c r="D81" i="3"/>
  <c r="B81" i="3"/>
  <c r="C80" i="3"/>
  <c r="D80" i="3"/>
  <c r="B80" i="3"/>
  <c r="C79" i="3"/>
  <c r="D79" i="3"/>
  <c r="B79" i="3"/>
  <c r="C78" i="3"/>
  <c r="D78" i="3"/>
  <c r="B78" i="3"/>
  <c r="C77" i="3"/>
  <c r="D77" i="3"/>
  <c r="B77" i="3"/>
  <c r="C76" i="3"/>
  <c r="D76" i="3"/>
  <c r="B76" i="3"/>
  <c r="C75" i="3"/>
  <c r="D75" i="3"/>
  <c r="B75" i="3"/>
  <c r="C74" i="3"/>
  <c r="D74" i="3"/>
  <c r="B74" i="3"/>
  <c r="C73" i="3"/>
  <c r="D73" i="3"/>
  <c r="B73" i="3"/>
  <c r="C72" i="3"/>
  <c r="D72" i="3"/>
  <c r="B72" i="3"/>
  <c r="C71" i="3"/>
  <c r="D71" i="3"/>
  <c r="B71" i="3"/>
  <c r="C70" i="3"/>
  <c r="D70" i="3"/>
  <c r="B70" i="3"/>
  <c r="C69" i="3"/>
  <c r="D69" i="3"/>
  <c r="B69" i="3"/>
  <c r="C68" i="3"/>
  <c r="D68" i="3"/>
  <c r="B68" i="3"/>
  <c r="C67" i="3"/>
  <c r="D67" i="3"/>
  <c r="B67" i="3"/>
  <c r="C66" i="3"/>
  <c r="D66" i="3"/>
  <c r="B66" i="3"/>
  <c r="C65" i="3"/>
  <c r="D65" i="3"/>
  <c r="B65" i="3"/>
  <c r="C64" i="3"/>
  <c r="D64" i="3"/>
  <c r="B64" i="3"/>
  <c r="C63" i="3"/>
  <c r="D63" i="3"/>
  <c r="B63" i="3"/>
  <c r="C62" i="3"/>
  <c r="D62" i="3"/>
  <c r="B62" i="3"/>
  <c r="C61" i="3"/>
  <c r="D61" i="3"/>
  <c r="B61" i="3"/>
  <c r="C60" i="3"/>
  <c r="D60" i="3"/>
  <c r="B60" i="3"/>
  <c r="C59" i="3"/>
  <c r="D59" i="3"/>
  <c r="B59" i="3"/>
  <c r="C58" i="3"/>
  <c r="D58" i="3"/>
  <c r="B58" i="3"/>
  <c r="C57" i="3"/>
  <c r="D57" i="3"/>
  <c r="B57" i="3"/>
  <c r="C56" i="3"/>
  <c r="D56" i="3"/>
  <c r="B56" i="3"/>
  <c r="C55" i="3"/>
  <c r="D55" i="3"/>
  <c r="B55" i="3"/>
  <c r="C54" i="3"/>
  <c r="D54" i="3"/>
  <c r="B54" i="3"/>
  <c r="C53" i="3"/>
  <c r="D53" i="3"/>
  <c r="B53" i="3"/>
  <c r="C52" i="3"/>
  <c r="D52" i="3"/>
  <c r="B52" i="3"/>
  <c r="C51" i="3"/>
  <c r="D51" i="3"/>
  <c r="B51" i="3"/>
  <c r="C50" i="3"/>
  <c r="D50" i="3"/>
  <c r="B50" i="3"/>
  <c r="C49" i="3"/>
  <c r="D49" i="3"/>
  <c r="B49" i="3"/>
  <c r="C48" i="3"/>
  <c r="D48" i="3"/>
  <c r="B48" i="3"/>
  <c r="C47" i="3"/>
  <c r="D47" i="3"/>
  <c r="B47" i="3"/>
  <c r="C46" i="3"/>
  <c r="D46" i="3"/>
  <c r="B46" i="3"/>
  <c r="C45" i="3"/>
  <c r="D45" i="3"/>
  <c r="B45" i="3"/>
  <c r="C44" i="3"/>
  <c r="D44" i="3"/>
  <c r="B44" i="3"/>
  <c r="C43" i="3"/>
  <c r="D43" i="3"/>
  <c r="B43" i="3"/>
  <c r="C42" i="3"/>
  <c r="D42" i="3"/>
  <c r="B42" i="3"/>
  <c r="C41" i="3"/>
  <c r="D41" i="3"/>
  <c r="B41" i="3"/>
  <c r="C40" i="3"/>
  <c r="D40" i="3"/>
  <c r="B40" i="3"/>
  <c r="C39" i="3"/>
  <c r="D39" i="3"/>
  <c r="B39" i="3"/>
  <c r="C38" i="3"/>
  <c r="D38" i="3"/>
  <c r="B38" i="3"/>
  <c r="C37" i="3"/>
  <c r="D37" i="3"/>
  <c r="B37" i="3"/>
  <c r="C36" i="3"/>
  <c r="D36" i="3"/>
  <c r="B36" i="3"/>
  <c r="C35" i="3"/>
  <c r="D35" i="3"/>
  <c r="B35" i="3"/>
  <c r="C34" i="3"/>
  <c r="D34" i="3"/>
  <c r="B34" i="3"/>
  <c r="C33" i="3"/>
  <c r="D33" i="3"/>
  <c r="B33" i="3"/>
  <c r="C32" i="3"/>
  <c r="D32" i="3"/>
  <c r="B32" i="3"/>
  <c r="C31" i="3"/>
  <c r="D31" i="3"/>
  <c r="B31" i="3"/>
  <c r="C30" i="3"/>
  <c r="D30" i="3"/>
  <c r="B30" i="3"/>
  <c r="C29" i="3"/>
  <c r="D29" i="3"/>
  <c r="B29" i="3"/>
  <c r="C28" i="3"/>
  <c r="D28" i="3"/>
  <c r="B28" i="3"/>
  <c r="C27" i="3"/>
  <c r="D27" i="3"/>
  <c r="B27" i="3"/>
  <c r="C26" i="3"/>
  <c r="D26" i="3"/>
  <c r="B26" i="3"/>
  <c r="C25" i="3"/>
  <c r="D25" i="3"/>
  <c r="B25" i="3"/>
  <c r="C24" i="3"/>
  <c r="D24" i="3"/>
  <c r="B24" i="3"/>
  <c r="C23" i="3"/>
  <c r="D23" i="3"/>
  <c r="B23" i="3"/>
  <c r="C22" i="3"/>
  <c r="D22" i="3"/>
  <c r="B22" i="3"/>
  <c r="C21" i="3"/>
  <c r="D21" i="3"/>
  <c r="B21" i="3"/>
  <c r="C20" i="3"/>
  <c r="D20" i="3"/>
  <c r="B20" i="3"/>
  <c r="C19" i="3"/>
  <c r="D19" i="3"/>
  <c r="B19" i="3"/>
  <c r="C18" i="3"/>
  <c r="D18" i="3"/>
  <c r="B18" i="3"/>
  <c r="C17" i="3"/>
  <c r="D17" i="3"/>
  <c r="B17" i="3"/>
  <c r="C16" i="3"/>
  <c r="D16" i="3"/>
  <c r="B16" i="3"/>
  <c r="C15" i="3"/>
  <c r="D15" i="3"/>
  <c r="B15" i="3"/>
  <c r="C14" i="3"/>
  <c r="D14" i="3"/>
  <c r="B14" i="3"/>
  <c r="C13" i="3"/>
  <c r="D13" i="3"/>
  <c r="B13" i="3"/>
  <c r="C12" i="3"/>
  <c r="D12" i="3"/>
  <c r="B12" i="3"/>
  <c r="C11" i="3"/>
  <c r="D11" i="3"/>
  <c r="B11" i="3"/>
  <c r="C10" i="3"/>
  <c r="D10" i="3"/>
  <c r="B10" i="3"/>
  <c r="C9" i="3"/>
  <c r="D9" i="3"/>
  <c r="B9" i="3"/>
  <c r="C8" i="3"/>
  <c r="D8" i="3"/>
  <c r="B8" i="3"/>
  <c r="C7" i="3"/>
  <c r="D7" i="3"/>
  <c r="B7" i="3"/>
  <c r="C6" i="3"/>
  <c r="D6" i="3"/>
  <c r="B6" i="3"/>
  <c r="C5" i="3"/>
  <c r="D5" i="3"/>
  <c r="B5" i="3"/>
  <c r="C4" i="3"/>
  <c r="D4" i="3"/>
  <c r="B4" i="3"/>
  <c r="C3" i="3"/>
  <c r="D3" i="3"/>
  <c r="B3" i="3"/>
  <c r="C2" i="3"/>
  <c r="D2" i="3"/>
  <c r="B2" i="3"/>
  <c r="L4" i="2"/>
  <c r="L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L6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02" i="2"/>
  <c r="D102" i="2"/>
  <c r="C101" i="2"/>
  <c r="D101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K3" i="1"/>
  <c r="K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<sst xmlns="http://schemas.openxmlformats.org/spreadsheetml/2006/main" count="24" uniqueCount="9">
  <si>
    <t>i</t>
  </si>
  <si>
    <t>mtn_x</t>
  </si>
  <si>
    <t>mnt_h</t>
  </si>
  <si>
    <t>mnt_xs</t>
  </si>
  <si>
    <t>mnt_xe</t>
  </si>
  <si>
    <t>mnt_ht</t>
  </si>
  <si>
    <t>mnt_w</t>
  </si>
  <si>
    <t>dx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</si>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</sst>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3.202799999999999</c:v>
                </c:pt>
                <c:pt idx="34">
                  <c:v>3.579599999999999</c:v>
                </c:pt>
                <c:pt idx="35">
                  <c:v>3.956399999999999</c:v>
                </c:pt>
                <c:pt idx="36">
                  <c:v>4.3332</c:v>
                </c:pt>
                <c:pt idx="37">
                  <c:v>4.71</c:v>
                </c:pt>
                <c:pt idx="38">
                  <c:v>5.0868</c:v>
                </c:pt>
                <c:pt idx="39">
                  <c:v>5.4636</c:v>
                </c:pt>
                <c:pt idx="40">
                  <c:v>5.8404</c:v>
                </c:pt>
                <c:pt idx="41">
                  <c:v>6.2172</c:v>
                </c:pt>
                <c:pt idx="42">
                  <c:v>6.593999999999999</c:v>
                </c:pt>
                <c:pt idx="43">
                  <c:v>6.9708</c:v>
                </c:pt>
                <c:pt idx="44">
                  <c:v>7.3476</c:v>
                </c:pt>
                <c:pt idx="45">
                  <c:v>7.724400000000001</c:v>
                </c:pt>
                <c:pt idx="46">
                  <c:v>8.1012</c:v>
                </c:pt>
                <c:pt idx="47">
                  <c:v>8.478</c:v>
                </c:pt>
                <c:pt idx="48">
                  <c:v>8.8548</c:v>
                </c:pt>
                <c:pt idx="49">
                  <c:v>9.2316</c:v>
                </c:pt>
                <c:pt idx="50">
                  <c:v>9.42</c:v>
                </c:pt>
                <c:pt idx="51">
                  <c:v>9.42</c:v>
                </c:pt>
                <c:pt idx="52">
                  <c:v>9.42</c:v>
                </c:pt>
                <c:pt idx="53">
                  <c:v>9.42</c:v>
                </c:pt>
                <c:pt idx="54">
                  <c:v>9.42</c:v>
                </c:pt>
                <c:pt idx="55">
                  <c:v>9.42</c:v>
                </c:pt>
                <c:pt idx="56">
                  <c:v>9.42</c:v>
                </c:pt>
                <c:pt idx="57">
                  <c:v>9.42</c:v>
                </c:pt>
                <c:pt idx="58">
                  <c:v>9.42</c:v>
                </c:pt>
                <c:pt idx="59">
                  <c:v>9.42</c:v>
                </c:pt>
                <c:pt idx="60">
                  <c:v>9.42</c:v>
                </c:pt>
                <c:pt idx="61">
                  <c:v>9.42</c:v>
                </c:pt>
                <c:pt idx="62">
                  <c:v>9.42</c:v>
                </c:pt>
                <c:pt idx="63">
                  <c:v>9.42</c:v>
                </c:pt>
                <c:pt idx="64">
                  <c:v>9.42</c:v>
                </c:pt>
                <c:pt idx="65">
                  <c:v>9.42</c:v>
                </c:pt>
                <c:pt idx="66">
                  <c:v>9.42</c:v>
                </c:pt>
                <c:pt idx="67">
                  <c:v>9.42</c:v>
                </c:pt>
                <c:pt idx="68">
                  <c:v>9.42</c:v>
                </c:pt>
                <c:pt idx="69">
                  <c:v>9.42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9.42</c:v>
                </c:pt>
                <c:pt idx="78">
                  <c:v>9.42</c:v>
                </c:pt>
                <c:pt idx="79">
                  <c:v>9.42</c:v>
                </c:pt>
                <c:pt idx="80">
                  <c:v>9.42</c:v>
                </c:pt>
                <c:pt idx="81">
                  <c:v>9.42</c:v>
                </c:pt>
                <c:pt idx="82">
                  <c:v>9.42</c:v>
                </c:pt>
                <c:pt idx="83">
                  <c:v>9.42</c:v>
                </c:pt>
                <c:pt idx="84">
                  <c:v>9.42</c:v>
                </c:pt>
                <c:pt idx="85">
                  <c:v>9.42</c:v>
                </c:pt>
                <c:pt idx="86">
                  <c:v>9.42</c:v>
                </c:pt>
                <c:pt idx="87">
                  <c:v>9.42</c:v>
                </c:pt>
                <c:pt idx="88">
                  <c:v>9.42</c:v>
                </c:pt>
                <c:pt idx="89">
                  <c:v>9.42</c:v>
                </c:pt>
                <c:pt idx="90">
                  <c:v>9.42</c:v>
                </c:pt>
                <c:pt idx="91">
                  <c:v>9.42</c:v>
                </c:pt>
                <c:pt idx="92">
                  <c:v>9.42</c:v>
                </c:pt>
                <c:pt idx="93">
                  <c:v>9.42</c:v>
                </c:pt>
                <c:pt idx="94">
                  <c:v>9.42</c:v>
                </c:pt>
                <c:pt idx="95">
                  <c:v>9.42</c:v>
                </c:pt>
                <c:pt idx="96">
                  <c:v>9.42</c:v>
                </c:pt>
                <c:pt idx="97">
                  <c:v>9.42</c:v>
                </c:pt>
                <c:pt idx="98">
                  <c:v>9.42</c:v>
                </c:pt>
                <c:pt idx="99">
                  <c:v>9.42</c:v>
                </c:pt>
                <c:pt idx="100">
                  <c:v>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6312"/>
        <c:axId val="2092669368"/>
      </c:lineChart>
      <c:catAx>
        <c:axId val="209266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69368"/>
        <c:crosses val="autoZero"/>
        <c:auto val="1"/>
        <c:lblAlgn val="ctr"/>
        <c:lblOffset val="100"/>
        <c:noMultiLvlLbl val="0"/>
      </c:catAx>
      <c:valAx>
        <c:axId val="209266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6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0.00031706811512433</c:v>
                </c:pt>
                <c:pt idx="1">
                  <c:v>0.00031706811512433</c:v>
                </c:pt>
                <c:pt idx="2">
                  <c:v>0.00031706811512433</c:v>
                </c:pt>
                <c:pt idx="3">
                  <c:v>0.00031706811512433</c:v>
                </c:pt>
                <c:pt idx="4">
                  <c:v>0.00031706811512433</c:v>
                </c:pt>
                <c:pt idx="5">
                  <c:v>0.00031706811512433</c:v>
                </c:pt>
                <c:pt idx="6">
                  <c:v>0.00031706811512433</c:v>
                </c:pt>
                <c:pt idx="7">
                  <c:v>0.00031706811512433</c:v>
                </c:pt>
                <c:pt idx="8">
                  <c:v>0.00031706811512433</c:v>
                </c:pt>
                <c:pt idx="9">
                  <c:v>0.00031706811512433</c:v>
                </c:pt>
                <c:pt idx="10">
                  <c:v>0.00031706811512433</c:v>
                </c:pt>
                <c:pt idx="11">
                  <c:v>0.00031706811512433</c:v>
                </c:pt>
                <c:pt idx="12">
                  <c:v>0.00031706811512433</c:v>
                </c:pt>
                <c:pt idx="13">
                  <c:v>0.00031706811512433</c:v>
                </c:pt>
                <c:pt idx="14">
                  <c:v>0.00031706811512433</c:v>
                </c:pt>
                <c:pt idx="15">
                  <c:v>0.00031706811512433</c:v>
                </c:pt>
                <c:pt idx="16">
                  <c:v>0.00031706811512433</c:v>
                </c:pt>
                <c:pt idx="17">
                  <c:v>0.00031706811512433</c:v>
                </c:pt>
                <c:pt idx="18">
                  <c:v>0.00031706811512433</c:v>
                </c:pt>
                <c:pt idx="19">
                  <c:v>0.00031706811512433</c:v>
                </c:pt>
                <c:pt idx="20">
                  <c:v>0.00031706811512433</c:v>
                </c:pt>
                <c:pt idx="21">
                  <c:v>0.00031706811512433</c:v>
                </c:pt>
                <c:pt idx="22">
                  <c:v>0.00031706811512433</c:v>
                </c:pt>
                <c:pt idx="23">
                  <c:v>0.00031706811512433</c:v>
                </c:pt>
                <c:pt idx="24">
                  <c:v>0.00031706811512433</c:v>
                </c:pt>
                <c:pt idx="25">
                  <c:v>0.00031706811512433</c:v>
                </c:pt>
                <c:pt idx="26">
                  <c:v>0.00031706811512433</c:v>
                </c:pt>
                <c:pt idx="27">
                  <c:v>0.00031706811512433</c:v>
                </c:pt>
                <c:pt idx="28">
                  <c:v>0.00031706811512433</c:v>
                </c:pt>
                <c:pt idx="29">
                  <c:v>0.00031706811512433</c:v>
                </c:pt>
                <c:pt idx="30">
                  <c:v>0.00031706811512433</c:v>
                </c:pt>
                <c:pt idx="31">
                  <c:v>0.00031706811512433</c:v>
                </c:pt>
                <c:pt idx="32">
                  <c:v>0.00031706811512433</c:v>
                </c:pt>
                <c:pt idx="33">
                  <c:v>0.468146226559274</c:v>
                </c:pt>
                <c:pt idx="34">
                  <c:v>23.60034594285368</c:v>
                </c:pt>
                <c:pt idx="35">
                  <c:v>78.49785508082915</c:v>
                </c:pt>
                <c:pt idx="36">
                  <c:v>157.4582044317333</c:v>
                </c:pt>
                <c:pt idx="37">
                  <c:v>249.4027554719294</c:v>
                </c:pt>
                <c:pt idx="38">
                  <c:v>341.43110371276</c:v>
                </c:pt>
                <c:pt idx="39">
                  <c:v>420.6310873860876</c:v>
                </c:pt>
                <c:pt idx="40">
                  <c:v>475.8904457508232</c:v>
                </c:pt>
                <c:pt idx="41">
                  <c:v>499.4559398534466</c:v>
                </c:pt>
                <c:pt idx="42">
                  <c:v>488.0211811971996</c:v>
                </c:pt>
                <c:pt idx="43">
                  <c:v>443.1905390484157</c:v>
                </c:pt>
                <c:pt idx="44">
                  <c:v>371.2540372384451</c:v>
                </c:pt>
                <c:pt idx="45">
                  <c:v>282.3048238695818</c:v>
                </c:pt>
                <c:pt idx="46">
                  <c:v>188.823038530573</c:v>
                </c:pt>
                <c:pt idx="47">
                  <c:v>103.9247694458075</c:v>
                </c:pt>
                <c:pt idx="48">
                  <c:v>39.52178299175674</c:v>
                </c:pt>
                <c:pt idx="49">
                  <c:v>4.650227217820935</c:v>
                </c:pt>
                <c:pt idx="50">
                  <c:v>0.00285360821047909</c:v>
                </c:pt>
                <c:pt idx="51">
                  <c:v>0.00285360821047909</c:v>
                </c:pt>
                <c:pt idx="52">
                  <c:v>0.00285360821047909</c:v>
                </c:pt>
                <c:pt idx="53">
                  <c:v>0.00285360821047909</c:v>
                </c:pt>
                <c:pt idx="54">
                  <c:v>0.00285360821047909</c:v>
                </c:pt>
                <c:pt idx="55">
                  <c:v>0.00285360821047909</c:v>
                </c:pt>
                <c:pt idx="56">
                  <c:v>0.00285360821047909</c:v>
                </c:pt>
                <c:pt idx="57">
                  <c:v>0.00285360821047909</c:v>
                </c:pt>
                <c:pt idx="58">
                  <c:v>0.00285360821047909</c:v>
                </c:pt>
                <c:pt idx="59">
                  <c:v>0.00285360821047909</c:v>
                </c:pt>
                <c:pt idx="60">
                  <c:v>0.00285360821047909</c:v>
                </c:pt>
                <c:pt idx="61">
                  <c:v>0.00285360821047909</c:v>
                </c:pt>
                <c:pt idx="62">
                  <c:v>0.00285360821047909</c:v>
                </c:pt>
                <c:pt idx="63">
                  <c:v>0.00285360821047909</c:v>
                </c:pt>
                <c:pt idx="64">
                  <c:v>0.00285360821047909</c:v>
                </c:pt>
                <c:pt idx="65">
                  <c:v>0.00285360821047909</c:v>
                </c:pt>
                <c:pt idx="66">
                  <c:v>0.00285360821047909</c:v>
                </c:pt>
                <c:pt idx="67">
                  <c:v>0.00285360821047909</c:v>
                </c:pt>
                <c:pt idx="68">
                  <c:v>0.00285360821047909</c:v>
                </c:pt>
                <c:pt idx="69">
                  <c:v>0.00285360821047909</c:v>
                </c:pt>
                <c:pt idx="70">
                  <c:v>0.00285360821047909</c:v>
                </c:pt>
                <c:pt idx="71">
                  <c:v>0.00285360821047909</c:v>
                </c:pt>
                <c:pt idx="72">
                  <c:v>0.00285360821047909</c:v>
                </c:pt>
                <c:pt idx="73">
                  <c:v>0.00285360821047909</c:v>
                </c:pt>
                <c:pt idx="74">
                  <c:v>0.00285360821047909</c:v>
                </c:pt>
                <c:pt idx="75">
                  <c:v>0.00285360821047909</c:v>
                </c:pt>
                <c:pt idx="76">
                  <c:v>0.00285360821047909</c:v>
                </c:pt>
                <c:pt idx="77">
                  <c:v>0.00285360821047909</c:v>
                </c:pt>
                <c:pt idx="78">
                  <c:v>0.00285360821047909</c:v>
                </c:pt>
                <c:pt idx="79">
                  <c:v>0.00285360821047909</c:v>
                </c:pt>
                <c:pt idx="80">
                  <c:v>0.00285360821047909</c:v>
                </c:pt>
                <c:pt idx="81">
                  <c:v>0.00285360821047909</c:v>
                </c:pt>
                <c:pt idx="82">
                  <c:v>0.00285360821047909</c:v>
                </c:pt>
                <c:pt idx="83">
                  <c:v>0.00285360821047909</c:v>
                </c:pt>
                <c:pt idx="84">
                  <c:v>0.00285360821047909</c:v>
                </c:pt>
                <c:pt idx="85">
                  <c:v>0.00285360821047909</c:v>
                </c:pt>
                <c:pt idx="86">
                  <c:v>0.00285360821047909</c:v>
                </c:pt>
                <c:pt idx="87">
                  <c:v>0.00285360821047909</c:v>
                </c:pt>
                <c:pt idx="88">
                  <c:v>0.00285360821047909</c:v>
                </c:pt>
                <c:pt idx="89">
                  <c:v>0.00285360821047909</c:v>
                </c:pt>
                <c:pt idx="90">
                  <c:v>0.00285360821047909</c:v>
                </c:pt>
                <c:pt idx="91">
                  <c:v>0.00285360821047909</c:v>
                </c:pt>
                <c:pt idx="92">
                  <c:v>0.00285360821047909</c:v>
                </c:pt>
                <c:pt idx="93">
                  <c:v>0.00285360821047909</c:v>
                </c:pt>
                <c:pt idx="94">
                  <c:v>0.00285360821047909</c:v>
                </c:pt>
                <c:pt idx="95">
                  <c:v>0.00285360821047909</c:v>
                </c:pt>
                <c:pt idx="96">
                  <c:v>0.00285360821047909</c:v>
                </c:pt>
                <c:pt idx="97">
                  <c:v>0.00285360821047909</c:v>
                </c:pt>
                <c:pt idx="98">
                  <c:v>0.00285360821047909</c:v>
                </c:pt>
                <c:pt idx="99">
                  <c:v>0.00285360821047909</c:v>
                </c:pt>
                <c:pt idx="100">
                  <c:v>0.00285360821047909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18376"/>
        <c:axId val="2046305272"/>
      </c:lineChart>
      <c:catAx>
        <c:axId val="204631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05272"/>
        <c:crosses val="autoZero"/>
        <c:auto val="1"/>
        <c:lblAlgn val="ctr"/>
        <c:lblOffset val="100"/>
        <c:noMultiLvlLbl val="0"/>
      </c:catAx>
      <c:valAx>
        <c:axId val="204630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31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'30m'!$C$2:$C$151</c:f>
              <c:numCache>
                <c:formatCode>General</c:formatCode>
                <c:ptCount val="150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3.160726072607261</c:v>
                </c:pt>
                <c:pt idx="24">
                  <c:v>3.285082508250825</c:v>
                </c:pt>
                <c:pt idx="25">
                  <c:v>3.40943894389439</c:v>
                </c:pt>
                <c:pt idx="26">
                  <c:v>3.533795379537954</c:v>
                </c:pt>
                <c:pt idx="27">
                  <c:v>3.658151815181518</c:v>
                </c:pt>
                <c:pt idx="28">
                  <c:v>3.782508250825083</c:v>
                </c:pt>
                <c:pt idx="29">
                  <c:v>3.906864686468647</c:v>
                </c:pt>
                <c:pt idx="30">
                  <c:v>4.03122112211221</c:v>
                </c:pt>
                <c:pt idx="31">
                  <c:v>4.155577557755776</c:v>
                </c:pt>
                <c:pt idx="32">
                  <c:v>4.27993399339934</c:v>
                </c:pt>
                <c:pt idx="33">
                  <c:v>4.404290429042904</c:v>
                </c:pt>
                <c:pt idx="34">
                  <c:v>4.528646864686468</c:v>
                </c:pt>
                <c:pt idx="35">
                  <c:v>4.653003300330033</c:v>
                </c:pt>
                <c:pt idx="36">
                  <c:v>4.777359735973597</c:v>
                </c:pt>
                <c:pt idx="37">
                  <c:v>4.901716171617161</c:v>
                </c:pt>
                <c:pt idx="38">
                  <c:v>5.026072607260726</c:v>
                </c:pt>
                <c:pt idx="39">
                  <c:v>5.150429042904291</c:v>
                </c:pt>
                <c:pt idx="40">
                  <c:v>5.274785478547855</c:v>
                </c:pt>
                <c:pt idx="41">
                  <c:v>5.39914191419142</c:v>
                </c:pt>
                <c:pt idx="42">
                  <c:v>5.523498349834984</c:v>
                </c:pt>
                <c:pt idx="43">
                  <c:v>5.647854785478548</c:v>
                </c:pt>
                <c:pt idx="44">
                  <c:v>5.772211221122113</c:v>
                </c:pt>
                <c:pt idx="45">
                  <c:v>5.896567656765677</c:v>
                </c:pt>
                <c:pt idx="46">
                  <c:v>6.020924092409241</c:v>
                </c:pt>
                <c:pt idx="47">
                  <c:v>6.145280528052806</c:v>
                </c:pt>
                <c:pt idx="48">
                  <c:v>6.26963696369637</c:v>
                </c:pt>
                <c:pt idx="49">
                  <c:v>6.393993399339934</c:v>
                </c:pt>
                <c:pt idx="50">
                  <c:v>6.518349834983499</c:v>
                </c:pt>
                <c:pt idx="51">
                  <c:v>6.642706270627062</c:v>
                </c:pt>
                <c:pt idx="52">
                  <c:v>6.767062706270626</c:v>
                </c:pt>
                <c:pt idx="53">
                  <c:v>6.891419141914191</c:v>
                </c:pt>
                <c:pt idx="54">
                  <c:v>7.015775577557756</c:v>
                </c:pt>
                <c:pt idx="55">
                  <c:v>7.14013201320132</c:v>
                </c:pt>
                <c:pt idx="56">
                  <c:v>7.264488448844885</c:v>
                </c:pt>
                <c:pt idx="57">
                  <c:v>7.388844884488449</c:v>
                </c:pt>
                <c:pt idx="58">
                  <c:v>7.513201320132014</c:v>
                </c:pt>
                <c:pt idx="59">
                  <c:v>7.637557755775578</c:v>
                </c:pt>
                <c:pt idx="60">
                  <c:v>7.761914191419143</c:v>
                </c:pt>
                <c:pt idx="61">
                  <c:v>7.886270627062707</c:v>
                </c:pt>
                <c:pt idx="62">
                  <c:v>8.010627062706271</c:v>
                </c:pt>
                <c:pt idx="63">
                  <c:v>8.134983498349836</c:v>
                </c:pt>
                <c:pt idx="64">
                  <c:v>8.2593399339934</c:v>
                </c:pt>
                <c:pt idx="65">
                  <c:v>8.383696369636965</c:v>
                </c:pt>
                <c:pt idx="66">
                  <c:v>8.50805280528053</c:v>
                </c:pt>
                <c:pt idx="67">
                  <c:v>8.632409240924093</c:v>
                </c:pt>
                <c:pt idx="68">
                  <c:v>8.756765676567656</c:v>
                </c:pt>
                <c:pt idx="69">
                  <c:v>8.881122112211221</c:v>
                </c:pt>
                <c:pt idx="70">
                  <c:v>9.005478547854785</c:v>
                </c:pt>
                <c:pt idx="71">
                  <c:v>9.12983498349835</c:v>
                </c:pt>
                <c:pt idx="72">
                  <c:v>9.254191419141914</c:v>
                </c:pt>
                <c:pt idx="73">
                  <c:v>9.378547854785478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9.42</c:v>
                </c:pt>
                <c:pt idx="78">
                  <c:v>9.42</c:v>
                </c:pt>
                <c:pt idx="79">
                  <c:v>9.42</c:v>
                </c:pt>
                <c:pt idx="80">
                  <c:v>9.48217821782178</c:v>
                </c:pt>
                <c:pt idx="81">
                  <c:v>9.606534653465345</c:v>
                </c:pt>
                <c:pt idx="82">
                  <c:v>9.73089108910891</c:v>
                </c:pt>
                <c:pt idx="83">
                  <c:v>9.855247524752474</c:v>
                </c:pt>
                <c:pt idx="84">
                  <c:v>9.97960396039604</c:v>
                </c:pt>
                <c:pt idx="85">
                  <c:v>10.1039603960396</c:v>
                </c:pt>
                <c:pt idx="86">
                  <c:v>10.22831683168317</c:v>
                </c:pt>
                <c:pt idx="87">
                  <c:v>10.35267326732673</c:v>
                </c:pt>
                <c:pt idx="88">
                  <c:v>10.4770297029703</c:v>
                </c:pt>
                <c:pt idx="89">
                  <c:v>10.60138613861386</c:v>
                </c:pt>
                <c:pt idx="90">
                  <c:v>10.72574257425743</c:v>
                </c:pt>
                <c:pt idx="91">
                  <c:v>10.850099009901</c:v>
                </c:pt>
                <c:pt idx="92">
                  <c:v>10.97445544554455</c:v>
                </c:pt>
                <c:pt idx="93">
                  <c:v>11.09881188118812</c:v>
                </c:pt>
                <c:pt idx="94">
                  <c:v>11.22316831683168</c:v>
                </c:pt>
                <c:pt idx="95">
                  <c:v>11.34752475247525</c:v>
                </c:pt>
                <c:pt idx="96">
                  <c:v>11.47188118811881</c:v>
                </c:pt>
                <c:pt idx="97">
                  <c:v>11.59623762376238</c:v>
                </c:pt>
                <c:pt idx="98">
                  <c:v>11.72059405940594</c:v>
                </c:pt>
                <c:pt idx="99">
                  <c:v>11.84495049504951</c:v>
                </c:pt>
                <c:pt idx="100">
                  <c:v>11.96930693069307</c:v>
                </c:pt>
                <c:pt idx="101">
                  <c:v>12.09366336633663</c:v>
                </c:pt>
                <c:pt idx="102">
                  <c:v>12.2180198019802</c:v>
                </c:pt>
                <c:pt idx="103">
                  <c:v>12.34237623762376</c:v>
                </c:pt>
                <c:pt idx="104">
                  <c:v>12.46673267326733</c:v>
                </c:pt>
                <c:pt idx="105">
                  <c:v>12.59108910891089</c:v>
                </c:pt>
                <c:pt idx="106">
                  <c:v>12.71544554455446</c:v>
                </c:pt>
                <c:pt idx="107">
                  <c:v>12.83980198019802</c:v>
                </c:pt>
                <c:pt idx="108">
                  <c:v>12.96415841584158</c:v>
                </c:pt>
                <c:pt idx="109">
                  <c:v>13.08851485148515</c:v>
                </c:pt>
                <c:pt idx="110">
                  <c:v>13.21287128712871</c:v>
                </c:pt>
                <c:pt idx="111">
                  <c:v>13.33722772277228</c:v>
                </c:pt>
                <c:pt idx="112">
                  <c:v>13.46158415841584</c:v>
                </c:pt>
                <c:pt idx="113">
                  <c:v>13.58594059405941</c:v>
                </c:pt>
                <c:pt idx="114">
                  <c:v>13.71029702970297</c:v>
                </c:pt>
                <c:pt idx="115">
                  <c:v>13.83465346534653</c:v>
                </c:pt>
                <c:pt idx="116">
                  <c:v>13.9590099009901</c:v>
                </c:pt>
                <c:pt idx="117">
                  <c:v>14.08336633663366</c:v>
                </c:pt>
                <c:pt idx="118">
                  <c:v>14.20772277227723</c:v>
                </c:pt>
                <c:pt idx="119">
                  <c:v>14.3320792079208</c:v>
                </c:pt>
                <c:pt idx="120">
                  <c:v>14.45643564356436</c:v>
                </c:pt>
                <c:pt idx="121">
                  <c:v>14.58079207920792</c:v>
                </c:pt>
                <c:pt idx="122">
                  <c:v>14.70514851485149</c:v>
                </c:pt>
                <c:pt idx="123">
                  <c:v>14.82950495049505</c:v>
                </c:pt>
                <c:pt idx="124">
                  <c:v>14.95386138613861</c:v>
                </c:pt>
                <c:pt idx="125">
                  <c:v>15.07821782178218</c:v>
                </c:pt>
                <c:pt idx="126">
                  <c:v>15.20257425742574</c:v>
                </c:pt>
                <c:pt idx="127">
                  <c:v>15.32693069306931</c:v>
                </c:pt>
                <c:pt idx="128">
                  <c:v>15.45128712871287</c:v>
                </c:pt>
                <c:pt idx="129">
                  <c:v>15.57564356435644</c:v>
                </c:pt>
                <c:pt idx="130">
                  <c:v>15.7</c:v>
                </c:pt>
                <c:pt idx="131">
                  <c:v>15.7</c:v>
                </c:pt>
                <c:pt idx="132">
                  <c:v>15.7</c:v>
                </c:pt>
                <c:pt idx="133">
                  <c:v>15.7</c:v>
                </c:pt>
                <c:pt idx="134">
                  <c:v>15.7</c:v>
                </c:pt>
                <c:pt idx="135">
                  <c:v>15.7</c:v>
                </c:pt>
                <c:pt idx="136">
                  <c:v>15.7</c:v>
                </c:pt>
                <c:pt idx="137">
                  <c:v>15.7</c:v>
                </c:pt>
                <c:pt idx="138">
                  <c:v>15.7</c:v>
                </c:pt>
                <c:pt idx="139">
                  <c:v>15.7</c:v>
                </c:pt>
                <c:pt idx="140">
                  <c:v>15.7</c:v>
                </c:pt>
                <c:pt idx="141">
                  <c:v>15.7</c:v>
                </c:pt>
                <c:pt idx="142">
                  <c:v>15.7</c:v>
                </c:pt>
                <c:pt idx="143">
                  <c:v>15.7</c:v>
                </c:pt>
                <c:pt idx="144">
                  <c:v>15.7</c:v>
                </c:pt>
                <c:pt idx="145">
                  <c:v>15.7</c:v>
                </c:pt>
                <c:pt idx="146">
                  <c:v>15.7</c:v>
                </c:pt>
                <c:pt idx="147">
                  <c:v>15.7</c:v>
                </c:pt>
                <c:pt idx="148">
                  <c:v>15.7</c:v>
                </c:pt>
                <c:pt idx="149">
                  <c:v>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095608"/>
        <c:axId val="2060098552"/>
      </c:lineChart>
      <c:catAx>
        <c:axId val="206009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098552"/>
        <c:crosses val="autoZero"/>
        <c:auto val="1"/>
        <c:lblAlgn val="ctr"/>
        <c:lblOffset val="100"/>
        <c:noMultiLvlLbl val="0"/>
      </c:catAx>
      <c:valAx>
        <c:axId val="206009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09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'30m'!$D$1</c:f>
              <c:strCache>
                <c:ptCount val="1"/>
                <c:pt idx="0">
                  <c:v>mnt_h</c:v>
                </c:pt>
              </c:strCache>
            </c:strRef>
          </c:tx>
          <c:xVal>
            <c:numRef>
              <c:f>'30m'!$B$2:$B$212</c:f>
              <c:numCache>
                <c:formatCode>General</c:formatCode>
                <c:ptCount val="211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  <c:pt idx="14">
                  <c:v>450.0</c:v>
                </c:pt>
                <c:pt idx="15">
                  <c:v>480.0</c:v>
                </c:pt>
                <c:pt idx="16">
                  <c:v>510.0</c:v>
                </c:pt>
                <c:pt idx="17">
                  <c:v>540.0</c:v>
                </c:pt>
                <c:pt idx="18">
                  <c:v>570.0</c:v>
                </c:pt>
                <c:pt idx="19">
                  <c:v>600.0</c:v>
                </c:pt>
                <c:pt idx="20">
                  <c:v>630.0</c:v>
                </c:pt>
                <c:pt idx="21">
                  <c:v>660.0</c:v>
                </c:pt>
                <c:pt idx="22">
                  <c:v>690.0</c:v>
                </c:pt>
                <c:pt idx="23">
                  <c:v>720.0</c:v>
                </c:pt>
                <c:pt idx="24">
                  <c:v>750.0</c:v>
                </c:pt>
                <c:pt idx="25">
                  <c:v>780.0</c:v>
                </c:pt>
                <c:pt idx="26">
                  <c:v>810.0</c:v>
                </c:pt>
                <c:pt idx="27">
                  <c:v>840.0</c:v>
                </c:pt>
                <c:pt idx="28">
                  <c:v>870.0</c:v>
                </c:pt>
                <c:pt idx="29">
                  <c:v>900.0</c:v>
                </c:pt>
                <c:pt idx="30">
                  <c:v>930.0</c:v>
                </c:pt>
                <c:pt idx="31">
                  <c:v>960.0</c:v>
                </c:pt>
                <c:pt idx="32">
                  <c:v>990.0</c:v>
                </c:pt>
                <c:pt idx="33">
                  <c:v>1020.0</c:v>
                </c:pt>
                <c:pt idx="34">
                  <c:v>1050.0</c:v>
                </c:pt>
                <c:pt idx="35">
                  <c:v>1080.0</c:v>
                </c:pt>
                <c:pt idx="36">
                  <c:v>1110.0</c:v>
                </c:pt>
                <c:pt idx="37">
                  <c:v>1140.0</c:v>
                </c:pt>
                <c:pt idx="38">
                  <c:v>1170.0</c:v>
                </c:pt>
                <c:pt idx="39">
                  <c:v>1200.0</c:v>
                </c:pt>
                <c:pt idx="40">
                  <c:v>1230.0</c:v>
                </c:pt>
                <c:pt idx="41">
                  <c:v>1260.0</c:v>
                </c:pt>
                <c:pt idx="42">
                  <c:v>1290.0</c:v>
                </c:pt>
                <c:pt idx="43">
                  <c:v>1320.0</c:v>
                </c:pt>
                <c:pt idx="44">
                  <c:v>1350.0</c:v>
                </c:pt>
                <c:pt idx="45">
                  <c:v>1380.0</c:v>
                </c:pt>
                <c:pt idx="46">
                  <c:v>1410.0</c:v>
                </c:pt>
                <c:pt idx="47">
                  <c:v>1440.0</c:v>
                </c:pt>
                <c:pt idx="48">
                  <c:v>1470.0</c:v>
                </c:pt>
                <c:pt idx="49">
                  <c:v>1500.0</c:v>
                </c:pt>
                <c:pt idx="50">
                  <c:v>1530.0</c:v>
                </c:pt>
                <c:pt idx="51">
                  <c:v>1560.0</c:v>
                </c:pt>
                <c:pt idx="52">
                  <c:v>1590.0</c:v>
                </c:pt>
                <c:pt idx="53">
                  <c:v>1620.0</c:v>
                </c:pt>
                <c:pt idx="54">
                  <c:v>1650.0</c:v>
                </c:pt>
                <c:pt idx="55">
                  <c:v>1680.0</c:v>
                </c:pt>
                <c:pt idx="56">
                  <c:v>1710.0</c:v>
                </c:pt>
                <c:pt idx="57">
                  <c:v>1740.0</c:v>
                </c:pt>
                <c:pt idx="58">
                  <c:v>1770.0</c:v>
                </c:pt>
                <c:pt idx="59">
                  <c:v>1800.0</c:v>
                </c:pt>
                <c:pt idx="60">
                  <c:v>1830.0</c:v>
                </c:pt>
                <c:pt idx="61">
                  <c:v>1860.0</c:v>
                </c:pt>
                <c:pt idx="62">
                  <c:v>1890.0</c:v>
                </c:pt>
                <c:pt idx="63">
                  <c:v>1920.0</c:v>
                </c:pt>
                <c:pt idx="64">
                  <c:v>1950.0</c:v>
                </c:pt>
                <c:pt idx="65">
                  <c:v>1980.0</c:v>
                </c:pt>
                <c:pt idx="66">
                  <c:v>2010.0</c:v>
                </c:pt>
                <c:pt idx="67">
                  <c:v>2040.0</c:v>
                </c:pt>
                <c:pt idx="68">
                  <c:v>2070.0</c:v>
                </c:pt>
                <c:pt idx="69">
                  <c:v>2100.0</c:v>
                </c:pt>
                <c:pt idx="70">
                  <c:v>2130.0</c:v>
                </c:pt>
                <c:pt idx="71">
                  <c:v>2160.0</c:v>
                </c:pt>
                <c:pt idx="72">
                  <c:v>2190.0</c:v>
                </c:pt>
                <c:pt idx="73">
                  <c:v>2220.0</c:v>
                </c:pt>
                <c:pt idx="74">
                  <c:v>2250.0</c:v>
                </c:pt>
                <c:pt idx="75">
                  <c:v>2280.0</c:v>
                </c:pt>
                <c:pt idx="76">
                  <c:v>2310.0</c:v>
                </c:pt>
                <c:pt idx="77">
                  <c:v>2340.0</c:v>
                </c:pt>
                <c:pt idx="78">
                  <c:v>2370.0</c:v>
                </c:pt>
                <c:pt idx="79">
                  <c:v>2400.0</c:v>
                </c:pt>
                <c:pt idx="80">
                  <c:v>2430.0</c:v>
                </c:pt>
                <c:pt idx="81">
                  <c:v>2460.0</c:v>
                </c:pt>
                <c:pt idx="82">
                  <c:v>2490.0</c:v>
                </c:pt>
                <c:pt idx="83">
                  <c:v>2520.0</c:v>
                </c:pt>
                <c:pt idx="84">
                  <c:v>2550.0</c:v>
                </c:pt>
                <c:pt idx="85">
                  <c:v>2580.0</c:v>
                </c:pt>
                <c:pt idx="86">
                  <c:v>2610.0</c:v>
                </c:pt>
                <c:pt idx="87">
                  <c:v>2640.0</c:v>
                </c:pt>
                <c:pt idx="88">
                  <c:v>2670.0</c:v>
                </c:pt>
                <c:pt idx="89">
                  <c:v>2700.0</c:v>
                </c:pt>
                <c:pt idx="90">
                  <c:v>2730.0</c:v>
                </c:pt>
                <c:pt idx="91">
                  <c:v>2760.0</c:v>
                </c:pt>
                <c:pt idx="92">
                  <c:v>2790.0</c:v>
                </c:pt>
                <c:pt idx="93">
                  <c:v>2820.0</c:v>
                </c:pt>
                <c:pt idx="94">
                  <c:v>2850.0</c:v>
                </c:pt>
                <c:pt idx="95">
                  <c:v>2880.0</c:v>
                </c:pt>
                <c:pt idx="96">
                  <c:v>2910.0</c:v>
                </c:pt>
                <c:pt idx="97">
                  <c:v>2940.0</c:v>
                </c:pt>
                <c:pt idx="98">
                  <c:v>2970.0</c:v>
                </c:pt>
                <c:pt idx="99">
                  <c:v>3000.0</c:v>
                </c:pt>
                <c:pt idx="100">
                  <c:v>3030.0</c:v>
                </c:pt>
                <c:pt idx="101">
                  <c:v>3060.0</c:v>
                </c:pt>
                <c:pt idx="102">
                  <c:v>3090.0</c:v>
                </c:pt>
                <c:pt idx="103">
                  <c:v>3120.0</c:v>
                </c:pt>
                <c:pt idx="104">
                  <c:v>3150.0</c:v>
                </c:pt>
                <c:pt idx="105">
                  <c:v>3180.0</c:v>
                </c:pt>
                <c:pt idx="106">
                  <c:v>3210.0</c:v>
                </c:pt>
                <c:pt idx="107">
                  <c:v>3240.0</c:v>
                </c:pt>
                <c:pt idx="108">
                  <c:v>3270.0</c:v>
                </c:pt>
                <c:pt idx="109">
                  <c:v>3300.0</c:v>
                </c:pt>
                <c:pt idx="110">
                  <c:v>3330.0</c:v>
                </c:pt>
                <c:pt idx="111">
                  <c:v>3360.0</c:v>
                </c:pt>
                <c:pt idx="112">
                  <c:v>3390.0</c:v>
                </c:pt>
                <c:pt idx="113">
                  <c:v>3420.0</c:v>
                </c:pt>
                <c:pt idx="114">
                  <c:v>3450.0</c:v>
                </c:pt>
                <c:pt idx="115">
                  <c:v>3480.0</c:v>
                </c:pt>
                <c:pt idx="116">
                  <c:v>3510.0</c:v>
                </c:pt>
                <c:pt idx="117">
                  <c:v>3540.0</c:v>
                </c:pt>
                <c:pt idx="118">
                  <c:v>3570.0</c:v>
                </c:pt>
                <c:pt idx="119">
                  <c:v>3600.0</c:v>
                </c:pt>
                <c:pt idx="120">
                  <c:v>3630.0</c:v>
                </c:pt>
                <c:pt idx="121">
                  <c:v>3660.0</c:v>
                </c:pt>
                <c:pt idx="122">
                  <c:v>3690.0</c:v>
                </c:pt>
                <c:pt idx="123">
                  <c:v>3720.0</c:v>
                </c:pt>
                <c:pt idx="124">
                  <c:v>3750.0</c:v>
                </c:pt>
                <c:pt idx="125">
                  <c:v>3780.0</c:v>
                </c:pt>
                <c:pt idx="126">
                  <c:v>3810.0</c:v>
                </c:pt>
                <c:pt idx="127">
                  <c:v>3840.0</c:v>
                </c:pt>
                <c:pt idx="128">
                  <c:v>3870.0</c:v>
                </c:pt>
                <c:pt idx="129">
                  <c:v>3900.0</c:v>
                </c:pt>
                <c:pt idx="130">
                  <c:v>3930.0</c:v>
                </c:pt>
                <c:pt idx="131">
                  <c:v>3960.0</c:v>
                </c:pt>
                <c:pt idx="132">
                  <c:v>3990.0</c:v>
                </c:pt>
                <c:pt idx="133">
                  <c:v>4020.0</c:v>
                </c:pt>
                <c:pt idx="134">
                  <c:v>4050.0</c:v>
                </c:pt>
                <c:pt idx="135">
                  <c:v>4080.0</c:v>
                </c:pt>
                <c:pt idx="136">
                  <c:v>4110.0</c:v>
                </c:pt>
                <c:pt idx="137">
                  <c:v>4140.0</c:v>
                </c:pt>
                <c:pt idx="138">
                  <c:v>4170.0</c:v>
                </c:pt>
                <c:pt idx="139">
                  <c:v>4200.0</c:v>
                </c:pt>
                <c:pt idx="140">
                  <c:v>4230.0</c:v>
                </c:pt>
                <c:pt idx="141">
                  <c:v>4260.0</c:v>
                </c:pt>
                <c:pt idx="142">
                  <c:v>4290.0</c:v>
                </c:pt>
                <c:pt idx="143">
                  <c:v>4320.0</c:v>
                </c:pt>
                <c:pt idx="144">
                  <c:v>4350.0</c:v>
                </c:pt>
                <c:pt idx="145">
                  <c:v>4380.0</c:v>
                </c:pt>
                <c:pt idx="146">
                  <c:v>4410.0</c:v>
                </c:pt>
                <c:pt idx="147">
                  <c:v>4440.0</c:v>
                </c:pt>
                <c:pt idx="148">
                  <c:v>4470.0</c:v>
                </c:pt>
                <c:pt idx="149">
                  <c:v>4500.0</c:v>
                </c:pt>
              </c:numCache>
            </c:numRef>
          </c:xVal>
          <c:yVal>
            <c:numRef>
              <c:f>'30m'!$D$2:$D$212</c:f>
              <c:numCache>
                <c:formatCode>General</c:formatCode>
                <c:ptCount val="211"/>
                <c:pt idx="0">
                  <c:v>0.00031706811512433</c:v>
                </c:pt>
                <c:pt idx="1">
                  <c:v>0.00031706811512433</c:v>
                </c:pt>
                <c:pt idx="2">
                  <c:v>0.00031706811512433</c:v>
                </c:pt>
                <c:pt idx="3">
                  <c:v>0.00031706811512433</c:v>
                </c:pt>
                <c:pt idx="4">
                  <c:v>0.00031706811512433</c:v>
                </c:pt>
                <c:pt idx="5">
                  <c:v>0.00031706811512433</c:v>
                </c:pt>
                <c:pt idx="6">
                  <c:v>0.00031706811512433</c:v>
                </c:pt>
                <c:pt idx="7">
                  <c:v>0.00031706811512433</c:v>
                </c:pt>
                <c:pt idx="8">
                  <c:v>0.00031706811512433</c:v>
                </c:pt>
                <c:pt idx="9">
                  <c:v>0.00031706811512433</c:v>
                </c:pt>
                <c:pt idx="10">
                  <c:v>0.00031706811512433</c:v>
                </c:pt>
                <c:pt idx="11">
                  <c:v>0.00031706811512433</c:v>
                </c:pt>
                <c:pt idx="12">
                  <c:v>0.00031706811512433</c:v>
                </c:pt>
                <c:pt idx="13">
                  <c:v>0.00031706811512433</c:v>
                </c:pt>
                <c:pt idx="14">
                  <c:v>0.00031706811512433</c:v>
                </c:pt>
                <c:pt idx="15">
                  <c:v>0.00031706811512433</c:v>
                </c:pt>
                <c:pt idx="16">
                  <c:v>0.00031706811512433</c:v>
                </c:pt>
                <c:pt idx="17">
                  <c:v>0.00031706811512433</c:v>
                </c:pt>
                <c:pt idx="18">
                  <c:v>0.00031706811512433</c:v>
                </c:pt>
                <c:pt idx="19">
                  <c:v>0.00031706811512433</c:v>
                </c:pt>
                <c:pt idx="20">
                  <c:v>0.00031706811512433</c:v>
                </c:pt>
                <c:pt idx="21">
                  <c:v>0.00031706811512433</c:v>
                </c:pt>
                <c:pt idx="22">
                  <c:v>0.00031706811512433</c:v>
                </c:pt>
                <c:pt idx="23">
                  <c:v>0.045759569385323</c:v>
                </c:pt>
                <c:pt idx="24">
                  <c:v>2.569254486115474</c:v>
                </c:pt>
                <c:pt idx="25">
                  <c:v>8.914219301271704</c:v>
                </c:pt>
                <c:pt idx="26">
                  <c:v>18.98265854546582</c:v>
                </c:pt>
                <c:pt idx="27">
                  <c:v>32.61906916100027</c:v>
                </c:pt>
                <c:pt idx="28">
                  <c:v>49.61284218502512</c:v>
                </c:pt>
                <c:pt idx="29">
                  <c:v>69.70151552158246</c:v>
                </c:pt>
                <c:pt idx="30">
                  <c:v>92.57482756476109</c:v>
                </c:pt>
                <c:pt idx="31">
                  <c:v>117.8795090663567</c:v>
                </c:pt>
                <c:pt idx="32">
                  <c:v>145.2247392395396</c:v>
                </c:pt>
                <c:pt idx="33">
                  <c:v>174.1881818311681</c:v>
                </c:pt>
                <c:pt idx="34">
                  <c:v>204.3225079380016</c:v>
                </c:pt>
                <c:pt idx="35">
                  <c:v>235.1623048244994</c:v>
                </c:pt>
                <c:pt idx="36">
                  <c:v>266.2312640382472</c:v>
                </c:pt>
                <c:pt idx="37">
                  <c:v>297.04953780542</c:v>
                </c:pt>
                <c:pt idx="38">
                  <c:v>327.14115008966</c:v>
                </c:pt>
                <c:pt idx="39">
                  <c:v>356.0413478535041</c:v>
                </c:pt>
                <c:pt idx="40">
                  <c:v>383.3037789850364</c:v>
                </c:pt>
                <c:pt idx="41">
                  <c:v>408.5073860295306</c:v>
                </c:pt>
                <c:pt idx="42">
                  <c:v>431.2629092551283</c:v>
                </c:pt>
                <c:pt idx="43">
                  <c:v>451.2188986152762</c:v>
                </c:pt>
                <c:pt idx="44">
                  <c:v>468.0671417555446</c:v>
                </c:pt>
                <c:pt idx="45">
                  <c:v>481.5474242314103</c:v>
                </c:pt>
                <c:pt idx="46">
                  <c:v>491.4515484173241</c:v>
                </c:pt>
                <c:pt idx="47">
                  <c:v>497.626549036606</c:v>
                </c:pt>
                <c:pt idx="48">
                  <c:v>499.9770556495783</c:v>
                </c:pt>
                <c:pt idx="49">
                  <c:v>498.4667656122475</c:v>
                </c:pt>
                <c:pt idx="50">
                  <c:v>493.119004756266</c:v>
                </c:pt>
                <c:pt idx="51">
                  <c:v>484.0163671306988</c:v>
                </c:pt>
                <c:pt idx="52">
                  <c:v>471.2994393696367</c:v>
                </c:pt>
                <c:pt idx="53">
                  <c:v>455.1646293872959</c:v>
                </c:pt>
                <c:pt idx="54">
                  <c:v>435.8611329355474</c:v>
                </c:pt>
                <c:pt idx="55">
                  <c:v>413.6870848741943</c:v>
                </c:pt>
                <c:pt idx="56">
                  <c:v>388.9849545961033</c:v>
                </c:pt>
                <c:pt idx="57">
                  <c:v>362.1362567230271</c:v>
                </c:pt>
                <c:pt idx="58">
                  <c:v>333.5556587633257</c:v>
                </c:pt>
                <c:pt idx="59">
                  <c:v>303.6845767364805</c:v>
                </c:pt>
                <c:pt idx="60">
                  <c:v>272.9843576774441</c:v>
                </c:pt>
                <c:pt idx="61">
                  <c:v>241.9291543143489</c:v>
                </c:pt>
                <c:pt idx="62">
                  <c:v>210.9986019673532</c:v>
                </c:pt>
                <c:pt idx="63">
                  <c:v>180.6704107710251</c:v>
                </c:pt>
                <c:pt idx="64">
                  <c:v>151.4129876304555</c:v>
                </c:pt>
                <c:pt idx="65">
                  <c:v>123.6782018620666</c:v>
                </c:pt>
                <c:pt idx="66">
                  <c:v>97.89440625092993</c:v>
                </c:pt>
                <c:pt idx="67">
                  <c:v>74.45982131159992</c:v>
                </c:pt>
                <c:pt idx="68">
                  <c:v>53.73638492993562</c:v>
                </c:pt>
                <c:pt idx="69">
                  <c:v>36.04416237575572</c:v>
                </c:pt>
                <c:pt idx="70">
                  <c:v>21.65640302147234</c:v>
                </c:pt>
                <c:pt idx="71">
                  <c:v>10.79532011372136</c:v>
                </c:pt>
                <c:pt idx="72">
                  <c:v>3.62865877775026</c:v>
                </c:pt>
                <c:pt idx="73">
                  <c:v>0.267105260374184</c:v>
                </c:pt>
                <c:pt idx="74">
                  <c:v>0.00285360821047909</c:v>
                </c:pt>
                <c:pt idx="75">
                  <c:v>0.00285360821047909</c:v>
                </c:pt>
                <c:pt idx="76">
                  <c:v>0.00285360821047909</c:v>
                </c:pt>
                <c:pt idx="77">
                  <c:v>0.00285360821047909</c:v>
                </c:pt>
                <c:pt idx="78">
                  <c:v>0.00285360821047909</c:v>
                </c:pt>
                <c:pt idx="79">
                  <c:v>0.00285360821047909</c:v>
                </c:pt>
                <c:pt idx="80">
                  <c:v>0.411735621567016</c:v>
                </c:pt>
                <c:pt idx="81">
                  <c:v>4.118081262352913</c:v>
                </c:pt>
                <c:pt idx="82">
                  <c:v>11.6219757852378</c:v>
                </c:pt>
                <c:pt idx="83">
                  <c:v>22.80752451035631</c:v>
                </c:pt>
                <c:pt idx="84">
                  <c:v>37.50197106637862</c:v>
                </c:pt>
                <c:pt idx="85">
                  <c:v>55.47836554426558</c:v>
                </c:pt>
                <c:pt idx="86">
                  <c:v>76.45906964875676</c:v>
                </c:pt>
                <c:pt idx="87">
                  <c:v>100.1200447119147</c:v>
                </c:pt>
                <c:pt idx="88">
                  <c:v>126.0958563420535</c:v>
                </c:pt>
                <c:pt idx="89">
                  <c:v>153.9853184132307</c:v>
                </c:pt>
                <c:pt idx="90">
                  <c:v>183.3576892261196</c:v>
                </c:pt>
                <c:pt idx="91">
                  <c:v>213.7593241430108</c:v>
                </c:pt>
                <c:pt idx="92">
                  <c:v>244.720681949628</c:v>
                </c:pt>
                <c:pt idx="93">
                  <c:v>275.7635767332761</c:v>
                </c:pt>
                <c:pt idx="94">
                  <c:v>306.4085632749325</c:v>
                </c:pt>
                <c:pt idx="95">
                  <c:v>336.182341890829</c:v>
                </c:pt>
                <c:pt idx="96">
                  <c:v>364.6250683586674</c:v>
                </c:pt>
                <c:pt idx="97">
                  <c:v>391.2974560295715</c:v>
                </c:pt>
                <c:pt idx="98">
                  <c:v>415.7875604364467</c:v>
                </c:pt>
                <c:pt idx="99">
                  <c:v>437.7171416131731</c:v>
                </c:pt>
                <c:pt idx="100">
                  <c:v>456.7475058611238</c:v>
                </c:pt>
                <c:pt idx="101">
                  <c:v>472.5847367392421</c:v>
                </c:pt>
                <c:pt idx="102">
                  <c:v>484.9842344871</c:v>
                </c:pt>
                <c:pt idx="103">
                  <c:v>493.7544937713541</c:v>
                </c:pt>
                <c:pt idx="104">
                  <c:v>498.7600614097956</c:v>
                </c:pt>
                <c:pt idx="105">
                  <c:v>499.9236283921189</c:v>
                </c:pt>
                <c:pt idx="106">
                  <c:v>497.2272238869767</c:v>
                </c:pt>
                <c:pt idx="107">
                  <c:v>490.7124927943551</c:v>
                </c:pt>
                <c:pt idx="108">
                  <c:v>480.4800525565817</c:v>
                </c:pt>
                <c:pt idx="109">
                  <c:v>466.6879391617664</c:v>
                </c:pt>
                <c:pt idx="110">
                  <c:v>449.5491663405369</c:v>
                </c:pt>
                <c:pt idx="111">
                  <c:v>429.3284356533094</c:v>
                </c:pt>
                <c:pt idx="112">
                  <c:v>406.3380482794893</c:v>
                </c:pt>
                <c:pt idx="113">
                  <c:v>380.93308164941</c:v>
                </c:pt>
                <c:pt idx="114">
                  <c:v>353.5059054140029</c:v>
                </c:pt>
                <c:pt idx="115">
                  <c:v>324.4801214508972</c:v>
                </c:pt>
                <c:pt idx="116">
                  <c:v>294.3040215011315</c:v>
                </c:pt>
                <c:pt idx="117">
                  <c:v>263.443663480712</c:v>
                </c:pt>
                <c:pt idx="118">
                  <c:v>232.3756734006243</c:v>
                </c:pt>
                <c:pt idx="119">
                  <c:v>201.5798840668097</c:v>
                </c:pt>
                <c:pt idx="120">
                  <c:v>171.5319242524531</c:v>
                </c:pt>
                <c:pt idx="121">
                  <c:v>142.6958727999053</c:v>
                </c:pt>
                <c:pt idx="122">
                  <c:v>115.5170911067009</c:v>
                </c:pt>
                <c:pt idx="123">
                  <c:v>90.41534469511097</c:v>
                </c:pt>
                <c:pt idx="124">
                  <c:v>67.77832009984891</c:v>
                </c:pt>
                <c:pt idx="125">
                  <c:v>47.95563720303994</c:v>
                </c:pt>
                <c:pt idx="126">
                  <c:v>31.25344949356787</c:v>
                </c:pt>
                <c:pt idx="127">
                  <c:v>17.92971564765564</c:v>
                </c:pt>
                <c:pt idx="128">
                  <c:v>8.190215459245447</c:v>
                </c:pt>
                <c:pt idx="129">
                  <c:v>2.185371652555945</c:v>
                </c:pt>
                <c:pt idx="130">
                  <c:v>0.00792666266502539</c:v>
                </c:pt>
                <c:pt idx="131">
                  <c:v>0.00792666266502539</c:v>
                </c:pt>
                <c:pt idx="132">
                  <c:v>0.00792666266502539</c:v>
                </c:pt>
                <c:pt idx="133">
                  <c:v>0.00792666266502539</c:v>
                </c:pt>
                <c:pt idx="134">
                  <c:v>0.00792666266502539</c:v>
                </c:pt>
                <c:pt idx="135">
                  <c:v>0.00792666266502539</c:v>
                </c:pt>
                <c:pt idx="136">
                  <c:v>0.00792666266502539</c:v>
                </c:pt>
                <c:pt idx="137">
                  <c:v>0.00792666266502539</c:v>
                </c:pt>
                <c:pt idx="138">
                  <c:v>0.00792666266502539</c:v>
                </c:pt>
                <c:pt idx="139">
                  <c:v>0.00792666266502539</c:v>
                </c:pt>
                <c:pt idx="140">
                  <c:v>0.00792666266502539</c:v>
                </c:pt>
                <c:pt idx="141">
                  <c:v>0.00792666266502539</c:v>
                </c:pt>
                <c:pt idx="142">
                  <c:v>0.00792666266502539</c:v>
                </c:pt>
                <c:pt idx="143">
                  <c:v>0.00792666266502539</c:v>
                </c:pt>
                <c:pt idx="144">
                  <c:v>0.00792666266502539</c:v>
                </c:pt>
                <c:pt idx="145">
                  <c:v>0.00792666266502539</c:v>
                </c:pt>
                <c:pt idx="146">
                  <c:v>0.00792666266502539</c:v>
                </c:pt>
                <c:pt idx="147">
                  <c:v>0.00792666266502539</c:v>
                </c:pt>
                <c:pt idx="148">
                  <c:v>0.00792666266502539</c:v>
                </c:pt>
                <c:pt idx="149">
                  <c:v>0.00792666266502539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34840"/>
        <c:axId val="2133137896"/>
      </c:scatterChart>
      <c:valAx>
        <c:axId val="213313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37896"/>
        <c:crosses val="autoZero"/>
        <c:crossBetween val="midCat"/>
      </c:valAx>
      <c:valAx>
        <c:axId val="213313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3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'50m'!$C$2:$C$151</c:f>
              <c:numCache>
                <c:formatCode>General</c:formatCode>
                <c:ptCount val="150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3.242950819672131</c:v>
                </c:pt>
                <c:pt idx="41">
                  <c:v>3.448852459016393</c:v>
                </c:pt>
                <c:pt idx="42">
                  <c:v>3.654754098360656</c:v>
                </c:pt>
                <c:pt idx="43">
                  <c:v>3.860655737704918</c:v>
                </c:pt>
                <c:pt idx="44">
                  <c:v>4.066557377049181</c:v>
                </c:pt>
                <c:pt idx="45">
                  <c:v>4.272459016393443</c:v>
                </c:pt>
                <c:pt idx="46">
                  <c:v>4.478360655737704</c:v>
                </c:pt>
                <c:pt idx="47">
                  <c:v>4.684262295081967</c:v>
                </c:pt>
                <c:pt idx="48">
                  <c:v>4.89016393442623</c:v>
                </c:pt>
                <c:pt idx="49">
                  <c:v>5.096065573770492</c:v>
                </c:pt>
                <c:pt idx="50">
                  <c:v>5.301967213114754</c:v>
                </c:pt>
                <c:pt idx="51">
                  <c:v>5.507868852459016</c:v>
                </c:pt>
                <c:pt idx="52">
                  <c:v>5.71377049180328</c:v>
                </c:pt>
                <c:pt idx="53">
                  <c:v>5.91967213114754</c:v>
                </c:pt>
                <c:pt idx="54">
                  <c:v>6.125573770491803</c:v>
                </c:pt>
                <c:pt idx="55">
                  <c:v>6.331475409836065</c:v>
                </c:pt>
                <c:pt idx="56">
                  <c:v>6.537377049180328</c:v>
                </c:pt>
                <c:pt idx="57">
                  <c:v>6.74327868852459</c:v>
                </c:pt>
                <c:pt idx="58">
                  <c:v>6.949180327868852</c:v>
                </c:pt>
                <c:pt idx="59">
                  <c:v>7.155081967213116</c:v>
                </c:pt>
                <c:pt idx="60">
                  <c:v>7.360983606557378</c:v>
                </c:pt>
                <c:pt idx="61">
                  <c:v>7.56688524590164</c:v>
                </c:pt>
                <c:pt idx="62">
                  <c:v>7.772786885245901</c:v>
                </c:pt>
                <c:pt idx="63">
                  <c:v>7.978688524590163</c:v>
                </c:pt>
                <c:pt idx="64">
                  <c:v>8.184590163934427</c:v>
                </c:pt>
                <c:pt idx="65">
                  <c:v>8.390491803278688</c:v>
                </c:pt>
                <c:pt idx="66">
                  <c:v>8.596393442622951</c:v>
                </c:pt>
                <c:pt idx="67">
                  <c:v>8.802295081967214</c:v>
                </c:pt>
                <c:pt idx="68">
                  <c:v>9.008196721311476</c:v>
                </c:pt>
                <c:pt idx="69">
                  <c:v>9.214098360655738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9.42</c:v>
                </c:pt>
                <c:pt idx="78">
                  <c:v>9.42</c:v>
                </c:pt>
                <c:pt idx="79">
                  <c:v>9.42</c:v>
                </c:pt>
                <c:pt idx="80">
                  <c:v>9.52295081967213</c:v>
                </c:pt>
                <c:pt idx="81">
                  <c:v>9.728852459016393</c:v>
                </c:pt>
                <c:pt idx="82">
                  <c:v>9.934754098360656</c:v>
                </c:pt>
                <c:pt idx="83">
                  <c:v>10.14065573770492</c:v>
                </c:pt>
                <c:pt idx="84">
                  <c:v>10.34655737704918</c:v>
                </c:pt>
                <c:pt idx="85">
                  <c:v>10.55245901639344</c:v>
                </c:pt>
                <c:pt idx="86">
                  <c:v>10.7583606557377</c:v>
                </c:pt>
                <c:pt idx="87">
                  <c:v>10.96426229508197</c:v>
                </c:pt>
                <c:pt idx="88">
                  <c:v>11.17016393442623</c:v>
                </c:pt>
                <c:pt idx="89">
                  <c:v>11.3760655737705</c:v>
                </c:pt>
                <c:pt idx="90">
                  <c:v>11.58196721311475</c:v>
                </c:pt>
                <c:pt idx="91">
                  <c:v>11.78786885245902</c:v>
                </c:pt>
                <c:pt idx="92">
                  <c:v>11.99377049180328</c:v>
                </c:pt>
                <c:pt idx="93">
                  <c:v>12.19967213114754</c:v>
                </c:pt>
                <c:pt idx="94">
                  <c:v>12.4055737704918</c:v>
                </c:pt>
                <c:pt idx="95">
                  <c:v>12.61147540983607</c:v>
                </c:pt>
                <c:pt idx="96">
                  <c:v>12.81737704918033</c:v>
                </c:pt>
                <c:pt idx="97">
                  <c:v>13.02327868852459</c:v>
                </c:pt>
                <c:pt idx="98">
                  <c:v>13.22918032786885</c:v>
                </c:pt>
                <c:pt idx="99">
                  <c:v>13.43508196721312</c:v>
                </c:pt>
                <c:pt idx="100">
                  <c:v>13.64098360655738</c:v>
                </c:pt>
                <c:pt idx="101">
                  <c:v>13.84688524590164</c:v>
                </c:pt>
                <c:pt idx="102">
                  <c:v>14.0527868852459</c:v>
                </c:pt>
                <c:pt idx="103">
                  <c:v>14.25868852459016</c:v>
                </c:pt>
                <c:pt idx="104">
                  <c:v>14.46459016393443</c:v>
                </c:pt>
                <c:pt idx="105">
                  <c:v>14.67049180327869</c:v>
                </c:pt>
                <c:pt idx="106">
                  <c:v>14.87639344262295</c:v>
                </c:pt>
                <c:pt idx="107">
                  <c:v>15.08229508196721</c:v>
                </c:pt>
                <c:pt idx="108">
                  <c:v>15.28819672131148</c:v>
                </c:pt>
                <c:pt idx="109">
                  <c:v>15.49409836065574</c:v>
                </c:pt>
                <c:pt idx="110">
                  <c:v>15.7</c:v>
                </c:pt>
                <c:pt idx="111">
                  <c:v>15.7</c:v>
                </c:pt>
                <c:pt idx="112">
                  <c:v>15.7</c:v>
                </c:pt>
                <c:pt idx="113">
                  <c:v>15.7</c:v>
                </c:pt>
                <c:pt idx="114">
                  <c:v>15.7</c:v>
                </c:pt>
                <c:pt idx="115">
                  <c:v>15.7</c:v>
                </c:pt>
                <c:pt idx="116">
                  <c:v>15.7</c:v>
                </c:pt>
                <c:pt idx="117">
                  <c:v>15.7</c:v>
                </c:pt>
                <c:pt idx="118">
                  <c:v>15.7</c:v>
                </c:pt>
                <c:pt idx="119">
                  <c:v>15.7</c:v>
                </c:pt>
                <c:pt idx="120">
                  <c:v>15.7</c:v>
                </c:pt>
                <c:pt idx="121">
                  <c:v>15.7</c:v>
                </c:pt>
                <c:pt idx="122">
                  <c:v>15.7</c:v>
                </c:pt>
                <c:pt idx="123">
                  <c:v>15.7</c:v>
                </c:pt>
                <c:pt idx="124">
                  <c:v>15.7</c:v>
                </c:pt>
                <c:pt idx="125">
                  <c:v>15.7</c:v>
                </c:pt>
                <c:pt idx="126">
                  <c:v>15.7</c:v>
                </c:pt>
                <c:pt idx="127">
                  <c:v>15.7</c:v>
                </c:pt>
                <c:pt idx="128">
                  <c:v>15.7</c:v>
                </c:pt>
                <c:pt idx="129">
                  <c:v>15.7</c:v>
                </c:pt>
                <c:pt idx="130">
                  <c:v>15.7</c:v>
                </c:pt>
                <c:pt idx="131">
                  <c:v>15.7</c:v>
                </c:pt>
                <c:pt idx="132">
                  <c:v>15.7</c:v>
                </c:pt>
                <c:pt idx="133">
                  <c:v>15.7</c:v>
                </c:pt>
                <c:pt idx="134">
                  <c:v>15.7</c:v>
                </c:pt>
                <c:pt idx="135">
                  <c:v>15.7</c:v>
                </c:pt>
                <c:pt idx="136">
                  <c:v>15.7</c:v>
                </c:pt>
                <c:pt idx="137">
                  <c:v>15.7</c:v>
                </c:pt>
                <c:pt idx="138">
                  <c:v>15.7</c:v>
                </c:pt>
                <c:pt idx="139">
                  <c:v>15.7</c:v>
                </c:pt>
                <c:pt idx="140">
                  <c:v>15.7</c:v>
                </c:pt>
                <c:pt idx="141">
                  <c:v>15.7</c:v>
                </c:pt>
                <c:pt idx="142">
                  <c:v>15.7</c:v>
                </c:pt>
                <c:pt idx="143">
                  <c:v>15.7</c:v>
                </c:pt>
                <c:pt idx="144">
                  <c:v>15.7</c:v>
                </c:pt>
                <c:pt idx="145">
                  <c:v>15.7</c:v>
                </c:pt>
                <c:pt idx="146">
                  <c:v>15.7</c:v>
                </c:pt>
                <c:pt idx="147">
                  <c:v>15.7</c:v>
                </c:pt>
                <c:pt idx="148">
                  <c:v>15.7</c:v>
                </c:pt>
                <c:pt idx="149">
                  <c:v>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48232"/>
        <c:axId val="2137045848"/>
      </c:lineChart>
      <c:catAx>
        <c:axId val="213704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45848"/>
        <c:crosses val="autoZero"/>
        <c:auto val="1"/>
        <c:lblAlgn val="ctr"/>
        <c:lblOffset val="100"/>
        <c:noMultiLvlLbl val="0"/>
      </c:catAx>
      <c:valAx>
        <c:axId val="213704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4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'50m'!$D$1</c:f>
              <c:strCache>
                <c:ptCount val="1"/>
                <c:pt idx="0">
                  <c:v>mnt_h</c:v>
                </c:pt>
              </c:strCache>
            </c:strRef>
          </c:tx>
          <c:xVal>
            <c:numRef>
              <c:f>'50m'!$B$2:$B$212</c:f>
              <c:numCache>
                <c:formatCode>General</c:formatCode>
                <c:ptCount val="21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  <c:pt idx="100">
                  <c:v>5050.0</c:v>
                </c:pt>
                <c:pt idx="101">
                  <c:v>5100.0</c:v>
                </c:pt>
                <c:pt idx="102">
                  <c:v>5150.0</c:v>
                </c:pt>
                <c:pt idx="103">
                  <c:v>5200.0</c:v>
                </c:pt>
                <c:pt idx="104">
                  <c:v>5250.0</c:v>
                </c:pt>
                <c:pt idx="105">
                  <c:v>5300.0</c:v>
                </c:pt>
                <c:pt idx="106">
                  <c:v>5350.0</c:v>
                </c:pt>
                <c:pt idx="107">
                  <c:v>5400.0</c:v>
                </c:pt>
                <c:pt idx="108">
                  <c:v>5450.0</c:v>
                </c:pt>
                <c:pt idx="109">
                  <c:v>5500.0</c:v>
                </c:pt>
                <c:pt idx="110">
                  <c:v>5550.0</c:v>
                </c:pt>
                <c:pt idx="111">
                  <c:v>5600.0</c:v>
                </c:pt>
                <c:pt idx="112">
                  <c:v>5650.0</c:v>
                </c:pt>
                <c:pt idx="113">
                  <c:v>5700.0</c:v>
                </c:pt>
                <c:pt idx="114">
                  <c:v>5750.0</c:v>
                </c:pt>
                <c:pt idx="115">
                  <c:v>5800.0</c:v>
                </c:pt>
                <c:pt idx="116">
                  <c:v>5850.0</c:v>
                </c:pt>
                <c:pt idx="117">
                  <c:v>5900.0</c:v>
                </c:pt>
                <c:pt idx="118">
                  <c:v>5950.0</c:v>
                </c:pt>
                <c:pt idx="119">
                  <c:v>6000.0</c:v>
                </c:pt>
                <c:pt idx="120">
                  <c:v>6050.0</c:v>
                </c:pt>
                <c:pt idx="121">
                  <c:v>6100.0</c:v>
                </c:pt>
                <c:pt idx="122">
                  <c:v>6150.0</c:v>
                </c:pt>
                <c:pt idx="123">
                  <c:v>6200.0</c:v>
                </c:pt>
                <c:pt idx="124">
                  <c:v>6250.0</c:v>
                </c:pt>
                <c:pt idx="125">
                  <c:v>6300.0</c:v>
                </c:pt>
                <c:pt idx="126">
                  <c:v>6350.0</c:v>
                </c:pt>
                <c:pt idx="127">
                  <c:v>6400.0</c:v>
                </c:pt>
                <c:pt idx="128">
                  <c:v>6450.0</c:v>
                </c:pt>
                <c:pt idx="129">
                  <c:v>6500.0</c:v>
                </c:pt>
                <c:pt idx="130">
                  <c:v>6550.0</c:v>
                </c:pt>
                <c:pt idx="131">
                  <c:v>6600.0</c:v>
                </c:pt>
                <c:pt idx="132">
                  <c:v>6650.0</c:v>
                </c:pt>
                <c:pt idx="133">
                  <c:v>6700.0</c:v>
                </c:pt>
                <c:pt idx="134">
                  <c:v>6750.0</c:v>
                </c:pt>
                <c:pt idx="135">
                  <c:v>6800.0</c:v>
                </c:pt>
                <c:pt idx="136">
                  <c:v>6850.0</c:v>
                </c:pt>
                <c:pt idx="137">
                  <c:v>6900.0</c:v>
                </c:pt>
                <c:pt idx="138">
                  <c:v>6950.0</c:v>
                </c:pt>
                <c:pt idx="139">
                  <c:v>7000.0</c:v>
                </c:pt>
                <c:pt idx="140">
                  <c:v>7050.0</c:v>
                </c:pt>
                <c:pt idx="141">
                  <c:v>7100.0</c:v>
                </c:pt>
                <c:pt idx="142">
                  <c:v>7150.0</c:v>
                </c:pt>
                <c:pt idx="143">
                  <c:v>7200.0</c:v>
                </c:pt>
                <c:pt idx="144">
                  <c:v>7250.0</c:v>
                </c:pt>
                <c:pt idx="145">
                  <c:v>7300.0</c:v>
                </c:pt>
                <c:pt idx="146">
                  <c:v>7350.0</c:v>
                </c:pt>
                <c:pt idx="147">
                  <c:v>7400.0</c:v>
                </c:pt>
                <c:pt idx="148">
                  <c:v>7450.0</c:v>
                </c:pt>
                <c:pt idx="149">
                  <c:v>7500.0</c:v>
                </c:pt>
              </c:numCache>
            </c:numRef>
          </c:xVal>
          <c:yVal>
            <c:numRef>
              <c:f>'50m'!$D$2:$D$212</c:f>
              <c:numCache>
                <c:formatCode>General</c:formatCode>
                <c:ptCount val="211"/>
                <c:pt idx="0">
                  <c:v>0.00031706811512433</c:v>
                </c:pt>
                <c:pt idx="1">
                  <c:v>0.00031706811512433</c:v>
                </c:pt>
                <c:pt idx="2">
                  <c:v>0.00031706811512433</c:v>
                </c:pt>
                <c:pt idx="3">
                  <c:v>0.00031706811512433</c:v>
                </c:pt>
                <c:pt idx="4">
                  <c:v>0.00031706811512433</c:v>
                </c:pt>
                <c:pt idx="5">
                  <c:v>0.00031706811512433</c:v>
                </c:pt>
                <c:pt idx="6">
                  <c:v>0.00031706811512433</c:v>
                </c:pt>
                <c:pt idx="7">
                  <c:v>0.00031706811512433</c:v>
                </c:pt>
                <c:pt idx="8">
                  <c:v>0.00031706811512433</c:v>
                </c:pt>
                <c:pt idx="9">
                  <c:v>0.00031706811512433</c:v>
                </c:pt>
                <c:pt idx="10">
                  <c:v>0.00031706811512433</c:v>
                </c:pt>
                <c:pt idx="11">
                  <c:v>0.00031706811512433</c:v>
                </c:pt>
                <c:pt idx="12">
                  <c:v>0.00031706811512433</c:v>
                </c:pt>
                <c:pt idx="13">
                  <c:v>0.00031706811512433</c:v>
                </c:pt>
                <c:pt idx="14">
                  <c:v>0.00031706811512433</c:v>
                </c:pt>
                <c:pt idx="15">
                  <c:v>0.00031706811512433</c:v>
                </c:pt>
                <c:pt idx="16">
                  <c:v>0.00031706811512433</c:v>
                </c:pt>
                <c:pt idx="17">
                  <c:v>0.00031706811512433</c:v>
                </c:pt>
                <c:pt idx="18">
                  <c:v>0.00031706811512433</c:v>
                </c:pt>
                <c:pt idx="19">
                  <c:v>0.00031706811512433</c:v>
                </c:pt>
                <c:pt idx="20">
                  <c:v>0.00031706811512433</c:v>
                </c:pt>
                <c:pt idx="21">
                  <c:v>0.00031706811512433</c:v>
                </c:pt>
                <c:pt idx="22">
                  <c:v>0.00031706811512433</c:v>
                </c:pt>
                <c:pt idx="23">
                  <c:v>0.00031706811512433</c:v>
                </c:pt>
                <c:pt idx="24">
                  <c:v>0.00031706811512433</c:v>
                </c:pt>
                <c:pt idx="25">
                  <c:v>0.00031706811512433</c:v>
                </c:pt>
                <c:pt idx="26">
                  <c:v>0.00031706811512433</c:v>
                </c:pt>
                <c:pt idx="27">
                  <c:v>0.00031706811512433</c:v>
                </c:pt>
                <c:pt idx="28">
                  <c:v>0.00031706811512433</c:v>
                </c:pt>
                <c:pt idx="29">
                  <c:v>0.00031706811512433</c:v>
                </c:pt>
                <c:pt idx="30">
                  <c:v>0.00031706811512433</c:v>
                </c:pt>
                <c:pt idx="31">
                  <c:v>0.00031706811512433</c:v>
                </c:pt>
                <c:pt idx="32">
                  <c:v>0.00031706811512433</c:v>
                </c:pt>
                <c:pt idx="33">
                  <c:v>0.00031706811512433</c:v>
                </c:pt>
                <c:pt idx="34">
                  <c:v>0.00031706811512433</c:v>
                </c:pt>
                <c:pt idx="35">
                  <c:v>0.00031706811512433</c:v>
                </c:pt>
                <c:pt idx="36">
                  <c:v>0.00031706811512433</c:v>
                </c:pt>
                <c:pt idx="37">
                  <c:v>0.00031706811512433</c:v>
                </c:pt>
                <c:pt idx="38">
                  <c:v>0.00031706811512433</c:v>
                </c:pt>
                <c:pt idx="39">
                  <c:v>0.00031706811512433</c:v>
                </c:pt>
                <c:pt idx="40">
                  <c:v>1.283085685094748</c:v>
                </c:pt>
                <c:pt idx="41">
                  <c:v>11.70852162887418</c:v>
                </c:pt>
                <c:pt idx="42">
                  <c:v>32.20079915208112</c:v>
                </c:pt>
                <c:pt idx="43">
                  <c:v>61.8942032369654</c:v>
                </c:pt>
                <c:pt idx="44">
                  <c:v>99.53430885364453</c:v>
                </c:pt>
                <c:pt idx="45">
                  <c:v>143.5309752934946</c:v>
                </c:pt>
                <c:pt idx="46">
                  <c:v>192.0255231186256</c:v>
                </c:pt>
                <c:pt idx="47">
                  <c:v>242.9692557757297</c:v>
                </c:pt>
                <c:pt idx="48">
                  <c:v>294.210008656868</c:v>
                </c:pt>
                <c:pt idx="49">
                  <c:v>343.5830692629148</c:v>
                </c:pt>
                <c:pt idx="50">
                  <c:v>389.0026274641501</c:v>
                </c:pt>
                <c:pt idx="51">
                  <c:v>428.5498924580454</c:v>
                </c:pt>
                <c:pt idx="52">
                  <c:v>460.5541538427241</c:v>
                </c:pt>
                <c:pt idx="53">
                  <c:v>483.6633623068616</c:v>
                </c:pt>
                <c:pt idx="54">
                  <c:v>496.9012481901891</c:v>
                </c:pt>
                <c:pt idx="55">
                  <c:v>499.7085648887364</c:v>
                </c:pt>
                <c:pt idx="56">
                  <c:v>491.9667147394199</c:v>
                </c:pt>
                <c:pt idx="57">
                  <c:v>474.0027592868556</c:v>
                </c:pt>
                <c:pt idx="58">
                  <c:v>446.5756022690915</c:v>
                </c:pt>
                <c:pt idx="59">
                  <c:v>410.843929034673</c:v>
                </c:pt>
                <c:pt idx="60">
                  <c:v>368.3172568197081</c:v>
                </c:pt>
                <c:pt idx="61">
                  <c:v>320.7921638107719</c:v>
                </c:pt>
                <c:pt idx="62">
                  <c:v>270.2763910552522</c:v>
                </c:pt>
                <c:pt idx="63">
                  <c:v>218.9040236033926</c:v>
                </c:pt>
                <c:pt idx="64">
                  <c:v>168.8453341323066</c:v>
                </c:pt>
                <c:pt idx="65">
                  <c:v>122.2150977905816</c:v>
                </c:pt>
                <c:pt idx="66">
                  <c:v>80.98325158675898</c:v>
                </c:pt>
                <c:pt idx="67">
                  <c:v>46.89167259759539</c:v>
                </c:pt>
                <c:pt idx="68">
                  <c:v>21.38059077685397</c:v>
                </c:pt>
                <c:pt idx="69">
                  <c:v>5.527745122859972</c:v>
                </c:pt>
                <c:pt idx="70">
                  <c:v>0.00285360821047909</c:v>
                </c:pt>
                <c:pt idx="71">
                  <c:v>0.00285360821047909</c:v>
                </c:pt>
                <c:pt idx="72">
                  <c:v>0.00285360821047909</c:v>
                </c:pt>
                <c:pt idx="73">
                  <c:v>0.00285360821047909</c:v>
                </c:pt>
                <c:pt idx="74">
                  <c:v>0.00285360821047909</c:v>
                </c:pt>
                <c:pt idx="75">
                  <c:v>0.00285360821047909</c:v>
                </c:pt>
                <c:pt idx="76">
                  <c:v>0.00285360821047909</c:v>
                </c:pt>
                <c:pt idx="77">
                  <c:v>0.00285360821047909</c:v>
                </c:pt>
                <c:pt idx="78">
                  <c:v>0.00285360821047909</c:v>
                </c:pt>
                <c:pt idx="79">
                  <c:v>0.00285360821047909</c:v>
                </c:pt>
                <c:pt idx="80">
                  <c:v>1.203771491927019</c:v>
                </c:pt>
                <c:pt idx="81">
                  <c:v>11.46888353058092</c:v>
                </c:pt>
                <c:pt idx="82">
                  <c:v>31.810960879433</c:v>
                </c:pt>
                <c:pt idx="83">
                  <c:v>61.37063386455593</c:v>
                </c:pt>
                <c:pt idx="84">
                  <c:v>98.89912704876255</c:v>
                </c:pt>
                <c:pt idx="85">
                  <c:v>142.8110148927827</c:v>
                </c:pt>
                <c:pt idx="86">
                  <c:v>191.2511995080931</c:v>
                </c:pt>
                <c:pt idx="87">
                  <c:v>242.1732809649366</c:v>
                </c:pt>
                <c:pt idx="88">
                  <c:v>293.4260093301427</c:v>
                </c:pt>
                <c:pt idx="89">
                  <c:v>342.8441661893025</c:v>
                </c:pt>
                <c:pt idx="90">
                  <c:v>388.340036280213</c:v>
                </c:pt>
                <c:pt idx="91">
                  <c:v>427.9916049347277</c:v>
                </c:pt>
                <c:pt idx="92">
                  <c:v>460.1237553473726</c:v>
                </c:pt>
                <c:pt idx="93">
                  <c:v>483.3790354177976</c:v>
                </c:pt>
                <c:pt idx="94">
                  <c:v>496.7750045570465</c:v>
                </c:pt>
                <c:pt idx="95">
                  <c:v>499.745737789331</c:v>
                </c:pt>
                <c:pt idx="96">
                  <c:v>492.1657337705468</c:v>
                </c:pt>
                <c:pt idx="97">
                  <c:v>474.3552167074099</c:v>
                </c:pt>
                <c:pt idx="98">
                  <c:v>447.0666081927855</c:v>
                </c:pt>
                <c:pt idx="99">
                  <c:v>411.45274046691</c:v>
                </c:pt>
                <c:pt idx="100">
                  <c:v>369.0181539643712</c:v>
                </c:pt>
                <c:pt idx="101">
                  <c:v>321.5555366265492</c:v>
                </c:pt>
                <c:pt idx="102">
                  <c:v>271.0699901589306</c:v>
                </c:pt>
                <c:pt idx="103">
                  <c:v>219.6943226745641</c:v>
                </c:pt>
                <c:pt idx="104">
                  <c:v>169.598946263457</c:v>
                </c:pt>
                <c:pt idx="105">
                  <c:v>122.9001859475517</c:v>
                </c:pt>
                <c:pt idx="106">
                  <c:v>81.57087359339037</c:v>
                </c:pt>
                <c:pt idx="107">
                  <c:v>47.35700382444807</c:v>
                </c:pt>
                <c:pt idx="108">
                  <c:v>21.70397288039513</c:v>
                </c:pt>
                <c:pt idx="109">
                  <c:v>5.695516530178024</c:v>
                </c:pt>
                <c:pt idx="110">
                  <c:v>0.00792666266502539</c:v>
                </c:pt>
                <c:pt idx="111">
                  <c:v>0.00792666266502539</c:v>
                </c:pt>
                <c:pt idx="112">
                  <c:v>0.00792666266502539</c:v>
                </c:pt>
                <c:pt idx="113">
                  <c:v>0.00792666266502539</c:v>
                </c:pt>
                <c:pt idx="114">
                  <c:v>0.00792666266502539</c:v>
                </c:pt>
                <c:pt idx="115">
                  <c:v>0.00792666266502539</c:v>
                </c:pt>
                <c:pt idx="116">
                  <c:v>0.00792666266502539</c:v>
                </c:pt>
                <c:pt idx="117">
                  <c:v>0.00792666266502539</c:v>
                </c:pt>
                <c:pt idx="118">
                  <c:v>0.00792666266502539</c:v>
                </c:pt>
                <c:pt idx="119">
                  <c:v>0.00792666266502539</c:v>
                </c:pt>
                <c:pt idx="120">
                  <c:v>0.00792666266502539</c:v>
                </c:pt>
                <c:pt idx="121">
                  <c:v>0.00792666266502539</c:v>
                </c:pt>
                <c:pt idx="122">
                  <c:v>0.00792666266502539</c:v>
                </c:pt>
                <c:pt idx="123">
                  <c:v>0.00792666266502539</c:v>
                </c:pt>
                <c:pt idx="124">
                  <c:v>0.00792666266502539</c:v>
                </c:pt>
                <c:pt idx="125">
                  <c:v>0.00792666266502539</c:v>
                </c:pt>
                <c:pt idx="126">
                  <c:v>0.00792666266502539</c:v>
                </c:pt>
                <c:pt idx="127">
                  <c:v>0.00792666266502539</c:v>
                </c:pt>
                <c:pt idx="128">
                  <c:v>0.00792666266502539</c:v>
                </c:pt>
                <c:pt idx="129">
                  <c:v>0.00792666266502539</c:v>
                </c:pt>
                <c:pt idx="130">
                  <c:v>0.00792666266502539</c:v>
                </c:pt>
                <c:pt idx="131">
                  <c:v>0.00792666266502539</c:v>
                </c:pt>
                <c:pt idx="132">
                  <c:v>0.00792666266502539</c:v>
                </c:pt>
                <c:pt idx="133">
                  <c:v>0.00792666266502539</c:v>
                </c:pt>
                <c:pt idx="134">
                  <c:v>0.00792666266502539</c:v>
                </c:pt>
                <c:pt idx="135">
                  <c:v>0.00792666266502539</c:v>
                </c:pt>
                <c:pt idx="136">
                  <c:v>0.00792666266502539</c:v>
                </c:pt>
                <c:pt idx="137">
                  <c:v>0.00792666266502539</c:v>
                </c:pt>
                <c:pt idx="138">
                  <c:v>0.00792666266502539</c:v>
                </c:pt>
                <c:pt idx="139">
                  <c:v>0.00792666266502539</c:v>
                </c:pt>
                <c:pt idx="140">
                  <c:v>0.00792666266502539</c:v>
                </c:pt>
                <c:pt idx="141">
                  <c:v>0.00792666266502539</c:v>
                </c:pt>
                <c:pt idx="142">
                  <c:v>0.00792666266502539</c:v>
                </c:pt>
                <c:pt idx="143">
                  <c:v>0.00792666266502539</c:v>
                </c:pt>
                <c:pt idx="144">
                  <c:v>0.00792666266502539</c:v>
                </c:pt>
                <c:pt idx="145">
                  <c:v>0.00792666266502539</c:v>
                </c:pt>
                <c:pt idx="146">
                  <c:v>0.00792666266502539</c:v>
                </c:pt>
                <c:pt idx="147">
                  <c:v>0.00792666266502539</c:v>
                </c:pt>
                <c:pt idx="148">
                  <c:v>0.00792666266502539</c:v>
                </c:pt>
                <c:pt idx="149">
                  <c:v>0.00792666266502539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22824"/>
        <c:axId val="2144819864"/>
      </c:scatterChart>
      <c:valAx>
        <c:axId val="214482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819864"/>
        <c:crosses val="autoZero"/>
        <c:crossBetween val="midCat"/>
      </c:valAx>
      <c:valAx>
        <c:axId val="214481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22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32</xdr:row>
      <xdr:rowOff>177800</xdr:rowOff>
    </xdr:from>
    <xdr:to>
      <xdr:col>12</xdr:col>
      <xdr:colOff>355600</xdr:colOff>
      <xdr:row>47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17</xdr:row>
      <xdr:rowOff>50800</xdr:rowOff>
    </xdr:from>
    <xdr:to>
      <xdr:col>12</xdr:col>
      <xdr:colOff>330200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17</xdr:row>
      <xdr:rowOff>50800</xdr:rowOff>
    </xdr:from>
    <xdr:to>
      <xdr:col>13</xdr:col>
      <xdr:colOff>330200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34</xdr:row>
      <xdr:rowOff>0</xdr:rowOff>
    </xdr:from>
    <xdr:to>
      <xdr:col>23</xdr:col>
      <xdr:colOff>0</xdr:colOff>
      <xdr:row>48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17</xdr:row>
      <xdr:rowOff>50800</xdr:rowOff>
    </xdr:from>
    <xdr:to>
      <xdr:col>13</xdr:col>
      <xdr:colOff>330200</xdr:colOff>
      <xdr:row>31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34</xdr:row>
      <xdr:rowOff>0</xdr:rowOff>
    </xdr:from>
    <xdr:to>
      <xdr:col>23</xdr:col>
      <xdr:colOff>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showRuler="0" workbookViewId="0">
      <selection activeCell="C1" sqref="C1:C104857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</row>
    <row r="2" spans="1:11">
      <c r="A2">
        <v>1</v>
      </c>
      <c r="B2">
        <f>3.14 + 2*3.14*MAX(0,MIN((A2-$K$3)/($K$4-$K$3),1))</f>
        <v>3.14</v>
      </c>
      <c r="C2">
        <f>$K$5 * 0.5 * (1 + COS(B2))</f>
        <v>3.1706811512433042E-4</v>
      </c>
    </row>
    <row r="3" spans="1:11">
      <c r="A3">
        <v>2</v>
      </c>
      <c r="B3">
        <f t="shared" ref="B3:B66" si="0">3.14 + 2*3.14*MAX(0,MIN((A3-$K$3)/($K$4-$K$3),1))</f>
        <v>3.14</v>
      </c>
      <c r="C3">
        <f t="shared" ref="C3:C66" si="1">$K$5 * 0.5 * (1 + COS(B3))</f>
        <v>3.1706811512433042E-4</v>
      </c>
      <c r="J3" t="s">
        <v>3</v>
      </c>
      <c r="K3">
        <f>1000/30+1 - 0.5</f>
        <v>33.833333333333336</v>
      </c>
    </row>
    <row r="4" spans="1:11">
      <c r="A4">
        <v>3</v>
      </c>
      <c r="B4">
        <f t="shared" si="0"/>
        <v>3.14</v>
      </c>
      <c r="C4">
        <f t="shared" si="1"/>
        <v>3.1706811512433042E-4</v>
      </c>
      <c r="J4" t="s">
        <v>4</v>
      </c>
      <c r="K4">
        <f>1500/30 + 1 - 0.5</f>
        <v>50.5</v>
      </c>
    </row>
    <row r="5" spans="1:11">
      <c r="A5">
        <v>4</v>
      </c>
      <c r="B5">
        <f t="shared" si="0"/>
        <v>3.14</v>
      </c>
      <c r="C5">
        <f t="shared" si="1"/>
        <v>3.1706811512433042E-4</v>
      </c>
      <c r="J5" t="s">
        <v>5</v>
      </c>
      <c r="K5">
        <v>500</v>
      </c>
    </row>
    <row r="6" spans="1:11">
      <c r="A6">
        <v>5</v>
      </c>
      <c r="B6">
        <f t="shared" si="0"/>
        <v>3.14</v>
      </c>
      <c r="C6">
        <f t="shared" si="1"/>
        <v>3.1706811512433042E-4</v>
      </c>
    </row>
    <row r="7" spans="1:11">
      <c r="A7">
        <v>6</v>
      </c>
      <c r="B7">
        <f t="shared" si="0"/>
        <v>3.14</v>
      </c>
      <c r="C7">
        <f t="shared" si="1"/>
        <v>3.1706811512433042E-4</v>
      </c>
    </row>
    <row r="8" spans="1:11">
      <c r="A8">
        <v>7</v>
      </c>
      <c r="B8">
        <f t="shared" si="0"/>
        <v>3.14</v>
      </c>
      <c r="C8">
        <f t="shared" si="1"/>
        <v>3.1706811512433042E-4</v>
      </c>
    </row>
    <row r="9" spans="1:11">
      <c r="A9">
        <v>8</v>
      </c>
      <c r="B9">
        <f t="shared" si="0"/>
        <v>3.14</v>
      </c>
      <c r="C9">
        <f t="shared" si="1"/>
        <v>3.1706811512433042E-4</v>
      </c>
    </row>
    <row r="10" spans="1:11">
      <c r="A10">
        <v>9</v>
      </c>
      <c r="B10">
        <f t="shared" si="0"/>
        <v>3.14</v>
      </c>
      <c r="C10">
        <f t="shared" si="1"/>
        <v>3.1706811512433042E-4</v>
      </c>
    </row>
    <row r="11" spans="1:11">
      <c r="A11">
        <v>10</v>
      </c>
      <c r="B11">
        <f t="shared" si="0"/>
        <v>3.14</v>
      </c>
      <c r="C11">
        <f t="shared" si="1"/>
        <v>3.1706811512433042E-4</v>
      </c>
    </row>
    <row r="12" spans="1:11">
      <c r="A12">
        <v>11</v>
      </c>
      <c r="B12">
        <f t="shared" si="0"/>
        <v>3.14</v>
      </c>
      <c r="C12">
        <f t="shared" si="1"/>
        <v>3.1706811512433042E-4</v>
      </c>
    </row>
    <row r="13" spans="1:11">
      <c r="A13">
        <v>12</v>
      </c>
      <c r="B13">
        <f t="shared" si="0"/>
        <v>3.14</v>
      </c>
      <c r="C13">
        <f t="shared" si="1"/>
        <v>3.1706811512433042E-4</v>
      </c>
    </row>
    <row r="14" spans="1:11">
      <c r="A14">
        <v>13</v>
      </c>
      <c r="B14">
        <f t="shared" si="0"/>
        <v>3.14</v>
      </c>
      <c r="C14">
        <f t="shared" si="1"/>
        <v>3.1706811512433042E-4</v>
      </c>
    </row>
    <row r="15" spans="1:11">
      <c r="A15">
        <v>14</v>
      </c>
      <c r="B15">
        <f t="shared" si="0"/>
        <v>3.14</v>
      </c>
      <c r="C15">
        <f t="shared" si="1"/>
        <v>3.1706811512433042E-4</v>
      </c>
    </row>
    <row r="16" spans="1:11">
      <c r="A16">
        <v>15</v>
      </c>
      <c r="B16">
        <f t="shared" si="0"/>
        <v>3.14</v>
      </c>
      <c r="C16">
        <f t="shared" si="1"/>
        <v>3.1706811512433042E-4</v>
      </c>
    </row>
    <row r="17" spans="1:3">
      <c r="A17">
        <v>16</v>
      </c>
      <c r="B17">
        <f t="shared" si="0"/>
        <v>3.14</v>
      </c>
      <c r="C17">
        <f t="shared" si="1"/>
        <v>3.1706811512433042E-4</v>
      </c>
    </row>
    <row r="18" spans="1:3">
      <c r="A18">
        <v>17</v>
      </c>
      <c r="B18">
        <f t="shared" si="0"/>
        <v>3.14</v>
      </c>
      <c r="C18">
        <f t="shared" si="1"/>
        <v>3.1706811512433042E-4</v>
      </c>
    </row>
    <row r="19" spans="1:3">
      <c r="A19">
        <v>18</v>
      </c>
      <c r="B19">
        <f t="shared" si="0"/>
        <v>3.14</v>
      </c>
      <c r="C19">
        <f t="shared" si="1"/>
        <v>3.1706811512433042E-4</v>
      </c>
    </row>
    <row r="20" spans="1:3">
      <c r="A20">
        <v>19</v>
      </c>
      <c r="B20">
        <f t="shared" si="0"/>
        <v>3.14</v>
      </c>
      <c r="C20">
        <f t="shared" si="1"/>
        <v>3.1706811512433042E-4</v>
      </c>
    </row>
    <row r="21" spans="1:3">
      <c r="A21">
        <v>20</v>
      </c>
      <c r="B21">
        <f t="shared" si="0"/>
        <v>3.14</v>
      </c>
      <c r="C21">
        <f t="shared" si="1"/>
        <v>3.1706811512433042E-4</v>
      </c>
    </row>
    <row r="22" spans="1:3">
      <c r="A22">
        <v>21</v>
      </c>
      <c r="B22">
        <f t="shared" si="0"/>
        <v>3.14</v>
      </c>
      <c r="C22">
        <f t="shared" si="1"/>
        <v>3.1706811512433042E-4</v>
      </c>
    </row>
    <row r="23" spans="1:3">
      <c r="A23">
        <v>22</v>
      </c>
      <c r="B23">
        <f t="shared" si="0"/>
        <v>3.14</v>
      </c>
      <c r="C23">
        <f t="shared" si="1"/>
        <v>3.1706811512433042E-4</v>
      </c>
    </row>
    <row r="24" spans="1:3">
      <c r="A24">
        <v>23</v>
      </c>
      <c r="B24">
        <f t="shared" si="0"/>
        <v>3.14</v>
      </c>
      <c r="C24">
        <f t="shared" si="1"/>
        <v>3.1706811512433042E-4</v>
      </c>
    </row>
    <row r="25" spans="1:3">
      <c r="A25">
        <v>24</v>
      </c>
      <c r="B25">
        <f t="shared" si="0"/>
        <v>3.14</v>
      </c>
      <c r="C25">
        <f t="shared" si="1"/>
        <v>3.1706811512433042E-4</v>
      </c>
    </row>
    <row r="26" spans="1:3">
      <c r="A26">
        <v>25</v>
      </c>
      <c r="B26">
        <f t="shared" si="0"/>
        <v>3.14</v>
      </c>
      <c r="C26">
        <f t="shared" si="1"/>
        <v>3.1706811512433042E-4</v>
      </c>
    </row>
    <row r="27" spans="1:3">
      <c r="A27">
        <v>26</v>
      </c>
      <c r="B27">
        <f t="shared" si="0"/>
        <v>3.14</v>
      </c>
      <c r="C27">
        <f t="shared" si="1"/>
        <v>3.1706811512433042E-4</v>
      </c>
    </row>
    <row r="28" spans="1:3">
      <c r="A28">
        <v>27</v>
      </c>
      <c r="B28">
        <f t="shared" si="0"/>
        <v>3.14</v>
      </c>
      <c r="C28">
        <f t="shared" si="1"/>
        <v>3.1706811512433042E-4</v>
      </c>
    </row>
    <row r="29" spans="1:3">
      <c r="A29">
        <v>28</v>
      </c>
      <c r="B29">
        <f t="shared" si="0"/>
        <v>3.14</v>
      </c>
      <c r="C29">
        <f t="shared" si="1"/>
        <v>3.1706811512433042E-4</v>
      </c>
    </row>
    <row r="30" spans="1:3">
      <c r="A30">
        <v>29</v>
      </c>
      <c r="B30">
        <f t="shared" si="0"/>
        <v>3.14</v>
      </c>
      <c r="C30">
        <f t="shared" si="1"/>
        <v>3.1706811512433042E-4</v>
      </c>
    </row>
    <row r="31" spans="1:3">
      <c r="A31">
        <v>30</v>
      </c>
      <c r="B31">
        <f t="shared" si="0"/>
        <v>3.14</v>
      </c>
      <c r="C31">
        <f t="shared" si="1"/>
        <v>3.1706811512433042E-4</v>
      </c>
    </row>
    <row r="32" spans="1:3">
      <c r="A32">
        <v>31</v>
      </c>
      <c r="B32">
        <f t="shared" si="0"/>
        <v>3.14</v>
      </c>
      <c r="C32">
        <f t="shared" si="1"/>
        <v>3.1706811512433042E-4</v>
      </c>
    </row>
    <row r="33" spans="1:3">
      <c r="A33">
        <v>32</v>
      </c>
      <c r="B33">
        <f t="shared" si="0"/>
        <v>3.14</v>
      </c>
      <c r="C33">
        <f t="shared" si="1"/>
        <v>3.1706811512433042E-4</v>
      </c>
    </row>
    <row r="34" spans="1:3">
      <c r="A34">
        <v>33</v>
      </c>
      <c r="B34">
        <f t="shared" si="0"/>
        <v>3.14</v>
      </c>
      <c r="C34">
        <f t="shared" si="1"/>
        <v>3.1706811512433042E-4</v>
      </c>
    </row>
    <row r="35" spans="1:3">
      <c r="A35">
        <v>34</v>
      </c>
      <c r="B35">
        <f t="shared" si="0"/>
        <v>3.2027999999999994</v>
      </c>
      <c r="C35">
        <f t="shared" si="1"/>
        <v>0.46814622655927396</v>
      </c>
    </row>
    <row r="36" spans="1:3">
      <c r="A36">
        <v>35</v>
      </c>
      <c r="B36">
        <f t="shared" si="0"/>
        <v>3.5795999999999992</v>
      </c>
      <c r="C36">
        <f t="shared" si="1"/>
        <v>23.600345942853679</v>
      </c>
    </row>
    <row r="37" spans="1:3">
      <c r="A37">
        <v>36</v>
      </c>
      <c r="B37">
        <f t="shared" si="0"/>
        <v>3.9563999999999995</v>
      </c>
      <c r="C37">
        <f t="shared" si="1"/>
        <v>78.497855080829154</v>
      </c>
    </row>
    <row r="38" spans="1:3">
      <c r="A38">
        <v>37</v>
      </c>
      <c r="B38">
        <f t="shared" si="0"/>
        <v>4.3331999999999997</v>
      </c>
      <c r="C38">
        <f t="shared" si="1"/>
        <v>157.45820443173335</v>
      </c>
    </row>
    <row r="39" spans="1:3">
      <c r="A39">
        <v>38</v>
      </c>
      <c r="B39">
        <f t="shared" si="0"/>
        <v>4.7099999999999991</v>
      </c>
      <c r="C39">
        <f t="shared" si="1"/>
        <v>249.4027554719294</v>
      </c>
    </row>
    <row r="40" spans="1:3">
      <c r="A40">
        <v>39</v>
      </c>
      <c r="B40">
        <f t="shared" si="0"/>
        <v>5.0867999999999993</v>
      </c>
      <c r="C40">
        <f t="shared" si="1"/>
        <v>341.43110371275998</v>
      </c>
    </row>
    <row r="41" spans="1:3">
      <c r="A41">
        <v>40</v>
      </c>
      <c r="B41">
        <f t="shared" si="0"/>
        <v>5.4635999999999996</v>
      </c>
      <c r="C41">
        <f t="shared" si="1"/>
        <v>420.63108738608759</v>
      </c>
    </row>
    <row r="42" spans="1:3">
      <c r="A42">
        <v>41</v>
      </c>
      <c r="B42">
        <f t="shared" si="0"/>
        <v>5.8403999999999998</v>
      </c>
      <c r="C42">
        <f t="shared" si="1"/>
        <v>475.89044575082318</v>
      </c>
    </row>
    <row r="43" spans="1:3">
      <c r="A43">
        <v>42</v>
      </c>
      <c r="B43">
        <f t="shared" si="0"/>
        <v>6.2172000000000001</v>
      </c>
      <c r="C43">
        <f t="shared" si="1"/>
        <v>499.45593985344664</v>
      </c>
    </row>
    <row r="44" spans="1:3">
      <c r="A44">
        <v>43</v>
      </c>
      <c r="B44">
        <f t="shared" si="0"/>
        <v>6.5939999999999994</v>
      </c>
      <c r="C44">
        <f t="shared" si="1"/>
        <v>488.02118119719955</v>
      </c>
    </row>
    <row r="45" spans="1:3">
      <c r="A45">
        <v>44</v>
      </c>
      <c r="B45">
        <f t="shared" si="0"/>
        <v>6.9708000000000006</v>
      </c>
      <c r="C45">
        <f t="shared" si="1"/>
        <v>443.1905390484157</v>
      </c>
    </row>
    <row r="46" spans="1:3">
      <c r="A46">
        <v>45</v>
      </c>
      <c r="B46">
        <f t="shared" si="0"/>
        <v>7.3475999999999999</v>
      </c>
      <c r="C46">
        <f t="shared" si="1"/>
        <v>371.25403723844511</v>
      </c>
    </row>
    <row r="47" spans="1:3">
      <c r="A47">
        <v>46</v>
      </c>
      <c r="B47">
        <f t="shared" si="0"/>
        <v>7.724400000000001</v>
      </c>
      <c r="C47">
        <f t="shared" si="1"/>
        <v>282.30482386958187</v>
      </c>
    </row>
    <row r="48" spans="1:3">
      <c r="A48">
        <v>47</v>
      </c>
      <c r="B48">
        <f t="shared" si="0"/>
        <v>8.1012000000000004</v>
      </c>
      <c r="C48">
        <f t="shared" si="1"/>
        <v>188.82303853057297</v>
      </c>
    </row>
    <row r="49" spans="1:3">
      <c r="A49">
        <v>48</v>
      </c>
      <c r="B49">
        <f t="shared" si="0"/>
        <v>8.4779999999999998</v>
      </c>
      <c r="C49">
        <f t="shared" si="1"/>
        <v>103.9247694458075</v>
      </c>
    </row>
    <row r="50" spans="1:3">
      <c r="A50">
        <v>49</v>
      </c>
      <c r="B50">
        <f t="shared" si="0"/>
        <v>8.8548000000000009</v>
      </c>
      <c r="C50">
        <f t="shared" si="1"/>
        <v>39.521782991756737</v>
      </c>
    </row>
    <row r="51" spans="1:3">
      <c r="A51">
        <v>50</v>
      </c>
      <c r="B51">
        <f t="shared" si="0"/>
        <v>9.2316000000000003</v>
      </c>
      <c r="C51">
        <f t="shared" si="1"/>
        <v>4.6502272178209347</v>
      </c>
    </row>
    <row r="52" spans="1:3">
      <c r="A52">
        <v>51</v>
      </c>
      <c r="B52">
        <f t="shared" si="0"/>
        <v>9.42</v>
      </c>
      <c r="C52">
        <f t="shared" si="1"/>
        <v>2.8536082104790861E-3</v>
      </c>
    </row>
    <row r="53" spans="1:3">
      <c r="A53">
        <v>52</v>
      </c>
      <c r="B53">
        <f t="shared" si="0"/>
        <v>9.42</v>
      </c>
      <c r="C53">
        <f t="shared" si="1"/>
        <v>2.8536082104790861E-3</v>
      </c>
    </row>
    <row r="54" spans="1:3">
      <c r="A54">
        <v>53</v>
      </c>
      <c r="B54">
        <f t="shared" si="0"/>
        <v>9.42</v>
      </c>
      <c r="C54">
        <f t="shared" si="1"/>
        <v>2.8536082104790861E-3</v>
      </c>
    </row>
    <row r="55" spans="1:3">
      <c r="A55">
        <v>54</v>
      </c>
      <c r="B55">
        <f t="shared" si="0"/>
        <v>9.42</v>
      </c>
      <c r="C55">
        <f t="shared" si="1"/>
        <v>2.8536082104790861E-3</v>
      </c>
    </row>
    <row r="56" spans="1:3">
      <c r="A56">
        <v>55</v>
      </c>
      <c r="B56">
        <f t="shared" si="0"/>
        <v>9.42</v>
      </c>
      <c r="C56">
        <f t="shared" si="1"/>
        <v>2.8536082104790861E-3</v>
      </c>
    </row>
    <row r="57" spans="1:3">
      <c r="A57">
        <v>56</v>
      </c>
      <c r="B57">
        <f t="shared" si="0"/>
        <v>9.42</v>
      </c>
      <c r="C57">
        <f t="shared" si="1"/>
        <v>2.8536082104790861E-3</v>
      </c>
    </row>
    <row r="58" spans="1:3">
      <c r="A58">
        <v>57</v>
      </c>
      <c r="B58">
        <f t="shared" si="0"/>
        <v>9.42</v>
      </c>
      <c r="C58">
        <f t="shared" si="1"/>
        <v>2.8536082104790861E-3</v>
      </c>
    </row>
    <row r="59" spans="1:3">
      <c r="A59">
        <v>58</v>
      </c>
      <c r="B59">
        <f t="shared" si="0"/>
        <v>9.42</v>
      </c>
      <c r="C59">
        <f t="shared" si="1"/>
        <v>2.8536082104790861E-3</v>
      </c>
    </row>
    <row r="60" spans="1:3">
      <c r="A60">
        <v>59</v>
      </c>
      <c r="B60">
        <f t="shared" si="0"/>
        <v>9.42</v>
      </c>
      <c r="C60">
        <f t="shared" si="1"/>
        <v>2.8536082104790861E-3</v>
      </c>
    </row>
    <row r="61" spans="1:3">
      <c r="A61">
        <v>60</v>
      </c>
      <c r="B61">
        <f t="shared" si="0"/>
        <v>9.42</v>
      </c>
      <c r="C61">
        <f t="shared" si="1"/>
        <v>2.8536082104790861E-3</v>
      </c>
    </row>
    <row r="62" spans="1:3">
      <c r="A62">
        <v>61</v>
      </c>
      <c r="B62">
        <f t="shared" si="0"/>
        <v>9.42</v>
      </c>
      <c r="C62">
        <f t="shared" si="1"/>
        <v>2.8536082104790861E-3</v>
      </c>
    </row>
    <row r="63" spans="1:3">
      <c r="A63">
        <v>62</v>
      </c>
      <c r="B63">
        <f t="shared" si="0"/>
        <v>9.42</v>
      </c>
      <c r="C63">
        <f t="shared" si="1"/>
        <v>2.8536082104790861E-3</v>
      </c>
    </row>
    <row r="64" spans="1:3">
      <c r="A64">
        <v>63</v>
      </c>
      <c r="B64">
        <f t="shared" si="0"/>
        <v>9.42</v>
      </c>
      <c r="C64">
        <f t="shared" si="1"/>
        <v>2.8536082104790861E-3</v>
      </c>
    </row>
    <row r="65" spans="1:3">
      <c r="A65">
        <v>64</v>
      </c>
      <c r="B65">
        <f t="shared" si="0"/>
        <v>9.42</v>
      </c>
      <c r="C65">
        <f t="shared" si="1"/>
        <v>2.8536082104790861E-3</v>
      </c>
    </row>
    <row r="66" spans="1:3">
      <c r="A66">
        <v>65</v>
      </c>
      <c r="B66">
        <f t="shared" si="0"/>
        <v>9.42</v>
      </c>
      <c r="C66">
        <f t="shared" si="1"/>
        <v>2.8536082104790861E-3</v>
      </c>
    </row>
    <row r="67" spans="1:3">
      <c r="A67">
        <v>66</v>
      </c>
      <c r="B67">
        <f t="shared" ref="B67:B102" si="2">3.14 + 2*3.14*MAX(0,MIN((A67-$K$3)/($K$4-$K$3),1))</f>
        <v>9.42</v>
      </c>
      <c r="C67">
        <f t="shared" ref="C67:C101" si="3">$K$5 * 0.5 * (1 + COS(B67))</f>
        <v>2.8536082104790861E-3</v>
      </c>
    </row>
    <row r="68" spans="1:3">
      <c r="A68">
        <v>67</v>
      </c>
      <c r="B68">
        <f t="shared" si="2"/>
        <v>9.42</v>
      </c>
      <c r="C68">
        <f t="shared" si="3"/>
        <v>2.8536082104790861E-3</v>
      </c>
    </row>
    <row r="69" spans="1:3">
      <c r="A69">
        <v>68</v>
      </c>
      <c r="B69">
        <f t="shared" si="2"/>
        <v>9.42</v>
      </c>
      <c r="C69">
        <f t="shared" si="3"/>
        <v>2.8536082104790861E-3</v>
      </c>
    </row>
    <row r="70" spans="1:3">
      <c r="A70">
        <v>69</v>
      </c>
      <c r="B70">
        <f t="shared" si="2"/>
        <v>9.42</v>
      </c>
      <c r="C70">
        <f t="shared" si="3"/>
        <v>2.8536082104790861E-3</v>
      </c>
    </row>
    <row r="71" spans="1:3">
      <c r="A71">
        <v>70</v>
      </c>
      <c r="B71">
        <f t="shared" si="2"/>
        <v>9.42</v>
      </c>
      <c r="C71">
        <f t="shared" si="3"/>
        <v>2.8536082104790861E-3</v>
      </c>
    </row>
    <row r="72" spans="1:3">
      <c r="A72">
        <v>71</v>
      </c>
      <c r="B72">
        <f t="shared" si="2"/>
        <v>9.42</v>
      </c>
      <c r="C72">
        <f t="shared" si="3"/>
        <v>2.8536082104790861E-3</v>
      </c>
    </row>
    <row r="73" spans="1:3">
      <c r="A73">
        <v>72</v>
      </c>
      <c r="B73">
        <f t="shared" si="2"/>
        <v>9.42</v>
      </c>
      <c r="C73">
        <f t="shared" si="3"/>
        <v>2.8536082104790861E-3</v>
      </c>
    </row>
    <row r="74" spans="1:3">
      <c r="A74">
        <v>73</v>
      </c>
      <c r="B74">
        <f t="shared" si="2"/>
        <v>9.42</v>
      </c>
      <c r="C74">
        <f t="shared" si="3"/>
        <v>2.8536082104790861E-3</v>
      </c>
    </row>
    <row r="75" spans="1:3">
      <c r="A75">
        <v>74</v>
      </c>
      <c r="B75">
        <f t="shared" si="2"/>
        <v>9.42</v>
      </c>
      <c r="C75">
        <f t="shared" si="3"/>
        <v>2.8536082104790861E-3</v>
      </c>
    </row>
    <row r="76" spans="1:3">
      <c r="A76">
        <v>75</v>
      </c>
      <c r="B76">
        <f t="shared" si="2"/>
        <v>9.42</v>
      </c>
      <c r="C76">
        <f t="shared" si="3"/>
        <v>2.8536082104790861E-3</v>
      </c>
    </row>
    <row r="77" spans="1:3">
      <c r="A77">
        <v>76</v>
      </c>
      <c r="B77">
        <f t="shared" si="2"/>
        <v>9.42</v>
      </c>
      <c r="C77">
        <f t="shared" si="3"/>
        <v>2.8536082104790861E-3</v>
      </c>
    </row>
    <row r="78" spans="1:3">
      <c r="A78">
        <v>77</v>
      </c>
      <c r="B78">
        <f t="shared" si="2"/>
        <v>9.42</v>
      </c>
      <c r="C78">
        <f t="shared" si="3"/>
        <v>2.8536082104790861E-3</v>
      </c>
    </row>
    <row r="79" spans="1:3">
      <c r="A79">
        <v>78</v>
      </c>
      <c r="B79">
        <f t="shared" si="2"/>
        <v>9.42</v>
      </c>
      <c r="C79">
        <f t="shared" si="3"/>
        <v>2.8536082104790861E-3</v>
      </c>
    </row>
    <row r="80" spans="1:3">
      <c r="A80">
        <v>79</v>
      </c>
      <c r="B80">
        <f t="shared" si="2"/>
        <v>9.42</v>
      </c>
      <c r="C80">
        <f t="shared" si="3"/>
        <v>2.8536082104790861E-3</v>
      </c>
    </row>
    <row r="81" spans="1:3">
      <c r="A81">
        <v>80</v>
      </c>
      <c r="B81">
        <f t="shared" si="2"/>
        <v>9.42</v>
      </c>
      <c r="C81">
        <f t="shared" si="3"/>
        <v>2.8536082104790861E-3</v>
      </c>
    </row>
    <row r="82" spans="1:3">
      <c r="A82">
        <v>81</v>
      </c>
      <c r="B82">
        <f t="shared" si="2"/>
        <v>9.42</v>
      </c>
      <c r="C82">
        <f t="shared" si="3"/>
        <v>2.8536082104790861E-3</v>
      </c>
    </row>
    <row r="83" spans="1:3">
      <c r="A83">
        <v>82</v>
      </c>
      <c r="B83">
        <f t="shared" si="2"/>
        <v>9.42</v>
      </c>
      <c r="C83">
        <f t="shared" si="3"/>
        <v>2.8536082104790861E-3</v>
      </c>
    </row>
    <row r="84" spans="1:3">
      <c r="A84">
        <v>83</v>
      </c>
      <c r="B84">
        <f t="shared" si="2"/>
        <v>9.42</v>
      </c>
      <c r="C84">
        <f t="shared" si="3"/>
        <v>2.8536082104790861E-3</v>
      </c>
    </row>
    <row r="85" spans="1:3">
      <c r="A85">
        <v>84</v>
      </c>
      <c r="B85">
        <f t="shared" si="2"/>
        <v>9.42</v>
      </c>
      <c r="C85">
        <f t="shared" si="3"/>
        <v>2.8536082104790861E-3</v>
      </c>
    </row>
    <row r="86" spans="1:3">
      <c r="A86">
        <v>85</v>
      </c>
      <c r="B86">
        <f t="shared" si="2"/>
        <v>9.42</v>
      </c>
      <c r="C86">
        <f t="shared" si="3"/>
        <v>2.8536082104790861E-3</v>
      </c>
    </row>
    <row r="87" spans="1:3">
      <c r="A87">
        <v>86</v>
      </c>
      <c r="B87">
        <f t="shared" si="2"/>
        <v>9.42</v>
      </c>
      <c r="C87">
        <f t="shared" si="3"/>
        <v>2.8536082104790861E-3</v>
      </c>
    </row>
    <row r="88" spans="1:3">
      <c r="A88">
        <v>87</v>
      </c>
      <c r="B88">
        <f t="shared" si="2"/>
        <v>9.42</v>
      </c>
      <c r="C88">
        <f t="shared" si="3"/>
        <v>2.8536082104790861E-3</v>
      </c>
    </row>
    <row r="89" spans="1:3">
      <c r="A89">
        <v>88</v>
      </c>
      <c r="B89">
        <f t="shared" si="2"/>
        <v>9.42</v>
      </c>
      <c r="C89">
        <f t="shared" si="3"/>
        <v>2.8536082104790861E-3</v>
      </c>
    </row>
    <row r="90" spans="1:3">
      <c r="A90">
        <v>89</v>
      </c>
      <c r="B90">
        <f t="shared" si="2"/>
        <v>9.42</v>
      </c>
      <c r="C90">
        <f t="shared" si="3"/>
        <v>2.8536082104790861E-3</v>
      </c>
    </row>
    <row r="91" spans="1:3">
      <c r="A91">
        <v>90</v>
      </c>
      <c r="B91">
        <f t="shared" si="2"/>
        <v>9.42</v>
      </c>
      <c r="C91">
        <f t="shared" si="3"/>
        <v>2.8536082104790861E-3</v>
      </c>
    </row>
    <row r="92" spans="1:3">
      <c r="A92">
        <v>91</v>
      </c>
      <c r="B92">
        <f t="shared" si="2"/>
        <v>9.42</v>
      </c>
      <c r="C92">
        <f t="shared" si="3"/>
        <v>2.8536082104790861E-3</v>
      </c>
    </row>
    <row r="93" spans="1:3">
      <c r="A93">
        <v>92</v>
      </c>
      <c r="B93">
        <f t="shared" si="2"/>
        <v>9.42</v>
      </c>
      <c r="C93">
        <f t="shared" si="3"/>
        <v>2.8536082104790861E-3</v>
      </c>
    </row>
    <row r="94" spans="1:3">
      <c r="A94">
        <v>93</v>
      </c>
      <c r="B94">
        <f t="shared" si="2"/>
        <v>9.42</v>
      </c>
      <c r="C94">
        <f t="shared" si="3"/>
        <v>2.8536082104790861E-3</v>
      </c>
    </row>
    <row r="95" spans="1:3">
      <c r="A95">
        <v>94</v>
      </c>
      <c r="B95">
        <f t="shared" si="2"/>
        <v>9.42</v>
      </c>
      <c r="C95">
        <f t="shared" si="3"/>
        <v>2.8536082104790861E-3</v>
      </c>
    </row>
    <row r="96" spans="1:3">
      <c r="A96">
        <v>95</v>
      </c>
      <c r="B96">
        <f t="shared" si="2"/>
        <v>9.42</v>
      </c>
      <c r="C96">
        <f t="shared" si="3"/>
        <v>2.8536082104790861E-3</v>
      </c>
    </row>
    <row r="97" spans="1:3">
      <c r="A97">
        <v>96</v>
      </c>
      <c r="B97">
        <f t="shared" si="2"/>
        <v>9.42</v>
      </c>
      <c r="C97">
        <f t="shared" si="3"/>
        <v>2.8536082104790861E-3</v>
      </c>
    </row>
    <row r="98" spans="1:3">
      <c r="A98">
        <v>97</v>
      </c>
      <c r="B98">
        <f t="shared" si="2"/>
        <v>9.42</v>
      </c>
      <c r="C98">
        <f t="shared" si="3"/>
        <v>2.8536082104790861E-3</v>
      </c>
    </row>
    <row r="99" spans="1:3">
      <c r="A99">
        <v>98</v>
      </c>
      <c r="B99">
        <f t="shared" si="2"/>
        <v>9.42</v>
      </c>
      <c r="C99">
        <f t="shared" si="3"/>
        <v>2.8536082104790861E-3</v>
      </c>
    </row>
    <row r="100" spans="1:3">
      <c r="A100">
        <v>99</v>
      </c>
      <c r="B100">
        <f t="shared" si="2"/>
        <v>9.42</v>
      </c>
      <c r="C100">
        <f t="shared" si="3"/>
        <v>2.8536082104790861E-3</v>
      </c>
    </row>
    <row r="101" spans="1:3">
      <c r="A101">
        <v>100</v>
      </c>
      <c r="B101">
        <f t="shared" si="2"/>
        <v>9.42</v>
      </c>
      <c r="C101">
        <f t="shared" si="3"/>
        <v>2.8536082104790861E-3</v>
      </c>
    </row>
    <row r="102" spans="1:3">
      <c r="A102">
        <v>101</v>
      </c>
      <c r="B102">
        <f t="shared" si="2"/>
        <v>9.42</v>
      </c>
      <c r="C102">
        <f>$K$5 * 0.5 * (1 + COS(B102))</f>
        <v>2.8536082104790861E-3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showRuler="0" workbookViewId="0">
      <selection activeCell="L3" sqref="K2:L6"/>
    </sheetView>
  </sheetViews>
  <sheetFormatPr baseColWidth="10" defaultRowHeight="15" x14ac:dyDescent="0"/>
  <sheetData>
    <row r="1" spans="1:12">
      <c r="A1" t="s">
        <v>0</v>
      </c>
      <c r="B1" t="s">
        <v>8</v>
      </c>
      <c r="C1" t="s">
        <v>1</v>
      </c>
      <c r="D1" t="s">
        <v>2</v>
      </c>
    </row>
    <row r="2" spans="1:12">
      <c r="A2">
        <v>1</v>
      </c>
      <c r="B2">
        <f>A2*$L$2</f>
        <v>30</v>
      </c>
      <c r="C2">
        <f>3.14 + 2*3.14*MAX(0,MIN((A2-$L$3)/($L$6),1)) + 2*3.14*MAX(0,MIN((A2-$L$4)/($L$6),1))</f>
        <v>3.14</v>
      </c>
      <c r="D2">
        <f>$L$5 * 0.5 * (1 + COS(C2))</f>
        <v>3.1706811512433042E-4</v>
      </c>
      <c r="K2" t="s">
        <v>7</v>
      </c>
      <c r="L2">
        <v>30</v>
      </c>
    </row>
    <row r="3" spans="1:12">
      <c r="A3">
        <v>2</v>
      </c>
      <c r="B3">
        <f t="shared" ref="B3:B66" si="0">A3*$L$2</f>
        <v>60</v>
      </c>
      <c r="C3">
        <f t="shared" ref="C3:C66" si="1">3.14 + 2*3.14*MAX(0,MIN((A3-$L$3)/($L$6),1)) + 2*3.14*MAX(0,MIN((A3-$L$4)/($L$6),1))</f>
        <v>3.14</v>
      </c>
      <c r="D3">
        <f t="shared" ref="D3:D66" si="2">$L$5 * 0.5 * (1 + COS(C3))</f>
        <v>3.1706811512433042E-4</v>
      </c>
      <c r="K3" t="s">
        <v>3</v>
      </c>
      <c r="L3">
        <f>700/L2+1 - 0.5</f>
        <v>23.833333333333332</v>
      </c>
    </row>
    <row r="4" spans="1:12">
      <c r="A4">
        <v>3</v>
      </c>
      <c r="B4">
        <f t="shared" si="0"/>
        <v>90</v>
      </c>
      <c r="C4">
        <f t="shared" si="1"/>
        <v>3.14</v>
      </c>
      <c r="D4">
        <f t="shared" si="2"/>
        <v>3.1706811512433042E-4</v>
      </c>
      <c r="K4" t="s">
        <v>4</v>
      </c>
      <c r="L4">
        <f>2400/L2 + 1 - 0.5</f>
        <v>80.5</v>
      </c>
    </row>
    <row r="5" spans="1:12">
      <c r="A5">
        <v>4</v>
      </c>
      <c r="B5">
        <f t="shared" si="0"/>
        <v>120</v>
      </c>
      <c r="C5">
        <f t="shared" si="1"/>
        <v>3.14</v>
      </c>
      <c r="D5">
        <f t="shared" si="2"/>
        <v>3.1706811512433042E-4</v>
      </c>
      <c r="K5" t="s">
        <v>5</v>
      </c>
      <c r="L5">
        <v>500</v>
      </c>
    </row>
    <row r="6" spans="1:12">
      <c r="A6">
        <v>5</v>
      </c>
      <c r="B6">
        <f t="shared" si="0"/>
        <v>150</v>
      </c>
      <c r="C6">
        <f t="shared" si="1"/>
        <v>3.14</v>
      </c>
      <c r="D6">
        <f t="shared" si="2"/>
        <v>3.1706811512433042E-4</v>
      </c>
      <c r="K6" t="s">
        <v>6</v>
      </c>
      <c r="L6">
        <f>1500/L2+1 - 0.5</f>
        <v>50.5</v>
      </c>
    </row>
    <row r="7" spans="1:12">
      <c r="A7">
        <v>6</v>
      </c>
      <c r="B7">
        <f t="shared" si="0"/>
        <v>180</v>
      </c>
      <c r="C7">
        <f t="shared" si="1"/>
        <v>3.14</v>
      </c>
      <c r="D7">
        <f t="shared" si="2"/>
        <v>3.1706811512433042E-4</v>
      </c>
    </row>
    <row r="8" spans="1:12">
      <c r="A8">
        <v>7</v>
      </c>
      <c r="B8">
        <f t="shared" si="0"/>
        <v>210</v>
      </c>
      <c r="C8">
        <f t="shared" si="1"/>
        <v>3.14</v>
      </c>
      <c r="D8">
        <f t="shared" si="2"/>
        <v>3.1706811512433042E-4</v>
      </c>
    </row>
    <row r="9" spans="1:12">
      <c r="A9">
        <v>8</v>
      </c>
      <c r="B9">
        <f t="shared" si="0"/>
        <v>240</v>
      </c>
      <c r="C9">
        <f t="shared" si="1"/>
        <v>3.14</v>
      </c>
      <c r="D9">
        <f t="shared" si="2"/>
        <v>3.1706811512433042E-4</v>
      </c>
    </row>
    <row r="10" spans="1:12">
      <c r="A10">
        <v>9</v>
      </c>
      <c r="B10">
        <f t="shared" si="0"/>
        <v>270</v>
      </c>
      <c r="C10">
        <f t="shared" si="1"/>
        <v>3.14</v>
      </c>
      <c r="D10">
        <f t="shared" si="2"/>
        <v>3.1706811512433042E-4</v>
      </c>
    </row>
    <row r="11" spans="1:12">
      <c r="A11">
        <v>10</v>
      </c>
      <c r="B11">
        <f t="shared" si="0"/>
        <v>300</v>
      </c>
      <c r="C11">
        <f t="shared" si="1"/>
        <v>3.14</v>
      </c>
      <c r="D11">
        <f t="shared" si="2"/>
        <v>3.1706811512433042E-4</v>
      </c>
    </row>
    <row r="12" spans="1:12">
      <c r="A12">
        <v>11</v>
      </c>
      <c r="B12">
        <f t="shared" si="0"/>
        <v>330</v>
      </c>
      <c r="C12">
        <f t="shared" si="1"/>
        <v>3.14</v>
      </c>
      <c r="D12">
        <f t="shared" si="2"/>
        <v>3.1706811512433042E-4</v>
      </c>
    </row>
    <row r="13" spans="1:12">
      <c r="A13">
        <v>12</v>
      </c>
      <c r="B13">
        <f t="shared" si="0"/>
        <v>360</v>
      </c>
      <c r="C13">
        <f t="shared" si="1"/>
        <v>3.14</v>
      </c>
      <c r="D13">
        <f t="shared" si="2"/>
        <v>3.1706811512433042E-4</v>
      </c>
    </row>
    <row r="14" spans="1:12">
      <c r="A14">
        <v>13</v>
      </c>
      <c r="B14">
        <f t="shared" si="0"/>
        <v>390</v>
      </c>
      <c r="C14">
        <f t="shared" si="1"/>
        <v>3.14</v>
      </c>
      <c r="D14">
        <f t="shared" si="2"/>
        <v>3.1706811512433042E-4</v>
      </c>
    </row>
    <row r="15" spans="1:12">
      <c r="A15">
        <v>14</v>
      </c>
      <c r="B15">
        <f t="shared" si="0"/>
        <v>420</v>
      </c>
      <c r="C15">
        <f t="shared" si="1"/>
        <v>3.14</v>
      </c>
      <c r="D15">
        <f t="shared" si="2"/>
        <v>3.1706811512433042E-4</v>
      </c>
    </row>
    <row r="16" spans="1:12">
      <c r="A16">
        <v>15</v>
      </c>
      <c r="B16">
        <f t="shared" si="0"/>
        <v>450</v>
      </c>
      <c r="C16">
        <f t="shared" si="1"/>
        <v>3.14</v>
      </c>
      <c r="D16">
        <f t="shared" si="2"/>
        <v>3.1706811512433042E-4</v>
      </c>
    </row>
    <row r="17" spans="1:4">
      <c r="A17">
        <v>16</v>
      </c>
      <c r="B17">
        <f t="shared" si="0"/>
        <v>480</v>
      </c>
      <c r="C17">
        <f t="shared" si="1"/>
        <v>3.14</v>
      </c>
      <c r="D17">
        <f t="shared" si="2"/>
        <v>3.1706811512433042E-4</v>
      </c>
    </row>
    <row r="18" spans="1:4">
      <c r="A18">
        <v>17</v>
      </c>
      <c r="B18">
        <f t="shared" si="0"/>
        <v>510</v>
      </c>
      <c r="C18">
        <f t="shared" si="1"/>
        <v>3.14</v>
      </c>
      <c r="D18">
        <f t="shared" si="2"/>
        <v>3.1706811512433042E-4</v>
      </c>
    </row>
    <row r="19" spans="1:4">
      <c r="A19">
        <v>18</v>
      </c>
      <c r="B19">
        <f t="shared" si="0"/>
        <v>540</v>
      </c>
      <c r="C19">
        <f t="shared" si="1"/>
        <v>3.14</v>
      </c>
      <c r="D19">
        <f t="shared" si="2"/>
        <v>3.1706811512433042E-4</v>
      </c>
    </row>
    <row r="20" spans="1:4">
      <c r="A20">
        <v>19</v>
      </c>
      <c r="B20">
        <f t="shared" si="0"/>
        <v>570</v>
      </c>
      <c r="C20">
        <f t="shared" si="1"/>
        <v>3.14</v>
      </c>
      <c r="D20">
        <f t="shared" si="2"/>
        <v>3.1706811512433042E-4</v>
      </c>
    </row>
    <row r="21" spans="1:4">
      <c r="A21">
        <v>20</v>
      </c>
      <c r="B21">
        <f t="shared" si="0"/>
        <v>600</v>
      </c>
      <c r="C21">
        <f t="shared" si="1"/>
        <v>3.14</v>
      </c>
      <c r="D21">
        <f t="shared" si="2"/>
        <v>3.1706811512433042E-4</v>
      </c>
    </row>
    <row r="22" spans="1:4">
      <c r="A22">
        <v>21</v>
      </c>
      <c r="B22">
        <f t="shared" si="0"/>
        <v>630</v>
      </c>
      <c r="C22">
        <f t="shared" si="1"/>
        <v>3.14</v>
      </c>
      <c r="D22">
        <f t="shared" si="2"/>
        <v>3.1706811512433042E-4</v>
      </c>
    </row>
    <row r="23" spans="1:4">
      <c r="A23">
        <v>22</v>
      </c>
      <c r="B23">
        <f t="shared" si="0"/>
        <v>660</v>
      </c>
      <c r="C23">
        <f t="shared" si="1"/>
        <v>3.14</v>
      </c>
      <c r="D23">
        <f t="shared" si="2"/>
        <v>3.1706811512433042E-4</v>
      </c>
    </row>
    <row r="24" spans="1:4">
      <c r="A24">
        <v>23</v>
      </c>
      <c r="B24">
        <f t="shared" si="0"/>
        <v>690</v>
      </c>
      <c r="C24">
        <f t="shared" si="1"/>
        <v>3.14</v>
      </c>
      <c r="D24">
        <f t="shared" si="2"/>
        <v>3.1706811512433042E-4</v>
      </c>
    </row>
    <row r="25" spans="1:4">
      <c r="A25">
        <v>24</v>
      </c>
      <c r="B25">
        <f t="shared" si="0"/>
        <v>720</v>
      </c>
      <c r="C25">
        <f t="shared" si="1"/>
        <v>3.160726072607261</v>
      </c>
      <c r="D25">
        <f t="shared" si="2"/>
        <v>4.5759569385322996E-2</v>
      </c>
    </row>
    <row r="26" spans="1:4">
      <c r="A26">
        <v>25</v>
      </c>
      <c r="B26">
        <f t="shared" si="0"/>
        <v>750</v>
      </c>
      <c r="C26">
        <f t="shared" si="1"/>
        <v>3.2850825082508255</v>
      </c>
      <c r="D26">
        <f t="shared" si="2"/>
        <v>2.569254486115474</v>
      </c>
    </row>
    <row r="27" spans="1:4">
      <c r="A27">
        <v>26</v>
      </c>
      <c r="B27">
        <f t="shared" si="0"/>
        <v>780</v>
      </c>
      <c r="C27">
        <f t="shared" si="1"/>
        <v>3.40943894389439</v>
      </c>
      <c r="D27">
        <f t="shared" si="2"/>
        <v>8.9142193012717037</v>
      </c>
    </row>
    <row r="28" spans="1:4">
      <c r="A28">
        <v>27</v>
      </c>
      <c r="B28">
        <f t="shared" si="0"/>
        <v>810</v>
      </c>
      <c r="C28">
        <f t="shared" si="1"/>
        <v>3.533795379537954</v>
      </c>
      <c r="D28">
        <f t="shared" si="2"/>
        <v>18.982658545465824</v>
      </c>
    </row>
    <row r="29" spans="1:4">
      <c r="A29">
        <v>28</v>
      </c>
      <c r="B29">
        <f t="shared" si="0"/>
        <v>840</v>
      </c>
      <c r="C29">
        <f t="shared" si="1"/>
        <v>3.6581518151815184</v>
      </c>
      <c r="D29">
        <f t="shared" si="2"/>
        <v>32.619069161000269</v>
      </c>
    </row>
    <row r="30" spans="1:4">
      <c r="A30">
        <v>29</v>
      </c>
      <c r="B30">
        <f t="shared" si="0"/>
        <v>870</v>
      </c>
      <c r="C30">
        <f t="shared" si="1"/>
        <v>3.7825082508250829</v>
      </c>
      <c r="D30">
        <f t="shared" si="2"/>
        <v>49.612842185025123</v>
      </c>
    </row>
    <row r="31" spans="1:4">
      <c r="A31">
        <v>30</v>
      </c>
      <c r="B31">
        <f t="shared" si="0"/>
        <v>900</v>
      </c>
      <c r="C31">
        <f t="shared" si="1"/>
        <v>3.9068646864686469</v>
      </c>
      <c r="D31">
        <f t="shared" si="2"/>
        <v>69.701515521582465</v>
      </c>
    </row>
    <row r="32" spans="1:4">
      <c r="A32">
        <v>31</v>
      </c>
      <c r="B32">
        <f t="shared" si="0"/>
        <v>930</v>
      </c>
      <c r="C32">
        <f t="shared" si="1"/>
        <v>4.0312211221122114</v>
      </c>
      <c r="D32">
        <f t="shared" si="2"/>
        <v>92.574827564761094</v>
      </c>
    </row>
    <row r="33" spans="1:4">
      <c r="A33">
        <v>32</v>
      </c>
      <c r="B33">
        <f t="shared" si="0"/>
        <v>960</v>
      </c>
      <c r="C33">
        <f t="shared" si="1"/>
        <v>4.1555775577557759</v>
      </c>
      <c r="D33">
        <f t="shared" si="2"/>
        <v>117.87950906635672</v>
      </c>
    </row>
    <row r="34" spans="1:4">
      <c r="A34">
        <v>33</v>
      </c>
      <c r="B34">
        <f t="shared" si="0"/>
        <v>990</v>
      </c>
      <c r="C34">
        <f t="shared" si="1"/>
        <v>4.2799339933993403</v>
      </c>
      <c r="D34">
        <f t="shared" si="2"/>
        <v>145.22473923953959</v>
      </c>
    </row>
    <row r="35" spans="1:4">
      <c r="A35">
        <v>34</v>
      </c>
      <c r="B35">
        <f t="shared" si="0"/>
        <v>1020</v>
      </c>
      <c r="C35">
        <f t="shared" si="1"/>
        <v>4.4042904290429048</v>
      </c>
      <c r="D35">
        <f t="shared" si="2"/>
        <v>174.18818183116809</v>
      </c>
    </row>
    <row r="36" spans="1:4">
      <c r="A36">
        <v>35</v>
      </c>
      <c r="B36">
        <f t="shared" si="0"/>
        <v>1050</v>
      </c>
      <c r="C36">
        <f t="shared" si="1"/>
        <v>4.5286468646864684</v>
      </c>
      <c r="D36">
        <f t="shared" si="2"/>
        <v>204.32250793800162</v>
      </c>
    </row>
    <row r="37" spans="1:4">
      <c r="A37">
        <v>36</v>
      </c>
      <c r="B37">
        <f t="shared" si="0"/>
        <v>1080</v>
      </c>
      <c r="C37">
        <f t="shared" si="1"/>
        <v>4.6530033003300328</v>
      </c>
      <c r="D37">
        <f t="shared" si="2"/>
        <v>235.16230482449936</v>
      </c>
    </row>
    <row r="38" spans="1:4">
      <c r="A38">
        <v>37</v>
      </c>
      <c r="B38">
        <f t="shared" si="0"/>
        <v>1110</v>
      </c>
      <c r="C38">
        <f t="shared" si="1"/>
        <v>4.7773597359735973</v>
      </c>
      <c r="D38">
        <f t="shared" si="2"/>
        <v>266.23126403824722</v>
      </c>
    </row>
    <row r="39" spans="1:4">
      <c r="A39">
        <v>38</v>
      </c>
      <c r="B39">
        <f t="shared" si="0"/>
        <v>1140</v>
      </c>
      <c r="C39">
        <f t="shared" si="1"/>
        <v>4.9017161716171618</v>
      </c>
      <c r="D39">
        <f t="shared" si="2"/>
        <v>297.0495378054199</v>
      </c>
    </row>
    <row r="40" spans="1:4">
      <c r="A40">
        <v>39</v>
      </c>
      <c r="B40">
        <f t="shared" si="0"/>
        <v>1170</v>
      </c>
      <c r="C40">
        <f t="shared" si="1"/>
        <v>5.0260726072607262</v>
      </c>
      <c r="D40">
        <f t="shared" si="2"/>
        <v>327.14115008965996</v>
      </c>
    </row>
    <row r="41" spans="1:4">
      <c r="A41">
        <v>40</v>
      </c>
      <c r="B41">
        <f t="shared" si="0"/>
        <v>1200</v>
      </c>
      <c r="C41">
        <f t="shared" si="1"/>
        <v>5.1504290429042907</v>
      </c>
      <c r="D41">
        <f t="shared" si="2"/>
        <v>356.04134785350408</v>
      </c>
    </row>
    <row r="42" spans="1:4">
      <c r="A42">
        <v>41</v>
      </c>
      <c r="B42">
        <f t="shared" si="0"/>
        <v>1230</v>
      </c>
      <c r="C42">
        <f t="shared" si="1"/>
        <v>5.2747854785478552</v>
      </c>
      <c r="D42">
        <f t="shared" si="2"/>
        <v>383.30377898503639</v>
      </c>
    </row>
    <row r="43" spans="1:4">
      <c r="A43">
        <v>42</v>
      </c>
      <c r="B43">
        <f t="shared" si="0"/>
        <v>1260</v>
      </c>
      <c r="C43">
        <f t="shared" si="1"/>
        <v>5.3991419141914196</v>
      </c>
      <c r="D43">
        <f t="shared" si="2"/>
        <v>408.50738602953061</v>
      </c>
    </row>
    <row r="44" spans="1:4">
      <c r="A44">
        <v>43</v>
      </c>
      <c r="B44">
        <f t="shared" si="0"/>
        <v>1290</v>
      </c>
      <c r="C44">
        <f t="shared" si="1"/>
        <v>5.5234983498349841</v>
      </c>
      <c r="D44">
        <f t="shared" si="2"/>
        <v>431.26290925512831</v>
      </c>
    </row>
    <row r="45" spans="1:4">
      <c r="A45">
        <v>44</v>
      </c>
      <c r="B45">
        <f t="shared" si="0"/>
        <v>1320</v>
      </c>
      <c r="C45">
        <f t="shared" si="1"/>
        <v>5.6478547854785486</v>
      </c>
      <c r="D45">
        <f t="shared" si="2"/>
        <v>451.2188986152762</v>
      </c>
    </row>
    <row r="46" spans="1:4">
      <c r="A46">
        <v>45</v>
      </c>
      <c r="B46">
        <f t="shared" si="0"/>
        <v>1350</v>
      </c>
      <c r="C46">
        <f t="shared" si="1"/>
        <v>5.772211221122113</v>
      </c>
      <c r="D46">
        <f t="shared" si="2"/>
        <v>468.06714175554464</v>
      </c>
    </row>
    <row r="47" spans="1:4">
      <c r="A47">
        <v>46</v>
      </c>
      <c r="B47">
        <f t="shared" si="0"/>
        <v>1380</v>
      </c>
      <c r="C47">
        <f t="shared" si="1"/>
        <v>5.8965676567656775</v>
      </c>
      <c r="D47">
        <f t="shared" si="2"/>
        <v>481.54742423141033</v>
      </c>
    </row>
    <row r="48" spans="1:4">
      <c r="A48">
        <v>47</v>
      </c>
      <c r="B48">
        <f t="shared" si="0"/>
        <v>1410</v>
      </c>
      <c r="C48">
        <f t="shared" si="1"/>
        <v>6.0209240924092411</v>
      </c>
      <c r="D48">
        <f t="shared" si="2"/>
        <v>491.45154841732415</v>
      </c>
    </row>
    <row r="49" spans="1:4">
      <c r="A49">
        <v>48</v>
      </c>
      <c r="B49">
        <f t="shared" si="0"/>
        <v>1440</v>
      </c>
      <c r="C49">
        <f t="shared" si="1"/>
        <v>6.1452805280528056</v>
      </c>
      <c r="D49">
        <f t="shared" si="2"/>
        <v>497.62654903660598</v>
      </c>
    </row>
    <row r="50" spans="1:4">
      <c r="A50">
        <v>49</v>
      </c>
      <c r="B50">
        <f t="shared" si="0"/>
        <v>1470</v>
      </c>
      <c r="C50">
        <f t="shared" si="1"/>
        <v>6.26963696369637</v>
      </c>
      <c r="D50">
        <f t="shared" si="2"/>
        <v>499.97705564957835</v>
      </c>
    </row>
    <row r="51" spans="1:4">
      <c r="A51">
        <v>50</v>
      </c>
      <c r="B51">
        <f t="shared" si="0"/>
        <v>1500</v>
      </c>
      <c r="C51">
        <f t="shared" si="1"/>
        <v>6.3939933993399345</v>
      </c>
      <c r="D51">
        <f t="shared" si="2"/>
        <v>498.46676561224746</v>
      </c>
    </row>
    <row r="52" spans="1:4">
      <c r="A52">
        <v>51</v>
      </c>
      <c r="B52">
        <f t="shared" si="0"/>
        <v>1530</v>
      </c>
      <c r="C52">
        <f t="shared" si="1"/>
        <v>6.518349834983499</v>
      </c>
      <c r="D52">
        <f t="shared" si="2"/>
        <v>493.11900475626601</v>
      </c>
    </row>
    <row r="53" spans="1:4">
      <c r="A53">
        <v>52</v>
      </c>
      <c r="B53">
        <f t="shared" si="0"/>
        <v>1560</v>
      </c>
      <c r="C53">
        <f t="shared" si="1"/>
        <v>6.6427062706270625</v>
      </c>
      <c r="D53">
        <f t="shared" si="2"/>
        <v>484.01636713069882</v>
      </c>
    </row>
    <row r="54" spans="1:4">
      <c r="A54">
        <v>53</v>
      </c>
      <c r="B54">
        <f t="shared" si="0"/>
        <v>1590</v>
      </c>
      <c r="C54">
        <f t="shared" si="1"/>
        <v>6.767062706270627</v>
      </c>
      <c r="D54">
        <f t="shared" si="2"/>
        <v>471.29943936963667</v>
      </c>
    </row>
    <row r="55" spans="1:4">
      <c r="A55">
        <v>54</v>
      </c>
      <c r="B55">
        <f t="shared" si="0"/>
        <v>1620</v>
      </c>
      <c r="C55">
        <f t="shared" si="1"/>
        <v>6.8914191419141915</v>
      </c>
      <c r="D55">
        <f t="shared" si="2"/>
        <v>455.16462938729586</v>
      </c>
    </row>
    <row r="56" spans="1:4">
      <c r="A56">
        <v>55</v>
      </c>
      <c r="B56">
        <f t="shared" si="0"/>
        <v>1650</v>
      </c>
      <c r="C56">
        <f t="shared" si="1"/>
        <v>7.0157755775577559</v>
      </c>
      <c r="D56">
        <f t="shared" si="2"/>
        <v>435.8611329355474</v>
      </c>
    </row>
    <row r="57" spans="1:4">
      <c r="A57">
        <v>56</v>
      </c>
      <c r="B57">
        <f t="shared" si="0"/>
        <v>1680</v>
      </c>
      <c r="C57">
        <f t="shared" si="1"/>
        <v>7.1401320132013204</v>
      </c>
      <c r="D57">
        <f t="shared" si="2"/>
        <v>413.68708487419428</v>
      </c>
    </row>
    <row r="58" spans="1:4">
      <c r="A58">
        <v>57</v>
      </c>
      <c r="B58">
        <f t="shared" si="0"/>
        <v>1710</v>
      </c>
      <c r="C58">
        <f t="shared" si="1"/>
        <v>7.2644884488448849</v>
      </c>
      <c r="D58">
        <f t="shared" si="2"/>
        <v>388.98495459610325</v>
      </c>
    </row>
    <row r="59" spans="1:4">
      <c r="A59">
        <v>58</v>
      </c>
      <c r="B59">
        <f t="shared" si="0"/>
        <v>1740</v>
      </c>
      <c r="C59">
        <f t="shared" si="1"/>
        <v>7.3888448844884493</v>
      </c>
      <c r="D59">
        <f t="shared" si="2"/>
        <v>362.13625672302709</v>
      </c>
    </row>
    <row r="60" spans="1:4">
      <c r="A60">
        <v>59</v>
      </c>
      <c r="B60">
        <f t="shared" si="0"/>
        <v>1770</v>
      </c>
      <c r="C60">
        <f t="shared" si="1"/>
        <v>7.5132013201320138</v>
      </c>
      <c r="D60">
        <f t="shared" si="2"/>
        <v>333.55565876332571</v>
      </c>
    </row>
    <row r="61" spans="1:4">
      <c r="A61">
        <v>60</v>
      </c>
      <c r="B61">
        <f t="shared" si="0"/>
        <v>1800</v>
      </c>
      <c r="C61">
        <f t="shared" si="1"/>
        <v>7.6375577557755783</v>
      </c>
      <c r="D61">
        <f t="shared" si="2"/>
        <v>303.68457673648049</v>
      </c>
    </row>
    <row r="62" spans="1:4">
      <c r="A62">
        <v>61</v>
      </c>
      <c r="B62">
        <f t="shared" si="0"/>
        <v>1830</v>
      </c>
      <c r="C62">
        <f t="shared" si="1"/>
        <v>7.7619141914191427</v>
      </c>
      <c r="D62">
        <f t="shared" si="2"/>
        <v>272.98435767744411</v>
      </c>
    </row>
    <row r="63" spans="1:4">
      <c r="A63">
        <v>62</v>
      </c>
      <c r="B63">
        <f t="shared" si="0"/>
        <v>1860</v>
      </c>
      <c r="C63">
        <f t="shared" si="1"/>
        <v>7.8862706270627072</v>
      </c>
      <c r="D63">
        <f t="shared" si="2"/>
        <v>241.92915431434892</v>
      </c>
    </row>
    <row r="64" spans="1:4">
      <c r="A64">
        <v>63</v>
      </c>
      <c r="B64">
        <f t="shared" si="0"/>
        <v>1890</v>
      </c>
      <c r="C64">
        <f t="shared" si="1"/>
        <v>8.0106270627062717</v>
      </c>
      <c r="D64">
        <f t="shared" si="2"/>
        <v>210.99860196735321</v>
      </c>
    </row>
    <row r="65" spans="1:4">
      <c r="A65">
        <v>64</v>
      </c>
      <c r="B65">
        <f t="shared" si="0"/>
        <v>1920</v>
      </c>
      <c r="C65">
        <f t="shared" si="1"/>
        <v>8.1349834983498361</v>
      </c>
      <c r="D65">
        <f t="shared" si="2"/>
        <v>180.67041077102513</v>
      </c>
    </row>
    <row r="66" spans="1:4">
      <c r="A66">
        <v>65</v>
      </c>
      <c r="B66">
        <f t="shared" si="0"/>
        <v>1950</v>
      </c>
      <c r="C66">
        <f t="shared" si="1"/>
        <v>8.2593399339934006</v>
      </c>
      <c r="D66">
        <f t="shared" si="2"/>
        <v>151.41298763045552</v>
      </c>
    </row>
    <row r="67" spans="1:4">
      <c r="A67">
        <v>66</v>
      </c>
      <c r="B67">
        <f t="shared" ref="B67:B130" si="3">A67*$L$2</f>
        <v>1980</v>
      </c>
      <c r="C67">
        <f t="shared" ref="C67:C130" si="4">3.14 + 2*3.14*MAX(0,MIN((A67-$L$3)/($L$6),1)) + 2*3.14*MAX(0,MIN((A67-$L$4)/($L$6),1))</f>
        <v>8.3836963696369651</v>
      </c>
      <c r="D67">
        <f t="shared" ref="D67:D130" si="5">$L$5 * 0.5 * (1 + COS(C67))</f>
        <v>123.6782018620666</v>
      </c>
    </row>
    <row r="68" spans="1:4">
      <c r="A68">
        <v>67</v>
      </c>
      <c r="B68">
        <f t="shared" si="3"/>
        <v>2010</v>
      </c>
      <c r="C68">
        <f t="shared" si="4"/>
        <v>8.5080528052805295</v>
      </c>
      <c r="D68">
        <f t="shared" si="5"/>
        <v>97.894406250929933</v>
      </c>
    </row>
    <row r="69" spans="1:4">
      <c r="A69">
        <v>68</v>
      </c>
      <c r="B69">
        <f t="shared" si="3"/>
        <v>2040</v>
      </c>
      <c r="C69">
        <f t="shared" si="4"/>
        <v>8.632409240924094</v>
      </c>
      <c r="D69">
        <f t="shared" si="5"/>
        <v>74.459821311599924</v>
      </c>
    </row>
    <row r="70" spans="1:4">
      <c r="A70">
        <v>69</v>
      </c>
      <c r="B70">
        <f t="shared" si="3"/>
        <v>2070</v>
      </c>
      <c r="C70">
        <f t="shared" si="4"/>
        <v>8.7567656765676567</v>
      </c>
      <c r="D70">
        <f t="shared" si="5"/>
        <v>53.736384929935625</v>
      </c>
    </row>
    <row r="71" spans="1:4">
      <c r="A71">
        <v>70</v>
      </c>
      <c r="B71">
        <f t="shared" si="3"/>
        <v>2100</v>
      </c>
      <c r="C71">
        <f t="shared" si="4"/>
        <v>8.8811221122112212</v>
      </c>
      <c r="D71">
        <f t="shared" si="5"/>
        <v>36.044162375755725</v>
      </c>
    </row>
    <row r="72" spans="1:4">
      <c r="A72">
        <v>71</v>
      </c>
      <c r="B72">
        <f t="shared" si="3"/>
        <v>2130</v>
      </c>
      <c r="C72">
        <f t="shared" si="4"/>
        <v>9.0054785478547856</v>
      </c>
      <c r="D72">
        <f t="shared" si="5"/>
        <v>21.656403021472343</v>
      </c>
    </row>
    <row r="73" spans="1:4">
      <c r="A73">
        <v>72</v>
      </c>
      <c r="B73">
        <f t="shared" si="3"/>
        <v>2160</v>
      </c>
      <c r="C73">
        <f t="shared" si="4"/>
        <v>9.1298349834983501</v>
      </c>
      <c r="D73">
        <f t="shared" si="5"/>
        <v>10.795320113721363</v>
      </c>
    </row>
    <row r="74" spans="1:4">
      <c r="A74">
        <v>73</v>
      </c>
      <c r="B74">
        <f t="shared" si="3"/>
        <v>2190</v>
      </c>
      <c r="C74">
        <f t="shared" si="4"/>
        <v>9.2541914191419146</v>
      </c>
      <c r="D74">
        <f t="shared" si="5"/>
        <v>3.6286587777502599</v>
      </c>
    </row>
    <row r="75" spans="1:4">
      <c r="A75">
        <v>74</v>
      </c>
      <c r="B75">
        <f t="shared" si="3"/>
        <v>2220</v>
      </c>
      <c r="C75">
        <f t="shared" si="4"/>
        <v>9.378547854785479</v>
      </c>
      <c r="D75">
        <f t="shared" si="5"/>
        <v>0.26710526037418414</v>
      </c>
    </row>
    <row r="76" spans="1:4">
      <c r="A76">
        <v>75</v>
      </c>
      <c r="B76">
        <f t="shared" si="3"/>
        <v>2250</v>
      </c>
      <c r="C76">
        <f t="shared" si="4"/>
        <v>9.42</v>
      </c>
      <c r="D76">
        <f t="shared" si="5"/>
        <v>2.8536082104790861E-3</v>
      </c>
    </row>
    <row r="77" spans="1:4">
      <c r="A77">
        <v>76</v>
      </c>
      <c r="B77">
        <f t="shared" si="3"/>
        <v>2280</v>
      </c>
      <c r="C77">
        <f t="shared" si="4"/>
        <v>9.42</v>
      </c>
      <c r="D77">
        <f t="shared" si="5"/>
        <v>2.8536082104790861E-3</v>
      </c>
    </row>
    <row r="78" spans="1:4">
      <c r="A78">
        <v>77</v>
      </c>
      <c r="B78">
        <f t="shared" si="3"/>
        <v>2310</v>
      </c>
      <c r="C78">
        <f t="shared" si="4"/>
        <v>9.42</v>
      </c>
      <c r="D78">
        <f t="shared" si="5"/>
        <v>2.8536082104790861E-3</v>
      </c>
    </row>
    <row r="79" spans="1:4">
      <c r="A79">
        <v>78</v>
      </c>
      <c r="B79">
        <f t="shared" si="3"/>
        <v>2340</v>
      </c>
      <c r="C79">
        <f t="shared" si="4"/>
        <v>9.42</v>
      </c>
      <c r="D79">
        <f t="shared" si="5"/>
        <v>2.8536082104790861E-3</v>
      </c>
    </row>
    <row r="80" spans="1:4">
      <c r="A80">
        <v>79</v>
      </c>
      <c r="B80">
        <f t="shared" si="3"/>
        <v>2370</v>
      </c>
      <c r="C80">
        <f t="shared" si="4"/>
        <v>9.42</v>
      </c>
      <c r="D80">
        <f t="shared" si="5"/>
        <v>2.8536082104790861E-3</v>
      </c>
    </row>
    <row r="81" spans="1:4">
      <c r="A81">
        <v>80</v>
      </c>
      <c r="B81">
        <f t="shared" si="3"/>
        <v>2400</v>
      </c>
      <c r="C81">
        <f t="shared" si="4"/>
        <v>9.42</v>
      </c>
      <c r="D81">
        <f t="shared" si="5"/>
        <v>2.8536082104790861E-3</v>
      </c>
    </row>
    <row r="82" spans="1:4">
      <c r="A82">
        <v>81</v>
      </c>
      <c r="B82">
        <f t="shared" si="3"/>
        <v>2430</v>
      </c>
      <c r="C82">
        <f t="shared" si="4"/>
        <v>9.4821782178217813</v>
      </c>
      <c r="D82">
        <f t="shared" si="5"/>
        <v>0.41173562156701649</v>
      </c>
    </row>
    <row r="83" spans="1:4">
      <c r="A83">
        <v>82</v>
      </c>
      <c r="B83">
        <f t="shared" si="3"/>
        <v>2460</v>
      </c>
      <c r="C83">
        <f t="shared" si="4"/>
        <v>9.6065346534653457</v>
      </c>
      <c r="D83">
        <f t="shared" si="5"/>
        <v>4.1180812623529128</v>
      </c>
    </row>
    <row r="84" spans="1:4">
      <c r="A84">
        <v>83</v>
      </c>
      <c r="B84">
        <f t="shared" si="3"/>
        <v>2490</v>
      </c>
      <c r="C84">
        <f t="shared" si="4"/>
        <v>9.7308910891089102</v>
      </c>
      <c r="D84">
        <f t="shared" si="5"/>
        <v>11.621975785237797</v>
      </c>
    </row>
    <row r="85" spans="1:4">
      <c r="A85">
        <v>84</v>
      </c>
      <c r="B85">
        <f t="shared" si="3"/>
        <v>2520</v>
      </c>
      <c r="C85">
        <f t="shared" si="4"/>
        <v>9.8552475247524747</v>
      </c>
      <c r="D85">
        <f t="shared" si="5"/>
        <v>22.807524510356309</v>
      </c>
    </row>
    <row r="86" spans="1:4">
      <c r="A86">
        <v>85</v>
      </c>
      <c r="B86">
        <f t="shared" si="3"/>
        <v>2550</v>
      </c>
      <c r="C86">
        <f t="shared" si="4"/>
        <v>9.9796039603960391</v>
      </c>
      <c r="D86">
        <f t="shared" si="5"/>
        <v>37.501971066378623</v>
      </c>
    </row>
    <row r="87" spans="1:4">
      <c r="A87">
        <v>86</v>
      </c>
      <c r="B87">
        <f t="shared" si="3"/>
        <v>2580</v>
      </c>
      <c r="C87">
        <f t="shared" si="4"/>
        <v>10.103960396039604</v>
      </c>
      <c r="D87">
        <f t="shared" si="5"/>
        <v>55.478365544265579</v>
      </c>
    </row>
    <row r="88" spans="1:4">
      <c r="A88">
        <v>87</v>
      </c>
      <c r="B88">
        <f t="shared" si="3"/>
        <v>2610</v>
      </c>
      <c r="C88">
        <f t="shared" si="4"/>
        <v>10.228316831683168</v>
      </c>
      <c r="D88">
        <f t="shared" si="5"/>
        <v>76.459069648756767</v>
      </c>
    </row>
    <row r="89" spans="1:4">
      <c r="A89">
        <v>88</v>
      </c>
      <c r="B89">
        <f t="shared" si="3"/>
        <v>2640</v>
      </c>
      <c r="C89">
        <f t="shared" si="4"/>
        <v>10.352673267326733</v>
      </c>
      <c r="D89">
        <f t="shared" si="5"/>
        <v>100.12004471191472</v>
      </c>
    </row>
    <row r="90" spans="1:4">
      <c r="A90">
        <v>89</v>
      </c>
      <c r="B90">
        <f t="shared" si="3"/>
        <v>2670</v>
      </c>
      <c r="C90">
        <f t="shared" si="4"/>
        <v>10.477029702970297</v>
      </c>
      <c r="D90">
        <f t="shared" si="5"/>
        <v>126.09585634205351</v>
      </c>
    </row>
    <row r="91" spans="1:4">
      <c r="A91">
        <v>90</v>
      </c>
      <c r="B91">
        <f t="shared" si="3"/>
        <v>2700</v>
      </c>
      <c r="C91">
        <f t="shared" si="4"/>
        <v>10.601386138613861</v>
      </c>
      <c r="D91">
        <f t="shared" si="5"/>
        <v>153.98531841323069</v>
      </c>
    </row>
    <row r="92" spans="1:4">
      <c r="A92">
        <v>91</v>
      </c>
      <c r="B92">
        <f t="shared" si="3"/>
        <v>2730</v>
      </c>
      <c r="C92">
        <f t="shared" si="4"/>
        <v>10.725742574257426</v>
      </c>
      <c r="D92">
        <f t="shared" si="5"/>
        <v>183.35768922611962</v>
      </c>
    </row>
    <row r="93" spans="1:4">
      <c r="A93">
        <v>92</v>
      </c>
      <c r="B93">
        <f t="shared" si="3"/>
        <v>2760</v>
      </c>
      <c r="C93">
        <f t="shared" si="4"/>
        <v>10.85009900990099</v>
      </c>
      <c r="D93">
        <f t="shared" si="5"/>
        <v>213.75932414301076</v>
      </c>
    </row>
    <row r="94" spans="1:4">
      <c r="A94">
        <v>93</v>
      </c>
      <c r="B94">
        <f t="shared" si="3"/>
        <v>2790</v>
      </c>
      <c r="C94">
        <f t="shared" si="4"/>
        <v>10.974455445544555</v>
      </c>
      <c r="D94">
        <f t="shared" si="5"/>
        <v>244.72068194962796</v>
      </c>
    </row>
    <row r="95" spans="1:4">
      <c r="A95">
        <v>94</v>
      </c>
      <c r="B95">
        <f t="shared" si="3"/>
        <v>2820</v>
      </c>
      <c r="C95">
        <f t="shared" si="4"/>
        <v>11.098811881188119</v>
      </c>
      <c r="D95">
        <f t="shared" si="5"/>
        <v>275.76357673327607</v>
      </c>
    </row>
    <row r="96" spans="1:4">
      <c r="A96">
        <v>95</v>
      </c>
      <c r="B96">
        <f t="shared" si="3"/>
        <v>2850</v>
      </c>
      <c r="C96">
        <f t="shared" si="4"/>
        <v>11.223168316831682</v>
      </c>
      <c r="D96">
        <f t="shared" si="5"/>
        <v>306.40856327493253</v>
      </c>
    </row>
    <row r="97" spans="1:4">
      <c r="A97">
        <v>96</v>
      </c>
      <c r="B97">
        <f t="shared" si="3"/>
        <v>2880</v>
      </c>
      <c r="C97">
        <f t="shared" si="4"/>
        <v>11.347524752475248</v>
      </c>
      <c r="D97">
        <f t="shared" si="5"/>
        <v>336.18234189082904</v>
      </c>
    </row>
    <row r="98" spans="1:4">
      <c r="A98">
        <v>97</v>
      </c>
      <c r="B98">
        <f t="shared" si="3"/>
        <v>2910</v>
      </c>
      <c r="C98">
        <f t="shared" si="4"/>
        <v>11.471881188118811</v>
      </c>
      <c r="D98">
        <f t="shared" si="5"/>
        <v>364.62506835866736</v>
      </c>
    </row>
    <row r="99" spans="1:4">
      <c r="A99">
        <v>98</v>
      </c>
      <c r="B99">
        <f t="shared" si="3"/>
        <v>2940</v>
      </c>
      <c r="C99">
        <f t="shared" si="4"/>
        <v>11.596237623762375</v>
      </c>
      <c r="D99">
        <f t="shared" si="5"/>
        <v>391.29745602957155</v>
      </c>
    </row>
    <row r="100" spans="1:4">
      <c r="A100">
        <v>99</v>
      </c>
      <c r="B100">
        <f t="shared" si="3"/>
        <v>2970</v>
      </c>
      <c r="C100">
        <f t="shared" si="4"/>
        <v>11.72059405940594</v>
      </c>
      <c r="D100">
        <f t="shared" si="5"/>
        <v>415.78756043644671</v>
      </c>
    </row>
    <row r="101" spans="1:4">
      <c r="A101">
        <v>100</v>
      </c>
      <c r="B101">
        <f t="shared" si="3"/>
        <v>3000</v>
      </c>
      <c r="C101">
        <f t="shared" si="4"/>
        <v>11.844950495049506</v>
      </c>
      <c r="D101">
        <f t="shared" si="5"/>
        <v>437.71714161317311</v>
      </c>
    </row>
    <row r="102" spans="1:4">
      <c r="A102">
        <v>101</v>
      </c>
      <c r="B102">
        <f t="shared" si="3"/>
        <v>3030</v>
      </c>
      <c r="C102">
        <f t="shared" si="4"/>
        <v>11.969306930693069</v>
      </c>
      <c r="D102">
        <f>$L$5 * 0.5 * (1 + COS(C102))</f>
        <v>456.74750586112378</v>
      </c>
    </row>
    <row r="103" spans="1:4">
      <c r="A103">
        <v>102</v>
      </c>
      <c r="B103">
        <f t="shared" si="3"/>
        <v>3060</v>
      </c>
      <c r="C103">
        <f t="shared" si="4"/>
        <v>12.093663366336633</v>
      </c>
      <c r="D103">
        <f t="shared" si="5"/>
        <v>472.58473673924209</v>
      </c>
    </row>
    <row r="104" spans="1:4">
      <c r="A104">
        <v>103</v>
      </c>
      <c r="B104">
        <f t="shared" si="3"/>
        <v>3090</v>
      </c>
      <c r="C104">
        <f t="shared" si="4"/>
        <v>12.218019801980198</v>
      </c>
      <c r="D104">
        <f t="shared" si="5"/>
        <v>484.98423448709997</v>
      </c>
    </row>
    <row r="105" spans="1:4">
      <c r="A105">
        <v>104</v>
      </c>
      <c r="B105">
        <f t="shared" si="3"/>
        <v>3120</v>
      </c>
      <c r="C105">
        <f t="shared" si="4"/>
        <v>12.342376237623762</v>
      </c>
      <c r="D105">
        <f t="shared" si="5"/>
        <v>493.75449377135413</v>
      </c>
    </row>
    <row r="106" spans="1:4">
      <c r="A106">
        <v>105</v>
      </c>
      <c r="B106">
        <f t="shared" si="3"/>
        <v>3150</v>
      </c>
      <c r="C106">
        <f t="shared" si="4"/>
        <v>12.466732673267327</v>
      </c>
      <c r="D106">
        <f t="shared" si="5"/>
        <v>498.76006140979558</v>
      </c>
    </row>
    <row r="107" spans="1:4">
      <c r="A107">
        <v>106</v>
      </c>
      <c r="B107">
        <f t="shared" si="3"/>
        <v>3180</v>
      </c>
      <c r="C107">
        <f t="shared" si="4"/>
        <v>12.591089108910891</v>
      </c>
      <c r="D107">
        <f t="shared" si="5"/>
        <v>499.92362839211893</v>
      </c>
    </row>
    <row r="108" spans="1:4">
      <c r="A108">
        <v>107</v>
      </c>
      <c r="B108">
        <f t="shared" si="3"/>
        <v>3210</v>
      </c>
      <c r="C108">
        <f t="shared" si="4"/>
        <v>12.715445544554456</v>
      </c>
      <c r="D108">
        <f t="shared" si="5"/>
        <v>497.22722388697673</v>
      </c>
    </row>
    <row r="109" spans="1:4">
      <c r="A109">
        <v>108</v>
      </c>
      <c r="B109">
        <f t="shared" si="3"/>
        <v>3240</v>
      </c>
      <c r="C109">
        <f t="shared" si="4"/>
        <v>12.83980198019802</v>
      </c>
      <c r="D109">
        <f t="shared" si="5"/>
        <v>490.71249279435511</v>
      </c>
    </row>
    <row r="110" spans="1:4">
      <c r="A110">
        <v>109</v>
      </c>
      <c r="B110">
        <f t="shared" si="3"/>
        <v>3270</v>
      </c>
      <c r="C110">
        <f t="shared" si="4"/>
        <v>12.964158415841585</v>
      </c>
      <c r="D110">
        <f t="shared" si="5"/>
        <v>480.48005255658165</v>
      </c>
    </row>
    <row r="111" spans="1:4">
      <c r="A111">
        <v>110</v>
      </c>
      <c r="B111">
        <f t="shared" si="3"/>
        <v>3300</v>
      </c>
      <c r="C111">
        <f t="shared" si="4"/>
        <v>13.088514851485147</v>
      </c>
      <c r="D111">
        <f t="shared" si="5"/>
        <v>466.68793916176645</v>
      </c>
    </row>
    <row r="112" spans="1:4">
      <c r="A112">
        <v>111</v>
      </c>
      <c r="B112">
        <f t="shared" si="3"/>
        <v>3330</v>
      </c>
      <c r="C112">
        <f t="shared" si="4"/>
        <v>13.212871287128714</v>
      </c>
      <c r="D112">
        <f t="shared" si="5"/>
        <v>449.54916634053689</v>
      </c>
    </row>
    <row r="113" spans="1:4">
      <c r="A113">
        <v>112</v>
      </c>
      <c r="B113">
        <f t="shared" si="3"/>
        <v>3360</v>
      </c>
      <c r="C113">
        <f t="shared" si="4"/>
        <v>13.337227722772276</v>
      </c>
      <c r="D113">
        <f t="shared" si="5"/>
        <v>429.32843565330938</v>
      </c>
    </row>
    <row r="114" spans="1:4">
      <c r="A114">
        <v>113</v>
      </c>
      <c r="B114">
        <f t="shared" si="3"/>
        <v>3390</v>
      </c>
      <c r="C114">
        <f t="shared" si="4"/>
        <v>13.461584158415842</v>
      </c>
      <c r="D114">
        <f t="shared" si="5"/>
        <v>406.33804827948927</v>
      </c>
    </row>
    <row r="115" spans="1:4">
      <c r="A115">
        <v>114</v>
      </c>
      <c r="B115">
        <f t="shared" si="3"/>
        <v>3420</v>
      </c>
      <c r="C115">
        <f t="shared" si="4"/>
        <v>13.585940594059405</v>
      </c>
      <c r="D115">
        <f t="shared" si="5"/>
        <v>380.93308164940998</v>
      </c>
    </row>
    <row r="116" spans="1:4">
      <c r="A116">
        <v>115</v>
      </c>
      <c r="B116">
        <f t="shared" si="3"/>
        <v>3450</v>
      </c>
      <c r="C116">
        <f t="shared" si="4"/>
        <v>13.710297029702971</v>
      </c>
      <c r="D116">
        <f t="shared" si="5"/>
        <v>353.50590541400294</v>
      </c>
    </row>
    <row r="117" spans="1:4">
      <c r="A117">
        <v>116</v>
      </c>
      <c r="B117">
        <f t="shared" si="3"/>
        <v>3480</v>
      </c>
      <c r="C117">
        <f t="shared" si="4"/>
        <v>13.834653465346534</v>
      </c>
      <c r="D117">
        <f t="shared" si="5"/>
        <v>324.48012145089723</v>
      </c>
    </row>
    <row r="118" spans="1:4">
      <c r="A118">
        <v>117</v>
      </c>
      <c r="B118">
        <f t="shared" si="3"/>
        <v>3510</v>
      </c>
      <c r="C118">
        <f t="shared" si="4"/>
        <v>13.959009900990099</v>
      </c>
      <c r="D118">
        <f t="shared" si="5"/>
        <v>294.30402150113156</v>
      </c>
    </row>
    <row r="119" spans="1:4">
      <c r="A119">
        <v>118</v>
      </c>
      <c r="B119">
        <f t="shared" si="3"/>
        <v>3540</v>
      </c>
      <c r="C119">
        <f t="shared" si="4"/>
        <v>14.083366336633663</v>
      </c>
      <c r="D119">
        <f t="shared" si="5"/>
        <v>263.4436634807119</v>
      </c>
    </row>
    <row r="120" spans="1:4">
      <c r="A120">
        <v>119</v>
      </c>
      <c r="B120">
        <f t="shared" si="3"/>
        <v>3570</v>
      </c>
      <c r="C120">
        <f t="shared" si="4"/>
        <v>14.207722772277229</v>
      </c>
      <c r="D120">
        <f t="shared" si="5"/>
        <v>232.37567340062432</v>
      </c>
    </row>
    <row r="121" spans="1:4">
      <c r="A121">
        <v>120</v>
      </c>
      <c r="B121">
        <f t="shared" si="3"/>
        <v>3600</v>
      </c>
      <c r="C121">
        <f t="shared" si="4"/>
        <v>14.332079207920792</v>
      </c>
      <c r="D121">
        <f t="shared" si="5"/>
        <v>201.57988406680971</v>
      </c>
    </row>
    <row r="122" spans="1:4">
      <c r="A122">
        <v>121</v>
      </c>
      <c r="B122">
        <f t="shared" si="3"/>
        <v>3630</v>
      </c>
      <c r="C122">
        <f t="shared" si="4"/>
        <v>14.456435643564358</v>
      </c>
      <c r="D122">
        <f t="shared" si="5"/>
        <v>171.53192425245311</v>
      </c>
    </row>
    <row r="123" spans="1:4">
      <c r="A123">
        <v>122</v>
      </c>
      <c r="B123">
        <f t="shared" si="3"/>
        <v>3660</v>
      </c>
      <c r="C123">
        <f t="shared" si="4"/>
        <v>14.580792079207921</v>
      </c>
      <c r="D123">
        <f t="shared" si="5"/>
        <v>142.69587279990532</v>
      </c>
    </row>
    <row r="124" spans="1:4">
      <c r="A124">
        <v>123</v>
      </c>
      <c r="B124">
        <f t="shared" si="3"/>
        <v>3690</v>
      </c>
      <c r="C124">
        <f t="shared" si="4"/>
        <v>14.705148514851485</v>
      </c>
      <c r="D124">
        <f t="shared" si="5"/>
        <v>115.51709110670089</v>
      </c>
    </row>
    <row r="125" spans="1:4">
      <c r="A125">
        <v>124</v>
      </c>
      <c r="B125">
        <f t="shared" si="3"/>
        <v>3720</v>
      </c>
      <c r="C125">
        <f t="shared" si="4"/>
        <v>14.82950495049505</v>
      </c>
      <c r="D125">
        <f t="shared" si="5"/>
        <v>90.415344695110974</v>
      </c>
    </row>
    <row r="126" spans="1:4">
      <c r="A126">
        <v>125</v>
      </c>
      <c r="B126">
        <f t="shared" si="3"/>
        <v>3750</v>
      </c>
      <c r="C126">
        <f t="shared" si="4"/>
        <v>14.953861386138614</v>
      </c>
      <c r="D126">
        <f t="shared" si="5"/>
        <v>67.778320099848912</v>
      </c>
    </row>
    <row r="127" spans="1:4">
      <c r="A127">
        <v>126</v>
      </c>
      <c r="B127">
        <f t="shared" si="3"/>
        <v>3780</v>
      </c>
      <c r="C127">
        <f t="shared" si="4"/>
        <v>15.078217821782179</v>
      </c>
      <c r="D127">
        <f t="shared" si="5"/>
        <v>47.955637203039942</v>
      </c>
    </row>
    <row r="128" spans="1:4">
      <c r="A128">
        <v>127</v>
      </c>
      <c r="B128">
        <f t="shared" si="3"/>
        <v>3810</v>
      </c>
      <c r="C128">
        <f t="shared" si="4"/>
        <v>15.202574257425743</v>
      </c>
      <c r="D128">
        <f t="shared" si="5"/>
        <v>31.253449493567871</v>
      </c>
    </row>
    <row r="129" spans="1:4">
      <c r="A129">
        <v>128</v>
      </c>
      <c r="B129">
        <f t="shared" si="3"/>
        <v>3840</v>
      </c>
      <c r="C129">
        <f t="shared" si="4"/>
        <v>15.326930693069308</v>
      </c>
      <c r="D129">
        <f t="shared" si="5"/>
        <v>17.929715647655637</v>
      </c>
    </row>
    <row r="130" spans="1:4">
      <c r="A130">
        <v>129</v>
      </c>
      <c r="B130">
        <f t="shared" si="3"/>
        <v>3870</v>
      </c>
      <c r="C130">
        <f t="shared" si="4"/>
        <v>15.45128712871287</v>
      </c>
      <c r="D130">
        <f t="shared" si="5"/>
        <v>8.1902154592454472</v>
      </c>
    </row>
    <row r="131" spans="1:4">
      <c r="A131">
        <v>130</v>
      </c>
      <c r="B131">
        <f t="shared" ref="B131:B151" si="6">A131*$L$2</f>
        <v>3900</v>
      </c>
      <c r="C131">
        <f t="shared" ref="C131:C151" si="7">3.14 + 2*3.14*MAX(0,MIN((A131-$L$3)/($L$6),1)) + 2*3.14*MAX(0,MIN((A131-$L$4)/($L$6),1))</f>
        <v>15.575643564356437</v>
      </c>
      <c r="D131">
        <f t="shared" ref="D131:D151" si="8">$L$5 * 0.5 * (1 + COS(C131))</f>
        <v>2.1853716525559452</v>
      </c>
    </row>
    <row r="132" spans="1:4">
      <c r="A132">
        <v>131</v>
      </c>
      <c r="B132">
        <f t="shared" si="6"/>
        <v>3930</v>
      </c>
      <c r="C132">
        <f t="shared" si="7"/>
        <v>15.7</v>
      </c>
      <c r="D132">
        <f t="shared" si="8"/>
        <v>7.9266626650253968E-3</v>
      </c>
    </row>
    <row r="133" spans="1:4">
      <c r="A133">
        <v>132</v>
      </c>
      <c r="B133">
        <f t="shared" si="6"/>
        <v>3960</v>
      </c>
      <c r="C133">
        <f t="shared" si="7"/>
        <v>15.7</v>
      </c>
      <c r="D133">
        <f t="shared" si="8"/>
        <v>7.9266626650253968E-3</v>
      </c>
    </row>
    <row r="134" spans="1:4">
      <c r="A134">
        <v>133</v>
      </c>
      <c r="B134">
        <f t="shared" si="6"/>
        <v>3990</v>
      </c>
      <c r="C134">
        <f t="shared" si="7"/>
        <v>15.7</v>
      </c>
      <c r="D134">
        <f t="shared" si="8"/>
        <v>7.9266626650253968E-3</v>
      </c>
    </row>
    <row r="135" spans="1:4">
      <c r="A135">
        <v>134</v>
      </c>
      <c r="B135">
        <f t="shared" si="6"/>
        <v>4020</v>
      </c>
      <c r="C135">
        <f t="shared" si="7"/>
        <v>15.7</v>
      </c>
      <c r="D135">
        <f t="shared" si="8"/>
        <v>7.9266626650253968E-3</v>
      </c>
    </row>
    <row r="136" spans="1:4">
      <c r="A136">
        <v>135</v>
      </c>
      <c r="B136">
        <f t="shared" si="6"/>
        <v>4050</v>
      </c>
      <c r="C136">
        <f t="shared" si="7"/>
        <v>15.7</v>
      </c>
      <c r="D136">
        <f t="shared" si="8"/>
        <v>7.9266626650253968E-3</v>
      </c>
    </row>
    <row r="137" spans="1:4">
      <c r="A137">
        <v>136</v>
      </c>
      <c r="B137">
        <f t="shared" si="6"/>
        <v>4080</v>
      </c>
      <c r="C137">
        <f t="shared" si="7"/>
        <v>15.7</v>
      </c>
      <c r="D137">
        <f t="shared" si="8"/>
        <v>7.9266626650253968E-3</v>
      </c>
    </row>
    <row r="138" spans="1:4">
      <c r="A138">
        <v>137</v>
      </c>
      <c r="B138">
        <f t="shared" si="6"/>
        <v>4110</v>
      </c>
      <c r="C138">
        <f t="shared" si="7"/>
        <v>15.7</v>
      </c>
      <c r="D138">
        <f t="shared" si="8"/>
        <v>7.9266626650253968E-3</v>
      </c>
    </row>
    <row r="139" spans="1:4">
      <c r="A139">
        <v>138</v>
      </c>
      <c r="B139">
        <f t="shared" si="6"/>
        <v>4140</v>
      </c>
      <c r="C139">
        <f t="shared" si="7"/>
        <v>15.7</v>
      </c>
      <c r="D139">
        <f t="shared" si="8"/>
        <v>7.9266626650253968E-3</v>
      </c>
    </row>
    <row r="140" spans="1:4">
      <c r="A140">
        <v>139</v>
      </c>
      <c r="B140">
        <f t="shared" si="6"/>
        <v>4170</v>
      </c>
      <c r="C140">
        <f t="shared" si="7"/>
        <v>15.7</v>
      </c>
      <c r="D140">
        <f t="shared" si="8"/>
        <v>7.9266626650253968E-3</v>
      </c>
    </row>
    <row r="141" spans="1:4">
      <c r="A141">
        <v>140</v>
      </c>
      <c r="B141">
        <f t="shared" si="6"/>
        <v>4200</v>
      </c>
      <c r="C141">
        <f t="shared" si="7"/>
        <v>15.7</v>
      </c>
      <c r="D141">
        <f t="shared" si="8"/>
        <v>7.9266626650253968E-3</v>
      </c>
    </row>
    <row r="142" spans="1:4">
      <c r="A142">
        <v>141</v>
      </c>
      <c r="B142">
        <f t="shared" si="6"/>
        <v>4230</v>
      </c>
      <c r="C142">
        <f t="shared" si="7"/>
        <v>15.7</v>
      </c>
      <c r="D142">
        <f t="shared" si="8"/>
        <v>7.9266626650253968E-3</v>
      </c>
    </row>
    <row r="143" spans="1:4">
      <c r="A143">
        <v>142</v>
      </c>
      <c r="B143">
        <f t="shared" si="6"/>
        <v>4260</v>
      </c>
      <c r="C143">
        <f t="shared" si="7"/>
        <v>15.7</v>
      </c>
      <c r="D143">
        <f t="shared" si="8"/>
        <v>7.9266626650253968E-3</v>
      </c>
    </row>
    <row r="144" spans="1:4">
      <c r="A144">
        <v>143</v>
      </c>
      <c r="B144">
        <f t="shared" si="6"/>
        <v>4290</v>
      </c>
      <c r="C144">
        <f t="shared" si="7"/>
        <v>15.7</v>
      </c>
      <c r="D144">
        <f t="shared" si="8"/>
        <v>7.9266626650253968E-3</v>
      </c>
    </row>
    <row r="145" spans="1:4">
      <c r="A145">
        <v>144</v>
      </c>
      <c r="B145">
        <f t="shared" si="6"/>
        <v>4320</v>
      </c>
      <c r="C145">
        <f t="shared" si="7"/>
        <v>15.7</v>
      </c>
      <c r="D145">
        <f t="shared" si="8"/>
        <v>7.9266626650253968E-3</v>
      </c>
    </row>
    <row r="146" spans="1:4">
      <c r="A146">
        <v>145</v>
      </c>
      <c r="B146">
        <f t="shared" si="6"/>
        <v>4350</v>
      </c>
      <c r="C146">
        <f t="shared" si="7"/>
        <v>15.7</v>
      </c>
      <c r="D146">
        <f t="shared" si="8"/>
        <v>7.9266626650253968E-3</v>
      </c>
    </row>
    <row r="147" spans="1:4">
      <c r="A147">
        <v>146</v>
      </c>
      <c r="B147">
        <f t="shared" si="6"/>
        <v>4380</v>
      </c>
      <c r="C147">
        <f t="shared" si="7"/>
        <v>15.7</v>
      </c>
      <c r="D147">
        <f t="shared" si="8"/>
        <v>7.9266626650253968E-3</v>
      </c>
    </row>
    <row r="148" spans="1:4">
      <c r="A148">
        <v>147</v>
      </c>
      <c r="B148">
        <f t="shared" si="6"/>
        <v>4410</v>
      </c>
      <c r="C148">
        <f t="shared" si="7"/>
        <v>15.7</v>
      </c>
      <c r="D148">
        <f t="shared" si="8"/>
        <v>7.9266626650253968E-3</v>
      </c>
    </row>
    <row r="149" spans="1:4">
      <c r="A149">
        <v>148</v>
      </c>
      <c r="B149">
        <f t="shared" si="6"/>
        <v>4440</v>
      </c>
      <c r="C149">
        <f t="shared" si="7"/>
        <v>15.7</v>
      </c>
      <c r="D149">
        <f t="shared" si="8"/>
        <v>7.9266626650253968E-3</v>
      </c>
    </row>
    <row r="150" spans="1:4">
      <c r="A150">
        <v>149</v>
      </c>
      <c r="B150">
        <f t="shared" si="6"/>
        <v>4470</v>
      </c>
      <c r="C150">
        <f t="shared" si="7"/>
        <v>15.7</v>
      </c>
      <c r="D150">
        <f t="shared" si="8"/>
        <v>7.9266626650253968E-3</v>
      </c>
    </row>
    <row r="151" spans="1:4">
      <c r="A151">
        <v>150</v>
      </c>
      <c r="B151">
        <f t="shared" si="6"/>
        <v>4500</v>
      </c>
      <c r="C151">
        <f t="shared" si="7"/>
        <v>15.7</v>
      </c>
      <c r="D151">
        <f t="shared" si="8"/>
        <v>7.9266626650253968E-3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showRuler="0" workbookViewId="0">
      <selection activeCell="Q11" sqref="Q11"/>
    </sheetView>
  </sheetViews>
  <sheetFormatPr baseColWidth="10" defaultRowHeight="15" x14ac:dyDescent="0"/>
  <sheetData>
    <row r="1" spans="1:12">
      <c r="A1" t="s">
        <v>0</v>
      </c>
      <c r="B1" t="s">
        <v>8</v>
      </c>
      <c r="C1" t="s">
        <v>1</v>
      </c>
      <c r="D1" t="s">
        <v>2</v>
      </c>
    </row>
    <row r="2" spans="1:12">
      <c r="A2">
        <v>1</v>
      </c>
      <c r="B2">
        <f>A2*$L$2</f>
        <v>50</v>
      </c>
      <c r="C2">
        <f>3.14 + 2*3.14*MAX(0,MIN((A2-$L$3)/($L$6),1)) + 2*3.14*MAX(0,MIN((A2-$L$4)/($L$6),1))</f>
        <v>3.14</v>
      </c>
      <c r="D2">
        <f>$L$5 * 0.5 * (1 + COS(C2))</f>
        <v>3.1706811512433042E-4</v>
      </c>
      <c r="K2" t="s">
        <v>7</v>
      </c>
      <c r="L2">
        <v>50</v>
      </c>
    </row>
    <row r="3" spans="1:12">
      <c r="A3">
        <v>2</v>
      </c>
      <c r="B3">
        <f t="shared" ref="B3:B66" si="0">A3*$L$2</f>
        <v>100</v>
      </c>
      <c r="C3">
        <f t="shared" ref="C3:C66" si="1">3.14 + 2*3.14*MAX(0,MIN((A3-$L$3)/($L$6),1)) + 2*3.14*MAX(0,MIN((A3-$L$4)/($L$6),1))</f>
        <v>3.14</v>
      </c>
      <c r="D3">
        <f t="shared" ref="D3:D66" si="2">$L$5 * 0.5 * (1 + COS(C3))</f>
        <v>3.1706811512433042E-4</v>
      </c>
      <c r="K3" t="s">
        <v>3</v>
      </c>
      <c r="L3">
        <f>2000/L2+1 - 0.5</f>
        <v>40.5</v>
      </c>
    </row>
    <row r="4" spans="1:12">
      <c r="A4">
        <v>3</v>
      </c>
      <c r="B4">
        <f t="shared" si="0"/>
        <v>150</v>
      </c>
      <c r="C4">
        <f t="shared" si="1"/>
        <v>3.14</v>
      </c>
      <c r="D4">
        <f t="shared" si="2"/>
        <v>3.1706811512433042E-4</v>
      </c>
      <c r="K4" t="s">
        <v>4</v>
      </c>
      <c r="L4">
        <f>4000/L2 + 1 - 0.5</f>
        <v>80.5</v>
      </c>
    </row>
    <row r="5" spans="1:12">
      <c r="A5">
        <v>4</v>
      </c>
      <c r="B5">
        <f t="shared" si="0"/>
        <v>200</v>
      </c>
      <c r="C5">
        <f t="shared" si="1"/>
        <v>3.14</v>
      </c>
      <c r="D5">
        <f t="shared" si="2"/>
        <v>3.1706811512433042E-4</v>
      </c>
      <c r="K5" t="s">
        <v>5</v>
      </c>
      <c r="L5">
        <v>500</v>
      </c>
    </row>
    <row r="6" spans="1:12">
      <c r="A6">
        <v>5</v>
      </c>
      <c r="B6">
        <f t="shared" si="0"/>
        <v>250</v>
      </c>
      <c r="C6">
        <f t="shared" si="1"/>
        <v>3.14</v>
      </c>
      <c r="D6">
        <f t="shared" si="2"/>
        <v>3.1706811512433042E-4</v>
      </c>
      <c r="K6" t="s">
        <v>6</v>
      </c>
      <c r="L6">
        <f>1500/L2+1 - 0.5</f>
        <v>30.5</v>
      </c>
    </row>
    <row r="7" spans="1:12">
      <c r="A7">
        <v>6</v>
      </c>
      <c r="B7">
        <f t="shared" si="0"/>
        <v>300</v>
      </c>
      <c r="C7">
        <f t="shared" si="1"/>
        <v>3.14</v>
      </c>
      <c r="D7">
        <f t="shared" si="2"/>
        <v>3.1706811512433042E-4</v>
      </c>
    </row>
    <row r="8" spans="1:12">
      <c r="A8">
        <v>7</v>
      </c>
      <c r="B8">
        <f t="shared" si="0"/>
        <v>350</v>
      </c>
      <c r="C8">
        <f t="shared" si="1"/>
        <v>3.14</v>
      </c>
      <c r="D8">
        <f t="shared" si="2"/>
        <v>3.1706811512433042E-4</v>
      </c>
    </row>
    <row r="9" spans="1:12">
      <c r="A9">
        <v>8</v>
      </c>
      <c r="B9">
        <f t="shared" si="0"/>
        <v>400</v>
      </c>
      <c r="C9">
        <f t="shared" si="1"/>
        <v>3.14</v>
      </c>
      <c r="D9">
        <f t="shared" si="2"/>
        <v>3.1706811512433042E-4</v>
      </c>
    </row>
    <row r="10" spans="1:12">
      <c r="A10">
        <v>9</v>
      </c>
      <c r="B10">
        <f t="shared" si="0"/>
        <v>450</v>
      </c>
      <c r="C10">
        <f t="shared" si="1"/>
        <v>3.14</v>
      </c>
      <c r="D10">
        <f t="shared" si="2"/>
        <v>3.1706811512433042E-4</v>
      </c>
    </row>
    <row r="11" spans="1:12">
      <c r="A11">
        <v>10</v>
      </c>
      <c r="B11">
        <f t="shared" si="0"/>
        <v>500</v>
      </c>
      <c r="C11">
        <f t="shared" si="1"/>
        <v>3.14</v>
      </c>
      <c r="D11">
        <f t="shared" si="2"/>
        <v>3.1706811512433042E-4</v>
      </c>
    </row>
    <row r="12" spans="1:12">
      <c r="A12">
        <v>11</v>
      </c>
      <c r="B12">
        <f t="shared" si="0"/>
        <v>550</v>
      </c>
      <c r="C12">
        <f t="shared" si="1"/>
        <v>3.14</v>
      </c>
      <c r="D12">
        <f t="shared" si="2"/>
        <v>3.1706811512433042E-4</v>
      </c>
    </row>
    <row r="13" spans="1:12">
      <c r="A13">
        <v>12</v>
      </c>
      <c r="B13">
        <f t="shared" si="0"/>
        <v>600</v>
      </c>
      <c r="C13">
        <f t="shared" si="1"/>
        <v>3.14</v>
      </c>
      <c r="D13">
        <f t="shared" si="2"/>
        <v>3.1706811512433042E-4</v>
      </c>
    </row>
    <row r="14" spans="1:12">
      <c r="A14">
        <v>13</v>
      </c>
      <c r="B14">
        <f t="shared" si="0"/>
        <v>650</v>
      </c>
      <c r="C14">
        <f t="shared" si="1"/>
        <v>3.14</v>
      </c>
      <c r="D14">
        <f t="shared" si="2"/>
        <v>3.1706811512433042E-4</v>
      </c>
    </row>
    <row r="15" spans="1:12">
      <c r="A15">
        <v>14</v>
      </c>
      <c r="B15">
        <f t="shared" si="0"/>
        <v>700</v>
      </c>
      <c r="C15">
        <f t="shared" si="1"/>
        <v>3.14</v>
      </c>
      <c r="D15">
        <f t="shared" si="2"/>
        <v>3.1706811512433042E-4</v>
      </c>
    </row>
    <row r="16" spans="1:12">
      <c r="A16">
        <v>15</v>
      </c>
      <c r="B16">
        <f t="shared" si="0"/>
        <v>750</v>
      </c>
      <c r="C16">
        <f t="shared" si="1"/>
        <v>3.14</v>
      </c>
      <c r="D16">
        <f t="shared" si="2"/>
        <v>3.1706811512433042E-4</v>
      </c>
    </row>
    <row r="17" spans="1:4">
      <c r="A17">
        <v>16</v>
      </c>
      <c r="B17">
        <f t="shared" si="0"/>
        <v>800</v>
      </c>
      <c r="C17">
        <f t="shared" si="1"/>
        <v>3.14</v>
      </c>
      <c r="D17">
        <f t="shared" si="2"/>
        <v>3.1706811512433042E-4</v>
      </c>
    </row>
    <row r="18" spans="1:4">
      <c r="A18">
        <v>17</v>
      </c>
      <c r="B18">
        <f t="shared" si="0"/>
        <v>850</v>
      </c>
      <c r="C18">
        <f t="shared" si="1"/>
        <v>3.14</v>
      </c>
      <c r="D18">
        <f t="shared" si="2"/>
        <v>3.1706811512433042E-4</v>
      </c>
    </row>
    <row r="19" spans="1:4">
      <c r="A19">
        <v>18</v>
      </c>
      <c r="B19">
        <f t="shared" si="0"/>
        <v>900</v>
      </c>
      <c r="C19">
        <f t="shared" si="1"/>
        <v>3.14</v>
      </c>
      <c r="D19">
        <f t="shared" si="2"/>
        <v>3.1706811512433042E-4</v>
      </c>
    </row>
    <row r="20" spans="1:4">
      <c r="A20">
        <v>19</v>
      </c>
      <c r="B20">
        <f t="shared" si="0"/>
        <v>950</v>
      </c>
      <c r="C20">
        <f t="shared" si="1"/>
        <v>3.14</v>
      </c>
      <c r="D20">
        <f t="shared" si="2"/>
        <v>3.1706811512433042E-4</v>
      </c>
    </row>
    <row r="21" spans="1:4">
      <c r="A21">
        <v>20</v>
      </c>
      <c r="B21">
        <f t="shared" si="0"/>
        <v>1000</v>
      </c>
      <c r="C21">
        <f t="shared" si="1"/>
        <v>3.14</v>
      </c>
      <c r="D21">
        <f t="shared" si="2"/>
        <v>3.1706811512433042E-4</v>
      </c>
    </row>
    <row r="22" spans="1:4">
      <c r="A22">
        <v>21</v>
      </c>
      <c r="B22">
        <f t="shared" si="0"/>
        <v>1050</v>
      </c>
      <c r="C22">
        <f t="shared" si="1"/>
        <v>3.14</v>
      </c>
      <c r="D22">
        <f t="shared" si="2"/>
        <v>3.1706811512433042E-4</v>
      </c>
    </row>
    <row r="23" spans="1:4">
      <c r="A23">
        <v>22</v>
      </c>
      <c r="B23">
        <f t="shared" si="0"/>
        <v>1100</v>
      </c>
      <c r="C23">
        <f t="shared" si="1"/>
        <v>3.14</v>
      </c>
      <c r="D23">
        <f t="shared" si="2"/>
        <v>3.1706811512433042E-4</v>
      </c>
    </row>
    <row r="24" spans="1:4">
      <c r="A24">
        <v>23</v>
      </c>
      <c r="B24">
        <f t="shared" si="0"/>
        <v>1150</v>
      </c>
      <c r="C24">
        <f t="shared" si="1"/>
        <v>3.14</v>
      </c>
      <c r="D24">
        <f t="shared" si="2"/>
        <v>3.1706811512433042E-4</v>
      </c>
    </row>
    <row r="25" spans="1:4">
      <c r="A25">
        <v>24</v>
      </c>
      <c r="B25">
        <f t="shared" si="0"/>
        <v>1200</v>
      </c>
      <c r="C25">
        <f t="shared" si="1"/>
        <v>3.14</v>
      </c>
      <c r="D25">
        <f t="shared" si="2"/>
        <v>3.1706811512433042E-4</v>
      </c>
    </row>
    <row r="26" spans="1:4">
      <c r="A26">
        <v>25</v>
      </c>
      <c r="B26">
        <f t="shared" si="0"/>
        <v>1250</v>
      </c>
      <c r="C26">
        <f t="shared" si="1"/>
        <v>3.14</v>
      </c>
      <c r="D26">
        <f t="shared" si="2"/>
        <v>3.1706811512433042E-4</v>
      </c>
    </row>
    <row r="27" spans="1:4">
      <c r="A27">
        <v>26</v>
      </c>
      <c r="B27">
        <f t="shared" si="0"/>
        <v>1300</v>
      </c>
      <c r="C27">
        <f t="shared" si="1"/>
        <v>3.14</v>
      </c>
      <c r="D27">
        <f t="shared" si="2"/>
        <v>3.1706811512433042E-4</v>
      </c>
    </row>
    <row r="28" spans="1:4">
      <c r="A28">
        <v>27</v>
      </c>
      <c r="B28">
        <f t="shared" si="0"/>
        <v>1350</v>
      </c>
      <c r="C28">
        <f t="shared" si="1"/>
        <v>3.14</v>
      </c>
      <c r="D28">
        <f t="shared" si="2"/>
        <v>3.1706811512433042E-4</v>
      </c>
    </row>
    <row r="29" spans="1:4">
      <c r="A29">
        <v>28</v>
      </c>
      <c r="B29">
        <f t="shared" si="0"/>
        <v>1400</v>
      </c>
      <c r="C29">
        <f t="shared" si="1"/>
        <v>3.14</v>
      </c>
      <c r="D29">
        <f t="shared" si="2"/>
        <v>3.1706811512433042E-4</v>
      </c>
    </row>
    <row r="30" spans="1:4">
      <c r="A30">
        <v>29</v>
      </c>
      <c r="B30">
        <f t="shared" si="0"/>
        <v>1450</v>
      </c>
      <c r="C30">
        <f t="shared" si="1"/>
        <v>3.14</v>
      </c>
      <c r="D30">
        <f t="shared" si="2"/>
        <v>3.1706811512433042E-4</v>
      </c>
    </row>
    <row r="31" spans="1:4">
      <c r="A31">
        <v>30</v>
      </c>
      <c r="B31">
        <f t="shared" si="0"/>
        <v>1500</v>
      </c>
      <c r="C31">
        <f t="shared" si="1"/>
        <v>3.14</v>
      </c>
      <c r="D31">
        <f t="shared" si="2"/>
        <v>3.1706811512433042E-4</v>
      </c>
    </row>
    <row r="32" spans="1:4">
      <c r="A32">
        <v>31</v>
      </c>
      <c r="B32">
        <f t="shared" si="0"/>
        <v>1550</v>
      </c>
      <c r="C32">
        <f t="shared" si="1"/>
        <v>3.14</v>
      </c>
      <c r="D32">
        <f t="shared" si="2"/>
        <v>3.1706811512433042E-4</v>
      </c>
    </row>
    <row r="33" spans="1:4">
      <c r="A33">
        <v>32</v>
      </c>
      <c r="B33">
        <f t="shared" si="0"/>
        <v>1600</v>
      </c>
      <c r="C33">
        <f t="shared" si="1"/>
        <v>3.14</v>
      </c>
      <c r="D33">
        <f t="shared" si="2"/>
        <v>3.1706811512433042E-4</v>
      </c>
    </row>
    <row r="34" spans="1:4">
      <c r="A34">
        <v>33</v>
      </c>
      <c r="B34">
        <f t="shared" si="0"/>
        <v>1650</v>
      </c>
      <c r="C34">
        <f t="shared" si="1"/>
        <v>3.14</v>
      </c>
      <c r="D34">
        <f t="shared" si="2"/>
        <v>3.1706811512433042E-4</v>
      </c>
    </row>
    <row r="35" spans="1:4">
      <c r="A35">
        <v>34</v>
      </c>
      <c r="B35">
        <f t="shared" si="0"/>
        <v>1700</v>
      </c>
      <c r="C35">
        <f t="shared" si="1"/>
        <v>3.14</v>
      </c>
      <c r="D35">
        <f t="shared" si="2"/>
        <v>3.1706811512433042E-4</v>
      </c>
    </row>
    <row r="36" spans="1:4">
      <c r="A36">
        <v>35</v>
      </c>
      <c r="B36">
        <f t="shared" si="0"/>
        <v>1750</v>
      </c>
      <c r="C36">
        <f t="shared" si="1"/>
        <v>3.14</v>
      </c>
      <c r="D36">
        <f t="shared" si="2"/>
        <v>3.1706811512433042E-4</v>
      </c>
    </row>
    <row r="37" spans="1:4">
      <c r="A37">
        <v>36</v>
      </c>
      <c r="B37">
        <f t="shared" si="0"/>
        <v>1800</v>
      </c>
      <c r="C37">
        <f t="shared" si="1"/>
        <v>3.14</v>
      </c>
      <c r="D37">
        <f t="shared" si="2"/>
        <v>3.1706811512433042E-4</v>
      </c>
    </row>
    <row r="38" spans="1:4">
      <c r="A38">
        <v>37</v>
      </c>
      <c r="B38">
        <f t="shared" si="0"/>
        <v>1850</v>
      </c>
      <c r="C38">
        <f t="shared" si="1"/>
        <v>3.14</v>
      </c>
      <c r="D38">
        <f t="shared" si="2"/>
        <v>3.1706811512433042E-4</v>
      </c>
    </row>
    <row r="39" spans="1:4">
      <c r="A39">
        <v>38</v>
      </c>
      <c r="B39">
        <f t="shared" si="0"/>
        <v>1900</v>
      </c>
      <c r="C39">
        <f t="shared" si="1"/>
        <v>3.14</v>
      </c>
      <c r="D39">
        <f t="shared" si="2"/>
        <v>3.1706811512433042E-4</v>
      </c>
    </row>
    <row r="40" spans="1:4">
      <c r="A40">
        <v>39</v>
      </c>
      <c r="B40">
        <f t="shared" si="0"/>
        <v>1950</v>
      </c>
      <c r="C40">
        <f t="shared" si="1"/>
        <v>3.14</v>
      </c>
      <c r="D40">
        <f t="shared" si="2"/>
        <v>3.1706811512433042E-4</v>
      </c>
    </row>
    <row r="41" spans="1:4">
      <c r="A41">
        <v>40</v>
      </c>
      <c r="B41">
        <f t="shared" si="0"/>
        <v>2000</v>
      </c>
      <c r="C41">
        <f t="shared" si="1"/>
        <v>3.14</v>
      </c>
      <c r="D41">
        <f t="shared" si="2"/>
        <v>3.1706811512433042E-4</v>
      </c>
    </row>
    <row r="42" spans="1:4">
      <c r="A42">
        <v>41</v>
      </c>
      <c r="B42">
        <f t="shared" si="0"/>
        <v>2050</v>
      </c>
      <c r="C42">
        <f t="shared" si="1"/>
        <v>3.2429508196721315</v>
      </c>
      <c r="D42">
        <f t="shared" si="2"/>
        <v>1.2830856850947481</v>
      </c>
    </row>
    <row r="43" spans="1:4">
      <c r="A43">
        <v>42</v>
      </c>
      <c r="B43">
        <f t="shared" si="0"/>
        <v>2100</v>
      </c>
      <c r="C43">
        <f t="shared" si="1"/>
        <v>3.4488524590163934</v>
      </c>
      <c r="D43">
        <f t="shared" si="2"/>
        <v>11.708521628874175</v>
      </c>
    </row>
    <row r="44" spans="1:4">
      <c r="A44">
        <v>43</v>
      </c>
      <c r="B44">
        <f t="shared" si="0"/>
        <v>2150</v>
      </c>
      <c r="C44">
        <f t="shared" si="1"/>
        <v>3.6547540983606557</v>
      </c>
      <c r="D44">
        <f t="shared" si="2"/>
        <v>32.200799152081125</v>
      </c>
    </row>
    <row r="45" spans="1:4">
      <c r="A45">
        <v>44</v>
      </c>
      <c r="B45">
        <f t="shared" si="0"/>
        <v>2200</v>
      </c>
      <c r="C45">
        <f t="shared" si="1"/>
        <v>3.860655737704918</v>
      </c>
      <c r="D45">
        <f t="shared" si="2"/>
        <v>61.894203236965403</v>
      </c>
    </row>
    <row r="46" spans="1:4">
      <c r="A46">
        <v>45</v>
      </c>
      <c r="B46">
        <f t="shared" si="0"/>
        <v>2250</v>
      </c>
      <c r="C46">
        <f t="shared" si="1"/>
        <v>4.0665573770491807</v>
      </c>
      <c r="D46">
        <f t="shared" si="2"/>
        <v>99.534308853644532</v>
      </c>
    </row>
    <row r="47" spans="1:4">
      <c r="A47">
        <v>46</v>
      </c>
      <c r="B47">
        <f t="shared" si="0"/>
        <v>2300</v>
      </c>
      <c r="C47">
        <f t="shared" si="1"/>
        <v>4.2724590163934426</v>
      </c>
      <c r="D47">
        <f t="shared" si="2"/>
        <v>143.53097529349463</v>
      </c>
    </row>
    <row r="48" spans="1:4">
      <c r="A48">
        <v>47</v>
      </c>
      <c r="B48">
        <f t="shared" si="0"/>
        <v>2350</v>
      </c>
      <c r="C48">
        <f t="shared" si="1"/>
        <v>4.4783606557377045</v>
      </c>
      <c r="D48">
        <f t="shared" si="2"/>
        <v>192.02552311862559</v>
      </c>
    </row>
    <row r="49" spans="1:4">
      <c r="A49">
        <v>48</v>
      </c>
      <c r="B49">
        <f t="shared" si="0"/>
        <v>2400</v>
      </c>
      <c r="C49">
        <f t="shared" si="1"/>
        <v>4.6842622950819672</v>
      </c>
      <c r="D49">
        <f t="shared" si="2"/>
        <v>242.96925577572972</v>
      </c>
    </row>
    <row r="50" spans="1:4">
      <c r="A50">
        <v>49</v>
      </c>
      <c r="B50">
        <f t="shared" si="0"/>
        <v>2450</v>
      </c>
      <c r="C50">
        <f t="shared" si="1"/>
        <v>4.89016393442623</v>
      </c>
      <c r="D50">
        <f t="shared" si="2"/>
        <v>294.21000865686796</v>
      </c>
    </row>
    <row r="51" spans="1:4">
      <c r="A51">
        <v>50</v>
      </c>
      <c r="B51">
        <f t="shared" si="0"/>
        <v>2500</v>
      </c>
      <c r="C51">
        <f t="shared" si="1"/>
        <v>5.0960655737704919</v>
      </c>
      <c r="D51">
        <f t="shared" si="2"/>
        <v>343.58306926291482</v>
      </c>
    </row>
    <row r="52" spans="1:4">
      <c r="A52">
        <v>51</v>
      </c>
      <c r="B52">
        <f t="shared" si="0"/>
        <v>2550</v>
      </c>
      <c r="C52">
        <f t="shared" si="1"/>
        <v>5.3019672131147537</v>
      </c>
      <c r="D52">
        <f t="shared" si="2"/>
        <v>389.00262746415007</v>
      </c>
    </row>
    <row r="53" spans="1:4">
      <c r="A53">
        <v>52</v>
      </c>
      <c r="B53">
        <f t="shared" si="0"/>
        <v>2600</v>
      </c>
      <c r="C53">
        <f t="shared" si="1"/>
        <v>5.5078688524590165</v>
      </c>
      <c r="D53">
        <f t="shared" si="2"/>
        <v>428.54989245804541</v>
      </c>
    </row>
    <row r="54" spans="1:4">
      <c r="A54">
        <v>53</v>
      </c>
      <c r="B54">
        <f t="shared" si="0"/>
        <v>2650</v>
      </c>
      <c r="C54">
        <f t="shared" si="1"/>
        <v>5.7137704918032792</v>
      </c>
      <c r="D54">
        <f t="shared" si="2"/>
        <v>460.55415384272413</v>
      </c>
    </row>
    <row r="55" spans="1:4">
      <c r="A55">
        <v>54</v>
      </c>
      <c r="B55">
        <f t="shared" si="0"/>
        <v>2700</v>
      </c>
      <c r="C55">
        <f t="shared" si="1"/>
        <v>5.9196721311475411</v>
      </c>
      <c r="D55">
        <f t="shared" si="2"/>
        <v>483.6633623068617</v>
      </c>
    </row>
    <row r="56" spans="1:4">
      <c r="A56">
        <v>55</v>
      </c>
      <c r="B56">
        <f t="shared" si="0"/>
        <v>2750</v>
      </c>
      <c r="C56">
        <f t="shared" si="1"/>
        <v>6.125573770491803</v>
      </c>
      <c r="D56">
        <f t="shared" si="2"/>
        <v>496.90124819018905</v>
      </c>
    </row>
    <row r="57" spans="1:4">
      <c r="A57">
        <v>56</v>
      </c>
      <c r="B57">
        <f t="shared" si="0"/>
        <v>2800</v>
      </c>
      <c r="C57">
        <f t="shared" si="1"/>
        <v>6.3314754098360657</v>
      </c>
      <c r="D57">
        <f t="shared" si="2"/>
        <v>499.70856488873636</v>
      </c>
    </row>
    <row r="58" spans="1:4">
      <c r="A58">
        <v>57</v>
      </c>
      <c r="B58">
        <f t="shared" si="0"/>
        <v>2850</v>
      </c>
      <c r="C58">
        <f t="shared" si="1"/>
        <v>6.5373770491803285</v>
      </c>
      <c r="D58">
        <f t="shared" si="2"/>
        <v>491.9667147394199</v>
      </c>
    </row>
    <row r="59" spans="1:4">
      <c r="A59">
        <v>58</v>
      </c>
      <c r="B59">
        <f t="shared" si="0"/>
        <v>2900</v>
      </c>
      <c r="C59">
        <f t="shared" si="1"/>
        <v>6.7432786885245903</v>
      </c>
      <c r="D59">
        <f t="shared" si="2"/>
        <v>474.00275928685556</v>
      </c>
    </row>
    <row r="60" spans="1:4">
      <c r="A60">
        <v>59</v>
      </c>
      <c r="B60">
        <f t="shared" si="0"/>
        <v>2950</v>
      </c>
      <c r="C60">
        <f t="shared" si="1"/>
        <v>6.9491803278688522</v>
      </c>
      <c r="D60">
        <f t="shared" si="2"/>
        <v>446.57560226909146</v>
      </c>
    </row>
    <row r="61" spans="1:4">
      <c r="A61">
        <v>60</v>
      </c>
      <c r="B61">
        <f t="shared" si="0"/>
        <v>3000</v>
      </c>
      <c r="C61">
        <f t="shared" si="1"/>
        <v>7.1550819672131158</v>
      </c>
      <c r="D61">
        <f t="shared" si="2"/>
        <v>410.84392903467295</v>
      </c>
    </row>
    <row r="62" spans="1:4">
      <c r="A62">
        <v>61</v>
      </c>
      <c r="B62">
        <f t="shared" si="0"/>
        <v>3050</v>
      </c>
      <c r="C62">
        <f t="shared" si="1"/>
        <v>7.3609836065573777</v>
      </c>
      <c r="D62">
        <f t="shared" si="2"/>
        <v>368.31725681970818</v>
      </c>
    </row>
    <row r="63" spans="1:4">
      <c r="A63">
        <v>62</v>
      </c>
      <c r="B63">
        <f t="shared" si="0"/>
        <v>3100</v>
      </c>
      <c r="C63">
        <f t="shared" si="1"/>
        <v>7.5668852459016396</v>
      </c>
      <c r="D63">
        <f t="shared" si="2"/>
        <v>320.79216381077185</v>
      </c>
    </row>
    <row r="64" spans="1:4">
      <c r="A64">
        <v>63</v>
      </c>
      <c r="B64">
        <f t="shared" si="0"/>
        <v>3150</v>
      </c>
      <c r="C64">
        <f t="shared" si="1"/>
        <v>7.7727868852459014</v>
      </c>
      <c r="D64">
        <f t="shared" si="2"/>
        <v>270.27639105525225</v>
      </c>
    </row>
    <row r="65" spans="1:4">
      <c r="A65">
        <v>64</v>
      </c>
      <c r="B65">
        <f t="shared" si="0"/>
        <v>3200</v>
      </c>
      <c r="C65">
        <f t="shared" si="1"/>
        <v>7.9786885245901633</v>
      </c>
      <c r="D65">
        <f t="shared" si="2"/>
        <v>218.90402360339257</v>
      </c>
    </row>
    <row r="66" spans="1:4">
      <c r="A66">
        <v>65</v>
      </c>
      <c r="B66">
        <f t="shared" si="0"/>
        <v>3250</v>
      </c>
      <c r="C66">
        <f t="shared" si="1"/>
        <v>8.184590163934427</v>
      </c>
      <c r="D66">
        <f t="shared" si="2"/>
        <v>168.84533413230659</v>
      </c>
    </row>
    <row r="67" spans="1:4">
      <c r="A67">
        <v>66</v>
      </c>
      <c r="B67">
        <f t="shared" ref="B67:B130" si="3">A67*$L$2</f>
        <v>3300</v>
      </c>
      <c r="C67">
        <f t="shared" ref="C67:C130" si="4">3.14 + 2*3.14*MAX(0,MIN((A67-$L$3)/($L$6),1)) + 2*3.14*MAX(0,MIN((A67-$L$4)/($L$6),1))</f>
        <v>8.3904918032786888</v>
      </c>
      <c r="D67">
        <f t="shared" ref="D67:D130" si="5">$L$5 * 0.5 * (1 + COS(C67))</f>
        <v>122.21509779058162</v>
      </c>
    </row>
    <row r="68" spans="1:4">
      <c r="A68">
        <v>67</v>
      </c>
      <c r="B68">
        <f t="shared" si="3"/>
        <v>3350</v>
      </c>
      <c r="C68">
        <f t="shared" si="4"/>
        <v>8.5963934426229507</v>
      </c>
      <c r="D68">
        <f t="shared" si="5"/>
        <v>80.983251586758982</v>
      </c>
    </row>
    <row r="69" spans="1:4">
      <c r="A69">
        <v>68</v>
      </c>
      <c r="B69">
        <f t="shared" si="3"/>
        <v>3400</v>
      </c>
      <c r="C69">
        <f t="shared" si="4"/>
        <v>8.8022950819672143</v>
      </c>
      <c r="D69">
        <f t="shared" si="5"/>
        <v>46.891672597595388</v>
      </c>
    </row>
    <row r="70" spans="1:4">
      <c r="A70">
        <v>69</v>
      </c>
      <c r="B70">
        <f t="shared" si="3"/>
        <v>3450</v>
      </c>
      <c r="C70">
        <f t="shared" si="4"/>
        <v>9.0081967213114762</v>
      </c>
      <c r="D70">
        <f t="shared" si="5"/>
        <v>21.380590776853975</v>
      </c>
    </row>
    <row r="71" spans="1:4">
      <c r="A71">
        <v>70</v>
      </c>
      <c r="B71">
        <f t="shared" si="3"/>
        <v>3500</v>
      </c>
      <c r="C71">
        <f t="shared" si="4"/>
        <v>9.2140983606557381</v>
      </c>
      <c r="D71">
        <f t="shared" si="5"/>
        <v>5.5277451228599723</v>
      </c>
    </row>
    <row r="72" spans="1:4">
      <c r="A72">
        <v>71</v>
      </c>
      <c r="B72">
        <f t="shared" si="3"/>
        <v>3550</v>
      </c>
      <c r="C72">
        <f t="shared" si="4"/>
        <v>9.42</v>
      </c>
      <c r="D72">
        <f t="shared" si="5"/>
        <v>2.8536082104790861E-3</v>
      </c>
    </row>
    <row r="73" spans="1:4">
      <c r="A73">
        <v>72</v>
      </c>
      <c r="B73">
        <f t="shared" si="3"/>
        <v>3600</v>
      </c>
      <c r="C73">
        <f t="shared" si="4"/>
        <v>9.42</v>
      </c>
      <c r="D73">
        <f t="shared" si="5"/>
        <v>2.8536082104790861E-3</v>
      </c>
    </row>
    <row r="74" spans="1:4">
      <c r="A74">
        <v>73</v>
      </c>
      <c r="B74">
        <f t="shared" si="3"/>
        <v>3650</v>
      </c>
      <c r="C74">
        <f t="shared" si="4"/>
        <v>9.42</v>
      </c>
      <c r="D74">
        <f t="shared" si="5"/>
        <v>2.8536082104790861E-3</v>
      </c>
    </row>
    <row r="75" spans="1:4">
      <c r="A75">
        <v>74</v>
      </c>
      <c r="B75">
        <f t="shared" si="3"/>
        <v>3700</v>
      </c>
      <c r="C75">
        <f t="shared" si="4"/>
        <v>9.42</v>
      </c>
      <c r="D75">
        <f t="shared" si="5"/>
        <v>2.8536082104790861E-3</v>
      </c>
    </row>
    <row r="76" spans="1:4">
      <c r="A76">
        <v>75</v>
      </c>
      <c r="B76">
        <f t="shared" si="3"/>
        <v>3750</v>
      </c>
      <c r="C76">
        <f t="shared" si="4"/>
        <v>9.42</v>
      </c>
      <c r="D76">
        <f t="shared" si="5"/>
        <v>2.8536082104790861E-3</v>
      </c>
    </row>
    <row r="77" spans="1:4">
      <c r="A77">
        <v>76</v>
      </c>
      <c r="B77">
        <f t="shared" si="3"/>
        <v>3800</v>
      </c>
      <c r="C77">
        <f t="shared" si="4"/>
        <v>9.42</v>
      </c>
      <c r="D77">
        <f t="shared" si="5"/>
        <v>2.8536082104790861E-3</v>
      </c>
    </row>
    <row r="78" spans="1:4">
      <c r="A78">
        <v>77</v>
      </c>
      <c r="B78">
        <f t="shared" si="3"/>
        <v>3850</v>
      </c>
      <c r="C78">
        <f t="shared" si="4"/>
        <v>9.42</v>
      </c>
      <c r="D78">
        <f t="shared" si="5"/>
        <v>2.8536082104790861E-3</v>
      </c>
    </row>
    <row r="79" spans="1:4">
      <c r="A79">
        <v>78</v>
      </c>
      <c r="B79">
        <f t="shared" si="3"/>
        <v>3900</v>
      </c>
      <c r="C79">
        <f t="shared" si="4"/>
        <v>9.42</v>
      </c>
      <c r="D79">
        <f t="shared" si="5"/>
        <v>2.8536082104790861E-3</v>
      </c>
    </row>
    <row r="80" spans="1:4">
      <c r="A80">
        <v>79</v>
      </c>
      <c r="B80">
        <f t="shared" si="3"/>
        <v>3950</v>
      </c>
      <c r="C80">
        <f t="shared" si="4"/>
        <v>9.42</v>
      </c>
      <c r="D80">
        <f t="shared" si="5"/>
        <v>2.8536082104790861E-3</v>
      </c>
    </row>
    <row r="81" spans="1:4">
      <c r="A81">
        <v>80</v>
      </c>
      <c r="B81">
        <f t="shared" si="3"/>
        <v>4000</v>
      </c>
      <c r="C81">
        <f t="shared" si="4"/>
        <v>9.42</v>
      </c>
      <c r="D81">
        <f t="shared" si="5"/>
        <v>2.8536082104790861E-3</v>
      </c>
    </row>
    <row r="82" spans="1:4">
      <c r="A82">
        <v>81</v>
      </c>
      <c r="B82">
        <f t="shared" si="3"/>
        <v>4050</v>
      </c>
      <c r="C82">
        <f t="shared" si="4"/>
        <v>9.5229508196721309</v>
      </c>
      <c r="D82">
        <f t="shared" si="5"/>
        <v>1.2037714919270193</v>
      </c>
    </row>
    <row r="83" spans="1:4">
      <c r="A83">
        <v>82</v>
      </c>
      <c r="B83">
        <f t="shared" si="3"/>
        <v>4100</v>
      </c>
      <c r="C83">
        <f t="shared" si="4"/>
        <v>9.7288524590163927</v>
      </c>
      <c r="D83">
        <f t="shared" si="5"/>
        <v>11.468883530580925</v>
      </c>
    </row>
    <row r="84" spans="1:4">
      <c r="A84">
        <v>83</v>
      </c>
      <c r="B84">
        <f t="shared" si="3"/>
        <v>4150</v>
      </c>
      <c r="C84">
        <f t="shared" si="4"/>
        <v>9.9347540983606564</v>
      </c>
      <c r="D84">
        <f t="shared" si="5"/>
        <v>31.810960879432997</v>
      </c>
    </row>
    <row r="85" spans="1:4">
      <c r="A85">
        <v>84</v>
      </c>
      <c r="B85">
        <f t="shared" si="3"/>
        <v>4200</v>
      </c>
      <c r="C85">
        <f t="shared" si="4"/>
        <v>10.140655737704918</v>
      </c>
      <c r="D85">
        <f t="shared" si="5"/>
        <v>61.370633864555934</v>
      </c>
    </row>
    <row r="86" spans="1:4">
      <c r="A86">
        <v>85</v>
      </c>
      <c r="B86">
        <f t="shared" si="3"/>
        <v>4250</v>
      </c>
      <c r="C86">
        <f t="shared" si="4"/>
        <v>10.34655737704918</v>
      </c>
      <c r="D86">
        <f t="shared" si="5"/>
        <v>98.899127048762551</v>
      </c>
    </row>
    <row r="87" spans="1:4">
      <c r="A87">
        <v>86</v>
      </c>
      <c r="B87">
        <f t="shared" si="3"/>
        <v>4300</v>
      </c>
      <c r="C87">
        <f t="shared" si="4"/>
        <v>10.552459016393442</v>
      </c>
      <c r="D87">
        <f t="shared" si="5"/>
        <v>142.81101489278271</v>
      </c>
    </row>
    <row r="88" spans="1:4">
      <c r="A88">
        <v>87</v>
      </c>
      <c r="B88">
        <f t="shared" si="3"/>
        <v>4350</v>
      </c>
      <c r="C88">
        <f t="shared" si="4"/>
        <v>10.758360655737704</v>
      </c>
      <c r="D88">
        <f t="shared" si="5"/>
        <v>191.25119950809315</v>
      </c>
    </row>
    <row r="89" spans="1:4">
      <c r="A89">
        <v>88</v>
      </c>
      <c r="B89">
        <f t="shared" si="3"/>
        <v>4400</v>
      </c>
      <c r="C89">
        <f t="shared" si="4"/>
        <v>10.964262295081967</v>
      </c>
      <c r="D89">
        <f t="shared" si="5"/>
        <v>242.17328096493659</v>
      </c>
    </row>
    <row r="90" spans="1:4">
      <c r="A90">
        <v>89</v>
      </c>
      <c r="B90">
        <f t="shared" si="3"/>
        <v>4450</v>
      </c>
      <c r="C90">
        <f t="shared" si="4"/>
        <v>11.170163934426229</v>
      </c>
      <c r="D90">
        <f t="shared" si="5"/>
        <v>293.42600933014268</v>
      </c>
    </row>
    <row r="91" spans="1:4">
      <c r="A91">
        <v>90</v>
      </c>
      <c r="B91">
        <f t="shared" si="3"/>
        <v>4500</v>
      </c>
      <c r="C91">
        <f t="shared" si="4"/>
        <v>11.376065573770491</v>
      </c>
      <c r="D91">
        <f t="shared" si="5"/>
        <v>342.8441661893026</v>
      </c>
    </row>
    <row r="92" spans="1:4">
      <c r="A92">
        <v>91</v>
      </c>
      <c r="B92">
        <f t="shared" si="3"/>
        <v>4550</v>
      </c>
      <c r="C92">
        <f t="shared" si="4"/>
        <v>11.581967213114755</v>
      </c>
      <c r="D92">
        <f t="shared" si="5"/>
        <v>388.34003628021304</v>
      </c>
    </row>
    <row r="93" spans="1:4">
      <c r="A93">
        <v>92</v>
      </c>
      <c r="B93">
        <f t="shared" si="3"/>
        <v>4600</v>
      </c>
      <c r="C93">
        <f t="shared" si="4"/>
        <v>11.787868852459017</v>
      </c>
      <c r="D93">
        <f t="shared" si="5"/>
        <v>427.99160493472766</v>
      </c>
    </row>
    <row r="94" spans="1:4">
      <c r="A94">
        <v>93</v>
      </c>
      <c r="B94">
        <f t="shared" si="3"/>
        <v>4650</v>
      </c>
      <c r="C94">
        <f t="shared" si="4"/>
        <v>11.993770491803279</v>
      </c>
      <c r="D94">
        <f t="shared" si="5"/>
        <v>460.12375534737259</v>
      </c>
    </row>
    <row r="95" spans="1:4">
      <c r="A95">
        <v>94</v>
      </c>
      <c r="B95">
        <f t="shared" si="3"/>
        <v>4700</v>
      </c>
      <c r="C95">
        <f t="shared" si="4"/>
        <v>12.19967213114754</v>
      </c>
      <c r="D95">
        <f t="shared" si="5"/>
        <v>483.37903541779758</v>
      </c>
    </row>
    <row r="96" spans="1:4">
      <c r="A96">
        <v>95</v>
      </c>
      <c r="B96">
        <f t="shared" si="3"/>
        <v>4750</v>
      </c>
      <c r="C96">
        <f t="shared" si="4"/>
        <v>12.405573770491802</v>
      </c>
      <c r="D96">
        <f t="shared" si="5"/>
        <v>496.77500455704649</v>
      </c>
    </row>
    <row r="97" spans="1:4">
      <c r="A97">
        <v>96</v>
      </c>
      <c r="B97">
        <f t="shared" si="3"/>
        <v>4800</v>
      </c>
      <c r="C97">
        <f t="shared" si="4"/>
        <v>12.611475409836066</v>
      </c>
      <c r="D97">
        <f t="shared" si="5"/>
        <v>499.74573778933097</v>
      </c>
    </row>
    <row r="98" spans="1:4">
      <c r="A98">
        <v>97</v>
      </c>
      <c r="B98">
        <f t="shared" si="3"/>
        <v>4850</v>
      </c>
      <c r="C98">
        <f t="shared" si="4"/>
        <v>12.817377049180328</v>
      </c>
      <c r="D98">
        <f t="shared" si="5"/>
        <v>492.16573377054681</v>
      </c>
    </row>
    <row r="99" spans="1:4">
      <c r="A99">
        <v>98</v>
      </c>
      <c r="B99">
        <f t="shared" si="3"/>
        <v>4900</v>
      </c>
      <c r="C99">
        <f t="shared" si="4"/>
        <v>13.02327868852459</v>
      </c>
      <c r="D99">
        <f t="shared" si="5"/>
        <v>474.35521670740985</v>
      </c>
    </row>
    <row r="100" spans="1:4">
      <c r="A100">
        <v>99</v>
      </c>
      <c r="B100">
        <f t="shared" si="3"/>
        <v>4950</v>
      </c>
      <c r="C100">
        <f t="shared" si="4"/>
        <v>13.229180327868853</v>
      </c>
      <c r="D100">
        <f t="shared" si="5"/>
        <v>447.06660819278545</v>
      </c>
    </row>
    <row r="101" spans="1:4">
      <c r="A101">
        <v>100</v>
      </c>
      <c r="B101">
        <f t="shared" si="3"/>
        <v>5000</v>
      </c>
      <c r="C101">
        <f t="shared" si="4"/>
        <v>13.435081967213115</v>
      </c>
      <c r="D101">
        <f t="shared" si="5"/>
        <v>411.45274046690997</v>
      </c>
    </row>
    <row r="102" spans="1:4">
      <c r="A102">
        <v>101</v>
      </c>
      <c r="B102">
        <f t="shared" si="3"/>
        <v>5050</v>
      </c>
      <c r="C102">
        <f t="shared" si="4"/>
        <v>13.640983606557377</v>
      </c>
      <c r="D102">
        <f>$L$5 * 0.5 * (1 + COS(C102))</f>
        <v>369.01815396437121</v>
      </c>
    </row>
    <row r="103" spans="1:4">
      <c r="A103">
        <v>102</v>
      </c>
      <c r="B103">
        <f t="shared" si="3"/>
        <v>5100</v>
      </c>
      <c r="C103">
        <f t="shared" si="4"/>
        <v>13.846885245901639</v>
      </c>
      <c r="D103">
        <f t="shared" si="5"/>
        <v>321.55553662654921</v>
      </c>
    </row>
    <row r="104" spans="1:4">
      <c r="A104">
        <v>103</v>
      </c>
      <c r="B104">
        <f t="shared" si="3"/>
        <v>5150</v>
      </c>
      <c r="C104">
        <f t="shared" si="4"/>
        <v>14.052786885245901</v>
      </c>
      <c r="D104">
        <f t="shared" si="5"/>
        <v>271.06999015893064</v>
      </c>
    </row>
    <row r="105" spans="1:4">
      <c r="A105">
        <v>104</v>
      </c>
      <c r="B105">
        <f t="shared" si="3"/>
        <v>5200</v>
      </c>
      <c r="C105">
        <f t="shared" si="4"/>
        <v>14.258688524590163</v>
      </c>
      <c r="D105">
        <f t="shared" si="5"/>
        <v>219.69432267456415</v>
      </c>
    </row>
    <row r="106" spans="1:4">
      <c r="A106">
        <v>105</v>
      </c>
      <c r="B106">
        <f t="shared" si="3"/>
        <v>5250</v>
      </c>
      <c r="C106">
        <f t="shared" si="4"/>
        <v>14.464590163934426</v>
      </c>
      <c r="D106">
        <f t="shared" si="5"/>
        <v>169.59894626345695</v>
      </c>
    </row>
    <row r="107" spans="1:4">
      <c r="A107">
        <v>106</v>
      </c>
      <c r="B107">
        <f t="shared" si="3"/>
        <v>5300</v>
      </c>
      <c r="C107">
        <f t="shared" si="4"/>
        <v>14.67049180327869</v>
      </c>
      <c r="D107">
        <f t="shared" si="5"/>
        <v>122.90018594755171</v>
      </c>
    </row>
    <row r="108" spans="1:4">
      <c r="A108">
        <v>107</v>
      </c>
      <c r="B108">
        <f t="shared" si="3"/>
        <v>5350</v>
      </c>
      <c r="C108">
        <f t="shared" si="4"/>
        <v>14.876393442622952</v>
      </c>
      <c r="D108">
        <f t="shared" si="5"/>
        <v>81.570873593390374</v>
      </c>
    </row>
    <row r="109" spans="1:4">
      <c r="A109">
        <v>108</v>
      </c>
      <c r="B109">
        <f t="shared" si="3"/>
        <v>5400</v>
      </c>
      <c r="C109">
        <f t="shared" si="4"/>
        <v>15.082295081967214</v>
      </c>
      <c r="D109">
        <f t="shared" si="5"/>
        <v>47.357003824448071</v>
      </c>
    </row>
    <row r="110" spans="1:4">
      <c r="A110">
        <v>109</v>
      </c>
      <c r="B110">
        <f t="shared" si="3"/>
        <v>5450</v>
      </c>
      <c r="C110">
        <f t="shared" si="4"/>
        <v>15.288196721311476</v>
      </c>
      <c r="D110">
        <f t="shared" si="5"/>
        <v>21.703972880395135</v>
      </c>
    </row>
    <row r="111" spans="1:4">
      <c r="A111">
        <v>110</v>
      </c>
      <c r="B111">
        <f t="shared" si="3"/>
        <v>5500</v>
      </c>
      <c r="C111">
        <f t="shared" si="4"/>
        <v>15.494098360655737</v>
      </c>
      <c r="D111">
        <f t="shared" si="5"/>
        <v>5.6955165301780237</v>
      </c>
    </row>
    <row r="112" spans="1:4">
      <c r="A112">
        <v>111</v>
      </c>
      <c r="B112">
        <f t="shared" si="3"/>
        <v>5550</v>
      </c>
      <c r="C112">
        <f t="shared" si="4"/>
        <v>15.7</v>
      </c>
      <c r="D112">
        <f t="shared" si="5"/>
        <v>7.9266626650253968E-3</v>
      </c>
    </row>
    <row r="113" spans="1:4">
      <c r="A113">
        <v>112</v>
      </c>
      <c r="B113">
        <f t="shared" si="3"/>
        <v>5600</v>
      </c>
      <c r="C113">
        <f t="shared" si="4"/>
        <v>15.7</v>
      </c>
      <c r="D113">
        <f t="shared" si="5"/>
        <v>7.9266626650253968E-3</v>
      </c>
    </row>
    <row r="114" spans="1:4">
      <c r="A114">
        <v>113</v>
      </c>
      <c r="B114">
        <f t="shared" si="3"/>
        <v>5650</v>
      </c>
      <c r="C114">
        <f t="shared" si="4"/>
        <v>15.7</v>
      </c>
      <c r="D114">
        <f t="shared" si="5"/>
        <v>7.9266626650253968E-3</v>
      </c>
    </row>
    <row r="115" spans="1:4">
      <c r="A115">
        <v>114</v>
      </c>
      <c r="B115">
        <f t="shared" si="3"/>
        <v>5700</v>
      </c>
      <c r="C115">
        <f t="shared" si="4"/>
        <v>15.7</v>
      </c>
      <c r="D115">
        <f t="shared" si="5"/>
        <v>7.9266626650253968E-3</v>
      </c>
    </row>
    <row r="116" spans="1:4">
      <c r="A116">
        <v>115</v>
      </c>
      <c r="B116">
        <f t="shared" si="3"/>
        <v>5750</v>
      </c>
      <c r="C116">
        <f t="shared" si="4"/>
        <v>15.7</v>
      </c>
      <c r="D116">
        <f t="shared" si="5"/>
        <v>7.9266626650253968E-3</v>
      </c>
    </row>
    <row r="117" spans="1:4">
      <c r="A117">
        <v>116</v>
      </c>
      <c r="B117">
        <f t="shared" si="3"/>
        <v>5800</v>
      </c>
      <c r="C117">
        <f t="shared" si="4"/>
        <v>15.7</v>
      </c>
      <c r="D117">
        <f t="shared" si="5"/>
        <v>7.9266626650253968E-3</v>
      </c>
    </row>
    <row r="118" spans="1:4">
      <c r="A118">
        <v>117</v>
      </c>
      <c r="B118">
        <f t="shared" si="3"/>
        <v>5850</v>
      </c>
      <c r="C118">
        <f t="shared" si="4"/>
        <v>15.7</v>
      </c>
      <c r="D118">
        <f t="shared" si="5"/>
        <v>7.9266626650253968E-3</v>
      </c>
    </row>
    <row r="119" spans="1:4">
      <c r="A119">
        <v>118</v>
      </c>
      <c r="B119">
        <f t="shared" si="3"/>
        <v>5900</v>
      </c>
      <c r="C119">
        <f t="shared" si="4"/>
        <v>15.7</v>
      </c>
      <c r="D119">
        <f t="shared" si="5"/>
        <v>7.9266626650253968E-3</v>
      </c>
    </row>
    <row r="120" spans="1:4">
      <c r="A120">
        <v>119</v>
      </c>
      <c r="B120">
        <f t="shared" si="3"/>
        <v>5950</v>
      </c>
      <c r="C120">
        <f t="shared" si="4"/>
        <v>15.7</v>
      </c>
      <c r="D120">
        <f t="shared" si="5"/>
        <v>7.9266626650253968E-3</v>
      </c>
    </row>
    <row r="121" spans="1:4">
      <c r="A121">
        <v>120</v>
      </c>
      <c r="B121">
        <f t="shared" si="3"/>
        <v>6000</v>
      </c>
      <c r="C121">
        <f t="shared" si="4"/>
        <v>15.7</v>
      </c>
      <c r="D121">
        <f t="shared" si="5"/>
        <v>7.9266626650253968E-3</v>
      </c>
    </row>
    <row r="122" spans="1:4">
      <c r="A122">
        <v>121</v>
      </c>
      <c r="B122">
        <f t="shared" si="3"/>
        <v>6050</v>
      </c>
      <c r="C122">
        <f t="shared" si="4"/>
        <v>15.7</v>
      </c>
      <c r="D122">
        <f t="shared" si="5"/>
        <v>7.9266626650253968E-3</v>
      </c>
    </row>
    <row r="123" spans="1:4">
      <c r="A123">
        <v>122</v>
      </c>
      <c r="B123">
        <f t="shared" si="3"/>
        <v>6100</v>
      </c>
      <c r="C123">
        <f t="shared" si="4"/>
        <v>15.7</v>
      </c>
      <c r="D123">
        <f t="shared" si="5"/>
        <v>7.9266626650253968E-3</v>
      </c>
    </row>
    <row r="124" spans="1:4">
      <c r="A124">
        <v>123</v>
      </c>
      <c r="B124">
        <f t="shared" si="3"/>
        <v>6150</v>
      </c>
      <c r="C124">
        <f t="shared" si="4"/>
        <v>15.7</v>
      </c>
      <c r="D124">
        <f t="shared" si="5"/>
        <v>7.9266626650253968E-3</v>
      </c>
    </row>
    <row r="125" spans="1:4">
      <c r="A125">
        <v>124</v>
      </c>
      <c r="B125">
        <f t="shared" si="3"/>
        <v>6200</v>
      </c>
      <c r="C125">
        <f t="shared" si="4"/>
        <v>15.7</v>
      </c>
      <c r="D125">
        <f t="shared" si="5"/>
        <v>7.9266626650253968E-3</v>
      </c>
    </row>
    <row r="126" spans="1:4">
      <c r="A126">
        <v>125</v>
      </c>
      <c r="B126">
        <f t="shared" si="3"/>
        <v>6250</v>
      </c>
      <c r="C126">
        <f t="shared" si="4"/>
        <v>15.7</v>
      </c>
      <c r="D126">
        <f t="shared" si="5"/>
        <v>7.9266626650253968E-3</v>
      </c>
    </row>
    <row r="127" spans="1:4">
      <c r="A127">
        <v>126</v>
      </c>
      <c r="B127">
        <f t="shared" si="3"/>
        <v>6300</v>
      </c>
      <c r="C127">
        <f t="shared" si="4"/>
        <v>15.7</v>
      </c>
      <c r="D127">
        <f t="shared" si="5"/>
        <v>7.9266626650253968E-3</v>
      </c>
    </row>
    <row r="128" spans="1:4">
      <c r="A128">
        <v>127</v>
      </c>
      <c r="B128">
        <f t="shared" si="3"/>
        <v>6350</v>
      </c>
      <c r="C128">
        <f t="shared" si="4"/>
        <v>15.7</v>
      </c>
      <c r="D128">
        <f t="shared" si="5"/>
        <v>7.9266626650253968E-3</v>
      </c>
    </row>
    <row r="129" spans="1:4">
      <c r="A129">
        <v>128</v>
      </c>
      <c r="B129">
        <f t="shared" si="3"/>
        <v>6400</v>
      </c>
      <c r="C129">
        <f t="shared" si="4"/>
        <v>15.7</v>
      </c>
      <c r="D129">
        <f t="shared" si="5"/>
        <v>7.9266626650253968E-3</v>
      </c>
    </row>
    <row r="130" spans="1:4">
      <c r="A130">
        <v>129</v>
      </c>
      <c r="B130">
        <f t="shared" si="3"/>
        <v>6450</v>
      </c>
      <c r="C130">
        <f t="shared" si="4"/>
        <v>15.7</v>
      </c>
      <c r="D130">
        <f t="shared" si="5"/>
        <v>7.9266626650253968E-3</v>
      </c>
    </row>
    <row r="131" spans="1:4">
      <c r="A131">
        <v>130</v>
      </c>
      <c r="B131">
        <f t="shared" ref="B131:B151" si="6">A131*$L$2</f>
        <v>6500</v>
      </c>
      <c r="C131">
        <f t="shared" ref="C131:C151" si="7">3.14 + 2*3.14*MAX(0,MIN((A131-$L$3)/($L$6),1)) + 2*3.14*MAX(0,MIN((A131-$L$4)/($L$6),1))</f>
        <v>15.7</v>
      </c>
      <c r="D131">
        <f t="shared" ref="D131:D151" si="8">$L$5 * 0.5 * (1 + COS(C131))</f>
        <v>7.9266626650253968E-3</v>
      </c>
    </row>
    <row r="132" spans="1:4">
      <c r="A132">
        <v>131</v>
      </c>
      <c r="B132">
        <f t="shared" si="6"/>
        <v>6550</v>
      </c>
      <c r="C132">
        <f t="shared" si="7"/>
        <v>15.7</v>
      </c>
      <c r="D132">
        <f t="shared" si="8"/>
        <v>7.9266626650253968E-3</v>
      </c>
    </row>
    <row r="133" spans="1:4">
      <c r="A133">
        <v>132</v>
      </c>
      <c r="B133">
        <f t="shared" si="6"/>
        <v>6600</v>
      </c>
      <c r="C133">
        <f t="shared" si="7"/>
        <v>15.7</v>
      </c>
      <c r="D133">
        <f t="shared" si="8"/>
        <v>7.9266626650253968E-3</v>
      </c>
    </row>
    <row r="134" spans="1:4">
      <c r="A134">
        <v>133</v>
      </c>
      <c r="B134">
        <f t="shared" si="6"/>
        <v>6650</v>
      </c>
      <c r="C134">
        <f t="shared" si="7"/>
        <v>15.7</v>
      </c>
      <c r="D134">
        <f t="shared" si="8"/>
        <v>7.9266626650253968E-3</v>
      </c>
    </row>
    <row r="135" spans="1:4">
      <c r="A135">
        <v>134</v>
      </c>
      <c r="B135">
        <f t="shared" si="6"/>
        <v>6700</v>
      </c>
      <c r="C135">
        <f t="shared" si="7"/>
        <v>15.7</v>
      </c>
      <c r="D135">
        <f t="shared" si="8"/>
        <v>7.9266626650253968E-3</v>
      </c>
    </row>
    <row r="136" spans="1:4">
      <c r="A136">
        <v>135</v>
      </c>
      <c r="B136">
        <f t="shared" si="6"/>
        <v>6750</v>
      </c>
      <c r="C136">
        <f t="shared" si="7"/>
        <v>15.7</v>
      </c>
      <c r="D136">
        <f t="shared" si="8"/>
        <v>7.9266626650253968E-3</v>
      </c>
    </row>
    <row r="137" spans="1:4">
      <c r="A137">
        <v>136</v>
      </c>
      <c r="B137">
        <f t="shared" si="6"/>
        <v>6800</v>
      </c>
      <c r="C137">
        <f t="shared" si="7"/>
        <v>15.7</v>
      </c>
      <c r="D137">
        <f t="shared" si="8"/>
        <v>7.9266626650253968E-3</v>
      </c>
    </row>
    <row r="138" spans="1:4">
      <c r="A138">
        <v>137</v>
      </c>
      <c r="B138">
        <f t="shared" si="6"/>
        <v>6850</v>
      </c>
      <c r="C138">
        <f t="shared" si="7"/>
        <v>15.7</v>
      </c>
      <c r="D138">
        <f t="shared" si="8"/>
        <v>7.9266626650253968E-3</v>
      </c>
    </row>
    <row r="139" spans="1:4">
      <c r="A139">
        <v>138</v>
      </c>
      <c r="B139">
        <f t="shared" si="6"/>
        <v>6900</v>
      </c>
      <c r="C139">
        <f t="shared" si="7"/>
        <v>15.7</v>
      </c>
      <c r="D139">
        <f t="shared" si="8"/>
        <v>7.9266626650253968E-3</v>
      </c>
    </row>
    <row r="140" spans="1:4">
      <c r="A140">
        <v>139</v>
      </c>
      <c r="B140">
        <f t="shared" si="6"/>
        <v>6950</v>
      </c>
      <c r="C140">
        <f t="shared" si="7"/>
        <v>15.7</v>
      </c>
      <c r="D140">
        <f t="shared" si="8"/>
        <v>7.9266626650253968E-3</v>
      </c>
    </row>
    <row r="141" spans="1:4">
      <c r="A141">
        <v>140</v>
      </c>
      <c r="B141">
        <f t="shared" si="6"/>
        <v>7000</v>
      </c>
      <c r="C141">
        <f t="shared" si="7"/>
        <v>15.7</v>
      </c>
      <c r="D141">
        <f t="shared" si="8"/>
        <v>7.9266626650253968E-3</v>
      </c>
    </row>
    <row r="142" spans="1:4">
      <c r="A142">
        <v>141</v>
      </c>
      <c r="B142">
        <f t="shared" si="6"/>
        <v>7050</v>
      </c>
      <c r="C142">
        <f t="shared" si="7"/>
        <v>15.7</v>
      </c>
      <c r="D142">
        <f t="shared" si="8"/>
        <v>7.9266626650253968E-3</v>
      </c>
    </row>
    <row r="143" spans="1:4">
      <c r="A143">
        <v>142</v>
      </c>
      <c r="B143">
        <f t="shared" si="6"/>
        <v>7100</v>
      </c>
      <c r="C143">
        <f t="shared" si="7"/>
        <v>15.7</v>
      </c>
      <c r="D143">
        <f t="shared" si="8"/>
        <v>7.9266626650253968E-3</v>
      </c>
    </row>
    <row r="144" spans="1:4">
      <c r="A144">
        <v>143</v>
      </c>
      <c r="B144">
        <f t="shared" si="6"/>
        <v>7150</v>
      </c>
      <c r="C144">
        <f t="shared" si="7"/>
        <v>15.7</v>
      </c>
      <c r="D144">
        <f t="shared" si="8"/>
        <v>7.9266626650253968E-3</v>
      </c>
    </row>
    <row r="145" spans="1:4">
      <c r="A145">
        <v>144</v>
      </c>
      <c r="B145">
        <f t="shared" si="6"/>
        <v>7200</v>
      </c>
      <c r="C145">
        <f t="shared" si="7"/>
        <v>15.7</v>
      </c>
      <c r="D145">
        <f t="shared" si="8"/>
        <v>7.9266626650253968E-3</v>
      </c>
    </row>
    <row r="146" spans="1:4">
      <c r="A146">
        <v>145</v>
      </c>
      <c r="B146">
        <f t="shared" si="6"/>
        <v>7250</v>
      </c>
      <c r="C146">
        <f t="shared" si="7"/>
        <v>15.7</v>
      </c>
      <c r="D146">
        <f t="shared" si="8"/>
        <v>7.9266626650253968E-3</v>
      </c>
    </row>
    <row r="147" spans="1:4">
      <c r="A147">
        <v>146</v>
      </c>
      <c r="B147">
        <f t="shared" si="6"/>
        <v>7300</v>
      </c>
      <c r="C147">
        <f t="shared" si="7"/>
        <v>15.7</v>
      </c>
      <c r="D147">
        <f t="shared" si="8"/>
        <v>7.9266626650253968E-3</v>
      </c>
    </row>
    <row r="148" spans="1:4">
      <c r="A148">
        <v>147</v>
      </c>
      <c r="B148">
        <f t="shared" si="6"/>
        <v>7350</v>
      </c>
      <c r="C148">
        <f t="shared" si="7"/>
        <v>15.7</v>
      </c>
      <c r="D148">
        <f t="shared" si="8"/>
        <v>7.9266626650253968E-3</v>
      </c>
    </row>
    <row r="149" spans="1:4">
      <c r="A149">
        <v>148</v>
      </c>
      <c r="B149">
        <f t="shared" si="6"/>
        <v>7400</v>
      </c>
      <c r="C149">
        <f t="shared" si="7"/>
        <v>15.7</v>
      </c>
      <c r="D149">
        <f t="shared" si="8"/>
        <v>7.9266626650253968E-3</v>
      </c>
    </row>
    <row r="150" spans="1:4">
      <c r="A150">
        <v>149</v>
      </c>
      <c r="B150">
        <f t="shared" si="6"/>
        <v>7450</v>
      </c>
      <c r="C150">
        <f t="shared" si="7"/>
        <v>15.7</v>
      </c>
      <c r="D150">
        <f t="shared" si="8"/>
        <v>7.9266626650253968E-3</v>
      </c>
    </row>
    <row r="151" spans="1:4">
      <c r="A151">
        <v>150</v>
      </c>
      <c r="B151">
        <f t="shared" si="6"/>
        <v>7500</v>
      </c>
      <c r="C151">
        <f t="shared" si="7"/>
        <v>15.7</v>
      </c>
      <c r="D151">
        <f t="shared" si="8"/>
        <v>7.9266626650253968E-3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30m</vt:lpstr>
      <vt:lpstr>50m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2016-07-12T21:16:10Z</dcterms:created>
  <dcterms:modified xsi:type="dcterms:W3CDTF">2016-08-16T21:37:11Z</dcterms:modified>
</cp:coreProperties>
</file>