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8_{6F25C04D-458C-4DA0-9EE3-F8EDCFDF85D0}"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7" i="11" l="1"/>
  <c r="F16" i="11"/>
  <c r="H24" i="11"/>
  <c r="H25" i="11"/>
  <c r="F13" i="11"/>
  <c r="F15" i="11" s="1"/>
  <c r="F12" i="11"/>
  <c r="F11" i="11"/>
  <c r="F10" i="11"/>
  <c r="F9" i="11"/>
  <c r="H7" i="11"/>
  <c r="E3" i="11" l="1"/>
  <c r="H22" i="11" l="1"/>
  <c r="I5" i="11"/>
  <c r="H28" i="11"/>
  <c r="H21" i="11"/>
  <c r="H20" i="11"/>
  <c r="H14" i="11"/>
  <c r="H8" i="11"/>
  <c r="H9" i="11" l="1"/>
  <c r="E15" i="11"/>
  <c r="I6" i="11"/>
  <c r="H10" i="11" l="1"/>
  <c r="H23" i="11"/>
  <c r="H15" i="11"/>
  <c r="H13" i="11"/>
  <c r="J5" i="11"/>
  <c r="K5" i="11" s="1"/>
  <c r="L5" i="11" s="1"/>
  <c r="M5" i="11" s="1"/>
  <c r="N5" i="11" s="1"/>
  <c r="O5" i="11" s="1"/>
  <c r="P5" i="11" s="1"/>
  <c r="I4" i="11"/>
  <c r="H16" i="11" l="1"/>
  <c r="E17" i="11"/>
  <c r="E19" i="11" s="1"/>
  <c r="H11" i="11"/>
  <c r="H12" i="11"/>
  <c r="P4" i="11"/>
  <c r="Q5" i="11"/>
  <c r="R5" i="11" s="1"/>
  <c r="S5" i="11" s="1"/>
  <c r="T5" i="11" s="1"/>
  <c r="U5" i="11" s="1"/>
  <c r="V5" i="11" s="1"/>
  <c r="W5" i="11" s="1"/>
  <c r="J6" i="11"/>
  <c r="H19" i="11" l="1"/>
  <c r="H18" i="11"/>
  <c r="H17" i="11"/>
  <c r="W4" i="11"/>
  <c r="X5" i="11"/>
  <c r="Y5" i="11" s="1"/>
  <c r="Z5" i="11" s="1"/>
  <c r="AA5" i="11" s="1"/>
  <c r="AB5" i="11" s="1"/>
  <c r="AC5" i="11" s="1"/>
  <c r="K6" i="11"/>
  <c r="L6" i="11" l="1"/>
  <c r="M6" i="11" l="1"/>
  <c r="N6" i="11" l="1"/>
  <c r="O6" i="11" l="1"/>
  <c r="P6" i="11" l="1"/>
  <c r="Q6" i="11"/>
  <c r="R6" i="11" l="1"/>
  <c r="S6" i="11" l="1"/>
  <c r="T6" i="11" l="1"/>
  <c r="U6" i="11" l="1"/>
  <c r="V6" i="11" l="1"/>
  <c r="W6" i="11" l="1"/>
  <c r="X6" i="11" l="1"/>
  <c r="Y6" i="11" l="1"/>
  <c r="Z6" i="11" l="1"/>
  <c r="AA6" i="11" l="1"/>
  <c r="AB6" i="11" l="1"/>
  <c r="AC6" i="11" l="1"/>
</calcChain>
</file>

<file path=xl/sharedStrings.xml><?xml version="1.0" encoding="utf-8"?>
<sst xmlns="http://schemas.openxmlformats.org/spreadsheetml/2006/main" count="75" uniqueCount="62">
  <si>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</si>
  <si>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</si>
  <si>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</si>
  <si>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</si>
  <si>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</si>
  <si>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</si>
  <si>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</si>
  <si>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</si>
  <si>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</si>
  <si>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</si>
  <si>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</si>
  <si>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</si>
  <si>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</si>
  <si>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</si>
  <si>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</si>
  <si>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</si>
  <si>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</si>
  <si>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</si>
  <si>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</si>
  <si>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</si>
  <si>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</si>
  <si>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</si>
  <si>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</si>
  <si>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</si>
  <si>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</si>
  <si>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</si>
  <si>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</si>
  <si>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</si>
  <si>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</si>
  <si>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</si>
  <si>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</si>
  <si>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</si>
  <si>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</si>
  <si>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</si>
  <si>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</si>
  <si>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</si>
  <si>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</si>
  <si>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</si>
  <si>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Pokedex</t>
  </si>
  <si>
    <t>Groep 15</t>
  </si>
  <si>
    <t>Noah</t>
  </si>
  <si>
    <t>Github aanmaken</t>
  </si>
  <si>
    <t>Leanboard maken</t>
  </si>
  <si>
    <t>Quintis</t>
  </si>
  <si>
    <t>Samenwerkingscontract maken</t>
  </si>
  <si>
    <t>Orientatie Fase</t>
  </si>
  <si>
    <t>Mockup &amp; Storyboard maken</t>
  </si>
  <si>
    <t>Quintis/Noah</t>
  </si>
  <si>
    <t>Go moment</t>
  </si>
  <si>
    <t>Programmeren</t>
  </si>
  <si>
    <t>Windows forms maken in C#</t>
  </si>
  <si>
    <t>Home window form inrichten</t>
  </si>
  <si>
    <t>Informatie window form maken voor infomatie per pokemon</t>
  </si>
  <si>
    <t xml:space="preserve">Toevoegen/edit window form maken </t>
  </si>
  <si>
    <t>Alle window forms aan elkaar koppelen</t>
  </si>
  <si>
    <t>Database</t>
  </si>
  <si>
    <t>Informatie van de pokemons in de database zetten</t>
  </si>
  <si>
    <t>Database linken met het C# programma</t>
  </si>
  <si>
    <t>Database maken met XAMP</t>
  </si>
  <si>
    <t>Trello taken maken</t>
  </si>
  <si>
    <t>Trello/Testen</t>
  </si>
  <si>
    <t>Programma testen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</si>
</sst>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3" fillId="0" borderId="0" xfId="1" applyAlignment="1" applyProtection="1">
      <alignment vertical="top"/>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8" activePane="bottomLeft" state="frozen"/>
      <selection pane="bottomLeft" activeCell="G23" sqref="G23"/>
    </sheetView>
  </sheetViews>
  <sheetFormatPr defaultRowHeight="30" customHeight="1" x14ac:dyDescent="0.25"/>
  <cols>
    <col min="1" max="1" width="2.7109375" style="58" customWidth="1"/>
    <col min="2" max="2" width="59.2851562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29" ht="30" customHeight="1" x14ac:dyDescent="0.45">
      <c r="A1" s="59" t="s">
        <v>28</v>
      </c>
      <c r="B1" s="62" t="s">
        <v>38</v>
      </c>
      <c r="C1" s="1"/>
      <c r="D1" s="2"/>
      <c r="E1" s="4"/>
      <c r="F1" s="47"/>
      <c r="H1" s="2"/>
      <c r="I1" s="84"/>
    </row>
    <row r="2" spans="1:29" ht="30" customHeight="1" x14ac:dyDescent="0.3">
      <c r="A2" s="58" t="s">
        <v>24</v>
      </c>
      <c r="B2" s="63" t="s">
        <v>39</v>
      </c>
      <c r="I2" s="85"/>
    </row>
    <row r="3" spans="1:29" ht="30" customHeight="1" x14ac:dyDescent="0.25">
      <c r="A3" s="58" t="s">
        <v>35</v>
      </c>
      <c r="B3" s="64"/>
      <c r="C3" s="86" t="s">
        <v>1</v>
      </c>
      <c r="D3" s="87"/>
      <c r="E3" s="91">
        <f ca="1">TODAY()</f>
        <v>44959</v>
      </c>
      <c r="F3" s="91"/>
    </row>
    <row r="4" spans="1:29" ht="30" customHeight="1" x14ac:dyDescent="0.25">
      <c r="A4" s="59" t="s">
        <v>29</v>
      </c>
      <c r="C4" s="86" t="s">
        <v>8</v>
      </c>
      <c r="D4" s="87"/>
      <c r="E4" s="7">
        <v>1</v>
      </c>
      <c r="I4" s="88">
        <f ca="1">I5</f>
        <v>44956</v>
      </c>
      <c r="J4" s="89"/>
      <c r="K4" s="89"/>
      <c r="L4" s="89"/>
      <c r="M4" s="89"/>
      <c r="N4" s="89"/>
      <c r="O4" s="90"/>
      <c r="P4" s="88">
        <f ca="1">P5</f>
        <v>44963</v>
      </c>
      <c r="Q4" s="89"/>
      <c r="R4" s="89"/>
      <c r="S4" s="89"/>
      <c r="T4" s="89"/>
      <c r="U4" s="89"/>
      <c r="V4" s="90"/>
      <c r="W4" s="88">
        <f ca="1">W5</f>
        <v>44970</v>
      </c>
      <c r="X4" s="89"/>
      <c r="Y4" s="89"/>
      <c r="Z4" s="89"/>
      <c r="AA4" s="89"/>
      <c r="AB4" s="89"/>
      <c r="AC4" s="90"/>
    </row>
    <row r="5" spans="1:29" ht="15" customHeight="1" x14ac:dyDescent="0.25">
      <c r="A5" s="59" t="s">
        <v>30</v>
      </c>
      <c r="B5" s="83"/>
      <c r="C5" s="83"/>
      <c r="D5" s="83"/>
      <c r="E5" s="83"/>
      <c r="F5" s="83"/>
      <c r="G5" s="83"/>
      <c r="I5" s="11">
        <f ca="1">Project_Start-WEEKDAY(Project_Start,1)+2+7*(Display_Week-1)</f>
        <v>44956</v>
      </c>
      <c r="J5" s="10">
        <f ca="1">I5+1</f>
        <v>44957</v>
      </c>
      <c r="K5" s="10">
        <f t="shared" ref="K5:AC5" ca="1" si="0">J5+1</f>
        <v>44958</v>
      </c>
      <c r="L5" s="10">
        <f t="shared" ca="1" si="0"/>
        <v>44959</v>
      </c>
      <c r="M5" s="10">
        <f t="shared" ca="1" si="0"/>
        <v>44960</v>
      </c>
      <c r="N5" s="10">
        <f t="shared" ca="1" si="0"/>
        <v>44961</v>
      </c>
      <c r="O5" s="12">
        <f t="shared" ca="1" si="0"/>
        <v>44962</v>
      </c>
      <c r="P5" s="11">
        <f ca="1">O5+1</f>
        <v>44963</v>
      </c>
      <c r="Q5" s="10">
        <f ca="1">P5+1</f>
        <v>44964</v>
      </c>
      <c r="R5" s="10">
        <f t="shared" ca="1" si="0"/>
        <v>44965</v>
      </c>
      <c r="S5" s="10">
        <f t="shared" ca="1" si="0"/>
        <v>44966</v>
      </c>
      <c r="T5" s="10">
        <f t="shared" ca="1" si="0"/>
        <v>44967</v>
      </c>
      <c r="U5" s="10">
        <f t="shared" ca="1" si="0"/>
        <v>44968</v>
      </c>
      <c r="V5" s="12">
        <f t="shared" ca="1" si="0"/>
        <v>44969</v>
      </c>
      <c r="W5" s="11">
        <f ca="1">V5+1</f>
        <v>44970</v>
      </c>
      <c r="X5" s="10">
        <f ca="1">W5+1</f>
        <v>44971</v>
      </c>
      <c r="Y5" s="10">
        <f t="shared" ca="1" si="0"/>
        <v>44972</v>
      </c>
      <c r="Z5" s="10">
        <f t="shared" ca="1" si="0"/>
        <v>44973</v>
      </c>
      <c r="AA5" s="10">
        <f t="shared" ca="1" si="0"/>
        <v>44974</v>
      </c>
      <c r="AB5" s="10">
        <f t="shared" ca="1" si="0"/>
        <v>44975</v>
      </c>
      <c r="AC5" s="12">
        <f t="shared" ca="1" si="0"/>
        <v>44976</v>
      </c>
    </row>
    <row r="6" spans="1:29" ht="30" customHeight="1" thickBot="1" x14ac:dyDescent="0.3">
      <c r="A6" s="59" t="s">
        <v>31</v>
      </c>
      <c r="B6" s="8" t="s">
        <v>9</v>
      </c>
      <c r="C6" s="9" t="s">
        <v>3</v>
      </c>
      <c r="D6" s="9" t="s">
        <v>2</v>
      </c>
      <c r="E6" s="9" t="s">
        <v>5</v>
      </c>
      <c r="F6" s="9" t="s">
        <v>6</v>
      </c>
      <c r="G6" s="9"/>
      <c r="H6" s="9" t="s">
        <v>7</v>
      </c>
      <c r="I6" s="13" t="str">
        <f t="shared" ref="I6" ca="1" si="1">LEFT(TEXT(I5,"ddd"),1)</f>
        <v>M</v>
      </c>
      <c r="J6" s="13" t="str">
        <f t="shared" ref="J6:AC6" ca="1" si="2">LEFT(TEXT(J5,"ddd"),1)</f>
        <v>T</v>
      </c>
      <c r="K6" s="13" t="str">
        <f t="shared" ca="1" si="2"/>
        <v>W</v>
      </c>
      <c r="L6" s="13" t="str">
        <f t="shared" ca="1" si="2"/>
        <v>T</v>
      </c>
      <c r="M6" s="13" t="str">
        <f t="shared" ca="1" si="2"/>
        <v>F</v>
      </c>
      <c r="N6" s="13" t="str">
        <f t="shared" ca="1" si="2"/>
        <v>S</v>
      </c>
      <c r="O6" s="13" t="str">
        <f t="shared" ca="1" si="2"/>
        <v>S</v>
      </c>
      <c r="P6" s="13" t="str">
        <f t="shared" ca="1" si="2"/>
        <v>M</v>
      </c>
      <c r="Q6" s="13" t="str">
        <f t="shared" ca="1" si="2"/>
        <v>T</v>
      </c>
      <c r="R6" s="13" t="str">
        <f t="shared" ca="1" si="2"/>
        <v>W</v>
      </c>
      <c r="S6" s="13" t="str">
        <f t="shared" ca="1" si="2"/>
        <v>T</v>
      </c>
      <c r="T6" s="13" t="str">
        <f t="shared" ca="1" si="2"/>
        <v>F</v>
      </c>
      <c r="U6" s="13" t="str">
        <f t="shared" ca="1" si="2"/>
        <v>S</v>
      </c>
      <c r="V6" s="13" t="str">
        <f t="shared" ca="1" si="2"/>
        <v>S</v>
      </c>
      <c r="W6" s="13" t="str">
        <f t="shared" ca="1" si="2"/>
        <v>M</v>
      </c>
      <c r="X6" s="13" t="str">
        <f t="shared" ca="1" si="2"/>
        <v>T</v>
      </c>
      <c r="Y6" s="13" t="str">
        <f t="shared" ca="1" si="2"/>
        <v>W</v>
      </c>
      <c r="Z6" s="13" t="str">
        <f t="shared" ca="1" si="2"/>
        <v>T</v>
      </c>
      <c r="AA6" s="13" t="str">
        <f t="shared" ca="1" si="2"/>
        <v>F</v>
      </c>
      <c r="AB6" s="13" t="str">
        <f t="shared" ca="1" si="2"/>
        <v>S</v>
      </c>
      <c r="AC6" s="13" t="str">
        <f t="shared" ca="1" si="2"/>
        <v>S</v>
      </c>
    </row>
    <row r="7" spans="1:29"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row>
    <row r="8" spans="1:29" s="3" customFormat="1" ht="30" customHeight="1" thickBot="1" x14ac:dyDescent="0.3">
      <c r="A8" s="59" t="s">
        <v>32</v>
      </c>
      <c r="B8" s="18" t="s">
        <v>45</v>
      </c>
      <c r="C8" s="70"/>
      <c r="D8" s="19"/>
      <c r="E8" s="20"/>
      <c r="F8" s="21"/>
      <c r="G8" s="17"/>
      <c r="H8" s="17" t="str">
        <f t="shared" ref="H8:H28" si="3">IF(OR(ISBLANK(task_start),ISBLANK(task_end)),"",task_end-task_start+1)</f>
        <v/>
      </c>
      <c r="I8" s="44"/>
      <c r="J8" s="44"/>
      <c r="K8" s="44"/>
      <c r="L8" s="44"/>
      <c r="M8" s="44"/>
      <c r="N8" s="44"/>
      <c r="O8" s="44"/>
      <c r="P8" s="44"/>
      <c r="Q8" s="44"/>
      <c r="R8" s="44"/>
      <c r="S8" s="44"/>
      <c r="T8" s="44"/>
      <c r="U8" s="44"/>
      <c r="V8" s="44"/>
      <c r="W8" s="44"/>
      <c r="X8" s="44"/>
      <c r="Y8" s="44"/>
      <c r="Z8" s="44"/>
      <c r="AA8" s="44"/>
      <c r="AB8" s="44"/>
      <c r="AC8" s="44"/>
    </row>
    <row r="9" spans="1:29" s="3" customFormat="1" ht="30" customHeight="1" thickBot="1" x14ac:dyDescent="0.3">
      <c r="A9" s="59" t="s">
        <v>37</v>
      </c>
      <c r="B9" s="78" t="s">
        <v>41</v>
      </c>
      <c r="C9" s="71" t="s">
        <v>40</v>
      </c>
      <c r="D9" s="22">
        <v>1</v>
      </c>
      <c r="E9" s="65">
        <v>44958</v>
      </c>
      <c r="F9" s="65">
        <f>E9+0</f>
        <v>44958</v>
      </c>
      <c r="G9" s="17"/>
      <c r="H9" s="17">
        <f t="shared" si="3"/>
        <v>1</v>
      </c>
      <c r="I9" s="44"/>
      <c r="J9" s="44"/>
      <c r="K9" s="44"/>
      <c r="L9" s="44"/>
      <c r="M9" s="44"/>
      <c r="N9" s="44"/>
      <c r="O9" s="44"/>
      <c r="P9" s="44"/>
      <c r="Q9" s="44"/>
      <c r="R9" s="44"/>
      <c r="S9" s="44"/>
      <c r="T9" s="44"/>
      <c r="U9" s="44"/>
      <c r="V9" s="44"/>
      <c r="W9" s="44"/>
      <c r="X9" s="44"/>
      <c r="Y9" s="44"/>
      <c r="Z9" s="44"/>
      <c r="AA9" s="44"/>
      <c r="AB9" s="44"/>
      <c r="AC9" s="44"/>
    </row>
    <row r="10" spans="1:29" s="3" customFormat="1" ht="30" customHeight="1" thickBot="1" x14ac:dyDescent="0.3">
      <c r="A10" s="59" t="s">
        <v>33</v>
      </c>
      <c r="B10" s="78" t="s">
        <v>42</v>
      </c>
      <c r="C10" s="71" t="s">
        <v>43</v>
      </c>
      <c r="D10" s="22">
        <v>1</v>
      </c>
      <c r="E10" s="65">
        <v>44958</v>
      </c>
      <c r="F10" s="65">
        <f>E10+0</f>
        <v>44958</v>
      </c>
      <c r="G10" s="17"/>
      <c r="H10" s="17">
        <f t="shared" si="3"/>
        <v>1</v>
      </c>
      <c r="I10" s="44"/>
      <c r="J10" s="44"/>
      <c r="K10" s="44"/>
      <c r="L10" s="44"/>
      <c r="M10" s="44"/>
      <c r="N10" s="44"/>
      <c r="O10" s="44"/>
      <c r="P10" s="44"/>
      <c r="Q10" s="44"/>
      <c r="R10" s="44"/>
      <c r="S10" s="44"/>
      <c r="T10" s="44"/>
      <c r="U10" s="45"/>
      <c r="V10" s="45"/>
      <c r="W10" s="44"/>
      <c r="X10" s="44"/>
      <c r="Y10" s="44"/>
      <c r="Z10" s="44"/>
      <c r="AA10" s="44"/>
      <c r="AB10" s="44"/>
      <c r="AC10" s="44"/>
    </row>
    <row r="11" spans="1:29" s="3" customFormat="1" ht="30" customHeight="1" thickBot="1" x14ac:dyDescent="0.3">
      <c r="A11" s="58"/>
      <c r="B11" s="78" t="s">
        <v>44</v>
      </c>
      <c r="C11" s="71" t="s">
        <v>40</v>
      </c>
      <c r="D11" s="22">
        <v>1</v>
      </c>
      <c r="E11" s="65">
        <v>44958</v>
      </c>
      <c r="F11" s="65">
        <f>E11+0</f>
        <v>44958</v>
      </c>
      <c r="G11" s="17"/>
      <c r="H11" s="17">
        <f t="shared" si="3"/>
        <v>1</v>
      </c>
      <c r="I11" s="44"/>
      <c r="J11" s="44"/>
      <c r="K11" s="44"/>
      <c r="L11" s="44"/>
      <c r="M11" s="44"/>
      <c r="N11" s="44"/>
      <c r="O11" s="44"/>
      <c r="P11" s="44"/>
      <c r="Q11" s="44"/>
      <c r="R11" s="44"/>
      <c r="S11" s="44"/>
      <c r="T11" s="44"/>
      <c r="U11" s="44"/>
      <c r="V11" s="44"/>
      <c r="W11" s="44"/>
      <c r="X11" s="44"/>
      <c r="Y11" s="44"/>
      <c r="Z11" s="44"/>
      <c r="AA11" s="44"/>
      <c r="AB11" s="44"/>
      <c r="AC11" s="44"/>
    </row>
    <row r="12" spans="1:29" s="3" customFormat="1" ht="30" customHeight="1" thickBot="1" x14ac:dyDescent="0.3">
      <c r="A12" s="58"/>
      <c r="B12" s="78" t="s">
        <v>46</v>
      </c>
      <c r="C12" s="71" t="s">
        <v>47</v>
      </c>
      <c r="D12" s="22">
        <v>1</v>
      </c>
      <c r="E12" s="65">
        <v>44958</v>
      </c>
      <c r="F12" s="65">
        <f>E12+1</f>
        <v>44959</v>
      </c>
      <c r="G12" s="17"/>
      <c r="H12" s="17">
        <f t="shared" si="3"/>
        <v>2</v>
      </c>
      <c r="I12" s="44"/>
      <c r="J12" s="44"/>
      <c r="K12" s="44"/>
      <c r="L12" s="44"/>
      <c r="M12" s="44"/>
      <c r="N12" s="44"/>
      <c r="O12" s="44"/>
      <c r="P12" s="44"/>
      <c r="Q12" s="44"/>
      <c r="R12" s="44"/>
      <c r="S12" s="44"/>
      <c r="T12" s="44"/>
      <c r="U12" s="44"/>
      <c r="V12" s="44"/>
      <c r="W12" s="44"/>
      <c r="X12" s="44"/>
      <c r="Y12" s="45"/>
      <c r="Z12" s="44"/>
      <c r="AA12" s="44"/>
      <c r="AB12" s="44"/>
      <c r="AC12" s="44"/>
    </row>
    <row r="13" spans="1:29" s="3" customFormat="1" ht="30" customHeight="1" thickBot="1" x14ac:dyDescent="0.3">
      <c r="A13" s="58"/>
      <c r="B13" s="78" t="s">
        <v>48</v>
      </c>
      <c r="C13" s="71" t="s">
        <v>47</v>
      </c>
      <c r="D13" s="22">
        <v>0.5</v>
      </c>
      <c r="E13" s="65">
        <v>44959</v>
      </c>
      <c r="F13" s="65">
        <f>E13+1</f>
        <v>44960</v>
      </c>
      <c r="G13" s="17"/>
      <c r="H13" s="17">
        <f t="shared" si="3"/>
        <v>2</v>
      </c>
      <c r="I13" s="44"/>
      <c r="J13" s="44"/>
      <c r="K13" s="44"/>
      <c r="L13" s="44"/>
      <c r="M13" s="44"/>
      <c r="N13" s="44"/>
      <c r="O13" s="44"/>
      <c r="P13" s="44"/>
      <c r="Q13" s="44"/>
      <c r="R13" s="44"/>
      <c r="S13" s="44"/>
      <c r="T13" s="44"/>
      <c r="U13" s="44"/>
      <c r="V13" s="44"/>
      <c r="W13" s="44"/>
      <c r="X13" s="44"/>
      <c r="Y13" s="44"/>
      <c r="Z13" s="44"/>
      <c r="AA13" s="44"/>
      <c r="AB13" s="44"/>
      <c r="AC13" s="44"/>
    </row>
    <row r="14" spans="1:29" s="3" customFormat="1" ht="30" customHeight="1" thickBot="1" x14ac:dyDescent="0.3">
      <c r="A14" s="59" t="s">
        <v>34</v>
      </c>
      <c r="B14" s="23" t="s">
        <v>49</v>
      </c>
      <c r="C14" s="72"/>
      <c r="D14" s="24"/>
      <c r="E14" s="25"/>
      <c r="F14" s="26"/>
      <c r="G14" s="17"/>
      <c r="H14" s="17" t="str">
        <f t="shared" si="3"/>
        <v/>
      </c>
      <c r="I14" s="44"/>
      <c r="J14" s="44"/>
      <c r="K14" s="44"/>
      <c r="L14" s="44"/>
      <c r="M14" s="44"/>
      <c r="N14" s="44"/>
      <c r="O14" s="44"/>
      <c r="P14" s="44"/>
      <c r="Q14" s="44"/>
      <c r="R14" s="44"/>
      <c r="S14" s="44"/>
      <c r="T14" s="44"/>
      <c r="U14" s="44"/>
      <c r="V14" s="44"/>
      <c r="W14" s="44"/>
      <c r="X14" s="44"/>
      <c r="Y14" s="44"/>
      <c r="Z14" s="44"/>
      <c r="AA14" s="44"/>
      <c r="AB14" s="44"/>
      <c r="AC14" s="44"/>
    </row>
    <row r="15" spans="1:29" s="3" customFormat="1" ht="30" customHeight="1" thickBot="1" x14ac:dyDescent="0.3">
      <c r="A15" s="59"/>
      <c r="B15" s="79" t="s">
        <v>50</v>
      </c>
      <c r="C15" s="73" t="s">
        <v>40</v>
      </c>
      <c r="D15" s="27">
        <v>0</v>
      </c>
      <c r="E15" s="66">
        <f>E13+1</f>
        <v>44960</v>
      </c>
      <c r="F15" s="66">
        <f>F13+0</f>
        <v>44960</v>
      </c>
      <c r="G15" s="17"/>
      <c r="H15" s="17">
        <f t="shared" si="3"/>
        <v>1</v>
      </c>
      <c r="I15" s="44"/>
      <c r="J15" s="44"/>
      <c r="K15" s="44"/>
      <c r="L15" s="44"/>
      <c r="M15" s="44"/>
      <c r="N15" s="44"/>
      <c r="O15" s="44"/>
      <c r="P15" s="44"/>
      <c r="Q15" s="44"/>
      <c r="R15" s="44"/>
      <c r="S15" s="44"/>
      <c r="T15" s="44"/>
      <c r="U15" s="44"/>
      <c r="V15" s="44"/>
      <c r="W15" s="44"/>
      <c r="X15" s="44"/>
      <c r="Y15" s="44"/>
      <c r="Z15" s="44"/>
      <c r="AA15" s="44"/>
      <c r="AB15" s="44"/>
      <c r="AC15" s="44"/>
    </row>
    <row r="16" spans="1:29" s="3" customFormat="1" ht="30" customHeight="1" thickBot="1" x14ac:dyDescent="0.3">
      <c r="A16" s="58"/>
      <c r="B16" s="79" t="s">
        <v>51</v>
      </c>
      <c r="C16" s="73" t="s">
        <v>40</v>
      </c>
      <c r="D16" s="27">
        <v>0</v>
      </c>
      <c r="E16" s="66">
        <v>44960</v>
      </c>
      <c r="F16" s="66">
        <f>E16+0</f>
        <v>44960</v>
      </c>
      <c r="G16" s="17"/>
      <c r="H16" s="17">
        <f t="shared" si="3"/>
        <v>1</v>
      </c>
      <c r="I16" s="44"/>
      <c r="J16" s="44"/>
      <c r="K16" s="44"/>
      <c r="L16" s="44"/>
      <c r="M16" s="44"/>
      <c r="N16" s="44"/>
      <c r="O16" s="44"/>
      <c r="P16" s="44"/>
      <c r="Q16" s="44"/>
      <c r="R16" s="44"/>
      <c r="S16" s="44"/>
      <c r="T16" s="44"/>
      <c r="U16" s="45"/>
      <c r="V16" s="45"/>
      <c r="W16" s="44"/>
      <c r="X16" s="44"/>
      <c r="Y16" s="44"/>
      <c r="Z16" s="44"/>
      <c r="AA16" s="44"/>
      <c r="AB16" s="44"/>
      <c r="AC16" s="44"/>
    </row>
    <row r="17" spans="1:64" s="3" customFormat="1" ht="30" customHeight="1" thickBot="1" x14ac:dyDescent="0.3">
      <c r="A17" s="58"/>
      <c r="B17" s="79" t="s">
        <v>52</v>
      </c>
      <c r="C17" s="73" t="s">
        <v>43</v>
      </c>
      <c r="D17" s="27">
        <v>0</v>
      </c>
      <c r="E17" s="66">
        <f>F16</f>
        <v>44960</v>
      </c>
      <c r="F17" s="66">
        <v>44960</v>
      </c>
      <c r="G17" s="17"/>
      <c r="H17" s="17">
        <f t="shared" si="3"/>
        <v>1</v>
      </c>
      <c r="I17" s="44"/>
      <c r="J17" s="44"/>
      <c r="K17" s="44"/>
      <c r="L17" s="44"/>
      <c r="M17" s="44"/>
      <c r="N17" s="44"/>
      <c r="O17" s="44"/>
      <c r="P17" s="44"/>
      <c r="Q17" s="44"/>
      <c r="R17" s="44"/>
      <c r="S17" s="44"/>
      <c r="T17" s="44"/>
      <c r="U17" s="44"/>
      <c r="V17" s="44"/>
      <c r="W17" s="44"/>
      <c r="X17" s="44"/>
      <c r="Y17" s="44"/>
      <c r="Z17" s="44"/>
      <c r="AA17" s="44"/>
      <c r="AB17" s="44"/>
      <c r="AC17" s="44"/>
    </row>
    <row r="18" spans="1:64" s="3" customFormat="1" ht="30" customHeight="1" thickBot="1" x14ac:dyDescent="0.3">
      <c r="A18" s="58"/>
      <c r="B18" s="79" t="s">
        <v>53</v>
      </c>
      <c r="C18" s="73" t="s">
        <v>43</v>
      </c>
      <c r="D18" s="27">
        <v>0</v>
      </c>
      <c r="E18" s="66">
        <v>44965</v>
      </c>
      <c r="F18" s="66">
        <v>44966</v>
      </c>
      <c r="G18" s="17"/>
      <c r="H18" s="17">
        <f t="shared" si="3"/>
        <v>2</v>
      </c>
      <c r="I18" s="44"/>
      <c r="J18" s="44"/>
      <c r="K18" s="44"/>
      <c r="L18" s="44"/>
      <c r="M18" s="44"/>
      <c r="N18" s="44"/>
      <c r="O18" s="44"/>
      <c r="P18" s="44"/>
      <c r="Q18" s="44"/>
      <c r="R18" s="44"/>
      <c r="S18" s="44"/>
      <c r="T18" s="44"/>
      <c r="U18" s="44"/>
      <c r="V18" s="44"/>
      <c r="W18" s="44"/>
      <c r="X18" s="44"/>
      <c r="Y18" s="45"/>
      <c r="Z18" s="44"/>
      <c r="AA18" s="44"/>
      <c r="AB18" s="44"/>
      <c r="AC18" s="44"/>
    </row>
    <row r="19" spans="1:64" s="3" customFormat="1" ht="30" customHeight="1" thickBot="1" x14ac:dyDescent="0.3">
      <c r="A19" s="58"/>
      <c r="B19" s="79" t="s">
        <v>54</v>
      </c>
      <c r="C19" s="73" t="s">
        <v>40</v>
      </c>
      <c r="D19" s="27">
        <v>0</v>
      </c>
      <c r="E19" s="66">
        <f>E18</f>
        <v>44965</v>
      </c>
      <c r="F19" s="66">
        <v>44966</v>
      </c>
      <c r="G19" s="17"/>
      <c r="H19" s="17">
        <f t="shared" si="3"/>
        <v>2</v>
      </c>
      <c r="I19" s="44"/>
      <c r="J19" s="44"/>
      <c r="K19" s="44"/>
      <c r="L19" s="44"/>
      <c r="M19" s="44"/>
      <c r="N19" s="44"/>
      <c r="O19" s="44"/>
      <c r="P19" s="44"/>
      <c r="Q19" s="44"/>
      <c r="R19" s="44"/>
      <c r="S19" s="44"/>
      <c r="T19" s="44"/>
      <c r="U19" s="44"/>
      <c r="V19" s="44"/>
      <c r="W19" s="44"/>
      <c r="X19" s="44"/>
      <c r="Y19" s="44"/>
      <c r="Z19" s="44"/>
      <c r="AA19" s="44"/>
      <c r="AB19" s="44"/>
      <c r="AC19" s="44"/>
    </row>
    <row r="20" spans="1:64" s="3" customFormat="1" ht="30" customHeight="1" thickBot="1" x14ac:dyDescent="0.3">
      <c r="A20" s="58" t="s">
        <v>25</v>
      </c>
      <c r="B20" s="28" t="s">
        <v>55</v>
      </c>
      <c r="C20" s="74"/>
      <c r="D20" s="29"/>
      <c r="E20" s="30"/>
      <c r="F20" s="31"/>
      <c r="G20" s="17"/>
      <c r="H20" s="17" t="str">
        <f t="shared" si="3"/>
        <v/>
      </c>
      <c r="I20" s="44"/>
      <c r="J20" s="44"/>
      <c r="K20" s="44"/>
      <c r="L20" s="44"/>
      <c r="M20" s="44"/>
      <c r="N20" s="44"/>
      <c r="O20" s="44"/>
      <c r="P20" s="44"/>
      <c r="Q20" s="44"/>
      <c r="R20" s="44"/>
      <c r="S20" s="44"/>
      <c r="T20" s="44"/>
      <c r="U20" s="44"/>
      <c r="V20" s="44"/>
      <c r="W20" s="44"/>
      <c r="X20" s="44"/>
      <c r="Y20" s="44"/>
      <c r="Z20" s="44"/>
      <c r="AA20" s="44"/>
      <c r="AB20" s="44"/>
      <c r="AC20" s="44"/>
    </row>
    <row r="21" spans="1:64" s="3" customFormat="1" ht="30" customHeight="1" thickBot="1" x14ac:dyDescent="0.3">
      <c r="A21" s="58"/>
      <c r="B21" s="80" t="s">
        <v>58</v>
      </c>
      <c r="C21" s="75" t="s">
        <v>40</v>
      </c>
      <c r="D21" s="32">
        <v>0</v>
      </c>
      <c r="E21" s="67">
        <v>44967</v>
      </c>
      <c r="F21" s="67">
        <v>44967</v>
      </c>
      <c r="G21" s="17"/>
      <c r="H21" s="17">
        <f t="shared" si="3"/>
        <v>1</v>
      </c>
      <c r="I21" s="44"/>
      <c r="J21" s="44"/>
      <c r="K21" s="44"/>
      <c r="L21" s="44"/>
      <c r="M21" s="44"/>
      <c r="N21" s="44"/>
      <c r="O21" s="44"/>
      <c r="P21" s="44"/>
      <c r="Q21" s="44"/>
      <c r="R21" s="44"/>
      <c r="S21" s="44"/>
      <c r="T21" s="44"/>
      <c r="U21" s="44"/>
      <c r="V21" s="44"/>
      <c r="W21" s="44"/>
      <c r="X21" s="44"/>
      <c r="Y21" s="44"/>
      <c r="Z21" s="44"/>
      <c r="AA21" s="44"/>
      <c r="AB21" s="44"/>
      <c r="AC21" s="44"/>
    </row>
    <row r="22" spans="1:64" s="3" customFormat="1" ht="30" customHeight="1" thickBot="1" x14ac:dyDescent="0.3">
      <c r="A22" s="58"/>
      <c r="B22" s="80" t="s">
        <v>56</v>
      </c>
      <c r="C22" s="75" t="s">
        <v>43</v>
      </c>
      <c r="D22" s="32">
        <v>0</v>
      </c>
      <c r="E22" s="67">
        <v>44967</v>
      </c>
      <c r="F22" s="67">
        <v>44972</v>
      </c>
      <c r="G22" s="17"/>
      <c r="H22" s="17">
        <f t="shared" si="3"/>
        <v>6</v>
      </c>
      <c r="I22" s="44"/>
      <c r="J22" s="44"/>
      <c r="K22" s="44"/>
      <c r="L22" s="44"/>
      <c r="M22" s="44"/>
      <c r="N22" s="44"/>
      <c r="O22" s="44"/>
      <c r="P22" s="44"/>
      <c r="Q22" s="44"/>
      <c r="R22" s="44"/>
      <c r="S22" s="44"/>
      <c r="T22" s="44"/>
      <c r="U22" s="44"/>
      <c r="V22" s="44"/>
      <c r="W22" s="44"/>
      <c r="X22" s="44"/>
      <c r="Y22" s="44"/>
      <c r="Z22" s="44"/>
      <c r="AA22" s="44"/>
      <c r="AB22" s="44"/>
      <c r="AC22" s="44"/>
    </row>
    <row r="23" spans="1:64" s="3" customFormat="1" ht="30" customHeight="1" thickBot="1" x14ac:dyDescent="0.3">
      <c r="A23" s="58"/>
      <c r="B23" s="80" t="s">
        <v>57</v>
      </c>
      <c r="C23" s="75" t="s">
        <v>40</v>
      </c>
      <c r="D23" s="32">
        <v>0</v>
      </c>
      <c r="E23" s="67">
        <v>44972</v>
      </c>
      <c r="F23" s="67">
        <v>44972</v>
      </c>
      <c r="G23" s="17"/>
      <c r="H23" s="17">
        <f t="shared" si="3"/>
        <v>1</v>
      </c>
      <c r="I23" s="44"/>
      <c r="J23" s="44"/>
      <c r="K23" s="44"/>
      <c r="L23" s="44"/>
      <c r="M23" s="44"/>
      <c r="N23" s="44"/>
      <c r="O23" s="44"/>
      <c r="P23" s="44"/>
      <c r="Q23" s="44"/>
      <c r="R23" s="44"/>
      <c r="S23" s="44"/>
      <c r="T23" s="44"/>
      <c r="U23" s="44"/>
      <c r="V23" s="44"/>
      <c r="W23" s="44"/>
      <c r="X23" s="44"/>
      <c r="Y23" s="44"/>
      <c r="Z23" s="44"/>
      <c r="AA23" s="44"/>
      <c r="AB23" s="44"/>
      <c r="AC23" s="44"/>
    </row>
    <row r="24" spans="1:64" s="3" customFormat="1" ht="30" customHeight="1" thickBot="1" x14ac:dyDescent="0.3">
      <c r="A24" s="58"/>
      <c r="B24" s="33" t="s">
        <v>60</v>
      </c>
      <c r="C24" s="76"/>
      <c r="D24" s="34"/>
      <c r="E24" s="35"/>
      <c r="F24" s="36"/>
      <c r="G24" s="17"/>
      <c r="H24" s="17" t="str">
        <f t="shared" si="3"/>
        <v/>
      </c>
      <c r="I24" s="44"/>
      <c r="J24" s="44"/>
      <c r="K24" s="44"/>
      <c r="L24" s="44"/>
      <c r="M24" s="44"/>
      <c r="N24" s="44"/>
      <c r="O24" s="44"/>
      <c r="P24" s="44"/>
      <c r="Q24" s="44"/>
      <c r="R24" s="44"/>
      <c r="S24" s="44"/>
      <c r="T24" s="44"/>
      <c r="U24" s="44"/>
      <c r="V24" s="44"/>
      <c r="W24" s="44"/>
      <c r="X24" s="44"/>
      <c r="Y24" s="44"/>
      <c r="Z24" s="44"/>
      <c r="AA24" s="44"/>
      <c r="AB24" s="44"/>
      <c r="AC24" s="44"/>
    </row>
    <row r="25" spans="1:64" s="3" customFormat="1" ht="30" customHeight="1" thickBot="1" x14ac:dyDescent="0.3">
      <c r="A25" s="58"/>
      <c r="B25" s="81" t="s">
        <v>59</v>
      </c>
      <c r="C25" s="71" t="s">
        <v>47</v>
      </c>
      <c r="D25" s="37">
        <v>1</v>
      </c>
      <c r="E25" s="68">
        <v>44956</v>
      </c>
      <c r="F25" s="68">
        <v>44957</v>
      </c>
      <c r="G25" s="17"/>
      <c r="H25" s="17">
        <f t="shared" si="3"/>
        <v>2</v>
      </c>
      <c r="I25" s="44"/>
      <c r="J25" s="44"/>
      <c r="K25" s="44"/>
      <c r="L25" s="44"/>
      <c r="M25" s="44"/>
      <c r="N25" s="44"/>
      <c r="O25" s="44"/>
      <c r="P25" s="44"/>
      <c r="Q25" s="44"/>
      <c r="R25" s="44"/>
      <c r="S25" s="44"/>
      <c r="T25" s="44"/>
      <c r="U25" s="44"/>
      <c r="V25" s="44"/>
      <c r="W25" s="44"/>
      <c r="X25" s="44"/>
      <c r="Y25" s="44"/>
      <c r="Z25" s="44"/>
      <c r="AA25" s="44"/>
      <c r="AB25" s="44"/>
      <c r="AC25" s="44"/>
    </row>
    <row r="26" spans="1:64" s="3" customFormat="1" ht="30" customHeight="1" thickBot="1" x14ac:dyDescent="0.3">
      <c r="A26" s="58"/>
      <c r="B26" s="81" t="s">
        <v>61</v>
      </c>
      <c r="C26" s="71" t="s">
        <v>47</v>
      </c>
      <c r="D26" s="37">
        <v>0</v>
      </c>
      <c r="E26" s="68">
        <v>44972</v>
      </c>
      <c r="F26" s="68">
        <v>44972</v>
      </c>
      <c r="G26" s="17"/>
      <c r="H26" s="17"/>
      <c r="I26" s="44"/>
      <c r="J26" s="44"/>
      <c r="K26" s="44"/>
      <c r="L26" s="44"/>
      <c r="M26" s="44"/>
      <c r="N26" s="44"/>
      <c r="O26" s="44"/>
      <c r="P26" s="44"/>
      <c r="Q26" s="44"/>
      <c r="R26" s="44"/>
      <c r="S26" s="44"/>
      <c r="T26" s="44"/>
      <c r="U26" s="44"/>
      <c r="V26" s="44"/>
      <c r="W26" s="44"/>
      <c r="X26" s="44"/>
      <c r="Y26" s="44"/>
      <c r="Z26" s="44"/>
      <c r="AA26" s="44"/>
      <c r="AB26" s="44"/>
      <c r="AC26" s="44"/>
    </row>
    <row r="27" spans="1:64" s="3" customFormat="1" ht="30" customHeight="1" thickBot="1" x14ac:dyDescent="0.3">
      <c r="A27" s="58" t="s">
        <v>25</v>
      </c>
      <c r="B27" s="82"/>
      <c r="C27" s="77"/>
      <c r="D27" s="16"/>
      <c r="E27" s="69"/>
      <c r="F27" s="69"/>
      <c r="G27" s="17"/>
      <c r="H27" s="17" t="str">
        <f t="shared" si="3"/>
        <v/>
      </c>
      <c r="I27" s="44"/>
      <c r="J27" s="44"/>
      <c r="K27" s="44"/>
      <c r="L27" s="44"/>
      <c r="M27" s="44"/>
      <c r="N27" s="44"/>
      <c r="O27" s="44"/>
      <c r="P27" s="44"/>
      <c r="Q27" s="44"/>
      <c r="R27" s="44"/>
      <c r="S27" s="44"/>
      <c r="T27" s="44"/>
      <c r="U27" s="44"/>
      <c r="V27" s="44"/>
      <c r="W27" s="44"/>
      <c r="X27" s="44"/>
      <c r="Y27" s="44"/>
      <c r="Z27" s="44"/>
      <c r="AA27" s="44"/>
      <c r="AB27" s="44"/>
      <c r="AC27" s="44"/>
    </row>
    <row r="28" spans="1:64" s="3" customFormat="1" ht="30" customHeight="1" thickBot="1" x14ac:dyDescent="0.3">
      <c r="A28" s="58"/>
      <c r="B28" s="38" t="s">
        <v>0</v>
      </c>
      <c r="C28" s="39"/>
      <c r="D28" s="40"/>
      <c r="E28" s="41"/>
      <c r="F28" s="42"/>
      <c r="G28" s="43"/>
      <c r="H28" s="43" t="str">
        <f t="shared" si="3"/>
        <v/>
      </c>
      <c r="I28" s="46"/>
      <c r="J28" s="46"/>
      <c r="K28" s="46"/>
      <c r="L28" s="46"/>
      <c r="M28" s="46"/>
      <c r="N28" s="46"/>
      <c r="O28" s="46"/>
      <c r="P28" s="46"/>
      <c r="Q28" s="46"/>
      <c r="R28" s="46"/>
      <c r="S28" s="46"/>
      <c r="T28" s="46"/>
      <c r="U28" s="46"/>
      <c r="V28" s="46"/>
      <c r="W28" s="46"/>
      <c r="X28" s="46"/>
      <c r="Y28" s="46"/>
      <c r="Z28" s="46"/>
      <c r="AA28" s="46"/>
      <c r="AB28" s="46"/>
      <c r="AC28" s="46"/>
    </row>
    <row r="29" spans="1:64" s="3" customFormat="1" ht="30" customHeight="1" x14ac:dyDescent="0.25">
      <c r="A29" s="58"/>
      <c r="B29"/>
      <c r="C29"/>
      <c r="D29"/>
      <c r="E29" s="5"/>
      <c r="F29"/>
      <c r="G29" s="6"/>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30" customHeight="1" x14ac:dyDescent="0.25">
      <c r="A30" s="58"/>
      <c r="B30"/>
      <c r="C30" s="14"/>
      <c r="D30"/>
      <c r="E30" s="5"/>
      <c r="F30" s="6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x14ac:dyDescent="0.25">
      <c r="A31" s="58"/>
      <c r="B31"/>
      <c r="C31" s="15"/>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s="3" customFormat="1" ht="30" customHeight="1" x14ac:dyDescent="0.25">
      <c r="A32" s="58"/>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1:64" s="3" customFormat="1" ht="30" customHeight="1" x14ac:dyDescent="0.25">
      <c r="A33" s="58" t="s">
        <v>27</v>
      </c>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1:64" s="3" customFormat="1" ht="30" customHeight="1" x14ac:dyDescent="0.25">
      <c r="A34" s="59" t="s">
        <v>26</v>
      </c>
      <c r="B34"/>
      <c r="C34"/>
      <c r="D34"/>
      <c r="E34" s="5"/>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row>
  </sheetData>
  <mergeCells count="6">
    <mergeCell ref="E3:F3"/>
    <mergeCell ref="I4:O4"/>
    <mergeCell ref="P4:V4"/>
    <mergeCell ref="W4:AC4"/>
    <mergeCell ref="C3:D3"/>
    <mergeCell ref="C4:D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28">
    <cfRule type="expression" dxfId="5" priority="33">
      <formula>AND(TODAY()&gt;=I$5,TODAY()&lt;J$5)</formula>
    </cfRule>
  </conditionalFormatting>
  <conditionalFormatting sqref="I7:AB28">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C5:AC28">
    <cfRule type="expression" dxfId="2" priority="35">
      <formula>AND(TODAY()&gt;=AC$5,TODAY()&lt;#REF!)</formula>
    </cfRule>
  </conditionalFormatting>
  <conditionalFormatting sqref="AC7:AC28">
    <cfRule type="expression" dxfId="1" priority="38">
      <formula>AND(task_start&lt;=AC$5,ROUNDDOWN((task_end-task_start+1)*task_progress,0)+task_start-1&gt;=AC$5)</formula>
    </cfRule>
    <cfRule type="expression" dxfId="0" priority="39" stopIfTrue="1">
      <formula>AND(task_end&gt;=AC$5,task_start&lt;#REF!)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3" sqref="A3"/>
    </sheetView>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92"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2023-02-02T15:17:10Z</dcterms:modified>
</cp:coreProperties>
</file>