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netteromero/Desktop/"/>
    </mc:Choice>
  </mc:AlternateContent>
  <xr:revisionPtr revIDLastSave="0" documentId="8_{F7FB3F19-57F5-6A43-8CAB-5D26D06444F3}" xr6:coauthVersionLast="47" xr6:coauthVersionMax="47" xr10:uidLastSave="{00000000-0000-0000-0000-000000000000}"/>
  <bookViews>
    <workbookView xWindow="6280" yWindow="640" windowWidth="22520" windowHeight="16360" xr2:uid="{52921E12-1A8E-344A-A01B-116C8D8E8713}"/>
  </bookViews>
  <sheets>
    <sheet name="cg3xzz Data" sheetId="1" r:id="rId1"/>
    <sheet name="cg3xzz Data1" sheetId="5" r:id="rId2"/>
    <sheet name="Totals Charts" sheetId="2" r:id="rId3"/>
  </sheets>
  <definedNames>
    <definedName name="maxscore">'cg3xzz Data'!$K$1</definedName>
    <definedName name="MaxScore1">'cg3xzz Data'!$K$1</definedName>
    <definedName name="MaxScore2">'cg3xzz Data'!$K$2</definedName>
  </definedNames>
  <calcPr calcId="191028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2" i="1"/>
  <c r="B27" i="2"/>
  <c r="B11" i="2"/>
  <c r="B16" i="2"/>
  <c r="B30" i="2"/>
  <c r="B4" i="2"/>
  <c r="B38" i="2"/>
  <c r="B37" i="2"/>
  <c r="B28" i="2"/>
  <c r="B39" i="2"/>
  <c r="B23" i="2"/>
  <c r="B2" i="2"/>
  <c r="B40" i="2"/>
  <c r="B33" i="2"/>
  <c r="B29" i="2"/>
  <c r="B25" i="2"/>
  <c r="B36" i="2"/>
  <c r="B19" i="2"/>
  <c r="B12" i="2"/>
  <c r="B22" i="2"/>
  <c r="B34" i="2"/>
  <c r="B13" i="2"/>
  <c r="B26" i="2"/>
  <c r="B31" i="2"/>
  <c r="B20" i="2"/>
  <c r="B17" i="2"/>
  <c r="B6" i="2"/>
  <c r="B32" i="2"/>
  <c r="B5" i="2"/>
  <c r="B24" i="2"/>
  <c r="B14" i="2"/>
  <c r="B15" i="2"/>
  <c r="B21" i="2"/>
  <c r="B9" i="2"/>
  <c r="B7" i="2"/>
  <c r="B3" i="2"/>
  <c r="B10" i="2"/>
  <c r="B18" i="2"/>
  <c r="B8" i="2"/>
  <c r="B35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2" i="1"/>
  <c r="E54" i="1"/>
  <c r="F54" i="1"/>
  <c r="G54" i="1"/>
  <c r="D54" i="1"/>
  <c r="G49" i="1"/>
  <c r="F49" i="1"/>
  <c r="E49" i="1"/>
  <c r="D49" i="1"/>
  <c r="E53" i="1"/>
  <c r="F53" i="1"/>
  <c r="G53" i="1"/>
  <c r="D53" i="1"/>
  <c r="E50" i="1"/>
  <c r="F50" i="1"/>
  <c r="G50" i="1"/>
  <c r="D50" i="1"/>
</calcChain>
</file>

<file path=xl/sharedStrings.xml><?xml version="1.0" encoding="utf-8"?>
<sst xmlns="http://schemas.openxmlformats.org/spreadsheetml/2006/main" count="142" uniqueCount="141">
  <si>
    <t>ID</t>
  </si>
  <si>
    <t>Names</t>
  </si>
  <si>
    <t>Student ID</t>
  </si>
  <si>
    <t>Quiz 1</t>
  </si>
  <si>
    <t>Quiz 2</t>
  </si>
  <si>
    <t>Quiz 3</t>
  </si>
  <si>
    <t>Quiz 4</t>
  </si>
  <si>
    <t>Total</t>
  </si>
  <si>
    <t>P/PN</t>
  </si>
  <si>
    <t>Grade</t>
  </si>
  <si>
    <t>Max Score</t>
  </si>
  <si>
    <t>A0001</t>
  </si>
  <si>
    <t>Krusty Clown</t>
  </si>
  <si>
    <t>A0001 </t>
  </si>
  <si>
    <t>A0002</t>
  </si>
  <si>
    <t>Maude Flanders</t>
  </si>
  <si>
    <t>A0002 </t>
  </si>
  <si>
    <t>A0003</t>
  </si>
  <si>
    <t>Otto Manns</t>
  </si>
  <si>
    <t>A0003 </t>
  </si>
  <si>
    <t>A0004</t>
  </si>
  <si>
    <t>Jebi Springfeld</t>
  </si>
  <si>
    <t>A0004 </t>
  </si>
  <si>
    <t>A0005</t>
  </si>
  <si>
    <t>Clancy Wiggum</t>
  </si>
  <si>
    <t>A0005 </t>
  </si>
  <si>
    <t>A0006</t>
  </si>
  <si>
    <t>Hans Molemen</t>
  </si>
  <si>
    <t>A0006 </t>
  </si>
  <si>
    <t>A0007</t>
  </si>
  <si>
    <t>Patty Bouvier</t>
  </si>
  <si>
    <t>A0007 </t>
  </si>
  <si>
    <t>A0008</t>
  </si>
  <si>
    <t>Bart Simpson</t>
  </si>
  <si>
    <t>A0008 </t>
  </si>
  <si>
    <t>A0009</t>
  </si>
  <si>
    <t>Edna Krabappel</t>
  </si>
  <si>
    <t>A0009 </t>
  </si>
  <si>
    <t>A0010</t>
  </si>
  <si>
    <t>Selma Bouvier</t>
  </si>
  <si>
    <t>A0010 </t>
  </si>
  <si>
    <t>A0011</t>
  </si>
  <si>
    <t>Nick Rivera</t>
  </si>
  <si>
    <t>A0012</t>
  </si>
  <si>
    <t>Homer Simpson</t>
  </si>
  <si>
    <t>A0012 </t>
  </si>
  <si>
    <t>A0013</t>
  </si>
  <si>
    <t>Ned Flanders</t>
  </si>
  <si>
    <t>A0013 </t>
  </si>
  <si>
    <t>A0014</t>
  </si>
  <si>
    <t>Barney Gumbell</t>
  </si>
  <si>
    <t>A0014 </t>
  </si>
  <si>
    <t>A0015</t>
  </si>
  <si>
    <t>Apu Nahasapeemapetilon</t>
  </si>
  <si>
    <t>A0015 </t>
  </si>
  <si>
    <t>A0016</t>
  </si>
  <si>
    <t>Lisa Simpson</t>
  </si>
  <si>
    <t>A0016 </t>
  </si>
  <si>
    <t>A0017</t>
  </si>
  <si>
    <t>Waylend Smithers</t>
  </si>
  <si>
    <t>A0017 </t>
  </si>
  <si>
    <t>A0018</t>
  </si>
  <si>
    <t>Seymour Skiner</t>
  </si>
  <si>
    <t>A0018 </t>
  </si>
  <si>
    <t>A0019</t>
  </si>
  <si>
    <t>Kent Brocmann</t>
  </si>
  <si>
    <t>A0019 </t>
  </si>
  <si>
    <t>A0020</t>
  </si>
  <si>
    <t>Troy McClure</t>
  </si>
  <si>
    <t>A0020 </t>
  </si>
  <si>
    <t>A0021</t>
  </si>
  <si>
    <t>Montgomery Burns</t>
  </si>
  <si>
    <t>A0021 </t>
  </si>
  <si>
    <t>A0022</t>
  </si>
  <si>
    <t>Joseph Quimbey</t>
  </si>
  <si>
    <t>A0022 </t>
  </si>
  <si>
    <t>A0023</t>
  </si>
  <si>
    <t>Dewey Largoon</t>
  </si>
  <si>
    <t>A0023 </t>
  </si>
  <si>
    <t>A0024</t>
  </si>
  <si>
    <t>Silvia Winfield</t>
  </si>
  <si>
    <t>A0024 </t>
  </si>
  <si>
    <t>A0025</t>
  </si>
  <si>
    <t>Todd Flanders</t>
  </si>
  <si>
    <t>A0025 </t>
  </si>
  <si>
    <t>A0026</t>
  </si>
  <si>
    <t>Beatrice Simmons</t>
  </si>
  <si>
    <t>A0026 </t>
  </si>
  <si>
    <t>A0027</t>
  </si>
  <si>
    <t>Manjulla Nahasapeemapetilon</t>
  </si>
  <si>
    <t>A0027 </t>
  </si>
  <si>
    <t>A0028</t>
  </si>
  <si>
    <t>Janey Hagstreem</t>
  </si>
  <si>
    <t>A0028 </t>
  </si>
  <si>
    <t>A0029</t>
  </si>
  <si>
    <t>Elizabeth Hoover</t>
  </si>
  <si>
    <t>A0029 </t>
  </si>
  <si>
    <t>A0030</t>
  </si>
  <si>
    <t>Herbert Powel</t>
  </si>
  <si>
    <t>A0030 </t>
  </si>
  <si>
    <t>A0031</t>
  </si>
  <si>
    <t>Nelsen Hunts</t>
  </si>
  <si>
    <t>A0031 </t>
  </si>
  <si>
    <t>A0032</t>
  </si>
  <si>
    <t>Cecil Terwilliger</t>
  </si>
  <si>
    <t>A0032 </t>
  </si>
  <si>
    <t>A0033</t>
  </si>
  <si>
    <t>Samantha Stanky</t>
  </si>
  <si>
    <t>A0033 </t>
  </si>
  <si>
    <t>A0034</t>
  </si>
  <si>
    <t>Ralph Wiggum</t>
  </si>
  <si>
    <t>A0034 </t>
  </si>
  <si>
    <t>A0035</t>
  </si>
  <si>
    <t>Cornelius Talmadge</t>
  </si>
  <si>
    <t>A0035 </t>
  </si>
  <si>
    <t>A0036</t>
  </si>
  <si>
    <t>Rod Flanders</t>
  </si>
  <si>
    <t>A0036 </t>
  </si>
  <si>
    <t>A0037</t>
  </si>
  <si>
    <t>Alison Taylor</t>
  </si>
  <si>
    <t>A0037 </t>
  </si>
  <si>
    <t>A0038</t>
  </si>
  <si>
    <t>Martin Princess</t>
  </si>
  <si>
    <t>A0038 </t>
  </si>
  <si>
    <t>A0041</t>
  </si>
  <si>
    <t>Langdon Alger</t>
  </si>
  <si>
    <t>A0041 </t>
  </si>
  <si>
    <t>rows</t>
  </si>
  <si>
    <t>count</t>
  </si>
  <si>
    <t>Ag-rows</t>
  </si>
  <si>
    <t>Ag-colums</t>
  </si>
  <si>
    <t>Average using the built avg function</t>
  </si>
  <si>
    <t>Row Labels</t>
  </si>
  <si>
    <t>Count of Grade</t>
  </si>
  <si>
    <t>A</t>
  </si>
  <si>
    <t>C</t>
  </si>
  <si>
    <t>F</t>
  </si>
  <si>
    <t>(blank)</t>
  </si>
  <si>
    <t>Grand Total</t>
  </si>
  <si>
    <t>Total Score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</si>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</sst>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rgb="FF000000"/>
      <name val="Arial Unicode MS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0" fillId="0" borderId="0" xfId="0" pivotButton="1"/>
    <xf numFmtId="10" fontId="0" fillId="0" borderId="0" xfId="0" applyNumberFormat="1"/>
  </cellXfs>
  <cellStyles count="1">
    <cellStyle name="Normal" xfId="0" builtinId="0"/>
  </cellStyles>
  <dxfs count="1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47112860892384E-2"/>
          <c:y val="2.5416666666666667E-2"/>
          <c:w val="0.88969444444444445"/>
          <c:h val="0.7209488918051910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'Totals Charts'!$B$1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25-0F46-98C1-67171F0BA798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25-0F46-98C1-67171F0BA798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25-0F46-98C1-67171F0BA798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625-0F46-98C1-67171F0BA798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625-0F46-98C1-67171F0BA79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D625-0F46-98C1-67171F0BA798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625-0F46-98C1-67171F0BA798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D625-0F46-98C1-67171F0BA798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D625-0F46-98C1-67171F0BA798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D625-0F46-98C1-67171F0BA798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D625-0F46-98C1-67171F0BA798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D625-0F46-98C1-67171F0BA79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D625-0F46-98C1-67171F0BA79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D625-0F46-98C1-67171F0BA79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D625-0F46-98C1-67171F0BA79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D625-0F46-98C1-67171F0BA79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D625-0F46-98C1-67171F0BA79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D625-0F46-98C1-67171F0BA79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D625-0F46-98C1-67171F0BA79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D625-0F46-98C1-67171F0BA798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D625-0F46-98C1-67171F0BA798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D625-0F46-98C1-67171F0BA798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D625-0F46-98C1-67171F0BA798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D625-0F46-98C1-67171F0BA798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D625-0F46-98C1-67171F0BA798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D625-0F46-98C1-67171F0BA798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D625-0F46-98C1-67171F0BA798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D625-0F46-98C1-67171F0BA798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D625-0F46-98C1-67171F0BA798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D625-0F46-98C1-67171F0BA798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D625-0F46-98C1-67171F0BA798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D625-0F46-98C1-67171F0BA798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D625-0F46-98C1-67171F0BA798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D625-0F46-98C1-67171F0BA798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D625-0F46-98C1-67171F0BA798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D625-0F46-98C1-67171F0BA798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D625-0F46-98C1-67171F0BA798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D625-0F46-98C1-67171F0BA798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D625-0F46-98C1-67171F0BA798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D625-0F46-98C1-67171F0BA798}"/>
              </c:ext>
            </c:extLst>
          </c:dPt>
          <c:cat>
            <c:numRef>
              <c:f>'Totals Charts'!$A$2:$A$41</c:f>
              <c:numCache>
                <c:formatCode>General</c:formatCode>
                <c:ptCount val="40"/>
                <c:pt idx="0">
                  <c:v>79</c:v>
                </c:pt>
                <c:pt idx="1">
                  <c:v>79</c:v>
                </c:pt>
                <c:pt idx="2">
                  <c:v>77</c:v>
                </c:pt>
                <c:pt idx="3">
                  <c:v>76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72</c:v>
                </c:pt>
                <c:pt idx="10">
                  <c:v>72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63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58</c:v>
                </c:pt>
                <c:pt idx="32">
                  <c:v>58</c:v>
                </c:pt>
                <c:pt idx="33">
                  <c:v>53</c:v>
                </c:pt>
                <c:pt idx="34">
                  <c:v>50</c:v>
                </c:pt>
                <c:pt idx="35">
                  <c:v>49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</c:numCache>
            </c:numRef>
          </c:cat>
          <c:val>
            <c:numRef>
              <c:f>'Totals Charts'!$B$2:$B$41</c:f>
              <c:numCache>
                <c:formatCode>General</c:formatCode>
                <c:ptCount val="40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D625-0F46-98C1-67171F0BA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811952"/>
        <c:axId val="931384896"/>
      </c:barChart>
      <c:catAx>
        <c:axId val="891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84896"/>
        <c:crosses val="autoZero"/>
        <c:auto val="1"/>
        <c:lblAlgn val="ctr"/>
        <c:lblOffset val="100"/>
        <c:noMultiLvlLbl val="0"/>
      </c:catAx>
      <c:valAx>
        <c:axId val="9313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[NMontielRomeroLab4.xlsx]cg3xzz Data1!PivotTable2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'cg3xzz Data1'!$B$1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'cg3xzz Data1'!$A$2:$A$6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F</c:v>
                </c:pt>
                <c:pt idx="3">
                  <c:v>(blank)</c:v>
                </c:pt>
              </c:strCache>
            </c:strRef>
          </c:cat>
          <c:val>
            <c:numRef>
              <c:f>'cg3xzz Data1'!$B$2:$B$6</c:f>
              <c:numCache>
                <c:formatCode>0.00%</c:formatCode>
                <c:ptCount val="4"/>
                <c:pt idx="0">
                  <c:v>0.51282051282051277</c:v>
                </c:pt>
                <c:pt idx="1">
                  <c:v>0.33333333333333331</c:v>
                </c:pt>
                <c:pt idx="2">
                  <c:v>0.15384615384615385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81-3448-A259-43C3EEAF3D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686336"/>
        <c:axId val="942688336"/>
      </c:barChart>
      <c:catAx>
        <c:axId val="942686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88336"/>
        <c:crosses val="autoZero"/>
        <c:auto val="1"/>
        <c:lblAlgn val="ctr"/>
        <c:lblOffset val="100"/>
        <c:noMultiLvlLbl val="0"/>
      </c:catAx>
      <c:valAx>
        <c:axId val="94268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2686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[NMontielRomeroLab4.xlsx]cg3xzz Data1!PivotTable2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'cg3xzz Data1'!$B$1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E68-944F-88B1-37BF9769EB7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E68-944F-88B1-37BF9769EB7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7E68-944F-88B1-37BF9769EB7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7E68-944F-88B1-37BF9769EB74}"/>
              </c:ext>
            </c:extLst>
          </c:dPt>
          <c:cat>
            <c:strRef>
              <c:f>'cg3xzz Data1'!$A$2:$A$6</c:f>
              <c:strCache>
                <c:ptCount val="4"/>
                <c:pt idx="0">
                  <c:v>A</c:v>
                </c:pt>
                <c:pt idx="1">
                  <c:v>C</c:v>
                </c:pt>
                <c:pt idx="2">
                  <c:v>F</c:v>
                </c:pt>
                <c:pt idx="3">
                  <c:v>(blank)</c:v>
                </c:pt>
              </c:strCache>
            </c:strRef>
          </c:cat>
          <c:val>
            <c:numRef>
              <c:f>'cg3xzz Data1'!$B$2:$B$6</c:f>
              <c:numCache>
                <c:formatCode>0.00%</c:formatCode>
                <c:ptCount val="4"/>
                <c:pt idx="0">
                  <c:v>0.51282051282051277</c:v>
                </c:pt>
                <c:pt idx="1">
                  <c:v>0.33333333333333331</c:v>
                </c:pt>
                <c:pt idx="2">
                  <c:v>0.15384615384615385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5A-EA4E-A014-60246BD14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Course Final Percentages</a:t>
            </a:r>
          </a:p>
        </c:rich>
      </c:tx>
      <c:overlay val="0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6.5347112860892384E-2"/>
          <c:y val="2.5416666666666667E-2"/>
          <c:w val="0.88969444444444445"/>
          <c:h val="0.72094889180519106"/>
        </c:manualLayout>
      </c:layout>
      <c:barChart>
        <c:barDir val="col"/>
        <c:grouping val="clustered"/>
        <c:varyColors val="1"/>
        <c:ser>
          <c:idx val="0"/>
          <c:order val="0"/>
          <c:tx>
            <c:strRef>
              <c:f>'Totals Charts'!$B$1</c:f>
              <c:strCache>
                <c:ptCount val="1"/>
                <c:pt idx="0">
                  <c:v>Percentage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33C-3746-9D83-128D93D3B8F9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3C-3746-9D83-128D93D3B8F9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433C-3746-9D83-128D93D3B8F9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433C-3746-9D83-128D93D3B8F9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33C-3746-9D83-128D93D3B8F9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433C-3746-9D83-128D93D3B8F9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433C-3746-9D83-128D93D3B8F9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433C-3746-9D83-128D93D3B8F9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433C-3746-9D83-128D93D3B8F9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433C-3746-9D83-128D93D3B8F9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433C-3746-9D83-128D93D3B8F9}"/>
              </c:ext>
            </c:extLst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433C-3746-9D83-128D93D3B8F9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433C-3746-9D83-128D93D3B8F9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433C-3746-9D83-128D93D3B8F9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433C-3746-9D83-128D93D3B8F9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433C-3746-9D83-128D93D3B8F9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433C-3746-9D83-128D93D3B8F9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433C-3746-9D83-128D93D3B8F9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433C-3746-9D83-128D93D3B8F9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7-433C-3746-9D83-128D93D3B8F9}"/>
              </c:ext>
            </c:extLst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9-433C-3746-9D83-128D93D3B8F9}"/>
              </c:ext>
            </c:extLst>
          </c:dPt>
          <c:dPt>
            <c:idx val="21"/>
            <c:invertIfNegative val="0"/>
            <c:bubble3D val="0"/>
            <c:spPr>
              <a:solidFill>
                <a:schemeClr val="accent4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B-433C-3746-9D83-128D93D3B8F9}"/>
              </c:ext>
            </c:extLst>
          </c:dPt>
          <c:dPt>
            <c:idx val="22"/>
            <c:invertIfNegative val="0"/>
            <c:bubble3D val="0"/>
            <c:spPr>
              <a:solidFill>
                <a:schemeClr val="accent5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D-433C-3746-9D83-128D93D3B8F9}"/>
              </c:ext>
            </c:extLst>
          </c:dPt>
          <c:dPt>
            <c:idx val="23"/>
            <c:invertIfNegative val="0"/>
            <c:bubble3D val="0"/>
            <c:spPr>
              <a:solidFill>
                <a:schemeClr val="accent6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F-433C-3746-9D83-128D93D3B8F9}"/>
              </c:ext>
            </c:extLst>
          </c:dPt>
          <c:dPt>
            <c:idx val="24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1-433C-3746-9D83-128D93D3B8F9}"/>
              </c:ext>
            </c:extLst>
          </c:dPt>
          <c:dPt>
            <c:idx val="25"/>
            <c:invertIfNegative val="0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3-433C-3746-9D83-128D93D3B8F9}"/>
              </c:ext>
            </c:extLst>
          </c:dPt>
          <c:dPt>
            <c:idx val="26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5-433C-3746-9D83-128D93D3B8F9}"/>
              </c:ext>
            </c:extLst>
          </c:dPt>
          <c:dPt>
            <c:idx val="27"/>
            <c:invertIfNegative val="0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7-433C-3746-9D83-128D93D3B8F9}"/>
              </c:ext>
            </c:extLst>
          </c:dPt>
          <c:dPt>
            <c:idx val="28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9-433C-3746-9D83-128D93D3B8F9}"/>
              </c:ext>
            </c:extLst>
          </c:dPt>
          <c:dPt>
            <c:idx val="29"/>
            <c:invertIfNegative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B-433C-3746-9D83-128D93D3B8F9}"/>
              </c:ext>
            </c:extLst>
          </c:dPt>
          <c:dPt>
            <c:idx val="30"/>
            <c:invertIfNegative val="0"/>
            <c:bubble3D val="0"/>
            <c:spPr>
              <a:solidFill>
                <a:schemeClr val="accent1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D-433C-3746-9D83-128D93D3B8F9}"/>
              </c:ext>
            </c:extLst>
          </c:dPt>
          <c:dPt>
            <c:idx val="31"/>
            <c:invertIfNegative val="0"/>
            <c:bubble3D val="0"/>
            <c:spPr>
              <a:solidFill>
                <a:schemeClr val="accent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F-433C-3746-9D83-128D93D3B8F9}"/>
              </c:ext>
            </c:extLst>
          </c:dPt>
          <c:dPt>
            <c:idx val="32"/>
            <c:invertIfNegative val="0"/>
            <c:bubble3D val="0"/>
            <c:spPr>
              <a:solidFill>
                <a:schemeClr val="accent3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1-433C-3746-9D83-128D93D3B8F9}"/>
              </c:ext>
            </c:extLst>
          </c:dPt>
          <c:dPt>
            <c:idx val="33"/>
            <c:invertIfNegative val="0"/>
            <c:bubble3D val="0"/>
            <c:spPr>
              <a:solidFill>
                <a:schemeClr val="accent4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3-433C-3746-9D83-128D93D3B8F9}"/>
              </c:ext>
            </c:extLst>
          </c:dPt>
          <c:dPt>
            <c:idx val="34"/>
            <c:invertIfNegative val="0"/>
            <c:bubble3D val="0"/>
            <c:spPr>
              <a:solidFill>
                <a:schemeClr val="accent5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5-433C-3746-9D83-128D93D3B8F9}"/>
              </c:ext>
            </c:extLst>
          </c:dPt>
          <c:dPt>
            <c:idx val="35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7-433C-3746-9D83-128D93D3B8F9}"/>
              </c:ext>
            </c:extLst>
          </c:dPt>
          <c:dPt>
            <c:idx val="36"/>
            <c:invertIfNegative val="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9-433C-3746-9D83-128D93D3B8F9}"/>
              </c:ext>
            </c:extLst>
          </c:dPt>
          <c:dPt>
            <c:idx val="37"/>
            <c:invertIfNegative val="0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B-433C-3746-9D83-128D93D3B8F9}"/>
              </c:ext>
            </c:extLst>
          </c:dPt>
          <c:dPt>
            <c:idx val="38"/>
            <c:invertIfNegative val="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D-433C-3746-9D83-128D93D3B8F9}"/>
              </c:ext>
            </c:extLst>
          </c:dPt>
          <c:dPt>
            <c:idx val="39"/>
            <c:invertIfNegative val="0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F-433C-3746-9D83-128D93D3B8F9}"/>
              </c:ext>
            </c:extLst>
          </c:dPt>
          <c:cat>
            <c:numRef>
              <c:f>'Totals Charts'!$A$2:$A$41</c:f>
              <c:numCache>
                <c:formatCode>General</c:formatCode>
                <c:ptCount val="40"/>
                <c:pt idx="0">
                  <c:v>79</c:v>
                </c:pt>
                <c:pt idx="1">
                  <c:v>79</c:v>
                </c:pt>
                <c:pt idx="2">
                  <c:v>77</c:v>
                </c:pt>
                <c:pt idx="3">
                  <c:v>76</c:v>
                </c:pt>
                <c:pt idx="4">
                  <c:v>74</c:v>
                </c:pt>
                <c:pt idx="5">
                  <c:v>74</c:v>
                </c:pt>
                <c:pt idx="6">
                  <c:v>74</c:v>
                </c:pt>
                <c:pt idx="7">
                  <c:v>73</c:v>
                </c:pt>
                <c:pt idx="8">
                  <c:v>73</c:v>
                </c:pt>
                <c:pt idx="9">
                  <c:v>72</c:v>
                </c:pt>
                <c:pt idx="10">
                  <c:v>72</c:v>
                </c:pt>
                <c:pt idx="11">
                  <c:v>71</c:v>
                </c:pt>
                <c:pt idx="12">
                  <c:v>71</c:v>
                </c:pt>
                <c:pt idx="13">
                  <c:v>71</c:v>
                </c:pt>
                <c:pt idx="14">
                  <c:v>70</c:v>
                </c:pt>
                <c:pt idx="15">
                  <c:v>69</c:v>
                </c:pt>
                <c:pt idx="16">
                  <c:v>69</c:v>
                </c:pt>
                <c:pt idx="17">
                  <c:v>67</c:v>
                </c:pt>
                <c:pt idx="18">
                  <c:v>67</c:v>
                </c:pt>
                <c:pt idx="19">
                  <c:v>67</c:v>
                </c:pt>
                <c:pt idx="20">
                  <c:v>63</c:v>
                </c:pt>
                <c:pt idx="21">
                  <c:v>62</c:v>
                </c:pt>
                <c:pt idx="22">
                  <c:v>62</c:v>
                </c:pt>
                <c:pt idx="23">
                  <c:v>61</c:v>
                </c:pt>
                <c:pt idx="24">
                  <c:v>61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59</c:v>
                </c:pt>
                <c:pt idx="29">
                  <c:v>59</c:v>
                </c:pt>
                <c:pt idx="30">
                  <c:v>59</c:v>
                </c:pt>
                <c:pt idx="31">
                  <c:v>58</c:v>
                </c:pt>
                <c:pt idx="32">
                  <c:v>58</c:v>
                </c:pt>
                <c:pt idx="33">
                  <c:v>53</c:v>
                </c:pt>
                <c:pt idx="34">
                  <c:v>50</c:v>
                </c:pt>
                <c:pt idx="35">
                  <c:v>49</c:v>
                </c:pt>
                <c:pt idx="36">
                  <c:v>46</c:v>
                </c:pt>
                <c:pt idx="37">
                  <c:v>46</c:v>
                </c:pt>
                <c:pt idx="38">
                  <c:v>46</c:v>
                </c:pt>
              </c:numCache>
            </c:numRef>
          </c:cat>
          <c:val>
            <c:numRef>
              <c:f>'Totals Charts'!$B$2:$B$41</c:f>
              <c:numCache>
                <c:formatCode>General</c:formatCode>
                <c:ptCount val="40"/>
                <c:pt idx="0">
                  <c:v>98.75</c:v>
                </c:pt>
                <c:pt idx="1">
                  <c:v>98.75</c:v>
                </c:pt>
                <c:pt idx="2">
                  <c:v>96.25</c:v>
                </c:pt>
                <c:pt idx="3">
                  <c:v>95</c:v>
                </c:pt>
                <c:pt idx="4">
                  <c:v>92.5</c:v>
                </c:pt>
                <c:pt idx="5">
                  <c:v>92.5</c:v>
                </c:pt>
                <c:pt idx="6">
                  <c:v>92.5</c:v>
                </c:pt>
                <c:pt idx="7">
                  <c:v>91.25</c:v>
                </c:pt>
                <c:pt idx="8">
                  <c:v>91.25</c:v>
                </c:pt>
                <c:pt idx="9">
                  <c:v>90</c:v>
                </c:pt>
                <c:pt idx="10">
                  <c:v>90</c:v>
                </c:pt>
                <c:pt idx="11">
                  <c:v>88.75</c:v>
                </c:pt>
                <c:pt idx="12">
                  <c:v>88.75</c:v>
                </c:pt>
                <c:pt idx="13">
                  <c:v>88.75</c:v>
                </c:pt>
                <c:pt idx="14">
                  <c:v>87.5</c:v>
                </c:pt>
                <c:pt idx="15">
                  <c:v>86.25</c:v>
                </c:pt>
                <c:pt idx="16">
                  <c:v>86.25</c:v>
                </c:pt>
                <c:pt idx="17">
                  <c:v>83.75</c:v>
                </c:pt>
                <c:pt idx="18">
                  <c:v>83.75</c:v>
                </c:pt>
                <c:pt idx="19">
                  <c:v>83.75</c:v>
                </c:pt>
                <c:pt idx="20">
                  <c:v>78.75</c:v>
                </c:pt>
                <c:pt idx="21">
                  <c:v>77.5</c:v>
                </c:pt>
                <c:pt idx="22">
                  <c:v>77.5</c:v>
                </c:pt>
                <c:pt idx="23">
                  <c:v>76.25</c:v>
                </c:pt>
                <c:pt idx="24">
                  <c:v>76.25</c:v>
                </c:pt>
                <c:pt idx="25">
                  <c:v>75</c:v>
                </c:pt>
                <c:pt idx="26">
                  <c:v>75</c:v>
                </c:pt>
                <c:pt idx="27">
                  <c:v>75</c:v>
                </c:pt>
                <c:pt idx="28">
                  <c:v>73.75</c:v>
                </c:pt>
                <c:pt idx="29">
                  <c:v>73.75</c:v>
                </c:pt>
                <c:pt idx="30">
                  <c:v>73.75</c:v>
                </c:pt>
                <c:pt idx="31">
                  <c:v>72.5</c:v>
                </c:pt>
                <c:pt idx="32">
                  <c:v>72.5</c:v>
                </c:pt>
                <c:pt idx="33">
                  <c:v>66.25</c:v>
                </c:pt>
                <c:pt idx="34">
                  <c:v>62.5</c:v>
                </c:pt>
                <c:pt idx="35">
                  <c:v>61.250000000000007</c:v>
                </c:pt>
                <c:pt idx="36">
                  <c:v>57.499999999999993</c:v>
                </c:pt>
                <c:pt idx="37">
                  <c:v>57.499999999999993</c:v>
                </c:pt>
                <c:pt idx="38">
                  <c:v>57.499999999999993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2-2247-9941-A3F97DCBB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91811952"/>
        <c:axId val="931384896"/>
      </c:barChart>
      <c:catAx>
        <c:axId val="8918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84896"/>
        <c:crosses val="autoZero"/>
        <c:auto val="1"/>
        <c:lblAlgn val="ctr"/>
        <c:lblOffset val="100"/>
        <c:noMultiLvlLbl val="0"/>
      </c:catAx>
      <c:valAx>
        <c:axId val="931384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1811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47</xdr:row>
      <xdr:rowOff>0</xdr:rowOff>
    </xdr:from>
    <xdr:to>
      <xdr:col>14</xdr:col>
      <xdr:colOff>420077</xdr:colOff>
      <xdr:row>60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B754E7-39A8-9742-A6CF-87E386E107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9</xdr:col>
      <xdr:colOff>444500</xdr:colOff>
      <xdr:row>14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EF8E7E5-0074-FCD4-BD5A-B3BC3B4594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139700</xdr:colOff>
      <xdr:row>17</xdr:row>
      <xdr:rowOff>107950</xdr:rowOff>
    </xdr:from>
    <xdr:to>
      <xdr:col>6</xdr:col>
      <xdr:colOff>381000</xdr:colOff>
      <xdr:row>31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6C48B3-A868-A1CB-8AA1-68F9773930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203200</xdr:colOff>
      <xdr:row>11</xdr:row>
      <xdr:rowOff>82550</xdr:rowOff>
    </xdr:from>
    <xdr:to>
      <xdr:col>11</xdr:col>
      <xdr:colOff>647700</xdr:colOff>
      <xdr:row>24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7A09FB-ED67-4252-B728-632798F5A0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ucsdcloud-my.sharepoint.com/personal/nmontielromero_ucsd_edu/Documents/NMontielRomeroLab4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idia Marlen Lingenfelter" refreshedDate="45159.626066898149" createdVersion="8" refreshedVersion="8" minRefreshableVersion="3" recordCount="40" xr:uid="{0171B8DE-F730-9540-82E0-FEF6AFCFB086}">
  <cacheSource type="worksheet">
    <worksheetSource ref="A1:A1048576" sheet="Sheet3" r:id="rId2"/>
  </cacheSource>
  <cacheFields count="1">
    <cacheField name="Grade" numFmtId="0">
      <sharedItems containsBlank="1" count="4">
        <s v="F"/>
        <s v="C"/>
        <s v="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">
  <r>
    <x v="0"/>
  </r>
  <r>
    <x v="1"/>
  </r>
  <r>
    <x v="2"/>
  </r>
  <r>
    <x v="2"/>
  </r>
  <r>
    <x v="1"/>
  </r>
  <r>
    <x v="2"/>
  </r>
  <r>
    <x v="0"/>
  </r>
  <r>
    <x v="0"/>
  </r>
  <r>
    <x v="1"/>
  </r>
  <r>
    <x v="0"/>
  </r>
  <r>
    <x v="1"/>
  </r>
  <r>
    <x v="2"/>
  </r>
  <r>
    <x v="0"/>
  </r>
  <r>
    <x v="1"/>
  </r>
  <r>
    <x v="1"/>
  </r>
  <r>
    <x v="1"/>
  </r>
  <r>
    <x v="0"/>
  </r>
  <r>
    <x v="2"/>
  </r>
  <r>
    <x v="2"/>
  </r>
  <r>
    <x v="1"/>
  </r>
  <r>
    <x v="1"/>
  </r>
  <r>
    <x v="2"/>
  </r>
  <r>
    <x v="1"/>
  </r>
  <r>
    <x v="1"/>
  </r>
  <r>
    <x v="2"/>
  </r>
  <r>
    <x v="2"/>
  </r>
  <r>
    <x v="2"/>
  </r>
  <r>
    <x v="1"/>
  </r>
  <r>
    <x v="2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106B99-E370-CC47-90B6-DEF736BF5849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1:B6" firstHeaderRow="1" firstDataRow="1" firstDataCol="1"/>
  <pivotFields count="1">
    <pivotField axis="axisRow" dataField="1" showAll="0">
      <items count="5">
        <item x="2"/>
        <item x="1"/>
        <item x="0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Grade" fld="0" subtotal="count" showDataAs="percentOfTotal" baseField="0" baseItem="0" numFmtId="10"/>
  </dataFields>
  <chartFormats count="6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72828-1191-C946-95B6-AB375F80181D}">
  <dimension ref="A1:K54"/>
  <sheetViews>
    <sheetView tabSelected="1" zoomScaleNormal="100" workbookViewId="0">
      <selection activeCell="K21" sqref="K21"/>
    </sheetView>
  </sheetViews>
  <sheetFormatPr baseColWidth="10" defaultColWidth="11" defaultRowHeight="16" x14ac:dyDescent="0.2"/>
  <cols>
    <col min="1" max="1" width="15.1640625" customWidth="1"/>
    <col min="2" max="2" width="27.5" customWidth="1"/>
    <col min="4" max="10" width="10.83203125" style="3"/>
  </cols>
  <sheetData>
    <row r="1" spans="1:11" x14ac:dyDescent="0.2">
      <c r="A1" t="s">
        <v>0</v>
      </c>
      <c r="B1" t="s">
        <v>1</v>
      </c>
      <c r="C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 ht="17" x14ac:dyDescent="0.25">
      <c r="A2" s="1" t="s">
        <v>11</v>
      </c>
      <c r="B2" s="1" t="s">
        <v>12</v>
      </c>
      <c r="C2" t="s">
        <v>13</v>
      </c>
      <c r="D2" s="3">
        <v>13</v>
      </c>
      <c r="E2" s="3">
        <v>15</v>
      </c>
      <c r="F2" s="3">
        <v>14</v>
      </c>
      <c r="G2" s="3">
        <v>11</v>
      </c>
      <c r="H2" s="3">
        <f>SUM(D2:G2)</f>
        <v>53</v>
      </c>
      <c r="I2" s="3" t="str">
        <f>IF(H2&gt;=70%*80,"P","NP")</f>
        <v>NP</v>
      </c>
      <c r="J2" s="3" t="str">
        <f t="shared" ref="J2:J40" si="0">IF(H2&gt;=70%*MaxScore2,IF(H2&gt;=80%*MaxScore2,"A","C"),"F")</f>
        <v>F</v>
      </c>
      <c r="K2">
        <v>80</v>
      </c>
    </row>
    <row r="3" spans="1:11" ht="17" x14ac:dyDescent="0.25">
      <c r="A3" s="1" t="s">
        <v>14</v>
      </c>
      <c r="B3" s="1" t="s">
        <v>15</v>
      </c>
      <c r="C3" t="s">
        <v>16</v>
      </c>
      <c r="D3" s="3">
        <v>15</v>
      </c>
      <c r="E3" s="3">
        <v>17</v>
      </c>
      <c r="F3" s="3">
        <v>13</v>
      </c>
      <c r="G3" s="3">
        <v>15</v>
      </c>
      <c r="H3" s="3">
        <f t="shared" ref="H3:H40" si="1">SUM(D3:G3)</f>
        <v>60</v>
      </c>
      <c r="I3" s="3" t="str">
        <f t="shared" ref="I3:I40" si="2">IF(H3&gt;=70%*80,"P","NP")</f>
        <v>P</v>
      </c>
      <c r="J3" s="3" t="str">
        <f t="shared" si="0"/>
        <v>C</v>
      </c>
    </row>
    <row r="4" spans="1:11" ht="17" x14ac:dyDescent="0.25">
      <c r="A4" s="1" t="s">
        <v>17</v>
      </c>
      <c r="B4" s="1" t="s">
        <v>18</v>
      </c>
      <c r="C4" t="s">
        <v>19</v>
      </c>
      <c r="D4" s="3">
        <v>17</v>
      </c>
      <c r="E4" s="3">
        <v>18</v>
      </c>
      <c r="F4" s="3">
        <v>18</v>
      </c>
      <c r="G4" s="3">
        <v>19</v>
      </c>
      <c r="H4" s="3">
        <f t="shared" si="1"/>
        <v>72</v>
      </c>
      <c r="I4" s="3" t="str">
        <f t="shared" si="2"/>
        <v>P</v>
      </c>
      <c r="J4" s="3" t="str">
        <f t="shared" si="0"/>
        <v>A</v>
      </c>
    </row>
    <row r="5" spans="1:11" ht="17" x14ac:dyDescent="0.25">
      <c r="A5" s="1" t="s">
        <v>20</v>
      </c>
      <c r="B5" s="1" t="s">
        <v>21</v>
      </c>
      <c r="C5" t="s">
        <v>22</v>
      </c>
      <c r="D5" s="3">
        <v>15</v>
      </c>
      <c r="E5" s="3">
        <v>18</v>
      </c>
      <c r="F5" s="3">
        <v>20</v>
      </c>
      <c r="G5" s="3">
        <v>17</v>
      </c>
      <c r="H5" s="3">
        <f t="shared" si="1"/>
        <v>70</v>
      </c>
      <c r="I5" s="3" t="str">
        <f t="shared" si="2"/>
        <v>P</v>
      </c>
      <c r="J5" s="3" t="str">
        <f t="shared" si="0"/>
        <v>A</v>
      </c>
    </row>
    <row r="6" spans="1:11" ht="17" x14ac:dyDescent="0.25">
      <c r="A6" s="1" t="s">
        <v>23</v>
      </c>
      <c r="B6" s="1" t="s">
        <v>24</v>
      </c>
      <c r="C6" t="s">
        <v>25</v>
      </c>
      <c r="D6" s="3">
        <v>12</v>
      </c>
      <c r="E6" s="3">
        <v>17</v>
      </c>
      <c r="F6" s="3">
        <v>16</v>
      </c>
      <c r="G6" s="3">
        <v>14</v>
      </c>
      <c r="H6" s="3">
        <f t="shared" si="1"/>
        <v>59</v>
      </c>
      <c r="I6" s="3" t="str">
        <f t="shared" si="2"/>
        <v>P</v>
      </c>
      <c r="J6" s="3" t="str">
        <f t="shared" si="0"/>
        <v>C</v>
      </c>
    </row>
    <row r="7" spans="1:11" ht="17" x14ac:dyDescent="0.25">
      <c r="A7" s="1" t="s">
        <v>26</v>
      </c>
      <c r="B7" s="1" t="s">
        <v>27</v>
      </c>
      <c r="C7" t="s">
        <v>28</v>
      </c>
      <c r="D7" s="3">
        <v>19</v>
      </c>
      <c r="E7" s="3">
        <v>20</v>
      </c>
      <c r="F7" s="3">
        <v>19</v>
      </c>
      <c r="G7" s="3">
        <v>19</v>
      </c>
      <c r="H7" s="3">
        <f t="shared" si="1"/>
        <v>77</v>
      </c>
      <c r="I7" s="3" t="str">
        <f t="shared" si="2"/>
        <v>P</v>
      </c>
      <c r="J7" s="3" t="str">
        <f t="shared" si="0"/>
        <v>A</v>
      </c>
    </row>
    <row r="8" spans="1:11" ht="17" x14ac:dyDescent="0.25">
      <c r="A8" s="1" t="s">
        <v>29</v>
      </c>
      <c r="B8" s="1" t="s">
        <v>30</v>
      </c>
      <c r="C8" t="s">
        <v>31</v>
      </c>
      <c r="D8" s="3">
        <v>13</v>
      </c>
      <c r="E8" s="3">
        <v>15</v>
      </c>
      <c r="G8" s="3">
        <v>18</v>
      </c>
      <c r="H8" s="3">
        <f t="shared" si="1"/>
        <v>46</v>
      </c>
      <c r="I8" s="3" t="str">
        <f t="shared" si="2"/>
        <v>NP</v>
      </c>
      <c r="J8" s="3" t="str">
        <f t="shared" si="0"/>
        <v>F</v>
      </c>
    </row>
    <row r="9" spans="1:11" ht="17" x14ac:dyDescent="0.25">
      <c r="A9" s="1" t="s">
        <v>32</v>
      </c>
      <c r="B9" s="1" t="s">
        <v>33</v>
      </c>
      <c r="C9" t="s">
        <v>34</v>
      </c>
      <c r="D9" s="3">
        <v>8</v>
      </c>
      <c r="E9" s="3">
        <v>15</v>
      </c>
      <c r="F9" s="3">
        <v>10</v>
      </c>
      <c r="G9" s="3">
        <v>16</v>
      </c>
      <c r="H9" s="3">
        <f t="shared" si="1"/>
        <v>49</v>
      </c>
      <c r="I9" s="3" t="str">
        <f t="shared" si="2"/>
        <v>NP</v>
      </c>
      <c r="J9" s="3" t="str">
        <f t="shared" si="0"/>
        <v>F</v>
      </c>
    </row>
    <row r="10" spans="1:11" ht="17" x14ac:dyDescent="0.25">
      <c r="A10" s="1" t="s">
        <v>35</v>
      </c>
      <c r="B10" s="1" t="s">
        <v>36</v>
      </c>
      <c r="C10" t="s">
        <v>37</v>
      </c>
      <c r="D10" s="3">
        <v>16</v>
      </c>
      <c r="E10" s="3">
        <v>18</v>
      </c>
      <c r="F10" s="3">
        <v>14</v>
      </c>
      <c r="G10" s="3">
        <v>12</v>
      </c>
      <c r="H10" s="3">
        <f t="shared" si="1"/>
        <v>60</v>
      </c>
      <c r="I10" s="3" t="str">
        <f t="shared" si="2"/>
        <v>P</v>
      </c>
      <c r="J10" s="3" t="str">
        <f t="shared" si="0"/>
        <v>C</v>
      </c>
    </row>
    <row r="11" spans="1:11" ht="17" x14ac:dyDescent="0.25">
      <c r="A11" s="1" t="s">
        <v>38</v>
      </c>
      <c r="B11" s="1" t="s">
        <v>39</v>
      </c>
      <c r="C11" t="s">
        <v>40</v>
      </c>
      <c r="D11" s="3">
        <v>14</v>
      </c>
      <c r="E11" s="3">
        <v>17</v>
      </c>
      <c r="G11" s="3">
        <v>15</v>
      </c>
      <c r="H11" s="3">
        <f t="shared" si="1"/>
        <v>46</v>
      </c>
      <c r="I11" s="3" t="str">
        <f t="shared" si="2"/>
        <v>NP</v>
      </c>
      <c r="J11" s="3" t="str">
        <f t="shared" si="0"/>
        <v>F</v>
      </c>
    </row>
    <row r="12" spans="1:11" ht="17" x14ac:dyDescent="0.25">
      <c r="A12" s="1" t="s">
        <v>41</v>
      </c>
      <c r="B12" s="1" t="s">
        <v>42</v>
      </c>
      <c r="C12" t="s">
        <v>41</v>
      </c>
      <c r="D12" s="3">
        <v>15</v>
      </c>
      <c r="E12" s="3">
        <v>17</v>
      </c>
      <c r="F12" s="3">
        <v>15</v>
      </c>
      <c r="G12" s="3">
        <v>15</v>
      </c>
      <c r="H12" s="3">
        <f t="shared" si="1"/>
        <v>62</v>
      </c>
      <c r="I12" s="3" t="str">
        <f t="shared" si="2"/>
        <v>P</v>
      </c>
      <c r="J12" s="3" t="str">
        <f t="shared" si="0"/>
        <v>C</v>
      </c>
    </row>
    <row r="13" spans="1:11" ht="17" x14ac:dyDescent="0.25">
      <c r="A13" s="1" t="s">
        <v>43</v>
      </c>
      <c r="B13" s="1" t="s">
        <v>44</v>
      </c>
      <c r="C13" t="s">
        <v>45</v>
      </c>
      <c r="D13" s="3">
        <v>20</v>
      </c>
      <c r="E13" s="3">
        <v>20</v>
      </c>
      <c r="F13" s="3">
        <v>19</v>
      </c>
      <c r="G13" s="3">
        <v>20</v>
      </c>
      <c r="H13" s="3">
        <f t="shared" si="1"/>
        <v>79</v>
      </c>
      <c r="I13" s="3" t="str">
        <f t="shared" si="2"/>
        <v>P</v>
      </c>
      <c r="J13" s="3" t="str">
        <f t="shared" si="0"/>
        <v>A</v>
      </c>
    </row>
    <row r="14" spans="1:11" ht="17" x14ac:dyDescent="0.25">
      <c r="A14" s="1" t="s">
        <v>46</v>
      </c>
      <c r="B14" s="1" t="s">
        <v>47</v>
      </c>
      <c r="C14" t="s">
        <v>48</v>
      </c>
      <c r="D14" s="3">
        <v>15</v>
      </c>
      <c r="E14" s="3">
        <v>6</v>
      </c>
      <c r="F14" s="3">
        <v>17</v>
      </c>
      <c r="G14" s="3">
        <v>8</v>
      </c>
      <c r="H14" s="3">
        <f t="shared" si="1"/>
        <v>46</v>
      </c>
      <c r="I14" s="3" t="str">
        <f t="shared" si="2"/>
        <v>NP</v>
      </c>
      <c r="J14" s="3" t="str">
        <f t="shared" si="0"/>
        <v>F</v>
      </c>
    </row>
    <row r="15" spans="1:11" ht="17" x14ac:dyDescent="0.25">
      <c r="A15" s="1" t="s">
        <v>49</v>
      </c>
      <c r="B15" s="1" t="s">
        <v>50</v>
      </c>
      <c r="C15" t="s">
        <v>51</v>
      </c>
      <c r="D15" s="3">
        <v>17</v>
      </c>
      <c r="E15" s="3">
        <v>17</v>
      </c>
      <c r="F15" s="3">
        <v>12</v>
      </c>
      <c r="G15" s="3">
        <v>12</v>
      </c>
      <c r="H15" s="3">
        <f t="shared" si="1"/>
        <v>58</v>
      </c>
      <c r="I15" s="3" t="str">
        <f t="shared" si="2"/>
        <v>P</v>
      </c>
      <c r="J15" s="3" t="str">
        <f t="shared" si="0"/>
        <v>C</v>
      </c>
    </row>
    <row r="16" spans="1:11" ht="17" x14ac:dyDescent="0.25">
      <c r="A16" s="1" t="s">
        <v>52</v>
      </c>
      <c r="B16" s="1" t="s">
        <v>53</v>
      </c>
      <c r="C16" t="s">
        <v>54</v>
      </c>
      <c r="D16" s="3">
        <v>15</v>
      </c>
      <c r="E16" s="3">
        <v>13</v>
      </c>
      <c r="F16" s="3">
        <v>18</v>
      </c>
      <c r="G16" s="3">
        <v>14</v>
      </c>
      <c r="H16" s="3">
        <f t="shared" si="1"/>
        <v>60</v>
      </c>
      <c r="I16" s="3" t="str">
        <f t="shared" si="2"/>
        <v>P</v>
      </c>
      <c r="J16" s="3" t="str">
        <f t="shared" si="0"/>
        <v>C</v>
      </c>
    </row>
    <row r="17" spans="1:10" ht="17" x14ac:dyDescent="0.25">
      <c r="A17" s="1" t="s">
        <v>55</v>
      </c>
      <c r="B17" s="1" t="s">
        <v>56</v>
      </c>
      <c r="C17" t="s">
        <v>57</v>
      </c>
      <c r="D17" s="3">
        <v>10</v>
      </c>
      <c r="E17" s="3">
        <v>19</v>
      </c>
      <c r="F17" s="3">
        <v>13</v>
      </c>
      <c r="G17" s="3">
        <v>19</v>
      </c>
      <c r="H17" s="3">
        <f t="shared" si="1"/>
        <v>61</v>
      </c>
      <c r="I17" s="3" t="str">
        <f t="shared" si="2"/>
        <v>P</v>
      </c>
      <c r="J17" s="3" t="str">
        <f t="shared" si="0"/>
        <v>C</v>
      </c>
    </row>
    <row r="18" spans="1:10" ht="17" x14ac:dyDescent="0.25">
      <c r="A18" s="1" t="s">
        <v>58</v>
      </c>
      <c r="B18" s="1" t="s">
        <v>59</v>
      </c>
      <c r="C18" t="s">
        <v>60</v>
      </c>
      <c r="D18" s="3">
        <v>11</v>
      </c>
      <c r="E18" s="3">
        <v>13</v>
      </c>
      <c r="F18" s="3">
        <v>15</v>
      </c>
      <c r="G18" s="3">
        <v>11</v>
      </c>
      <c r="H18" s="3">
        <f t="shared" si="1"/>
        <v>50</v>
      </c>
      <c r="I18" s="3" t="str">
        <f t="shared" si="2"/>
        <v>NP</v>
      </c>
      <c r="J18" s="3" t="str">
        <f t="shared" si="0"/>
        <v>F</v>
      </c>
    </row>
    <row r="19" spans="1:10" ht="17" x14ac:dyDescent="0.25">
      <c r="A19" s="1" t="s">
        <v>61</v>
      </c>
      <c r="B19" s="1" t="s">
        <v>62</v>
      </c>
      <c r="C19" t="s">
        <v>63</v>
      </c>
      <c r="D19" s="3">
        <v>17</v>
      </c>
      <c r="E19" s="3">
        <v>18</v>
      </c>
      <c r="F19" s="3">
        <v>12</v>
      </c>
      <c r="G19" s="3">
        <v>20</v>
      </c>
      <c r="H19" s="3">
        <f t="shared" si="1"/>
        <v>67</v>
      </c>
      <c r="I19" s="3" t="str">
        <f t="shared" si="2"/>
        <v>P</v>
      </c>
      <c r="J19" s="3" t="str">
        <f t="shared" si="0"/>
        <v>A</v>
      </c>
    </row>
    <row r="20" spans="1:10" ht="17" x14ac:dyDescent="0.25">
      <c r="A20" s="1" t="s">
        <v>64</v>
      </c>
      <c r="B20" s="1" t="s">
        <v>65</v>
      </c>
      <c r="C20" t="s">
        <v>66</v>
      </c>
      <c r="D20" s="3">
        <v>18</v>
      </c>
      <c r="E20" s="3">
        <v>17</v>
      </c>
      <c r="F20" s="3">
        <v>17</v>
      </c>
      <c r="G20" s="3">
        <v>20</v>
      </c>
      <c r="H20" s="3">
        <f t="shared" si="1"/>
        <v>72</v>
      </c>
      <c r="I20" s="3" t="str">
        <f t="shared" si="2"/>
        <v>P</v>
      </c>
      <c r="J20" s="3" t="str">
        <f t="shared" si="0"/>
        <v>A</v>
      </c>
    </row>
    <row r="21" spans="1:10" ht="17" x14ac:dyDescent="0.25">
      <c r="A21" s="1" t="s">
        <v>67</v>
      </c>
      <c r="B21" s="1" t="s">
        <v>68</v>
      </c>
      <c r="C21" t="s">
        <v>69</v>
      </c>
      <c r="D21" s="3">
        <v>19</v>
      </c>
      <c r="E21" s="3">
        <v>12</v>
      </c>
      <c r="F21" s="3">
        <v>18</v>
      </c>
      <c r="G21" s="3">
        <v>14</v>
      </c>
      <c r="H21" s="3">
        <f t="shared" si="1"/>
        <v>63</v>
      </c>
      <c r="I21" s="3" t="str">
        <f t="shared" si="2"/>
        <v>P</v>
      </c>
      <c r="J21" s="3" t="str">
        <f t="shared" si="0"/>
        <v>C</v>
      </c>
    </row>
    <row r="22" spans="1:10" ht="17" x14ac:dyDescent="0.25">
      <c r="A22" s="1" t="s">
        <v>70</v>
      </c>
      <c r="B22" s="1" t="s">
        <v>71</v>
      </c>
      <c r="C22" t="s">
        <v>72</v>
      </c>
      <c r="D22" s="3">
        <v>10</v>
      </c>
      <c r="E22" s="3">
        <v>13</v>
      </c>
      <c r="F22" s="3">
        <v>16</v>
      </c>
      <c r="G22" s="3">
        <v>19</v>
      </c>
      <c r="H22" s="3">
        <f t="shared" si="1"/>
        <v>58</v>
      </c>
      <c r="I22" s="3" t="str">
        <f t="shared" si="2"/>
        <v>P</v>
      </c>
      <c r="J22" s="3" t="str">
        <f t="shared" si="0"/>
        <v>C</v>
      </c>
    </row>
    <row r="23" spans="1:10" ht="17" x14ac:dyDescent="0.25">
      <c r="A23" s="1" t="s">
        <v>73</v>
      </c>
      <c r="B23" s="1" t="s">
        <v>74</v>
      </c>
      <c r="C23" t="s">
        <v>75</v>
      </c>
      <c r="D23" s="3">
        <v>18</v>
      </c>
      <c r="E23" s="3">
        <v>19</v>
      </c>
      <c r="F23" s="3">
        <v>17</v>
      </c>
      <c r="G23" s="3">
        <v>17</v>
      </c>
      <c r="H23" s="3">
        <f t="shared" si="1"/>
        <v>71</v>
      </c>
      <c r="I23" s="3" t="str">
        <f t="shared" si="2"/>
        <v>P</v>
      </c>
      <c r="J23" s="3" t="str">
        <f t="shared" si="0"/>
        <v>A</v>
      </c>
    </row>
    <row r="24" spans="1:10" ht="17" x14ac:dyDescent="0.25">
      <c r="A24" s="1" t="s">
        <v>76</v>
      </c>
      <c r="B24" s="1" t="s">
        <v>77</v>
      </c>
      <c r="C24" t="s">
        <v>78</v>
      </c>
      <c r="D24" s="3">
        <v>19</v>
      </c>
      <c r="E24" s="3">
        <v>13</v>
      </c>
      <c r="F24" s="3">
        <v>14</v>
      </c>
      <c r="G24" s="3">
        <v>15</v>
      </c>
      <c r="H24" s="3">
        <f t="shared" si="1"/>
        <v>61</v>
      </c>
      <c r="I24" s="3" t="str">
        <f t="shared" si="2"/>
        <v>P</v>
      </c>
      <c r="J24" s="3" t="str">
        <f t="shared" si="0"/>
        <v>C</v>
      </c>
    </row>
    <row r="25" spans="1:10" ht="17" x14ac:dyDescent="0.25">
      <c r="A25" s="1" t="s">
        <v>79</v>
      </c>
      <c r="B25" s="1" t="s">
        <v>80</v>
      </c>
      <c r="C25" t="s">
        <v>81</v>
      </c>
      <c r="D25" s="3">
        <v>13</v>
      </c>
      <c r="E25" s="3">
        <v>19</v>
      </c>
      <c r="F25" s="3">
        <v>14</v>
      </c>
      <c r="G25" s="3">
        <v>13</v>
      </c>
      <c r="H25" s="3">
        <f t="shared" si="1"/>
        <v>59</v>
      </c>
      <c r="I25" s="3" t="str">
        <f t="shared" si="2"/>
        <v>P</v>
      </c>
      <c r="J25" s="3" t="str">
        <f t="shared" si="0"/>
        <v>C</v>
      </c>
    </row>
    <row r="26" spans="1:10" ht="17" x14ac:dyDescent="0.25">
      <c r="A26" s="1" t="s">
        <v>82</v>
      </c>
      <c r="B26" s="1" t="s">
        <v>83</v>
      </c>
      <c r="C26" t="s">
        <v>84</v>
      </c>
      <c r="D26" s="3">
        <v>19</v>
      </c>
      <c r="E26" s="3">
        <v>13</v>
      </c>
      <c r="F26" s="3">
        <v>17</v>
      </c>
      <c r="G26" s="3">
        <v>18</v>
      </c>
      <c r="H26" s="3">
        <f t="shared" si="1"/>
        <v>67</v>
      </c>
      <c r="I26" s="3" t="str">
        <f t="shared" si="2"/>
        <v>P</v>
      </c>
      <c r="J26" s="3" t="str">
        <f t="shared" si="0"/>
        <v>A</v>
      </c>
    </row>
    <row r="27" spans="1:10" ht="17" x14ac:dyDescent="0.25">
      <c r="A27" s="1" t="s">
        <v>85</v>
      </c>
      <c r="B27" s="1" t="s">
        <v>86</v>
      </c>
      <c r="C27" t="s">
        <v>87</v>
      </c>
      <c r="D27" s="3">
        <v>13</v>
      </c>
      <c r="E27" s="3">
        <v>19</v>
      </c>
      <c r="F27" s="3">
        <v>18</v>
      </c>
      <c r="G27" s="3">
        <v>19</v>
      </c>
      <c r="H27" s="3">
        <f t="shared" si="1"/>
        <v>69</v>
      </c>
      <c r="I27" s="3" t="str">
        <f t="shared" si="2"/>
        <v>P</v>
      </c>
      <c r="J27" s="3" t="str">
        <f t="shared" si="0"/>
        <v>A</v>
      </c>
    </row>
    <row r="28" spans="1:10" ht="17" x14ac:dyDescent="0.25">
      <c r="A28" s="1" t="s">
        <v>88</v>
      </c>
      <c r="B28" s="1" t="s">
        <v>89</v>
      </c>
      <c r="C28" t="s">
        <v>90</v>
      </c>
      <c r="D28" s="3">
        <v>16</v>
      </c>
      <c r="E28" s="3">
        <v>20</v>
      </c>
      <c r="F28" s="3">
        <v>19</v>
      </c>
      <c r="G28" s="3">
        <v>19</v>
      </c>
      <c r="H28" s="3">
        <f t="shared" si="1"/>
        <v>74</v>
      </c>
      <c r="I28" s="3" t="str">
        <f t="shared" si="2"/>
        <v>P</v>
      </c>
      <c r="J28" s="3" t="str">
        <f t="shared" si="0"/>
        <v>A</v>
      </c>
    </row>
    <row r="29" spans="1:10" ht="17" x14ac:dyDescent="0.25">
      <c r="A29" s="1" t="s">
        <v>91</v>
      </c>
      <c r="B29" s="1" t="s">
        <v>92</v>
      </c>
      <c r="C29" t="s">
        <v>93</v>
      </c>
      <c r="D29" s="3">
        <v>19</v>
      </c>
      <c r="E29" s="3">
        <v>0</v>
      </c>
      <c r="F29" s="3">
        <v>20</v>
      </c>
      <c r="G29" s="3">
        <v>20</v>
      </c>
      <c r="H29" s="3">
        <f t="shared" si="1"/>
        <v>59</v>
      </c>
      <c r="I29" s="3" t="str">
        <f t="shared" si="2"/>
        <v>P</v>
      </c>
      <c r="J29" s="3" t="str">
        <f t="shared" si="0"/>
        <v>C</v>
      </c>
    </row>
    <row r="30" spans="1:10" ht="17" x14ac:dyDescent="0.25">
      <c r="A30" s="1" t="s">
        <v>94</v>
      </c>
      <c r="B30" s="1" t="s">
        <v>95</v>
      </c>
      <c r="C30" t="s">
        <v>96</v>
      </c>
      <c r="D30" s="3">
        <v>18</v>
      </c>
      <c r="E30" s="3">
        <v>19</v>
      </c>
      <c r="F30" s="3">
        <v>20</v>
      </c>
      <c r="G30" s="3">
        <v>19</v>
      </c>
      <c r="H30" s="3">
        <f t="shared" si="1"/>
        <v>76</v>
      </c>
      <c r="I30" s="3" t="str">
        <f t="shared" si="2"/>
        <v>P</v>
      </c>
      <c r="J30" s="3" t="str">
        <f t="shared" si="0"/>
        <v>A</v>
      </c>
    </row>
    <row r="31" spans="1:10" ht="17" x14ac:dyDescent="0.25">
      <c r="A31" s="1" t="s">
        <v>97</v>
      </c>
      <c r="B31" s="1" t="s">
        <v>98</v>
      </c>
      <c r="C31" t="s">
        <v>99</v>
      </c>
      <c r="D31" s="3">
        <v>13</v>
      </c>
      <c r="E31" s="3">
        <v>18</v>
      </c>
      <c r="F31" s="3">
        <v>17</v>
      </c>
      <c r="G31" s="3">
        <v>14</v>
      </c>
      <c r="H31" s="3">
        <f t="shared" si="1"/>
        <v>62</v>
      </c>
      <c r="I31" s="3" t="str">
        <f t="shared" si="2"/>
        <v>P</v>
      </c>
      <c r="J31" s="3" t="str">
        <f t="shared" si="0"/>
        <v>C</v>
      </c>
    </row>
    <row r="32" spans="1:10" ht="17" x14ac:dyDescent="0.25">
      <c r="A32" s="1" t="s">
        <v>100</v>
      </c>
      <c r="B32" s="1" t="s">
        <v>101</v>
      </c>
      <c r="C32" t="s">
        <v>102</v>
      </c>
      <c r="D32" s="3">
        <v>17</v>
      </c>
      <c r="E32" s="3">
        <v>17</v>
      </c>
      <c r="F32" s="3">
        <v>18</v>
      </c>
      <c r="G32" s="3">
        <v>19</v>
      </c>
      <c r="H32" s="3">
        <f t="shared" si="1"/>
        <v>71</v>
      </c>
      <c r="I32" s="3" t="str">
        <f t="shared" si="2"/>
        <v>P</v>
      </c>
      <c r="J32" s="3" t="str">
        <f t="shared" si="0"/>
        <v>A</v>
      </c>
    </row>
    <row r="33" spans="1:10" ht="17" x14ac:dyDescent="0.25">
      <c r="A33" s="1" t="s">
        <v>103</v>
      </c>
      <c r="B33" s="1" t="s">
        <v>104</v>
      </c>
      <c r="C33" t="s">
        <v>105</v>
      </c>
      <c r="D33" s="3">
        <v>19</v>
      </c>
      <c r="E33" s="3">
        <v>16</v>
      </c>
      <c r="F33" s="3">
        <v>18</v>
      </c>
      <c r="G33" s="3">
        <v>18</v>
      </c>
      <c r="H33" s="3">
        <f t="shared" si="1"/>
        <v>71</v>
      </c>
      <c r="I33" s="3" t="str">
        <f t="shared" si="2"/>
        <v>P</v>
      </c>
      <c r="J33" s="3" t="str">
        <f t="shared" si="0"/>
        <v>A</v>
      </c>
    </row>
    <row r="34" spans="1:10" ht="17" x14ac:dyDescent="0.25">
      <c r="A34" s="1" t="s">
        <v>106</v>
      </c>
      <c r="B34" s="1" t="s">
        <v>107</v>
      </c>
      <c r="C34" t="s">
        <v>108</v>
      </c>
      <c r="D34" s="3">
        <v>11</v>
      </c>
      <c r="E34" s="3">
        <v>19</v>
      </c>
      <c r="F34" s="3">
        <v>19</v>
      </c>
      <c r="G34" s="3">
        <v>18</v>
      </c>
      <c r="H34" s="3">
        <f t="shared" si="1"/>
        <v>67</v>
      </c>
      <c r="I34" s="3" t="str">
        <f t="shared" si="2"/>
        <v>P</v>
      </c>
      <c r="J34" s="3" t="str">
        <f t="shared" si="0"/>
        <v>A</v>
      </c>
    </row>
    <row r="35" spans="1:10" ht="17" x14ac:dyDescent="0.25">
      <c r="A35" s="1" t="s">
        <v>109</v>
      </c>
      <c r="B35" s="1" t="s">
        <v>110</v>
      </c>
      <c r="C35" t="s">
        <v>111</v>
      </c>
      <c r="D35" s="3">
        <v>19</v>
      </c>
      <c r="E35" s="3">
        <v>16</v>
      </c>
      <c r="F35" s="3">
        <v>19</v>
      </c>
      <c r="G35" s="3">
        <v>19</v>
      </c>
      <c r="H35" s="3">
        <f t="shared" si="1"/>
        <v>73</v>
      </c>
      <c r="I35" s="3" t="str">
        <f t="shared" si="2"/>
        <v>P</v>
      </c>
      <c r="J35" s="3" t="str">
        <f t="shared" si="0"/>
        <v>A</v>
      </c>
    </row>
    <row r="36" spans="1:10" ht="17" x14ac:dyDescent="0.25">
      <c r="A36" s="1" t="s">
        <v>112</v>
      </c>
      <c r="B36" s="1" t="s">
        <v>113</v>
      </c>
      <c r="C36" t="s">
        <v>114</v>
      </c>
      <c r="D36" s="3">
        <v>16</v>
      </c>
      <c r="E36" s="3">
        <v>20</v>
      </c>
      <c r="F36" s="3">
        <v>19</v>
      </c>
      <c r="G36" s="3">
        <v>19</v>
      </c>
      <c r="H36" s="3">
        <f t="shared" si="1"/>
        <v>74</v>
      </c>
      <c r="I36" s="3" t="str">
        <f t="shared" si="2"/>
        <v>P</v>
      </c>
      <c r="J36" s="3" t="str">
        <f t="shared" si="0"/>
        <v>A</v>
      </c>
    </row>
    <row r="37" spans="1:10" ht="17" x14ac:dyDescent="0.25">
      <c r="A37" s="1" t="s">
        <v>115</v>
      </c>
      <c r="B37" s="1" t="s">
        <v>116</v>
      </c>
      <c r="C37" t="s">
        <v>117</v>
      </c>
      <c r="D37" s="3">
        <v>20</v>
      </c>
      <c r="E37" s="3">
        <v>19</v>
      </c>
      <c r="F37" s="3">
        <v>20</v>
      </c>
      <c r="G37" s="3">
        <v>20</v>
      </c>
      <c r="H37" s="3">
        <f t="shared" si="1"/>
        <v>79</v>
      </c>
      <c r="I37" s="3" t="str">
        <f t="shared" si="2"/>
        <v>P</v>
      </c>
      <c r="J37" s="3" t="str">
        <f t="shared" si="0"/>
        <v>A</v>
      </c>
    </row>
    <row r="38" spans="1:10" ht="17" x14ac:dyDescent="0.25">
      <c r="A38" s="1" t="s">
        <v>118</v>
      </c>
      <c r="B38" s="1" t="s">
        <v>119</v>
      </c>
      <c r="C38" t="s">
        <v>120</v>
      </c>
      <c r="D38" s="3">
        <v>18</v>
      </c>
      <c r="E38" s="3">
        <v>19</v>
      </c>
      <c r="F38" s="3">
        <v>16</v>
      </c>
      <c r="G38" s="3">
        <v>20</v>
      </c>
      <c r="H38" s="3">
        <f t="shared" si="1"/>
        <v>73</v>
      </c>
      <c r="I38" s="3" t="str">
        <f t="shared" si="2"/>
        <v>P</v>
      </c>
      <c r="J38" s="3" t="str">
        <f t="shared" si="0"/>
        <v>A</v>
      </c>
    </row>
    <row r="39" spans="1:10" ht="17" x14ac:dyDescent="0.25">
      <c r="A39" s="1" t="s">
        <v>121</v>
      </c>
      <c r="B39" s="1" t="s">
        <v>122</v>
      </c>
      <c r="C39" t="s">
        <v>123</v>
      </c>
      <c r="D39" s="3">
        <v>16</v>
      </c>
      <c r="E39" s="3">
        <v>15</v>
      </c>
      <c r="F39" s="3">
        <v>19</v>
      </c>
      <c r="G39" s="3">
        <v>19</v>
      </c>
      <c r="H39" s="3">
        <f t="shared" si="1"/>
        <v>69</v>
      </c>
      <c r="I39" s="3" t="str">
        <f t="shared" si="2"/>
        <v>P</v>
      </c>
      <c r="J39" s="3" t="str">
        <f t="shared" si="0"/>
        <v>A</v>
      </c>
    </row>
    <row r="40" spans="1:10" ht="17" x14ac:dyDescent="0.25">
      <c r="A40" s="1" t="s">
        <v>124</v>
      </c>
      <c r="B40" s="1" t="s">
        <v>125</v>
      </c>
      <c r="C40" t="s">
        <v>126</v>
      </c>
      <c r="D40" s="3">
        <v>20</v>
      </c>
      <c r="E40" s="3">
        <v>19</v>
      </c>
      <c r="F40" s="3">
        <v>19</v>
      </c>
      <c r="G40" s="3">
        <v>16</v>
      </c>
      <c r="H40" s="3">
        <f t="shared" si="1"/>
        <v>74</v>
      </c>
      <c r="I40" s="3" t="str">
        <f t="shared" si="2"/>
        <v>P</v>
      </c>
      <c r="J40" s="3" t="str">
        <f t="shared" si="0"/>
        <v>A</v>
      </c>
    </row>
    <row r="45" spans="1:10" x14ac:dyDescent="0.2">
      <c r="B45" t="s">
        <v>127</v>
      </c>
      <c r="D45" s="3">
        <v>39</v>
      </c>
      <c r="E45" s="3">
        <v>39</v>
      </c>
      <c r="F45" s="3">
        <v>39</v>
      </c>
      <c r="G45" s="3">
        <v>39</v>
      </c>
    </row>
    <row r="46" spans="1:10" x14ac:dyDescent="0.2">
      <c r="B46" t="s">
        <v>128</v>
      </c>
      <c r="D46" s="3">
        <v>39</v>
      </c>
      <c r="E46" s="3">
        <v>39</v>
      </c>
      <c r="F46" s="3">
        <v>37</v>
      </c>
      <c r="G46" s="3">
        <v>39</v>
      </c>
    </row>
    <row r="48" spans="1:10" x14ac:dyDescent="0.2">
      <c r="D48" s="4"/>
      <c r="E48" s="4"/>
      <c r="F48" s="4"/>
      <c r="G48" s="4"/>
    </row>
    <row r="49" spans="2:7" x14ac:dyDescent="0.2">
      <c r="B49" t="s">
        <v>129</v>
      </c>
      <c r="D49" s="4">
        <f>SUM(D3:D41)/D46</f>
        <v>15.384615384615385</v>
      </c>
      <c r="E49" s="4">
        <f t="shared" ref="E49:G49" si="3">SUM(E3:E41)/E46</f>
        <v>15.897435897435898</v>
      </c>
      <c r="F49" s="4">
        <f t="shared" si="3"/>
        <v>16.351351351351351</v>
      </c>
      <c r="G49" s="4">
        <f t="shared" si="3"/>
        <v>16.384615384615383</v>
      </c>
    </row>
    <row r="50" spans="2:7" x14ac:dyDescent="0.2">
      <c r="B50" t="s">
        <v>130</v>
      </c>
      <c r="D50" s="4">
        <f>SUM(D2:D40)/D46</f>
        <v>15.717948717948717</v>
      </c>
      <c r="E50" s="4">
        <f t="shared" ref="E50:G50" si="4">SUM(E2:E40)/E46</f>
        <v>16.282051282051281</v>
      </c>
      <c r="F50" s="4">
        <f t="shared" si="4"/>
        <v>16.72972972972973</v>
      </c>
      <c r="G50" s="4">
        <f t="shared" si="4"/>
        <v>16.666666666666668</v>
      </c>
    </row>
    <row r="53" spans="2:7" x14ac:dyDescent="0.2">
      <c r="B53" t="s">
        <v>131</v>
      </c>
      <c r="D53" s="4">
        <f>AVERAGE(D2:D40)</f>
        <v>15.717948717948717</v>
      </c>
      <c r="E53" s="4">
        <f t="shared" ref="E53:G53" si="5">AVERAGE(E2:E40)</f>
        <v>16.282051282051281</v>
      </c>
      <c r="F53" s="4">
        <f t="shared" si="5"/>
        <v>16.72972972972973</v>
      </c>
      <c r="G53" s="4">
        <f t="shared" si="5"/>
        <v>16.666666666666668</v>
      </c>
    </row>
    <row r="54" spans="2:7" x14ac:dyDescent="0.2">
      <c r="D54" s="4">
        <f>STDEV(D2:D40)</f>
        <v>3.1784530990033648</v>
      </c>
      <c r="E54" s="4">
        <f t="shared" ref="E54:G54" si="6">STDEV(E2:E40)</f>
        <v>3.9400021236216412</v>
      </c>
      <c r="F54" s="4">
        <f t="shared" si="6"/>
        <v>2.6315252088712557</v>
      </c>
      <c r="G54" s="4">
        <f t="shared" si="6"/>
        <v>3.1232012366980557</v>
      </c>
    </row>
  </sheetData>
  <sortState xmlns:xlrd2="http://schemas.microsoft.com/office/spreadsheetml/2017/richdata2" ref="C2:G43">
    <sortCondition ref="C2:C43"/>
  </sortState>
  <phoneticPr fontId="2" type="noConversion"/>
  <conditionalFormatting sqref="B2:B40">
    <cfRule type="expression" dxfId="11" priority="1">
      <formula>J2="A"</formula>
    </cfRule>
    <cfRule type="expression" dxfId="10" priority="2">
      <formula>J2="F"</formula>
    </cfRule>
    <cfRule type="expression" dxfId="9" priority="3">
      <formula>I2="F"</formula>
    </cfRule>
    <cfRule type="expression" dxfId="8" priority="12">
      <formula>$I2+"A"</formula>
    </cfRule>
    <cfRule type="expression" dxfId="7" priority="5">
      <formula>$I2="A"</formula>
    </cfRule>
    <cfRule type="expression" dxfId="6" priority="6">
      <formula>$I2="$B$28"</formula>
    </cfRule>
    <cfRule type="expression" dxfId="5" priority="11">
      <formula>$I2="$A$2"</formula>
    </cfRule>
    <cfRule type="expression" dxfId="4" priority="8">
      <formula>$I2="B"</formula>
    </cfRule>
  </conditionalFormatting>
  <conditionalFormatting sqref="D2:G40">
    <cfRule type="cellIs" dxfId="3" priority="16" operator="lessThan">
      <formula>13</formula>
    </cfRule>
    <cfRule type="cellIs" dxfId="2" priority="15" operator="lessThan">
      <formula>13</formula>
    </cfRule>
  </conditionalFormatting>
  <conditionalFormatting sqref="J2:J40">
    <cfRule type="cellIs" dxfId="1" priority="14" operator="equal">
      <formula>"F"</formula>
    </cfRule>
    <cfRule type="containsText" dxfId="0" priority="7" operator="containsText" text="A">
      <formula>NOT(ISERROR(SEARCH("A",J2)))</formula>
    </cfRule>
  </conditionalFormatting>
  <pageMargins left="0.7" right="0.7" top="0.75" bottom="0.75" header="0.3" footer="0.3"/>
  <pageSetup orientation="portrait" horizontalDpi="0" verticalDpi="0"/>
  <ignoredErrors>
    <ignoredError sqref="D49:G49" formulaRange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39FE1-AC76-6C4E-94FD-22F313B584F9}">
  <dimension ref="A1:B6"/>
  <sheetViews>
    <sheetView workbookViewId="0">
      <selection activeCell="J31" sqref="J31"/>
    </sheetView>
  </sheetViews>
  <sheetFormatPr baseColWidth="10" defaultColWidth="11" defaultRowHeight="16" x14ac:dyDescent="0.2"/>
  <cols>
    <col min="1" max="1" width="13" bestFit="1" customWidth="1"/>
    <col min="2" max="2" width="13.5" bestFit="1" customWidth="1"/>
  </cols>
  <sheetData>
    <row r="1" spans="1:2" x14ac:dyDescent="0.2">
      <c r="A1" s="5" t="s">
        <v>132</v>
      </c>
      <c r="B1" t="s">
        <v>133</v>
      </c>
    </row>
    <row r="2" spans="1:2" x14ac:dyDescent="0.2">
      <c r="A2" s="2" t="s">
        <v>134</v>
      </c>
      <c r="B2" s="6">
        <v>0.51282051282051277</v>
      </c>
    </row>
    <row r="3" spans="1:2" x14ac:dyDescent="0.2">
      <c r="A3" s="2" t="s">
        <v>135</v>
      </c>
      <c r="B3" s="6">
        <v>0.33333333333333331</v>
      </c>
    </row>
    <row r="4" spans="1:2" x14ac:dyDescent="0.2">
      <c r="A4" s="2" t="s">
        <v>136</v>
      </c>
      <c r="B4" s="6">
        <v>0.15384615384615385</v>
      </c>
    </row>
    <row r="5" spans="1:2" x14ac:dyDescent="0.2">
      <c r="A5" s="2" t="s">
        <v>137</v>
      </c>
      <c r="B5" s="6">
        <v>0</v>
      </c>
    </row>
    <row r="6" spans="1:2" x14ac:dyDescent="0.2">
      <c r="A6" s="2" t="s">
        <v>138</v>
      </c>
      <c r="B6" s="6">
        <v>1</v>
      </c>
    </row>
  </sheetData>
  <pageMargins left="0.7" right="0.7" top="0.75" bottom="0.75" header="0.3" footer="0.3"/>
  <pageSetup orientation="portrait" horizontalDpi="0" verticalDpi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310BD-4C03-9946-9D88-85E7506620B6}">
  <dimension ref="A1:B40"/>
  <sheetViews>
    <sheetView workbookViewId="0">
      <selection activeCell="F31" sqref="F31"/>
    </sheetView>
  </sheetViews>
  <sheetFormatPr baseColWidth="10" defaultColWidth="11" defaultRowHeight="16" x14ac:dyDescent="0.2"/>
  <sheetData>
    <row r="1" spans="1:2" x14ac:dyDescent="0.2">
      <c r="A1" t="s">
        <v>139</v>
      </c>
      <c r="B1" t="s">
        <v>140</v>
      </c>
    </row>
    <row r="2" spans="1:2" x14ac:dyDescent="0.2">
      <c r="A2">
        <v>79</v>
      </c>
      <c r="B2">
        <f t="shared" ref="B2:B40" si="0">A2/MaxScore2*100</f>
        <v>98.75</v>
      </c>
    </row>
    <row r="3" spans="1:2" x14ac:dyDescent="0.2">
      <c r="A3">
        <v>79</v>
      </c>
      <c r="B3">
        <f t="shared" si="0"/>
        <v>98.75</v>
      </c>
    </row>
    <row r="4" spans="1:2" x14ac:dyDescent="0.2">
      <c r="A4">
        <v>77</v>
      </c>
      <c r="B4">
        <f t="shared" si="0"/>
        <v>96.25</v>
      </c>
    </row>
    <row r="5" spans="1:2" x14ac:dyDescent="0.2">
      <c r="A5">
        <v>76</v>
      </c>
      <c r="B5">
        <f t="shared" si="0"/>
        <v>95</v>
      </c>
    </row>
    <row r="6" spans="1:2" x14ac:dyDescent="0.2">
      <c r="A6">
        <v>74</v>
      </c>
      <c r="B6">
        <f t="shared" si="0"/>
        <v>92.5</v>
      </c>
    </row>
    <row r="7" spans="1:2" x14ac:dyDescent="0.2">
      <c r="A7">
        <v>74</v>
      </c>
      <c r="B7">
        <f t="shared" si="0"/>
        <v>92.5</v>
      </c>
    </row>
    <row r="8" spans="1:2" x14ac:dyDescent="0.2">
      <c r="A8">
        <v>74</v>
      </c>
      <c r="B8">
        <f t="shared" si="0"/>
        <v>92.5</v>
      </c>
    </row>
    <row r="9" spans="1:2" x14ac:dyDescent="0.2">
      <c r="A9">
        <v>73</v>
      </c>
      <c r="B9">
        <f t="shared" si="0"/>
        <v>91.25</v>
      </c>
    </row>
    <row r="10" spans="1:2" x14ac:dyDescent="0.2">
      <c r="A10">
        <v>73</v>
      </c>
      <c r="B10">
        <f t="shared" si="0"/>
        <v>91.25</v>
      </c>
    </row>
    <row r="11" spans="1:2" x14ac:dyDescent="0.2">
      <c r="A11">
        <v>72</v>
      </c>
      <c r="B11">
        <f t="shared" si="0"/>
        <v>90</v>
      </c>
    </row>
    <row r="12" spans="1:2" x14ac:dyDescent="0.2">
      <c r="A12">
        <v>72</v>
      </c>
      <c r="B12">
        <f t="shared" si="0"/>
        <v>90</v>
      </c>
    </row>
    <row r="13" spans="1:2" x14ac:dyDescent="0.2">
      <c r="A13">
        <v>71</v>
      </c>
      <c r="B13">
        <f t="shared" si="0"/>
        <v>88.75</v>
      </c>
    </row>
    <row r="14" spans="1:2" x14ac:dyDescent="0.2">
      <c r="A14">
        <v>71</v>
      </c>
      <c r="B14">
        <f t="shared" si="0"/>
        <v>88.75</v>
      </c>
    </row>
    <row r="15" spans="1:2" x14ac:dyDescent="0.2">
      <c r="A15">
        <v>71</v>
      </c>
      <c r="B15">
        <f t="shared" si="0"/>
        <v>88.75</v>
      </c>
    </row>
    <row r="16" spans="1:2" x14ac:dyDescent="0.2">
      <c r="A16">
        <v>70</v>
      </c>
      <c r="B16">
        <f t="shared" si="0"/>
        <v>87.5</v>
      </c>
    </row>
    <row r="17" spans="1:2" x14ac:dyDescent="0.2">
      <c r="A17">
        <v>69</v>
      </c>
      <c r="B17">
        <f t="shared" si="0"/>
        <v>86.25</v>
      </c>
    </row>
    <row r="18" spans="1:2" x14ac:dyDescent="0.2">
      <c r="A18">
        <v>69</v>
      </c>
      <c r="B18">
        <f t="shared" si="0"/>
        <v>86.25</v>
      </c>
    </row>
    <row r="19" spans="1:2" x14ac:dyDescent="0.2">
      <c r="A19">
        <v>67</v>
      </c>
      <c r="B19">
        <f t="shared" si="0"/>
        <v>83.75</v>
      </c>
    </row>
    <row r="20" spans="1:2" x14ac:dyDescent="0.2">
      <c r="A20">
        <v>67</v>
      </c>
      <c r="B20">
        <f t="shared" si="0"/>
        <v>83.75</v>
      </c>
    </row>
    <row r="21" spans="1:2" x14ac:dyDescent="0.2">
      <c r="A21">
        <v>67</v>
      </c>
      <c r="B21">
        <f t="shared" si="0"/>
        <v>83.75</v>
      </c>
    </row>
    <row r="22" spans="1:2" x14ac:dyDescent="0.2">
      <c r="A22">
        <v>63</v>
      </c>
      <c r="B22">
        <f t="shared" si="0"/>
        <v>78.75</v>
      </c>
    </row>
    <row r="23" spans="1:2" x14ac:dyDescent="0.2">
      <c r="A23">
        <v>62</v>
      </c>
      <c r="B23">
        <f t="shared" si="0"/>
        <v>77.5</v>
      </c>
    </row>
    <row r="24" spans="1:2" x14ac:dyDescent="0.2">
      <c r="A24">
        <v>62</v>
      </c>
      <c r="B24">
        <f t="shared" si="0"/>
        <v>77.5</v>
      </c>
    </row>
    <row r="25" spans="1:2" x14ac:dyDescent="0.2">
      <c r="A25">
        <v>61</v>
      </c>
      <c r="B25">
        <f t="shared" si="0"/>
        <v>76.25</v>
      </c>
    </row>
    <row r="26" spans="1:2" x14ac:dyDescent="0.2">
      <c r="A26">
        <v>61</v>
      </c>
      <c r="B26">
        <f t="shared" si="0"/>
        <v>76.25</v>
      </c>
    </row>
    <row r="27" spans="1:2" x14ac:dyDescent="0.2">
      <c r="A27">
        <v>60</v>
      </c>
      <c r="B27">
        <f t="shared" si="0"/>
        <v>75</v>
      </c>
    </row>
    <row r="28" spans="1:2" x14ac:dyDescent="0.2">
      <c r="A28">
        <v>60</v>
      </c>
      <c r="B28">
        <f t="shared" si="0"/>
        <v>75</v>
      </c>
    </row>
    <row r="29" spans="1:2" x14ac:dyDescent="0.2">
      <c r="A29">
        <v>60</v>
      </c>
      <c r="B29">
        <f t="shared" si="0"/>
        <v>75</v>
      </c>
    </row>
    <row r="30" spans="1:2" x14ac:dyDescent="0.2">
      <c r="A30">
        <v>59</v>
      </c>
      <c r="B30">
        <f t="shared" si="0"/>
        <v>73.75</v>
      </c>
    </row>
    <row r="31" spans="1:2" x14ac:dyDescent="0.2">
      <c r="A31">
        <v>59</v>
      </c>
      <c r="B31">
        <f t="shared" si="0"/>
        <v>73.75</v>
      </c>
    </row>
    <row r="32" spans="1:2" x14ac:dyDescent="0.2">
      <c r="A32">
        <v>59</v>
      </c>
      <c r="B32">
        <f t="shared" si="0"/>
        <v>73.75</v>
      </c>
    </row>
    <row r="33" spans="1:2" x14ac:dyDescent="0.2">
      <c r="A33">
        <v>58</v>
      </c>
      <c r="B33">
        <f t="shared" si="0"/>
        <v>72.5</v>
      </c>
    </row>
    <row r="34" spans="1:2" x14ac:dyDescent="0.2">
      <c r="A34">
        <v>58</v>
      </c>
      <c r="B34">
        <f t="shared" si="0"/>
        <v>72.5</v>
      </c>
    </row>
    <row r="35" spans="1:2" x14ac:dyDescent="0.2">
      <c r="A35">
        <v>53</v>
      </c>
      <c r="B35">
        <f t="shared" si="0"/>
        <v>66.25</v>
      </c>
    </row>
    <row r="36" spans="1:2" x14ac:dyDescent="0.2">
      <c r="A36">
        <v>50</v>
      </c>
      <c r="B36">
        <f t="shared" si="0"/>
        <v>62.5</v>
      </c>
    </row>
    <row r="37" spans="1:2" x14ac:dyDescent="0.2">
      <c r="A37">
        <v>49</v>
      </c>
      <c r="B37">
        <f t="shared" si="0"/>
        <v>61.250000000000007</v>
      </c>
    </row>
    <row r="38" spans="1:2" x14ac:dyDescent="0.2">
      <c r="A38">
        <v>46</v>
      </c>
      <c r="B38">
        <f t="shared" si="0"/>
        <v>57.499999999999993</v>
      </c>
    </row>
    <row r="39" spans="1:2" x14ac:dyDescent="0.2">
      <c r="A39">
        <v>46</v>
      </c>
      <c r="B39">
        <f t="shared" si="0"/>
        <v>57.499999999999993</v>
      </c>
    </row>
    <row r="40" spans="1:2" x14ac:dyDescent="0.2">
      <c r="A40">
        <v>46</v>
      </c>
      <c r="B40">
        <f t="shared" si="0"/>
        <v>57.499999999999993</v>
      </c>
    </row>
  </sheetData>
  <sortState xmlns:xlrd2="http://schemas.microsoft.com/office/spreadsheetml/2017/richdata2" ref="A2:B40">
    <sortCondition descending="1" ref="A2:A40"/>
  </sortState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cg3xzz Data</vt:lpstr>
      <vt:lpstr>cg3xzz Data1</vt:lpstr>
      <vt:lpstr>Totals Charts</vt:lpstr>
      <vt:lpstr>maxscore</vt:lpstr>
      <vt:lpstr>MaxScore1</vt:lpstr>
      <vt:lpstr>MaxScore2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Lidia Marlen Lingenfelter</dc:creator>
  <cp:keywords/>
  <dc:description/>
  <cp:lastModifiedBy>Lidia Marlen Lingenfelter</cp:lastModifiedBy>
  <cp:revision/>
  <dcterms:created xsi:type="dcterms:W3CDTF">2023-08-21T20:17:41Z</dcterms:created>
  <dcterms:modified xsi:type="dcterms:W3CDTF">2023-09-08T06:53:02Z</dcterms:modified>
  <cp:category/>
  <cp:contentStatus/>
</cp:coreProperties>
</file>