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ostert\Documents\repos\inversion_project\data\colima\"/>
    </mc:Choice>
  </mc:AlternateContent>
  <xr:revisionPtr revIDLastSave="0" documentId="13_ncr:1_{6B412608-CF58-4654-A50E-7FADB2835D59}" xr6:coauthVersionLast="45" xr6:coauthVersionMax="45" xr10:uidLastSave="{00000000-0000-0000-0000-000000000000}"/>
  <bookViews>
    <workbookView xWindow="-27990" yWindow="-120" windowWidth="28110" windowHeight="16440" activeTab="2" xr2:uid="{E3B911CE-4E3E-41BE-B6B6-0D3771AB4121}"/>
  </bookViews>
  <sheets>
    <sheet name="Real Wind" sheetId="1" r:id="rId1"/>
    <sheet name="Avg Wind" sheetId="3" r:id="rId2"/>
    <sheet name="Sheet2" sheetId="2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1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2" i="2"/>
  <c r="M31" i="2"/>
  <c r="K31" i="2"/>
  <c r="H33" i="2"/>
  <c r="H31" i="2"/>
  <c r="G3" i="2"/>
  <c r="G31" i="2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2" i="2"/>
  <c r="D3" i="2"/>
  <c r="F3" i="2" s="1"/>
  <c r="D4" i="2"/>
  <c r="F4" i="2" s="1"/>
  <c r="D5" i="2"/>
  <c r="F5" i="2" s="1"/>
  <c r="D6" i="2"/>
  <c r="D7" i="2"/>
  <c r="F7" i="2" s="1"/>
  <c r="D8" i="2"/>
  <c r="D9" i="2"/>
  <c r="F9" i="2" s="1"/>
  <c r="D10" i="2"/>
  <c r="D11" i="2"/>
  <c r="D12" i="2"/>
  <c r="D13" i="2"/>
  <c r="D14" i="2"/>
  <c r="D15" i="2"/>
  <c r="F15" i="2" s="1"/>
  <c r="D16" i="2"/>
  <c r="F16" i="2" s="1"/>
  <c r="D17" i="2"/>
  <c r="F17" i="2" s="1"/>
  <c r="D18" i="2"/>
  <c r="D19" i="2"/>
  <c r="F19" i="2" s="1"/>
  <c r="D20" i="2"/>
  <c r="F20" i="2" s="1"/>
  <c r="D21" i="2"/>
  <c r="F21" i="2" s="1"/>
  <c r="D22" i="2"/>
  <c r="D23" i="2"/>
  <c r="F23" i="2" s="1"/>
  <c r="D24" i="2"/>
  <c r="D25" i="2"/>
  <c r="F25" i="2" s="1"/>
  <c r="D26" i="2"/>
  <c r="D27" i="2"/>
  <c r="D28" i="2"/>
  <c r="D29" i="2"/>
  <c r="D30" i="2"/>
  <c r="D2" i="2"/>
  <c r="F2" i="2" s="1"/>
  <c r="F8" i="2"/>
  <c r="F11" i="2"/>
  <c r="F12" i="2"/>
  <c r="F13" i="2"/>
  <c r="F24" i="2"/>
  <c r="F27" i="2"/>
  <c r="F28" i="2"/>
  <c r="F2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2" i="2"/>
  <c r="F26" i="2" l="1"/>
  <c r="F22" i="2"/>
  <c r="F18" i="2"/>
  <c r="F14" i="2"/>
  <c r="F10" i="2"/>
  <c r="F6" i="2"/>
  <c r="F30" i="2"/>
  <c r="B31" i="2"/>
  <c r="C31" i="2"/>
  <c r="D31" i="2" s="1"/>
  <c r="I33" i="2" l="1"/>
  <c r="I11" i="2" l="1"/>
  <c r="J22" i="2"/>
  <c r="J5" i="2"/>
  <c r="I27" i="2"/>
  <c r="J17" i="2"/>
  <c r="J11" i="2"/>
  <c r="M11" i="2" s="1"/>
  <c r="I23" i="2"/>
  <c r="J19" i="2"/>
  <c r="J18" i="2"/>
  <c r="J6" i="2"/>
  <c r="J26" i="2"/>
  <c r="J9" i="2"/>
  <c r="I15" i="2"/>
  <c r="J3" i="2"/>
  <c r="J21" i="2"/>
  <c r="J30" i="2"/>
  <c r="I24" i="2"/>
  <c r="J12" i="2"/>
  <c r="J25" i="2"/>
  <c r="I12" i="2"/>
  <c r="J8" i="2"/>
  <c r="J4" i="2"/>
  <c r="J29" i="2"/>
  <c r="J16" i="2"/>
  <c r="J27" i="2"/>
  <c r="I7" i="2"/>
  <c r="J24" i="2"/>
  <c r="J10" i="2"/>
  <c r="I3" i="2"/>
  <c r="J20" i="2"/>
  <c r="J28" i="2"/>
  <c r="J14" i="2"/>
  <c r="J13" i="2"/>
  <c r="I2" i="2"/>
  <c r="I26" i="2"/>
  <c r="M26" i="2" s="1"/>
  <c r="I16" i="2"/>
  <c r="M16" i="2" s="1"/>
  <c r="I13" i="2"/>
  <c r="K13" i="2" s="1"/>
  <c r="I6" i="2"/>
  <c r="M6" i="2" s="1"/>
  <c r="I22" i="2"/>
  <c r="I19" i="2"/>
  <c r="M19" i="2" s="1"/>
  <c r="I5" i="2"/>
  <c r="M5" i="2" s="1"/>
  <c r="J23" i="2"/>
  <c r="K23" i="2" s="1"/>
  <c r="I20" i="2"/>
  <c r="I25" i="2"/>
  <c r="J7" i="2"/>
  <c r="I21" i="2"/>
  <c r="M21" i="2" s="1"/>
  <c r="I10" i="2"/>
  <c r="J15" i="2"/>
  <c r="I28" i="2"/>
  <c r="I9" i="2"/>
  <c r="J2" i="2"/>
  <c r="I18" i="2"/>
  <c r="I17" i="2"/>
  <c r="K17" i="2" s="1"/>
  <c r="I8" i="2"/>
  <c r="I4" i="2"/>
  <c r="I29" i="2"/>
  <c r="I14" i="2"/>
  <c r="K11" i="2"/>
  <c r="I30" i="2"/>
  <c r="K16" i="2"/>
  <c r="M18" i="2" l="1"/>
  <c r="M12" i="2"/>
  <c r="K9" i="2"/>
  <c r="K12" i="2"/>
  <c r="K18" i="2"/>
  <c r="K14" i="2"/>
  <c r="K27" i="2"/>
  <c r="M15" i="2"/>
  <c r="M3" i="2"/>
  <c r="K15" i="2"/>
  <c r="M30" i="2"/>
  <c r="M4" i="2"/>
  <c r="K2" i="2"/>
  <c r="M10" i="2"/>
  <c r="M20" i="2"/>
  <c r="K22" i="2"/>
  <c r="K24" i="2"/>
  <c r="M27" i="2"/>
  <c r="K3" i="2"/>
  <c r="M28" i="2"/>
  <c r="M25" i="2"/>
  <c r="K5" i="2"/>
  <c r="K8" i="2"/>
  <c r="M7" i="2"/>
  <c r="M2" i="2"/>
  <c r="M22" i="2"/>
  <c r="K26" i="2"/>
  <c r="K28" i="2"/>
  <c r="K7" i="2"/>
  <c r="M13" i="2"/>
  <c r="M24" i="2"/>
  <c r="K29" i="2"/>
  <c r="K25" i="2"/>
  <c r="M23" i="2"/>
  <c r="K6" i="2"/>
  <c r="J31" i="2"/>
  <c r="K19" i="2"/>
  <c r="K4" i="2"/>
  <c r="K20" i="2"/>
  <c r="K10" i="2"/>
  <c r="M17" i="2"/>
  <c r="K21" i="2"/>
  <c r="M9" i="2"/>
  <c r="M14" i="2"/>
  <c r="M8" i="2"/>
  <c r="M29" i="2"/>
  <c r="K30" i="2"/>
  <c r="I31" i="2"/>
</calcChain>
</file>

<file path=xl/sharedStrings.xml><?xml version="1.0" encoding="utf-8"?>
<sst xmlns="http://schemas.openxmlformats.org/spreadsheetml/2006/main" count="212" uniqueCount="27">
  <si>
    <t>THIS: 0</t>
  </si>
  <si>
    <t>Phi Step</t>
  </si>
  <si>
    <t>Col Step</t>
  </si>
  <si>
    <t>Avg Windspeed</t>
  </si>
  <si>
    <t>Avg Wind Dir</t>
  </si>
  <si>
    <t>Wind Sum x</t>
  </si>
  <si>
    <t>Wind Sum Y</t>
  </si>
  <si>
    <t>X Adj</t>
  </si>
  <si>
    <t>Y Adj</t>
  </si>
  <si>
    <t>Total Fall Time</t>
  </si>
  <si>
    <t>Fall Time Adj</t>
  </si>
  <si>
    <t>Vent Elevation</t>
  </si>
  <si>
    <t>Windspeed At Vent</t>
  </si>
  <si>
    <t>Avg Windspeed Below Ventd</t>
  </si>
  <si>
    <t>Ground Elevation</t>
  </si>
  <si>
    <t>Sigma_sqr</t>
  </si>
  <si>
    <t>y</t>
  </si>
  <si>
    <t>x</t>
  </si>
  <si>
    <t>Transformed</t>
  </si>
  <si>
    <t>Cartesian</t>
  </si>
  <si>
    <t>Trans Cart</t>
  </si>
  <si>
    <t>x rotate</t>
  </si>
  <si>
    <t>y rotate</t>
  </si>
  <si>
    <t>new angle</t>
  </si>
  <si>
    <t>HEIGHT</t>
  </si>
  <si>
    <t>SPEED</t>
  </si>
  <si>
    <t>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</si>
</sst>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Avergage Wind Speed</a:t>
            </a:r>
          </a:p>
        </c:rich>
      </c:tx>
      <c:layout>
        <c:manualLayout>
          <c:xMode val="edge"/>
          <c:yMode val="edge"/>
          <c:x val="0.3308944250592583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 Wind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'Real Wind'!$C$2:$C$51</c:f>
              <c:numCache>
                <c:formatCode>General</c:formatCode>
                <c:ptCount val="50"/>
                <c:pt idx="0">
                  <c:v>6.7332599999999996</c:v>
                </c:pt>
                <c:pt idx="1">
                  <c:v>7.7846700000000002</c:v>
                </c:pt>
                <c:pt idx="2">
                  <c:v>8.5502800000000008</c:v>
                </c:pt>
                <c:pt idx="3">
                  <c:v>9.1008499999999994</c:v>
                </c:pt>
                <c:pt idx="4">
                  <c:v>9.5738500000000002</c:v>
                </c:pt>
                <c:pt idx="5">
                  <c:v>10.071199999999999</c:v>
                </c:pt>
                <c:pt idx="6">
                  <c:v>10.5725</c:v>
                </c:pt>
                <c:pt idx="7">
                  <c:v>11.040699999999999</c:v>
                </c:pt>
                <c:pt idx="8">
                  <c:v>11.481999999999999</c:v>
                </c:pt>
                <c:pt idx="9">
                  <c:v>11.8992</c:v>
                </c:pt>
                <c:pt idx="10">
                  <c:v>12.2958</c:v>
                </c:pt>
                <c:pt idx="11">
                  <c:v>12.6762</c:v>
                </c:pt>
                <c:pt idx="12">
                  <c:v>13.045500000000001</c:v>
                </c:pt>
                <c:pt idx="13">
                  <c:v>13.4053</c:v>
                </c:pt>
                <c:pt idx="14">
                  <c:v>13.756399999999999</c:v>
                </c:pt>
                <c:pt idx="15">
                  <c:v>14.0998</c:v>
                </c:pt>
                <c:pt idx="16">
                  <c:v>14.4337</c:v>
                </c:pt>
                <c:pt idx="17">
                  <c:v>14.7561</c:v>
                </c:pt>
                <c:pt idx="18">
                  <c:v>15.0692</c:v>
                </c:pt>
                <c:pt idx="19">
                  <c:v>15.382400000000001</c:v>
                </c:pt>
                <c:pt idx="20">
                  <c:v>15.6953</c:v>
                </c:pt>
                <c:pt idx="21">
                  <c:v>16.0075</c:v>
                </c:pt>
                <c:pt idx="22">
                  <c:v>16.3186</c:v>
                </c:pt>
                <c:pt idx="23">
                  <c:v>16.622299999999999</c:v>
                </c:pt>
                <c:pt idx="24">
                  <c:v>16.904800000000002</c:v>
                </c:pt>
                <c:pt idx="25">
                  <c:v>17.168399999999998</c:v>
                </c:pt>
                <c:pt idx="26">
                  <c:v>17.409500000000001</c:v>
                </c:pt>
                <c:pt idx="27">
                  <c:v>17.630099999999999</c:v>
                </c:pt>
                <c:pt idx="28">
                  <c:v>17.800999999999998</c:v>
                </c:pt>
                <c:pt idx="29">
                  <c:v>17.899100000000001</c:v>
                </c:pt>
                <c:pt idx="30">
                  <c:v>17.933599999999998</c:v>
                </c:pt>
                <c:pt idx="31">
                  <c:v>17.922699999999999</c:v>
                </c:pt>
                <c:pt idx="32">
                  <c:v>17.868400000000001</c:v>
                </c:pt>
                <c:pt idx="33">
                  <c:v>17.785900000000002</c:v>
                </c:pt>
                <c:pt idx="34">
                  <c:v>17.681100000000001</c:v>
                </c:pt>
                <c:pt idx="35">
                  <c:v>17.556999999999999</c:v>
                </c:pt>
                <c:pt idx="36">
                  <c:v>17.418299999999999</c:v>
                </c:pt>
                <c:pt idx="37">
                  <c:v>17.266300000000001</c:v>
                </c:pt>
                <c:pt idx="38">
                  <c:v>17.093699999999998</c:v>
                </c:pt>
                <c:pt idx="39">
                  <c:v>16.902000000000001</c:v>
                </c:pt>
                <c:pt idx="40">
                  <c:v>16.700500000000002</c:v>
                </c:pt>
                <c:pt idx="41">
                  <c:v>16.495999999999999</c:v>
                </c:pt>
                <c:pt idx="42">
                  <c:v>16.292200000000001</c:v>
                </c:pt>
                <c:pt idx="43">
                  <c:v>16.106100000000001</c:v>
                </c:pt>
                <c:pt idx="44">
                  <c:v>15.936199999999999</c:v>
                </c:pt>
                <c:pt idx="45">
                  <c:v>15.787800000000001</c:v>
                </c:pt>
                <c:pt idx="46">
                  <c:v>15.661300000000001</c:v>
                </c:pt>
                <c:pt idx="47">
                  <c:v>15.549300000000001</c:v>
                </c:pt>
                <c:pt idx="48">
                  <c:v>15.4419</c:v>
                </c:pt>
                <c:pt idx="49">
                  <c:v>15.3391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B-4234-9D94-8A231367AF2E}"/>
            </c:ext>
          </c:extLst>
        </c:ser>
        <c:ser>
          <c:idx val="1"/>
          <c:order val="1"/>
          <c:tx>
            <c:v>Average Wind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'Real Wind'!$S$2:$S$51</c:f>
              <c:numCache>
                <c:formatCode>General</c:formatCode>
                <c:ptCount val="50"/>
                <c:pt idx="0">
                  <c:v>11.1015</c:v>
                </c:pt>
                <c:pt idx="1">
                  <c:v>11.5031</c:v>
                </c:pt>
                <c:pt idx="2">
                  <c:v>11.7218</c:v>
                </c:pt>
                <c:pt idx="3">
                  <c:v>11.859400000000001</c:v>
                </c:pt>
                <c:pt idx="4">
                  <c:v>11.954000000000001</c:v>
                </c:pt>
                <c:pt idx="5">
                  <c:v>12.0229</c:v>
                </c:pt>
                <c:pt idx="6">
                  <c:v>12.0754</c:v>
                </c:pt>
                <c:pt idx="7">
                  <c:v>12.1167</c:v>
                </c:pt>
                <c:pt idx="8">
                  <c:v>12.1501</c:v>
                </c:pt>
                <c:pt idx="9">
                  <c:v>12.1775</c:v>
                </c:pt>
                <c:pt idx="10">
                  <c:v>12.2006</c:v>
                </c:pt>
                <c:pt idx="11">
                  <c:v>12.2201</c:v>
                </c:pt>
                <c:pt idx="12">
                  <c:v>12.237</c:v>
                </c:pt>
                <c:pt idx="13">
                  <c:v>12.2516</c:v>
                </c:pt>
                <c:pt idx="14">
                  <c:v>12.2645</c:v>
                </c:pt>
                <c:pt idx="15">
                  <c:v>12.2758</c:v>
                </c:pt>
                <c:pt idx="16">
                  <c:v>12.286</c:v>
                </c:pt>
                <c:pt idx="17">
                  <c:v>12.295</c:v>
                </c:pt>
                <c:pt idx="18">
                  <c:v>12.3032</c:v>
                </c:pt>
                <c:pt idx="19">
                  <c:v>12.310600000000001</c:v>
                </c:pt>
                <c:pt idx="20">
                  <c:v>12.317299999999999</c:v>
                </c:pt>
                <c:pt idx="21">
                  <c:v>12.323499999999999</c:v>
                </c:pt>
                <c:pt idx="22">
                  <c:v>12.3291</c:v>
                </c:pt>
                <c:pt idx="23">
                  <c:v>12.334300000000001</c:v>
                </c:pt>
                <c:pt idx="24">
                  <c:v>12.3391</c:v>
                </c:pt>
                <c:pt idx="25">
                  <c:v>12.343500000000001</c:v>
                </c:pt>
                <c:pt idx="26">
                  <c:v>12.3477</c:v>
                </c:pt>
                <c:pt idx="27">
                  <c:v>12.3515</c:v>
                </c:pt>
                <c:pt idx="28">
                  <c:v>12.3551</c:v>
                </c:pt>
                <c:pt idx="29">
                  <c:v>12.3584</c:v>
                </c:pt>
                <c:pt idx="30">
                  <c:v>12.361499999999999</c:v>
                </c:pt>
                <c:pt idx="31">
                  <c:v>12.3645</c:v>
                </c:pt>
                <c:pt idx="32">
                  <c:v>12.3672</c:v>
                </c:pt>
                <c:pt idx="33">
                  <c:v>12.369899999999999</c:v>
                </c:pt>
                <c:pt idx="34">
                  <c:v>12.372299999999999</c:v>
                </c:pt>
                <c:pt idx="35">
                  <c:v>12.374599999999999</c:v>
                </c:pt>
                <c:pt idx="36">
                  <c:v>12.376799999999999</c:v>
                </c:pt>
                <c:pt idx="37">
                  <c:v>12.3789</c:v>
                </c:pt>
                <c:pt idx="38">
                  <c:v>12.3809</c:v>
                </c:pt>
                <c:pt idx="39">
                  <c:v>12.3828</c:v>
                </c:pt>
                <c:pt idx="40">
                  <c:v>12.384499999999999</c:v>
                </c:pt>
                <c:pt idx="41">
                  <c:v>12.386200000000001</c:v>
                </c:pt>
                <c:pt idx="42">
                  <c:v>12.3878</c:v>
                </c:pt>
                <c:pt idx="43">
                  <c:v>12.3894</c:v>
                </c:pt>
                <c:pt idx="44">
                  <c:v>12.3909</c:v>
                </c:pt>
                <c:pt idx="45">
                  <c:v>12.392300000000001</c:v>
                </c:pt>
                <c:pt idx="46">
                  <c:v>12.393599999999999</c:v>
                </c:pt>
                <c:pt idx="47">
                  <c:v>12.3949</c:v>
                </c:pt>
                <c:pt idx="48">
                  <c:v>12.396100000000001</c:v>
                </c:pt>
                <c:pt idx="49">
                  <c:v>12.3973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7B-4234-9D94-8A231367A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382063"/>
        <c:axId val="2088406767"/>
      </c:lineChart>
      <c:catAx>
        <c:axId val="209238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Column Level</a:t>
                </a:r>
                <a:r>
                  <a:rPr lang="en-NZ" baseline="0"/>
                  <a:t> (k)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06767"/>
        <c:crosses val="autoZero"/>
        <c:auto val="1"/>
        <c:lblAlgn val="ctr"/>
        <c:lblOffset val="100"/>
        <c:noMultiLvlLbl val="0"/>
      </c:catAx>
      <c:valAx>
        <c:axId val="208840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3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Average</a:t>
            </a:r>
            <a:r>
              <a:rPr lang="en-NZ" baseline="0"/>
              <a:t> Wind Direction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 Wind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'Real Wind'!$D$2:$D$51</c:f>
              <c:numCache>
                <c:formatCode>General</c:formatCode>
                <c:ptCount val="50"/>
                <c:pt idx="0">
                  <c:v>0.17453299999999999</c:v>
                </c:pt>
                <c:pt idx="1">
                  <c:v>0.17453299999999999</c:v>
                </c:pt>
                <c:pt idx="2">
                  <c:v>0.22662299999999999</c:v>
                </c:pt>
                <c:pt idx="3">
                  <c:v>0.30753200000000003</c:v>
                </c:pt>
                <c:pt idx="4">
                  <c:v>0.385158</c:v>
                </c:pt>
                <c:pt idx="5">
                  <c:v>0.440058</c:v>
                </c:pt>
                <c:pt idx="6">
                  <c:v>0.48047600000000001</c:v>
                </c:pt>
                <c:pt idx="7">
                  <c:v>0.51072899999999999</c:v>
                </c:pt>
                <c:pt idx="8">
                  <c:v>0.53414300000000003</c:v>
                </c:pt>
                <c:pt idx="9">
                  <c:v>0.55272600000000005</c:v>
                </c:pt>
                <c:pt idx="10">
                  <c:v>0.56779299999999999</c:v>
                </c:pt>
                <c:pt idx="11">
                  <c:v>0.58024200000000004</c:v>
                </c:pt>
                <c:pt idx="12">
                  <c:v>0.59070599999999995</c:v>
                </c:pt>
                <c:pt idx="13">
                  <c:v>0.59961100000000001</c:v>
                </c:pt>
                <c:pt idx="14">
                  <c:v>0.60726899999999995</c:v>
                </c:pt>
                <c:pt idx="15">
                  <c:v>0.61391600000000002</c:v>
                </c:pt>
                <c:pt idx="16">
                  <c:v>0.61971799999999999</c:v>
                </c:pt>
                <c:pt idx="17">
                  <c:v>0.62480800000000003</c:v>
                </c:pt>
                <c:pt idx="18">
                  <c:v>0.62930900000000001</c:v>
                </c:pt>
                <c:pt idx="19">
                  <c:v>0.63335200000000003</c:v>
                </c:pt>
                <c:pt idx="20">
                  <c:v>0.63699700000000004</c:v>
                </c:pt>
                <c:pt idx="21">
                  <c:v>0.64029800000000003</c:v>
                </c:pt>
                <c:pt idx="22">
                  <c:v>0.64329599999999998</c:v>
                </c:pt>
                <c:pt idx="23">
                  <c:v>0.64600999999999997</c:v>
                </c:pt>
                <c:pt idx="24">
                  <c:v>0.64843499999999998</c:v>
                </c:pt>
                <c:pt idx="25">
                  <c:v>0.65061400000000003</c:v>
                </c:pt>
                <c:pt idx="26">
                  <c:v>0.65256800000000004</c:v>
                </c:pt>
                <c:pt idx="27">
                  <c:v>0.65432900000000005</c:v>
                </c:pt>
                <c:pt idx="28">
                  <c:v>0.65650500000000001</c:v>
                </c:pt>
                <c:pt idx="29">
                  <c:v>0.659389</c:v>
                </c:pt>
                <c:pt idx="30">
                  <c:v>0.66234999999999999</c:v>
                </c:pt>
                <c:pt idx="31">
                  <c:v>0.66324399999999994</c:v>
                </c:pt>
                <c:pt idx="32">
                  <c:v>0.66263000000000005</c:v>
                </c:pt>
                <c:pt idx="33">
                  <c:v>0.66091299999999997</c:v>
                </c:pt>
                <c:pt idx="34">
                  <c:v>0.65837800000000002</c:v>
                </c:pt>
                <c:pt idx="35">
                  <c:v>0.655586</c:v>
                </c:pt>
                <c:pt idx="36">
                  <c:v>0.65317899999999995</c:v>
                </c:pt>
                <c:pt idx="37">
                  <c:v>0.65112300000000001</c:v>
                </c:pt>
                <c:pt idx="38">
                  <c:v>0.64949900000000005</c:v>
                </c:pt>
                <c:pt idx="39">
                  <c:v>0.64827999999999997</c:v>
                </c:pt>
                <c:pt idx="40">
                  <c:v>0.64743300000000004</c:v>
                </c:pt>
                <c:pt idx="41">
                  <c:v>0.64688800000000002</c:v>
                </c:pt>
                <c:pt idx="42">
                  <c:v>0.646567</c:v>
                </c:pt>
                <c:pt idx="43">
                  <c:v>0.64644100000000004</c:v>
                </c:pt>
                <c:pt idx="44">
                  <c:v>0.64657600000000004</c:v>
                </c:pt>
                <c:pt idx="45">
                  <c:v>0.64681200000000005</c:v>
                </c:pt>
                <c:pt idx="46">
                  <c:v>0.64709300000000003</c:v>
                </c:pt>
                <c:pt idx="47">
                  <c:v>0.64739500000000005</c:v>
                </c:pt>
                <c:pt idx="48">
                  <c:v>0.64768899999999996</c:v>
                </c:pt>
                <c:pt idx="49">
                  <c:v>0.64797499999999997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4-47E3-BB23-D116D1BF11E0}"/>
            </c:ext>
          </c:extLst>
        </c:ser>
        <c:ser>
          <c:idx val="1"/>
          <c:order val="1"/>
          <c:tx>
            <c:v>Average Wind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'Real Wind'!$T$2:$T$51</c:f>
              <c:numCache>
                <c:formatCode>General</c:formatCode>
                <c:ptCount val="50"/>
                <c:pt idx="0">
                  <c:v>0.75530600000000003</c:v>
                </c:pt>
                <c:pt idx="1">
                  <c:v>0.75530600000000003</c:v>
                </c:pt>
                <c:pt idx="2">
                  <c:v>0.75530600000000003</c:v>
                </c:pt>
                <c:pt idx="3">
                  <c:v>0.75530600000000003</c:v>
                </c:pt>
                <c:pt idx="4">
                  <c:v>0.75530600000000003</c:v>
                </c:pt>
                <c:pt idx="5">
                  <c:v>0.75530600000000003</c:v>
                </c:pt>
                <c:pt idx="6">
                  <c:v>0.75530600000000003</c:v>
                </c:pt>
                <c:pt idx="7">
                  <c:v>0.75530600000000003</c:v>
                </c:pt>
                <c:pt idx="8">
                  <c:v>0.75530600000000003</c:v>
                </c:pt>
                <c:pt idx="9">
                  <c:v>0.75530600000000003</c:v>
                </c:pt>
                <c:pt idx="10">
                  <c:v>0.75530600000000003</c:v>
                </c:pt>
                <c:pt idx="11">
                  <c:v>0.75530600000000003</c:v>
                </c:pt>
                <c:pt idx="12">
                  <c:v>0.75530600000000003</c:v>
                </c:pt>
                <c:pt idx="13">
                  <c:v>0.75530600000000003</c:v>
                </c:pt>
                <c:pt idx="14">
                  <c:v>0.75530600000000003</c:v>
                </c:pt>
                <c:pt idx="15">
                  <c:v>0.75530600000000003</c:v>
                </c:pt>
                <c:pt idx="16">
                  <c:v>0.75530600000000003</c:v>
                </c:pt>
                <c:pt idx="17">
                  <c:v>0.75530600000000003</c:v>
                </c:pt>
                <c:pt idx="18">
                  <c:v>0.75530600000000003</c:v>
                </c:pt>
                <c:pt idx="19">
                  <c:v>0.75530600000000003</c:v>
                </c:pt>
                <c:pt idx="20">
                  <c:v>0.75530600000000003</c:v>
                </c:pt>
                <c:pt idx="21">
                  <c:v>0.75530600000000003</c:v>
                </c:pt>
                <c:pt idx="22">
                  <c:v>0.75530600000000003</c:v>
                </c:pt>
                <c:pt idx="23">
                  <c:v>0.75530600000000003</c:v>
                </c:pt>
                <c:pt idx="24">
                  <c:v>0.75530600000000003</c:v>
                </c:pt>
                <c:pt idx="25">
                  <c:v>0.75530600000000003</c:v>
                </c:pt>
                <c:pt idx="26">
                  <c:v>0.75530600000000003</c:v>
                </c:pt>
                <c:pt idx="27">
                  <c:v>0.75530600000000003</c:v>
                </c:pt>
                <c:pt idx="28">
                  <c:v>0.75530600000000003</c:v>
                </c:pt>
                <c:pt idx="29">
                  <c:v>0.75530600000000003</c:v>
                </c:pt>
                <c:pt idx="30">
                  <c:v>0.75530600000000003</c:v>
                </c:pt>
                <c:pt idx="31">
                  <c:v>0.75530600000000003</c:v>
                </c:pt>
                <c:pt idx="32">
                  <c:v>0.75530600000000003</c:v>
                </c:pt>
                <c:pt idx="33">
                  <c:v>0.75530600000000003</c:v>
                </c:pt>
                <c:pt idx="34">
                  <c:v>0.75530600000000003</c:v>
                </c:pt>
                <c:pt idx="35">
                  <c:v>0.75530600000000003</c:v>
                </c:pt>
                <c:pt idx="36">
                  <c:v>0.75530600000000003</c:v>
                </c:pt>
                <c:pt idx="37">
                  <c:v>0.75530600000000003</c:v>
                </c:pt>
                <c:pt idx="38">
                  <c:v>0.75530600000000003</c:v>
                </c:pt>
                <c:pt idx="39">
                  <c:v>0.75530600000000003</c:v>
                </c:pt>
                <c:pt idx="40">
                  <c:v>0.75530600000000003</c:v>
                </c:pt>
                <c:pt idx="41">
                  <c:v>0.75530600000000003</c:v>
                </c:pt>
                <c:pt idx="42">
                  <c:v>0.75530600000000003</c:v>
                </c:pt>
                <c:pt idx="43">
                  <c:v>0.75530600000000003</c:v>
                </c:pt>
                <c:pt idx="44">
                  <c:v>0.75530600000000003</c:v>
                </c:pt>
                <c:pt idx="45">
                  <c:v>0.75530600000000003</c:v>
                </c:pt>
                <c:pt idx="46">
                  <c:v>0.75530600000000003</c:v>
                </c:pt>
                <c:pt idx="47">
                  <c:v>0.75530600000000003</c:v>
                </c:pt>
                <c:pt idx="48">
                  <c:v>0.75530600000000003</c:v>
                </c:pt>
                <c:pt idx="49">
                  <c:v>0.75530600000000003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4-47E3-BB23-D116D1BF1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261935"/>
        <c:axId val="2088390959"/>
      </c:lineChart>
      <c:catAx>
        <c:axId val="196826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390959"/>
        <c:crosses val="autoZero"/>
        <c:auto val="1"/>
        <c:lblAlgn val="ctr"/>
        <c:lblOffset val="100"/>
        <c:noMultiLvlLbl val="0"/>
      </c:catAx>
      <c:valAx>
        <c:axId val="208839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6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Total</a:t>
            </a:r>
            <a:r>
              <a:rPr lang="en-NZ" baseline="0"/>
              <a:t> Fall Time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 Wind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'Real Wind'!$I$2:$I$52</c:f>
              <c:numCache>
                <c:formatCode>General</c:formatCode>
                <c:ptCount val="51"/>
                <c:pt idx="0">
                  <c:v>183.49299999999999</c:v>
                </c:pt>
                <c:pt idx="1">
                  <c:v>257.96100000000001</c:v>
                </c:pt>
                <c:pt idx="2">
                  <c:v>331.17399999999998</c:v>
                </c:pt>
                <c:pt idx="3">
                  <c:v>403.15300000000002</c:v>
                </c:pt>
                <c:pt idx="4">
                  <c:v>473.91699999999997</c:v>
                </c:pt>
                <c:pt idx="5">
                  <c:v>543.48900000000003</c:v>
                </c:pt>
                <c:pt idx="6">
                  <c:v>611.88699999999994</c:v>
                </c:pt>
                <c:pt idx="7">
                  <c:v>679.13300000000004</c:v>
                </c:pt>
                <c:pt idx="8">
                  <c:v>745.245</c:v>
                </c:pt>
                <c:pt idx="9">
                  <c:v>810.24099999999999</c:v>
                </c:pt>
                <c:pt idx="10">
                  <c:v>874.14300000000003</c:v>
                </c:pt>
                <c:pt idx="11">
                  <c:v>936.96600000000001</c:v>
                </c:pt>
                <c:pt idx="12">
                  <c:v>998.73099999999999</c:v>
                </c:pt>
                <c:pt idx="13">
                  <c:v>1059.45</c:v>
                </c:pt>
                <c:pt idx="14">
                  <c:v>1119.1500000000001</c:v>
                </c:pt>
                <c:pt idx="15">
                  <c:v>1177.8499999999999</c:v>
                </c:pt>
                <c:pt idx="16">
                  <c:v>1235.55</c:v>
                </c:pt>
                <c:pt idx="17">
                  <c:v>1292.28</c:v>
                </c:pt>
                <c:pt idx="18">
                  <c:v>1348.05</c:v>
                </c:pt>
                <c:pt idx="19">
                  <c:v>1402.89</c:v>
                </c:pt>
                <c:pt idx="20">
                  <c:v>1456.8</c:v>
                </c:pt>
                <c:pt idx="21">
                  <c:v>1509.8</c:v>
                </c:pt>
                <c:pt idx="22">
                  <c:v>1561.9</c:v>
                </c:pt>
                <c:pt idx="23">
                  <c:v>1613.13</c:v>
                </c:pt>
                <c:pt idx="24">
                  <c:v>1663.49</c:v>
                </c:pt>
                <c:pt idx="25">
                  <c:v>1713.01</c:v>
                </c:pt>
                <c:pt idx="26">
                  <c:v>1761.69</c:v>
                </c:pt>
                <c:pt idx="27">
                  <c:v>1809.55</c:v>
                </c:pt>
                <c:pt idx="28">
                  <c:v>1856.6</c:v>
                </c:pt>
                <c:pt idx="29">
                  <c:v>1902.86</c:v>
                </c:pt>
                <c:pt idx="30">
                  <c:v>1948.34</c:v>
                </c:pt>
                <c:pt idx="31">
                  <c:v>1993.05</c:v>
                </c:pt>
                <c:pt idx="32">
                  <c:v>2037.01</c:v>
                </c:pt>
                <c:pt idx="33">
                  <c:v>2080.23</c:v>
                </c:pt>
                <c:pt idx="34">
                  <c:v>2122.7199999999998</c:v>
                </c:pt>
                <c:pt idx="35">
                  <c:v>2164.4899999999998</c:v>
                </c:pt>
                <c:pt idx="36">
                  <c:v>2205.56</c:v>
                </c:pt>
                <c:pt idx="37">
                  <c:v>2245.9299999999998</c:v>
                </c:pt>
                <c:pt idx="38">
                  <c:v>2285.63</c:v>
                </c:pt>
                <c:pt idx="39">
                  <c:v>2324.65</c:v>
                </c:pt>
                <c:pt idx="40">
                  <c:v>2363.02</c:v>
                </c:pt>
                <c:pt idx="41">
                  <c:v>2400.7399999999998</c:v>
                </c:pt>
                <c:pt idx="42">
                  <c:v>2437.83</c:v>
                </c:pt>
                <c:pt idx="43">
                  <c:v>2474.29</c:v>
                </c:pt>
                <c:pt idx="44">
                  <c:v>2510.13</c:v>
                </c:pt>
                <c:pt idx="45">
                  <c:v>2545.37</c:v>
                </c:pt>
                <c:pt idx="46">
                  <c:v>2580.02</c:v>
                </c:pt>
                <c:pt idx="47">
                  <c:v>2614.08</c:v>
                </c:pt>
                <c:pt idx="48">
                  <c:v>2647.57</c:v>
                </c:pt>
                <c:pt idx="49">
                  <c:v>2680.49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D-48A8-8C74-3F7E054463A2}"/>
            </c:ext>
          </c:extLst>
        </c:ser>
        <c:ser>
          <c:idx val="1"/>
          <c:order val="1"/>
          <c:tx>
            <c:v>Average Wind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'Real Wind'!$Y$2:$Y$52</c:f>
              <c:numCache>
                <c:formatCode>General</c:formatCode>
                <c:ptCount val="51"/>
                <c:pt idx="0">
                  <c:v>183.49299999999999</c:v>
                </c:pt>
                <c:pt idx="1">
                  <c:v>257.96100000000001</c:v>
                </c:pt>
                <c:pt idx="2">
                  <c:v>331.17399999999998</c:v>
                </c:pt>
                <c:pt idx="3">
                  <c:v>403.15300000000002</c:v>
                </c:pt>
                <c:pt idx="4">
                  <c:v>473.91699999999997</c:v>
                </c:pt>
                <c:pt idx="5">
                  <c:v>543.48900000000003</c:v>
                </c:pt>
                <c:pt idx="6">
                  <c:v>611.88699999999994</c:v>
                </c:pt>
                <c:pt idx="7">
                  <c:v>679.13300000000004</c:v>
                </c:pt>
                <c:pt idx="8">
                  <c:v>745.245</c:v>
                </c:pt>
                <c:pt idx="9">
                  <c:v>810.24099999999999</c:v>
                </c:pt>
                <c:pt idx="10">
                  <c:v>874.14300000000003</c:v>
                </c:pt>
                <c:pt idx="11">
                  <c:v>936.96600000000001</c:v>
                </c:pt>
                <c:pt idx="12">
                  <c:v>998.73099999999999</c:v>
                </c:pt>
                <c:pt idx="13">
                  <c:v>1059.45</c:v>
                </c:pt>
                <c:pt idx="14">
                  <c:v>1119.1500000000001</c:v>
                </c:pt>
                <c:pt idx="15">
                  <c:v>1177.8499999999999</c:v>
                </c:pt>
                <c:pt idx="16">
                  <c:v>1235.55</c:v>
                </c:pt>
                <c:pt idx="17">
                  <c:v>1292.28</c:v>
                </c:pt>
                <c:pt idx="18">
                  <c:v>1348.05</c:v>
                </c:pt>
                <c:pt idx="19">
                  <c:v>1402.89</c:v>
                </c:pt>
                <c:pt idx="20">
                  <c:v>1456.8</c:v>
                </c:pt>
                <c:pt idx="21">
                  <c:v>1509.8</c:v>
                </c:pt>
                <c:pt idx="22">
                  <c:v>1561.9</c:v>
                </c:pt>
                <c:pt idx="23">
                  <c:v>1613.13</c:v>
                </c:pt>
                <c:pt idx="24">
                  <c:v>1663.49</c:v>
                </c:pt>
                <c:pt idx="25">
                  <c:v>1713.01</c:v>
                </c:pt>
                <c:pt idx="26">
                  <c:v>1761.69</c:v>
                </c:pt>
                <c:pt idx="27">
                  <c:v>1809.55</c:v>
                </c:pt>
                <c:pt idx="28">
                  <c:v>1856.6</c:v>
                </c:pt>
                <c:pt idx="29">
                  <c:v>1902.86</c:v>
                </c:pt>
                <c:pt idx="30">
                  <c:v>1948.34</c:v>
                </c:pt>
                <c:pt idx="31">
                  <c:v>1993.05</c:v>
                </c:pt>
                <c:pt idx="32">
                  <c:v>2037.01</c:v>
                </c:pt>
                <c:pt idx="33">
                  <c:v>2080.23</c:v>
                </c:pt>
                <c:pt idx="34">
                  <c:v>2122.7199999999998</c:v>
                </c:pt>
                <c:pt idx="35">
                  <c:v>2164.4899999999998</c:v>
                </c:pt>
                <c:pt idx="36">
                  <c:v>2205.56</c:v>
                </c:pt>
                <c:pt idx="37">
                  <c:v>2245.9299999999998</c:v>
                </c:pt>
                <c:pt idx="38">
                  <c:v>2285.63</c:v>
                </c:pt>
                <c:pt idx="39">
                  <c:v>2324.65</c:v>
                </c:pt>
                <c:pt idx="40">
                  <c:v>2363.02</c:v>
                </c:pt>
                <c:pt idx="41">
                  <c:v>2400.7399999999998</c:v>
                </c:pt>
                <c:pt idx="42">
                  <c:v>2437.83</c:v>
                </c:pt>
                <c:pt idx="43">
                  <c:v>2474.29</c:v>
                </c:pt>
                <c:pt idx="44">
                  <c:v>2510.13</c:v>
                </c:pt>
                <c:pt idx="45">
                  <c:v>2545.37</c:v>
                </c:pt>
                <c:pt idx="46">
                  <c:v>2580.02</c:v>
                </c:pt>
                <c:pt idx="47">
                  <c:v>2614.08</c:v>
                </c:pt>
                <c:pt idx="48">
                  <c:v>2647.57</c:v>
                </c:pt>
                <c:pt idx="49">
                  <c:v>2680.49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D-48A8-8C74-3F7E05446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331199"/>
        <c:axId val="2088413839"/>
      </c:lineChart>
      <c:catAx>
        <c:axId val="204633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13839"/>
        <c:crosses val="autoZero"/>
        <c:auto val="1"/>
        <c:lblAlgn val="ctr"/>
        <c:lblOffset val="100"/>
        <c:noMultiLvlLbl val="0"/>
      </c:catAx>
      <c:valAx>
        <c:axId val="208841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33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Sigma Squared</a:t>
            </a:r>
          </a:p>
          <a:p>
            <a:pPr>
              <a:defRPr/>
            </a:pP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 Wind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'Real Wind'!$O$2:$O$52</c:f>
              <c:numCache>
                <c:formatCode>0.00E+00</c:formatCode>
                <c:ptCount val="51"/>
                <c:pt idx="0">
                  <c:v>2949870</c:v>
                </c:pt>
                <c:pt idx="1">
                  <c:v>4152850</c:v>
                </c:pt>
                <c:pt idx="2">
                  <c:v>5340140</c:v>
                </c:pt>
                <c:pt idx="3">
                  <c:v>6512080</c:v>
                </c:pt>
                <c:pt idx="4">
                  <c:v>7669000</c:v>
                </c:pt>
                <c:pt idx="5">
                  <c:v>8811230</c:v>
                </c:pt>
                <c:pt idx="6">
                  <c:v>9939100</c:v>
                </c:pt>
                <c:pt idx="7">
                  <c:v>11052900</c:v>
                </c:pt>
                <c:pt idx="8">
                  <c:v>12153000</c:v>
                </c:pt>
                <c:pt idx="9">
                  <c:v>13239700</c:v>
                </c:pt>
                <c:pt idx="10">
                  <c:v>14313200</c:v>
                </c:pt>
                <c:pt idx="11">
                  <c:v>15373900</c:v>
                </c:pt>
                <c:pt idx="12">
                  <c:v>16422100</c:v>
                </c:pt>
                <c:pt idx="13">
                  <c:v>17458000</c:v>
                </c:pt>
                <c:pt idx="14">
                  <c:v>18482000</c:v>
                </c:pt>
                <c:pt idx="15">
                  <c:v>19494300</c:v>
                </c:pt>
                <c:pt idx="16">
                  <c:v>20495100</c:v>
                </c:pt>
                <c:pt idx="17">
                  <c:v>21484800</c:v>
                </c:pt>
                <c:pt idx="18">
                  <c:v>22463600</c:v>
                </c:pt>
                <c:pt idx="19">
                  <c:v>23431800</c:v>
                </c:pt>
                <c:pt idx="20">
                  <c:v>24389700</c:v>
                </c:pt>
                <c:pt idx="21">
                  <c:v>25337400</c:v>
                </c:pt>
                <c:pt idx="22">
                  <c:v>26275200</c:v>
                </c:pt>
                <c:pt idx="23">
                  <c:v>27203400</c:v>
                </c:pt>
                <c:pt idx="24">
                  <c:v>28122200</c:v>
                </c:pt>
                <c:pt idx="25">
                  <c:v>29031800</c:v>
                </c:pt>
                <c:pt idx="26">
                  <c:v>29932500</c:v>
                </c:pt>
                <c:pt idx="27">
                  <c:v>30824500</c:v>
                </c:pt>
                <c:pt idx="28">
                  <c:v>31708000</c:v>
                </c:pt>
                <c:pt idx="29">
                  <c:v>32583300</c:v>
                </c:pt>
                <c:pt idx="30">
                  <c:v>33450500</c:v>
                </c:pt>
                <c:pt idx="31">
                  <c:v>34309800</c:v>
                </c:pt>
                <c:pt idx="32">
                  <c:v>35161500</c:v>
                </c:pt>
                <c:pt idx="33">
                  <c:v>36005800</c:v>
                </c:pt>
                <c:pt idx="34">
                  <c:v>36842900</c:v>
                </c:pt>
                <c:pt idx="35">
                  <c:v>37673000</c:v>
                </c:pt>
                <c:pt idx="36">
                  <c:v>38496200</c:v>
                </c:pt>
                <c:pt idx="37">
                  <c:v>39312800</c:v>
                </c:pt>
                <c:pt idx="38">
                  <c:v>40122900</c:v>
                </c:pt>
                <c:pt idx="39">
                  <c:v>40926700</c:v>
                </c:pt>
                <c:pt idx="40">
                  <c:v>41724500</c:v>
                </c:pt>
                <c:pt idx="41">
                  <c:v>42516300</c:v>
                </c:pt>
                <c:pt idx="42">
                  <c:v>43302400</c:v>
                </c:pt>
                <c:pt idx="43">
                  <c:v>44082900</c:v>
                </c:pt>
                <c:pt idx="44">
                  <c:v>44858100</c:v>
                </c:pt>
                <c:pt idx="45">
                  <c:v>45628000</c:v>
                </c:pt>
                <c:pt idx="46">
                  <c:v>46392800</c:v>
                </c:pt>
                <c:pt idx="47">
                  <c:v>47152800</c:v>
                </c:pt>
                <c:pt idx="48">
                  <c:v>47908000</c:v>
                </c:pt>
                <c:pt idx="49">
                  <c:v>48658600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C-42CC-90F7-212A4F10EB81}"/>
            </c:ext>
          </c:extLst>
        </c:ser>
        <c:ser>
          <c:idx val="1"/>
          <c:order val="1"/>
          <c:tx>
            <c:v>Average Wind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'Real Wind'!$AE$2:$AE$52</c:f>
              <c:numCache>
                <c:formatCode>0.00E+00</c:formatCode>
                <c:ptCount val="51"/>
                <c:pt idx="0">
                  <c:v>2949870</c:v>
                </c:pt>
                <c:pt idx="1">
                  <c:v>4152850</c:v>
                </c:pt>
                <c:pt idx="2">
                  <c:v>5340140</c:v>
                </c:pt>
                <c:pt idx="3">
                  <c:v>6512080</c:v>
                </c:pt>
                <c:pt idx="4">
                  <c:v>7669000</c:v>
                </c:pt>
                <c:pt idx="5">
                  <c:v>8811230</c:v>
                </c:pt>
                <c:pt idx="6">
                  <c:v>9939100</c:v>
                </c:pt>
                <c:pt idx="7">
                  <c:v>11052900</c:v>
                </c:pt>
                <c:pt idx="8">
                  <c:v>12153000</c:v>
                </c:pt>
                <c:pt idx="9">
                  <c:v>13239700</c:v>
                </c:pt>
                <c:pt idx="10">
                  <c:v>14313200</c:v>
                </c:pt>
                <c:pt idx="11">
                  <c:v>15373900</c:v>
                </c:pt>
                <c:pt idx="12">
                  <c:v>16422100</c:v>
                </c:pt>
                <c:pt idx="13">
                  <c:v>17458000</c:v>
                </c:pt>
                <c:pt idx="14">
                  <c:v>18482000</c:v>
                </c:pt>
                <c:pt idx="15">
                  <c:v>19494300</c:v>
                </c:pt>
                <c:pt idx="16">
                  <c:v>20495100</c:v>
                </c:pt>
                <c:pt idx="17">
                  <c:v>21484800</c:v>
                </c:pt>
                <c:pt idx="18">
                  <c:v>22463600</c:v>
                </c:pt>
                <c:pt idx="19">
                  <c:v>23431800</c:v>
                </c:pt>
                <c:pt idx="20">
                  <c:v>24389700</c:v>
                </c:pt>
                <c:pt idx="21">
                  <c:v>25337400</c:v>
                </c:pt>
                <c:pt idx="22">
                  <c:v>26275200</c:v>
                </c:pt>
                <c:pt idx="23">
                  <c:v>27203400</c:v>
                </c:pt>
                <c:pt idx="24">
                  <c:v>28122200</c:v>
                </c:pt>
                <c:pt idx="25">
                  <c:v>29031800</c:v>
                </c:pt>
                <c:pt idx="26">
                  <c:v>29932500</c:v>
                </c:pt>
                <c:pt idx="27">
                  <c:v>30824500</c:v>
                </c:pt>
                <c:pt idx="28">
                  <c:v>31708000</c:v>
                </c:pt>
                <c:pt idx="29">
                  <c:v>32583300</c:v>
                </c:pt>
                <c:pt idx="30">
                  <c:v>33450500</c:v>
                </c:pt>
                <c:pt idx="31">
                  <c:v>34309800</c:v>
                </c:pt>
                <c:pt idx="32">
                  <c:v>35161500</c:v>
                </c:pt>
                <c:pt idx="33">
                  <c:v>36005800</c:v>
                </c:pt>
                <c:pt idx="34">
                  <c:v>36842900</c:v>
                </c:pt>
                <c:pt idx="35">
                  <c:v>37673000</c:v>
                </c:pt>
                <c:pt idx="36">
                  <c:v>38496200</c:v>
                </c:pt>
                <c:pt idx="37">
                  <c:v>39312800</c:v>
                </c:pt>
                <c:pt idx="38">
                  <c:v>40122900</c:v>
                </c:pt>
                <c:pt idx="39">
                  <c:v>40926700</c:v>
                </c:pt>
                <c:pt idx="40">
                  <c:v>41724500</c:v>
                </c:pt>
                <c:pt idx="41">
                  <c:v>42516300</c:v>
                </c:pt>
                <c:pt idx="42">
                  <c:v>43302400</c:v>
                </c:pt>
                <c:pt idx="43">
                  <c:v>44082900</c:v>
                </c:pt>
                <c:pt idx="44">
                  <c:v>44858100</c:v>
                </c:pt>
                <c:pt idx="45">
                  <c:v>45628000</c:v>
                </c:pt>
                <c:pt idx="46">
                  <c:v>46392800</c:v>
                </c:pt>
                <c:pt idx="47">
                  <c:v>47152800</c:v>
                </c:pt>
                <c:pt idx="48">
                  <c:v>47908000</c:v>
                </c:pt>
                <c:pt idx="49">
                  <c:v>48658600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C-42CC-90F7-212A4F10E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780783"/>
        <c:axId val="1968199583"/>
      </c:lineChart>
      <c:catAx>
        <c:axId val="186978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199583"/>
        <c:crosses val="autoZero"/>
        <c:auto val="1"/>
        <c:lblAlgn val="ctr"/>
        <c:lblOffset val="100"/>
        <c:noMultiLvlLbl val="0"/>
      </c:catAx>
      <c:valAx>
        <c:axId val="196819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78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Sheet2!$G$2:$G$30</c:f>
              <c:numCache>
                <c:formatCode>General</c:formatCode>
                <c:ptCount val="29"/>
                <c:pt idx="0">
                  <c:v>2.1875801699594919</c:v>
                </c:pt>
                <c:pt idx="1">
                  <c:v>2.1875801699594919</c:v>
                </c:pt>
                <c:pt idx="2">
                  <c:v>2.8660000000000001</c:v>
                </c:pt>
                <c:pt idx="3">
                  <c:v>1.1044024099616776</c:v>
                </c:pt>
                <c:pt idx="4">
                  <c:v>1.8609875200564934</c:v>
                </c:pt>
                <c:pt idx="5">
                  <c:v>8.1331916253637822</c:v>
                </c:pt>
                <c:pt idx="6">
                  <c:v>9.6122459152525099</c:v>
                </c:pt>
                <c:pt idx="7">
                  <c:v>10.603424409389152</c:v>
                </c:pt>
                <c:pt idx="8">
                  <c:v>11.534180868215262</c:v>
                </c:pt>
                <c:pt idx="9">
                  <c:v>12.545285778252188</c:v>
                </c:pt>
                <c:pt idx="10">
                  <c:v>13.546106086534131</c:v>
                </c:pt>
                <c:pt idx="11">
                  <c:v>14.348305023422931</c:v>
                </c:pt>
                <c:pt idx="12">
                  <c:v>15.504679933249015</c:v>
                </c:pt>
                <c:pt idx="13">
                  <c:v>16.646270728052308</c:v>
                </c:pt>
                <c:pt idx="14">
                  <c:v>16.751687896040902</c:v>
                </c:pt>
                <c:pt idx="15">
                  <c:v>16.520284356553748</c:v>
                </c:pt>
                <c:pt idx="16">
                  <c:v>13.973844209808554</c:v>
                </c:pt>
                <c:pt idx="17">
                  <c:v>8.5319494907218107</c:v>
                </c:pt>
                <c:pt idx="18">
                  <c:v>5.0443715721369884</c:v>
                </c:pt>
                <c:pt idx="19">
                  <c:v>3.85512378359866</c:v>
                </c:pt>
                <c:pt idx="20">
                  <c:v>2.1367579313609766</c:v>
                </c:pt>
                <c:pt idx="21">
                  <c:v>1.5120000000000005</c:v>
                </c:pt>
                <c:pt idx="22">
                  <c:v>2.7832703499427156</c:v>
                </c:pt>
                <c:pt idx="23">
                  <c:v>4.5470795509225796</c:v>
                </c:pt>
                <c:pt idx="24">
                  <c:v>4.5470795509225796</c:v>
                </c:pt>
                <c:pt idx="25">
                  <c:v>4.5470795509225796</c:v>
                </c:pt>
                <c:pt idx="26">
                  <c:v>4.5470795509225796</c:v>
                </c:pt>
                <c:pt idx="27">
                  <c:v>4.5470795509225796</c:v>
                </c:pt>
                <c:pt idx="28">
                  <c:v>4.5470795509225796</c:v>
                </c:pt>
              </c:numCache>
            </c:numRef>
          </c:xVal>
          <c:yVal>
            <c:numRef>
              <c:f>Sheet2!$H$2:$H$30</c:f>
              <c:numCache>
                <c:formatCode>General</c:formatCode>
                <c:ptCount val="29"/>
                <c:pt idx="0">
                  <c:v>-1.2629999999999997</c:v>
                </c:pt>
                <c:pt idx="1">
                  <c:v>-1.2629999999999997</c:v>
                </c:pt>
                <c:pt idx="2">
                  <c:v>0</c:v>
                </c:pt>
                <c:pt idx="3">
                  <c:v>6.2633773091576437</c:v>
                </c:pt>
                <c:pt idx="4">
                  <c:v>10.554184689031834</c:v>
                </c:pt>
                <c:pt idx="5">
                  <c:v>9.6927603387844297</c:v>
                </c:pt>
                <c:pt idx="6">
                  <c:v>11.455428602401197</c:v>
                </c:pt>
                <c:pt idx="7">
                  <c:v>12.63666913369066</c:v>
                </c:pt>
                <c:pt idx="8">
                  <c:v>13.745901487326941</c:v>
                </c:pt>
                <c:pt idx="9">
                  <c:v>14.950889396353093</c:v>
                </c:pt>
                <c:pt idx="10">
                  <c:v>16.143620594289345</c:v>
                </c:pt>
                <c:pt idx="11">
                  <c:v>17.099644059301827</c:v>
                </c:pt>
                <c:pt idx="12">
                  <c:v>18.477758012472869</c:v>
                </c:pt>
                <c:pt idx="13">
                  <c:v>19.838252943452172</c:v>
                </c:pt>
                <c:pt idx="14">
                  <c:v>19.963884232123686</c:v>
                </c:pt>
                <c:pt idx="15">
                  <c:v>19.688108232600854</c:v>
                </c:pt>
                <c:pt idx="16">
                  <c:v>13.973844209808551</c:v>
                </c:pt>
                <c:pt idx="17">
                  <c:v>12.184886658798753</c:v>
                </c:pt>
                <c:pt idx="18">
                  <c:v>10.817689746069453</c:v>
                </c:pt>
                <c:pt idx="19">
                  <c:v>8.2673396333483211</c:v>
                </c:pt>
                <c:pt idx="20">
                  <c:v>4.5822921712573024</c:v>
                </c:pt>
                <c:pt idx="21">
                  <c:v>2.6188608210441422</c:v>
                </c:pt>
                <c:pt idx="22">
                  <c:v>3.3169724387051747</c:v>
                </c:pt>
                <c:pt idx="23">
                  <c:v>5.4189983906236501</c:v>
                </c:pt>
                <c:pt idx="24">
                  <c:v>5.4189983906236501</c:v>
                </c:pt>
                <c:pt idx="25">
                  <c:v>5.4189983906236501</c:v>
                </c:pt>
                <c:pt idx="26">
                  <c:v>5.4189983906236501</c:v>
                </c:pt>
                <c:pt idx="27">
                  <c:v>5.4189983906236501</c:v>
                </c:pt>
                <c:pt idx="28">
                  <c:v>5.4189983906236501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3-4388-A162-816E3AA11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12784"/>
        <c:axId val="1606838640"/>
      </c:scatterChart>
      <c:valAx>
        <c:axId val="167811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38640"/>
        <c:crosses val="autoZero"/>
        <c:crossBetween val="midCat"/>
      </c:valAx>
      <c:valAx>
        <c:axId val="16068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11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y rotate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47-4020-9E93-64911A43B1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Sheet2!$I$2:$I$31</c:f>
              <c:numCache>
                <c:formatCode>General</c:formatCode>
                <c:ptCount val="30"/>
                <c:pt idx="0">
                  <c:v>0.38068437819433021</c:v>
                </c:pt>
                <c:pt idx="1">
                  <c:v>0.38068437819433021</c:v>
                </c:pt>
                <c:pt idx="2">
                  <c:v>1.7906907217706165</c:v>
                </c:pt>
                <c:pt idx="3">
                  <c:v>5.5803616684177024</c:v>
                </c:pt>
                <c:pt idx="4">
                  <c:v>9.4032603774264949</c:v>
                </c:pt>
                <c:pt idx="5">
                  <c:v>12.649580248555399</c:v>
                </c:pt>
                <c:pt idx="6">
                  <c:v>14.949958352714567</c:v>
                </c:pt>
                <c:pt idx="7">
                  <c:v>16.491541593311453</c:v>
                </c:pt>
                <c:pt idx="8">
                  <c:v>17.939150239475069</c:v>
                </c:pt>
                <c:pt idx="9">
                  <c:v>19.511725101640376</c:v>
                </c:pt>
                <c:pt idx="10">
                  <c:v>21.068304288157471</c:v>
                </c:pt>
                <c:pt idx="11">
                  <c:v>22.315966988718372</c:v>
                </c:pt>
                <c:pt idx="12">
                  <c:v>24.114480769414744</c:v>
                </c:pt>
                <c:pt idx="13">
                  <c:v>25.8900007663668</c:v>
                </c:pt>
                <c:pt idx="14">
                  <c:v>26.053956441761024</c:v>
                </c:pt>
                <c:pt idx="15">
                  <c:v>25.69405373967615</c:v>
                </c:pt>
                <c:pt idx="16">
                  <c:v>19.641437081241968</c:v>
                </c:pt>
                <c:pt idx="17">
                  <c:v>14.844530852426352</c:v>
                </c:pt>
                <c:pt idx="18">
                  <c:v>11.597993925089966</c:v>
                </c:pt>
                <c:pt idx="19">
                  <c:v>8.8636813492519</c:v>
                </c:pt>
                <c:pt idx="20">
                  <c:v>4.9128231639791284</c:v>
                </c:pt>
                <c:pt idx="21">
                  <c:v>2.9894615811935554</c:v>
                </c:pt>
                <c:pt idx="22">
                  <c:v>4.3288297222986545</c:v>
                </c:pt>
                <c:pt idx="23">
                  <c:v>7.0720880959678247</c:v>
                </c:pt>
                <c:pt idx="24">
                  <c:v>7.0720880959678247</c:v>
                </c:pt>
                <c:pt idx="25">
                  <c:v>7.0720880959678247</c:v>
                </c:pt>
                <c:pt idx="26">
                  <c:v>7.0720880959678247</c:v>
                </c:pt>
                <c:pt idx="27">
                  <c:v>7.0720880959678247</c:v>
                </c:pt>
                <c:pt idx="28">
                  <c:v>7.0720880959678247</c:v>
                </c:pt>
                <c:pt idx="29">
                  <c:v>12.200885734658051</c:v>
                </c:pt>
              </c:numCache>
            </c:numRef>
          </c:xVal>
          <c:yVal>
            <c:numRef>
              <c:f>Sheet2!$J$2:$J$31</c:f>
              <c:numCache>
                <c:formatCode>General</c:formatCode>
                <c:ptCount val="30"/>
                <c:pt idx="0">
                  <c:v>-2.49714945571922</c:v>
                </c:pt>
                <c:pt idx="1">
                  <c:v>-2.49714945571922</c:v>
                </c:pt>
                <c:pt idx="2">
                  <c:v>-2.2377181991851947</c:v>
                </c:pt>
                <c:pt idx="3">
                  <c:v>3.0510922060230175</c:v>
                </c:pt>
                <c:pt idx="4">
                  <c:v>5.1412822597403576</c:v>
                </c:pt>
                <c:pt idx="5">
                  <c:v>-0.29415733095940411</c:v>
                </c:pt>
                <c:pt idx="6">
                  <c:v>-0.3476510493295617</c:v>
                </c:pt>
                <c:pt idx="7">
                  <c:v>-0.38349951248765901</c:v>
                </c:pt>
                <c:pt idx="8">
                  <c:v>-0.41716266077100883</c:v>
                </c:pt>
                <c:pt idx="9">
                  <c:v>-0.45373181287716058</c:v>
                </c:pt>
                <c:pt idx="10">
                  <c:v>-0.48992899649399213</c:v>
                </c:pt>
                <c:pt idx="11">
                  <c:v>-0.51894253866085727</c:v>
                </c:pt>
                <c:pt idx="12">
                  <c:v>-0.56076574567863702</c:v>
                </c:pt>
                <c:pt idx="13">
                  <c:v>-0.60205424799302065</c:v>
                </c:pt>
                <c:pt idx="14">
                  <c:v>-0.60586692500853978</c:v>
                </c:pt>
                <c:pt idx="15">
                  <c:v>-0.59749763399886646</c:v>
                </c:pt>
                <c:pt idx="16">
                  <c:v>-2.1795855990561872</c:v>
                </c:pt>
                <c:pt idx="17">
                  <c:v>0.95159275499666673</c:v>
                </c:pt>
                <c:pt idx="18">
                  <c:v>2.8203958788752042</c:v>
                </c:pt>
                <c:pt idx="19">
                  <c:v>2.155466756626979</c:v>
                </c:pt>
                <c:pt idx="20">
                  <c:v>1.1946985224189874</c:v>
                </c:pt>
                <c:pt idx="21">
                  <c:v>0.45573616771957748</c:v>
                </c:pt>
                <c:pt idx="22">
                  <c:v>-0.10066397242189407</c:v>
                </c:pt>
                <c:pt idx="23">
                  <c:v>-0.16445656834006472</c:v>
                </c:pt>
                <c:pt idx="24">
                  <c:v>-0.16445656834006472</c:v>
                </c:pt>
                <c:pt idx="25">
                  <c:v>-0.16445656834006472</c:v>
                </c:pt>
                <c:pt idx="26">
                  <c:v>-0.16445656834006472</c:v>
                </c:pt>
                <c:pt idx="27">
                  <c:v>-0.16445656834006472</c:v>
                </c:pt>
                <c:pt idx="28">
                  <c:v>-0.16445656834006472</c:v>
                </c:pt>
                <c:pt idx="29">
                  <c:v>-7.7332776198028147E-16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47-4020-9E93-64911A43B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790112"/>
        <c:axId val="1609938704"/>
      </c:scatterChart>
      <c:valAx>
        <c:axId val="168179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938704"/>
        <c:crosses val="autoZero"/>
        <c:crossBetween val="midCat"/>
      </c:valAx>
      <c:valAx>
        <c:axId val="16099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79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591910</xdr:colOff>
      <xdr:row>17</xdr:row>
      <xdr:rowOff>36739</xdr:rowOff>
    </xdr:from>
    <xdr:to>
      <xdr:col>12</xdr:col>
      <xdr:colOff>102052</xdr:colOff>
      <xdr:row>31</xdr:row>
      <xdr:rowOff>112939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C6E7D16-27B7-40E9-9D2D-F5C5ED724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850444</xdr:colOff>
      <xdr:row>23</xdr:row>
      <xdr:rowOff>50346</xdr:rowOff>
    </xdr:from>
    <xdr:to>
      <xdr:col>20</xdr:col>
      <xdr:colOff>632731</xdr:colOff>
      <xdr:row>37</xdr:row>
      <xdr:rowOff>126546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F9C2863-B54C-4897-B806-006C1A0AA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424294</xdr:colOff>
      <xdr:row>39</xdr:row>
      <xdr:rowOff>57148</xdr:rowOff>
    </xdr:from>
    <xdr:to>
      <xdr:col>11</xdr:col>
      <xdr:colOff>1238248</xdr:colOff>
      <xdr:row>53</xdr:row>
      <xdr:rowOff>133348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F00385A-BC6D-4540-9B2A-51033579A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372340</xdr:colOff>
      <xdr:row>38</xdr:row>
      <xdr:rowOff>57149</xdr:rowOff>
    </xdr:from>
    <xdr:to>
      <xdr:col>18</xdr:col>
      <xdr:colOff>164522</xdr:colOff>
      <xdr:row>52</xdr:row>
      <xdr:rowOff>133349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6C99311-B2A8-48B6-96CC-1E5486432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161925</xdr:colOff>
      <xdr:row>10</xdr:row>
      <xdr:rowOff>123825</xdr:rowOff>
    </xdr:from>
    <xdr:to>
      <xdr:col>24</xdr:col>
      <xdr:colOff>466725</xdr:colOff>
      <xdr:row>25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E1BCE2-B86A-4602-855A-D6D8E4788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276225</xdr:colOff>
      <xdr:row>25</xdr:row>
      <xdr:rowOff>104775</xdr:rowOff>
    </xdr:from>
    <xdr:to>
      <xdr:col>24</xdr:col>
      <xdr:colOff>581025</xdr:colOff>
      <xdr:row>39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23D899-0EAC-4BF2-BC90-C54A0366B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C4009-DFD2-4D2C-8138-8324E569D4A7}">
  <dimension ref="A1:AE51"/>
  <sheetViews>
    <sheetView zoomScale="70" zoomScaleNormal="70" workbookViewId="0">
      <selection activeCell="L38" sqref="L38"/>
    </sheetView>
  </sheetViews>
  <sheetFormatPr defaultRowHeight="15" x14ac:dyDescent="0.25"/>
  <cols>
    <col min="3" max="3" width="16.28515625" bestFit="1" customWidth="1"/>
    <col min="4" max="4" width="13" bestFit="1" customWidth="1"/>
    <col min="5" max="5" width="12.140625" customWidth="1"/>
    <col min="6" max="6" width="12.5703125" bestFit="1" customWidth="1"/>
    <col min="7" max="7" width="10.5703125" bestFit="1" customWidth="1"/>
    <col min="8" max="8" width="10" bestFit="1" customWidth="1"/>
    <col min="9" max="9" width="14.5703125" bestFit="1" customWidth="1"/>
    <col min="10" max="10" width="13" bestFit="1" customWidth="1"/>
    <col min="11" max="11" width="28.85546875" bestFit="1" customWidth="1"/>
    <col min="12" max="12" width="19.5703125" bestFit="1" customWidth="1"/>
    <col min="13" max="13" width="17.7109375" bestFit="1" customWidth="1"/>
    <col min="14" max="14" width="14.85546875" bestFit="1" customWidth="1"/>
    <col min="15" max="15" width="11.42578125" bestFit="1" customWidth="1"/>
    <col min="17" max="17" width="9.28515625" bestFit="1" customWidth="1"/>
    <col min="18" max="18" width="9.28515625" customWidth="1"/>
    <col min="19" max="19" width="16.28515625" bestFit="1" customWidth="1"/>
    <col min="20" max="20" width="13" bestFit="1" customWidth="1"/>
    <col min="21" max="21" width="12.140625" customWidth="1"/>
    <col min="22" max="22" width="12.5703125" bestFit="1" customWidth="1"/>
    <col min="23" max="24" width="10" bestFit="1" customWidth="1"/>
    <col min="25" max="25" width="14.5703125" bestFit="1" customWidth="1"/>
    <col min="31" max="31" width="11.42578125" bestFit="1" customWidth="1"/>
  </cols>
  <sheetData>
    <row r="1" spans="1:3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13</v>
      </c>
      <c r="L1" t="s">
        <v>12</v>
      </c>
      <c r="M1" t="s">
        <v>14</v>
      </c>
      <c r="N1" t="s">
        <v>11</v>
      </c>
      <c r="O1" t="s">
        <v>15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13</v>
      </c>
      <c r="AB1" t="s">
        <v>12</v>
      </c>
      <c r="AC1" t="s">
        <v>14</v>
      </c>
      <c r="AD1" t="s">
        <v>11</v>
      </c>
      <c r="AE1" t="s">
        <v>15</v>
      </c>
    </row>
    <row r="2" spans="1:31" x14ac:dyDescent="0.25">
      <c r="A2" s="1" t="s">
        <v>0</v>
      </c>
      <c r="B2">
        <v>0</v>
      </c>
      <c r="C2">
        <v>6.7332599999999996</v>
      </c>
      <c r="D2">
        <v>0.17453299999999999</v>
      </c>
      <c r="E2" s="1">
        <v>637.99900000000002</v>
      </c>
      <c r="F2">
        <v>112.496</v>
      </c>
      <c r="G2" s="1">
        <v>578.73900000000003</v>
      </c>
      <c r="H2">
        <v>102.047</v>
      </c>
      <c r="I2">
        <v>183.49299999999999</v>
      </c>
      <c r="J2">
        <v>107.748</v>
      </c>
      <c r="K2">
        <v>5.4540899999999999</v>
      </c>
      <c r="L2">
        <v>6.7303499999999996</v>
      </c>
      <c r="M2">
        <v>2500</v>
      </c>
      <c r="N2">
        <v>3085</v>
      </c>
      <c r="O2" s="1">
        <v>2949870</v>
      </c>
      <c r="Q2" t="s">
        <v>0</v>
      </c>
      <c r="R2">
        <v>0</v>
      </c>
      <c r="S2">
        <v>11.1015</v>
      </c>
      <c r="T2">
        <v>0.75530600000000003</v>
      </c>
      <c r="U2">
        <v>688.93</v>
      </c>
      <c r="V2">
        <v>648.66700000000003</v>
      </c>
      <c r="W2">
        <v>794.16899999999998</v>
      </c>
      <c r="X2">
        <v>747.755</v>
      </c>
      <c r="Y2">
        <v>183.49299999999999</v>
      </c>
      <c r="Z2">
        <v>107.748</v>
      </c>
      <c r="AA2">
        <v>10.1236</v>
      </c>
      <c r="AB2">
        <v>12.492599999999999</v>
      </c>
      <c r="AC2">
        <v>2500</v>
      </c>
      <c r="AD2">
        <v>3085</v>
      </c>
      <c r="AE2" s="1">
        <v>2949870</v>
      </c>
    </row>
    <row r="3" spans="1:31" x14ac:dyDescent="0.25">
      <c r="A3" s="1" t="s">
        <v>0</v>
      </c>
      <c r="B3">
        <v>1</v>
      </c>
      <c r="C3">
        <v>7.7846700000000002</v>
      </c>
      <c r="D3">
        <v>0.17453299999999999</v>
      </c>
      <c r="E3" s="1">
        <v>1398.9</v>
      </c>
      <c r="F3">
        <v>246.66399999999999</v>
      </c>
      <c r="G3" s="1">
        <v>578.73900000000003</v>
      </c>
      <c r="H3">
        <v>102.047</v>
      </c>
      <c r="I3">
        <v>257.96100000000001</v>
      </c>
      <c r="J3">
        <v>107.748</v>
      </c>
      <c r="K3">
        <v>5.4540899999999999</v>
      </c>
      <c r="L3">
        <v>6.7303499999999996</v>
      </c>
      <c r="M3">
        <v>2500</v>
      </c>
      <c r="N3">
        <v>3085</v>
      </c>
      <c r="O3" s="1">
        <v>4152850</v>
      </c>
      <c r="Q3" t="s">
        <v>0</v>
      </c>
      <c r="R3">
        <v>1</v>
      </c>
      <c r="S3">
        <v>11.5031</v>
      </c>
      <c r="T3">
        <v>0.75530600000000003</v>
      </c>
      <c r="U3">
        <v>1366.24</v>
      </c>
      <c r="V3">
        <v>1286.4000000000001</v>
      </c>
      <c r="W3">
        <v>794.16899999999998</v>
      </c>
      <c r="X3">
        <v>747.755</v>
      </c>
      <c r="Y3">
        <v>257.96100000000001</v>
      </c>
      <c r="Z3">
        <v>107.748</v>
      </c>
      <c r="AA3">
        <v>10.1236</v>
      </c>
      <c r="AB3">
        <v>12.492599999999999</v>
      </c>
      <c r="AC3">
        <v>2500</v>
      </c>
      <c r="AD3">
        <v>3085</v>
      </c>
      <c r="AE3" s="1">
        <v>4152850</v>
      </c>
    </row>
    <row r="4" spans="1:31" x14ac:dyDescent="0.25">
      <c r="A4" s="1" t="s">
        <v>0</v>
      </c>
      <c r="B4">
        <v>2</v>
      </c>
      <c r="C4">
        <v>8.5502800000000008</v>
      </c>
      <c r="D4">
        <v>0.22662299999999999</v>
      </c>
      <c r="E4" s="1">
        <v>2180.4899999999998</v>
      </c>
      <c r="F4">
        <v>534.18600000000004</v>
      </c>
      <c r="G4" s="1">
        <v>578.73900000000003</v>
      </c>
      <c r="H4">
        <v>102.047</v>
      </c>
      <c r="I4">
        <v>331.17399999999998</v>
      </c>
      <c r="J4">
        <v>107.748</v>
      </c>
      <c r="K4">
        <v>5.4540899999999999</v>
      </c>
      <c r="L4">
        <v>6.7303499999999996</v>
      </c>
      <c r="M4">
        <v>2500</v>
      </c>
      <c r="N4">
        <v>3085</v>
      </c>
      <c r="O4" s="1">
        <v>5340140</v>
      </c>
      <c r="Q4" t="s">
        <v>0</v>
      </c>
      <c r="R4">
        <v>2</v>
      </c>
      <c r="S4">
        <v>11.7218</v>
      </c>
      <c r="T4">
        <v>0.75530600000000003</v>
      </c>
      <c r="U4">
        <v>2032.14</v>
      </c>
      <c r="V4">
        <v>1913.38</v>
      </c>
      <c r="W4">
        <v>794.16899999999998</v>
      </c>
      <c r="X4">
        <v>747.755</v>
      </c>
      <c r="Y4">
        <v>331.17399999999998</v>
      </c>
      <c r="Z4">
        <v>107.748</v>
      </c>
      <c r="AA4">
        <v>10.1236</v>
      </c>
      <c r="AB4">
        <v>12.492599999999999</v>
      </c>
      <c r="AC4">
        <v>2500</v>
      </c>
      <c r="AD4">
        <v>3085</v>
      </c>
      <c r="AE4" s="1">
        <v>5340140</v>
      </c>
    </row>
    <row r="5" spans="1:31" x14ac:dyDescent="0.25">
      <c r="A5" s="1" t="s">
        <v>0</v>
      </c>
      <c r="B5">
        <v>3</v>
      </c>
      <c r="C5">
        <v>9.1008499999999994</v>
      </c>
      <c r="D5">
        <v>0.30753200000000003</v>
      </c>
      <c r="E5" s="1">
        <v>2918.15</v>
      </c>
      <c r="F5">
        <v>1008.59</v>
      </c>
      <c r="G5" s="1">
        <v>578.73900000000003</v>
      </c>
      <c r="H5">
        <v>102.047</v>
      </c>
      <c r="I5">
        <v>403.15300000000002</v>
      </c>
      <c r="J5">
        <v>107.748</v>
      </c>
      <c r="K5">
        <v>5.4540899999999999</v>
      </c>
      <c r="L5">
        <v>6.7303499999999996</v>
      </c>
      <c r="M5">
        <v>2500</v>
      </c>
      <c r="N5">
        <v>3085</v>
      </c>
      <c r="O5" s="1">
        <v>6512080</v>
      </c>
      <c r="Q5" t="s">
        <v>0</v>
      </c>
      <c r="R5">
        <v>3</v>
      </c>
      <c r="S5">
        <v>11.859400000000001</v>
      </c>
      <c r="T5">
        <v>0.75530600000000003</v>
      </c>
      <c r="U5">
        <v>2686.81</v>
      </c>
      <c r="V5">
        <v>2529.7800000000002</v>
      </c>
      <c r="W5">
        <v>794.16899999999998</v>
      </c>
      <c r="X5">
        <v>747.755</v>
      </c>
      <c r="Y5">
        <v>403.15300000000002</v>
      </c>
      <c r="Z5">
        <v>107.748</v>
      </c>
      <c r="AA5">
        <v>10.1236</v>
      </c>
      <c r="AB5">
        <v>12.492599999999999</v>
      </c>
      <c r="AC5">
        <v>2500</v>
      </c>
      <c r="AD5">
        <v>3085</v>
      </c>
      <c r="AE5" s="1">
        <v>6512080</v>
      </c>
    </row>
    <row r="6" spans="1:31" x14ac:dyDescent="0.25">
      <c r="A6" s="1" t="s">
        <v>0</v>
      </c>
      <c r="B6">
        <v>4</v>
      </c>
      <c r="C6">
        <v>9.5738500000000002</v>
      </c>
      <c r="D6">
        <v>0.385158</v>
      </c>
      <c r="E6" s="1">
        <v>3626.07</v>
      </c>
      <c r="F6">
        <v>1602.61</v>
      </c>
      <c r="G6" s="1">
        <v>578.73900000000003</v>
      </c>
      <c r="H6">
        <v>102.047</v>
      </c>
      <c r="I6">
        <v>473.91699999999997</v>
      </c>
      <c r="J6">
        <v>107.748</v>
      </c>
      <c r="K6">
        <v>5.4540899999999999</v>
      </c>
      <c r="L6">
        <v>6.7303499999999996</v>
      </c>
      <c r="M6">
        <v>2500</v>
      </c>
      <c r="N6">
        <v>3085</v>
      </c>
      <c r="O6" s="1">
        <v>7669000</v>
      </c>
      <c r="Q6" t="s">
        <v>0</v>
      </c>
      <c r="R6">
        <v>4</v>
      </c>
      <c r="S6">
        <v>11.954000000000001</v>
      </c>
      <c r="T6">
        <v>0.75530600000000003</v>
      </c>
      <c r="U6">
        <v>3330.44</v>
      </c>
      <c r="V6">
        <v>3135.8</v>
      </c>
      <c r="W6">
        <v>794.16899999999998</v>
      </c>
      <c r="X6">
        <v>747.755</v>
      </c>
      <c r="Y6">
        <v>473.91699999999997</v>
      </c>
      <c r="Z6">
        <v>107.748</v>
      </c>
      <c r="AA6">
        <v>10.1236</v>
      </c>
      <c r="AB6">
        <v>12.492599999999999</v>
      </c>
      <c r="AC6">
        <v>2500</v>
      </c>
      <c r="AD6">
        <v>3085</v>
      </c>
      <c r="AE6" s="1">
        <v>7669000</v>
      </c>
    </row>
    <row r="7" spans="1:31" x14ac:dyDescent="0.25">
      <c r="A7" s="1" t="s">
        <v>0</v>
      </c>
      <c r="B7">
        <v>5</v>
      </c>
      <c r="C7">
        <v>10.071199999999999</v>
      </c>
      <c r="D7">
        <v>0.440058</v>
      </c>
      <c r="E7" s="1">
        <v>4373.3599999999997</v>
      </c>
      <c r="F7">
        <v>2229.66</v>
      </c>
      <c r="G7" s="1">
        <v>578.73900000000003</v>
      </c>
      <c r="H7">
        <v>102.047</v>
      </c>
      <c r="I7">
        <v>543.48900000000003</v>
      </c>
      <c r="J7">
        <v>107.748</v>
      </c>
      <c r="K7">
        <v>5.4540899999999999</v>
      </c>
      <c r="L7">
        <v>6.7303499999999996</v>
      </c>
      <c r="M7">
        <v>2500</v>
      </c>
      <c r="N7">
        <v>3085</v>
      </c>
      <c r="O7" s="1">
        <v>8811230</v>
      </c>
      <c r="Q7" t="s">
        <v>0</v>
      </c>
      <c r="R7">
        <v>5</v>
      </c>
      <c r="S7">
        <v>12.0229</v>
      </c>
      <c r="T7">
        <v>0.75530600000000003</v>
      </c>
      <c r="U7">
        <v>3963.22</v>
      </c>
      <c r="V7">
        <v>3731.59</v>
      </c>
      <c r="W7">
        <v>794.16899999999998</v>
      </c>
      <c r="X7">
        <v>747.755</v>
      </c>
      <c r="Y7">
        <v>543.48900000000003</v>
      </c>
      <c r="Z7">
        <v>107.748</v>
      </c>
      <c r="AA7">
        <v>10.1236</v>
      </c>
      <c r="AB7">
        <v>12.492599999999999</v>
      </c>
      <c r="AC7">
        <v>2500</v>
      </c>
      <c r="AD7">
        <v>3085</v>
      </c>
      <c r="AE7" s="1">
        <v>8811230</v>
      </c>
    </row>
    <row r="8" spans="1:31" x14ac:dyDescent="0.25">
      <c r="A8" s="1" t="s">
        <v>0</v>
      </c>
      <c r="B8">
        <v>6</v>
      </c>
      <c r="C8">
        <v>10.5725</v>
      </c>
      <c r="D8">
        <v>0.48047600000000001</v>
      </c>
      <c r="E8" s="1">
        <v>5157.95</v>
      </c>
      <c r="F8">
        <v>2888.01</v>
      </c>
      <c r="G8" s="1">
        <v>578.73900000000003</v>
      </c>
      <c r="H8">
        <v>102.047</v>
      </c>
      <c r="I8">
        <v>611.88699999999994</v>
      </c>
      <c r="J8">
        <v>107.748</v>
      </c>
      <c r="K8">
        <v>5.4540899999999999</v>
      </c>
      <c r="L8">
        <v>6.7303499999999996</v>
      </c>
      <c r="M8">
        <v>2500</v>
      </c>
      <c r="N8">
        <v>3085</v>
      </c>
      <c r="O8" s="1">
        <v>9939100</v>
      </c>
      <c r="Q8" t="s">
        <v>0</v>
      </c>
      <c r="R8">
        <v>6</v>
      </c>
      <c r="S8">
        <v>12.0754</v>
      </c>
      <c r="T8">
        <v>0.75530600000000003</v>
      </c>
      <c r="U8">
        <v>4585.32</v>
      </c>
      <c r="V8">
        <v>4317.3500000000004</v>
      </c>
      <c r="W8">
        <v>794.16899999999998</v>
      </c>
      <c r="X8">
        <v>747.755</v>
      </c>
      <c r="Y8">
        <v>611.88699999999994</v>
      </c>
      <c r="Z8">
        <v>107.748</v>
      </c>
      <c r="AA8">
        <v>10.1236</v>
      </c>
      <c r="AB8">
        <v>12.492599999999999</v>
      </c>
      <c r="AC8">
        <v>2500</v>
      </c>
      <c r="AD8">
        <v>3085</v>
      </c>
      <c r="AE8" s="1">
        <v>9939100</v>
      </c>
    </row>
    <row r="9" spans="1:31" x14ac:dyDescent="0.25">
      <c r="A9" s="1" t="s">
        <v>0</v>
      </c>
      <c r="B9">
        <v>7</v>
      </c>
      <c r="C9">
        <v>11.040699999999999</v>
      </c>
      <c r="D9">
        <v>0.51072899999999999</v>
      </c>
      <c r="E9" s="1">
        <v>5962.54</v>
      </c>
      <c r="F9">
        <v>3563.14</v>
      </c>
      <c r="G9" s="1">
        <v>578.73900000000003</v>
      </c>
      <c r="H9">
        <v>102.047</v>
      </c>
      <c r="I9">
        <v>679.13300000000004</v>
      </c>
      <c r="J9">
        <v>107.748</v>
      </c>
      <c r="K9">
        <v>5.4540899999999999</v>
      </c>
      <c r="L9">
        <v>6.7303499999999996</v>
      </c>
      <c r="M9">
        <v>2500</v>
      </c>
      <c r="N9">
        <v>3085</v>
      </c>
      <c r="O9" s="1">
        <v>11052900</v>
      </c>
      <c r="Q9" t="s">
        <v>0</v>
      </c>
      <c r="R9">
        <v>7</v>
      </c>
      <c r="S9">
        <v>12.1167</v>
      </c>
      <c r="T9">
        <v>0.75530600000000003</v>
      </c>
      <c r="U9">
        <v>5196.95</v>
      </c>
      <c r="V9">
        <v>4893.22</v>
      </c>
      <c r="W9">
        <v>794.16899999999998</v>
      </c>
      <c r="X9">
        <v>747.755</v>
      </c>
      <c r="Y9">
        <v>679.13300000000004</v>
      </c>
      <c r="Z9">
        <v>107.748</v>
      </c>
      <c r="AA9">
        <v>10.1236</v>
      </c>
      <c r="AB9">
        <v>12.492599999999999</v>
      </c>
      <c r="AC9">
        <v>2500</v>
      </c>
      <c r="AD9">
        <v>3085</v>
      </c>
      <c r="AE9" s="1">
        <v>11052900</v>
      </c>
    </row>
    <row r="10" spans="1:31" x14ac:dyDescent="0.25">
      <c r="A10" s="1" t="s">
        <v>0</v>
      </c>
      <c r="B10">
        <v>8</v>
      </c>
      <c r="C10">
        <v>11.481999999999999</v>
      </c>
      <c r="D10">
        <v>0.53414300000000003</v>
      </c>
      <c r="E10" s="1">
        <v>6786.24</v>
      </c>
      <c r="F10">
        <v>4254.3</v>
      </c>
      <c r="G10" s="1">
        <v>578.73900000000003</v>
      </c>
      <c r="H10">
        <v>102.047</v>
      </c>
      <c r="I10">
        <v>745.245</v>
      </c>
      <c r="J10">
        <v>107.748</v>
      </c>
      <c r="K10">
        <v>5.4540899999999999</v>
      </c>
      <c r="L10">
        <v>6.7303499999999996</v>
      </c>
      <c r="M10">
        <v>2500</v>
      </c>
      <c r="N10">
        <v>3085</v>
      </c>
      <c r="O10" s="1">
        <v>12153000</v>
      </c>
      <c r="Q10" t="s">
        <v>0</v>
      </c>
      <c r="R10">
        <v>8</v>
      </c>
      <c r="S10">
        <v>12.1501</v>
      </c>
      <c r="T10">
        <v>0.75530600000000003</v>
      </c>
      <c r="U10">
        <v>5798.25</v>
      </c>
      <c r="V10">
        <v>5459.39</v>
      </c>
      <c r="W10">
        <v>794.16899999999998</v>
      </c>
      <c r="X10">
        <v>747.755</v>
      </c>
      <c r="Y10">
        <v>745.245</v>
      </c>
      <c r="Z10">
        <v>107.748</v>
      </c>
      <c r="AA10">
        <v>10.1236</v>
      </c>
      <c r="AB10">
        <v>12.492599999999999</v>
      </c>
      <c r="AC10">
        <v>2500</v>
      </c>
      <c r="AD10">
        <v>3085</v>
      </c>
      <c r="AE10" s="1">
        <v>12153000</v>
      </c>
    </row>
    <row r="11" spans="1:31" x14ac:dyDescent="0.25">
      <c r="A11" s="1" t="s">
        <v>0</v>
      </c>
      <c r="B11">
        <v>9</v>
      </c>
      <c r="C11">
        <v>11.8992</v>
      </c>
      <c r="D11">
        <v>0.55272600000000005</v>
      </c>
      <c r="E11" s="1">
        <v>7626.9</v>
      </c>
      <c r="F11">
        <v>4959.71</v>
      </c>
      <c r="G11" s="1">
        <v>578.73900000000003</v>
      </c>
      <c r="H11">
        <v>102.047</v>
      </c>
      <c r="I11">
        <v>810.24099999999999</v>
      </c>
      <c r="J11">
        <v>107.748</v>
      </c>
      <c r="K11">
        <v>5.4540899999999999</v>
      </c>
      <c r="L11">
        <v>6.7303499999999996</v>
      </c>
      <c r="M11">
        <v>2500</v>
      </c>
      <c r="N11">
        <v>3085</v>
      </c>
      <c r="O11" s="1">
        <v>13239700</v>
      </c>
      <c r="Q11" t="s">
        <v>0</v>
      </c>
      <c r="R11">
        <v>9</v>
      </c>
      <c r="S11">
        <v>12.1775</v>
      </c>
      <c r="T11">
        <v>0.75530600000000003</v>
      </c>
      <c r="U11">
        <v>6389.42</v>
      </c>
      <c r="V11">
        <v>6016.01</v>
      </c>
      <c r="W11">
        <v>794.16899999999998</v>
      </c>
      <c r="X11">
        <v>747.755</v>
      </c>
      <c r="Y11">
        <v>810.24099999999999</v>
      </c>
      <c r="Z11">
        <v>107.748</v>
      </c>
      <c r="AA11">
        <v>10.1236</v>
      </c>
      <c r="AB11">
        <v>12.492599999999999</v>
      </c>
      <c r="AC11">
        <v>2500</v>
      </c>
      <c r="AD11">
        <v>3085</v>
      </c>
      <c r="AE11" s="1">
        <v>13239700</v>
      </c>
    </row>
    <row r="12" spans="1:31" x14ac:dyDescent="0.25">
      <c r="A12" s="1" t="s">
        <v>0</v>
      </c>
      <c r="B12">
        <v>10</v>
      </c>
      <c r="C12">
        <v>12.2958</v>
      </c>
      <c r="D12">
        <v>0.56779299999999999</v>
      </c>
      <c r="E12" s="1">
        <v>8483.0499999999993</v>
      </c>
      <c r="F12">
        <v>5678.09</v>
      </c>
      <c r="G12" s="1">
        <v>578.73900000000003</v>
      </c>
      <c r="H12">
        <v>102.047</v>
      </c>
      <c r="I12">
        <v>874.14300000000003</v>
      </c>
      <c r="J12">
        <v>107.748</v>
      </c>
      <c r="K12">
        <v>5.4540899999999999</v>
      </c>
      <c r="L12">
        <v>6.7303499999999996</v>
      </c>
      <c r="M12">
        <v>2500</v>
      </c>
      <c r="N12">
        <v>3085</v>
      </c>
      <c r="O12" s="1">
        <v>14313200</v>
      </c>
      <c r="Q12" t="s">
        <v>0</v>
      </c>
      <c r="R12">
        <v>10</v>
      </c>
      <c r="S12">
        <v>12.2006</v>
      </c>
      <c r="T12">
        <v>0.75530600000000003</v>
      </c>
      <c r="U12">
        <v>6970.63</v>
      </c>
      <c r="V12">
        <v>6563.24</v>
      </c>
      <c r="W12">
        <v>794.16899999999998</v>
      </c>
      <c r="X12">
        <v>747.755</v>
      </c>
      <c r="Y12">
        <v>874.14300000000003</v>
      </c>
      <c r="Z12">
        <v>107.748</v>
      </c>
      <c r="AA12">
        <v>10.1236</v>
      </c>
      <c r="AB12">
        <v>12.492599999999999</v>
      </c>
      <c r="AC12">
        <v>2500</v>
      </c>
      <c r="AD12">
        <v>3085</v>
      </c>
      <c r="AE12" s="1">
        <v>14313200</v>
      </c>
    </row>
    <row r="13" spans="1:31" x14ac:dyDescent="0.25">
      <c r="A13" s="1" t="s">
        <v>0</v>
      </c>
      <c r="B13">
        <v>11</v>
      </c>
      <c r="C13">
        <v>12.6762</v>
      </c>
      <c r="D13">
        <v>0.58024200000000004</v>
      </c>
      <c r="E13" s="1">
        <v>9354.5300000000007</v>
      </c>
      <c r="F13">
        <v>6409.36</v>
      </c>
      <c r="G13" s="1">
        <v>578.73900000000003</v>
      </c>
      <c r="H13">
        <v>102.047</v>
      </c>
      <c r="I13">
        <v>936.96600000000001</v>
      </c>
      <c r="J13">
        <v>107.748</v>
      </c>
      <c r="K13">
        <v>5.4540899999999999</v>
      </c>
      <c r="L13">
        <v>6.7303499999999996</v>
      </c>
      <c r="M13">
        <v>2500</v>
      </c>
      <c r="N13">
        <v>3085</v>
      </c>
      <c r="O13" s="1">
        <v>15373900</v>
      </c>
      <c r="Q13" t="s">
        <v>0</v>
      </c>
      <c r="R13">
        <v>11</v>
      </c>
      <c r="S13">
        <v>12.2201</v>
      </c>
      <c r="T13">
        <v>0.75530600000000003</v>
      </c>
      <c r="U13">
        <v>7542.03</v>
      </c>
      <c r="V13">
        <v>7101.25</v>
      </c>
      <c r="W13">
        <v>794.16899999999998</v>
      </c>
      <c r="X13">
        <v>747.755</v>
      </c>
      <c r="Y13">
        <v>936.96600000000001</v>
      </c>
      <c r="Z13">
        <v>107.748</v>
      </c>
      <c r="AA13">
        <v>10.1236</v>
      </c>
      <c r="AB13">
        <v>12.492599999999999</v>
      </c>
      <c r="AC13">
        <v>2500</v>
      </c>
      <c r="AD13">
        <v>3085</v>
      </c>
      <c r="AE13" s="1">
        <v>15373900</v>
      </c>
    </row>
    <row r="14" spans="1:31" x14ac:dyDescent="0.25">
      <c r="A14" s="1" t="s">
        <v>0</v>
      </c>
      <c r="B14">
        <v>12</v>
      </c>
      <c r="C14">
        <v>13.045500000000001</v>
      </c>
      <c r="D14">
        <v>0.59070599999999995</v>
      </c>
      <c r="E14" s="1">
        <v>10242.5</v>
      </c>
      <c r="F14">
        <v>7154.42</v>
      </c>
      <c r="G14" s="1">
        <v>578.73900000000003</v>
      </c>
      <c r="H14">
        <v>102.047</v>
      </c>
      <c r="I14">
        <v>998.73099999999999</v>
      </c>
      <c r="J14">
        <v>107.748</v>
      </c>
      <c r="K14">
        <v>5.4540899999999999</v>
      </c>
      <c r="L14">
        <v>6.7303499999999996</v>
      </c>
      <c r="M14">
        <v>2500</v>
      </c>
      <c r="N14">
        <v>3085</v>
      </c>
      <c r="O14" s="1">
        <v>16422100</v>
      </c>
      <c r="Q14" t="s">
        <v>0</v>
      </c>
      <c r="R14">
        <v>12</v>
      </c>
      <c r="S14">
        <v>12.237</v>
      </c>
      <c r="T14">
        <v>0.75530600000000003</v>
      </c>
      <c r="U14">
        <v>8103.8</v>
      </c>
      <c r="V14">
        <v>7630.19</v>
      </c>
      <c r="W14">
        <v>794.16899999999998</v>
      </c>
      <c r="X14">
        <v>747.755</v>
      </c>
      <c r="Y14">
        <v>998.73099999999999</v>
      </c>
      <c r="Z14">
        <v>107.748</v>
      </c>
      <c r="AA14">
        <v>10.1236</v>
      </c>
      <c r="AB14">
        <v>12.492599999999999</v>
      </c>
      <c r="AC14">
        <v>2500</v>
      </c>
      <c r="AD14">
        <v>3085</v>
      </c>
      <c r="AE14" s="1">
        <v>16422100</v>
      </c>
    </row>
    <row r="15" spans="1:31" x14ac:dyDescent="0.25">
      <c r="A15" s="1" t="s">
        <v>0</v>
      </c>
      <c r="B15">
        <v>13</v>
      </c>
      <c r="C15">
        <v>13.4053</v>
      </c>
      <c r="D15">
        <v>0.59961100000000001</v>
      </c>
      <c r="E15" s="1">
        <v>11146</v>
      </c>
      <c r="F15">
        <v>7912.59</v>
      </c>
      <c r="G15" s="1">
        <v>578.73900000000003</v>
      </c>
      <c r="H15">
        <v>102.047</v>
      </c>
      <c r="I15">
        <v>1059.45</v>
      </c>
      <c r="J15">
        <v>107.748</v>
      </c>
      <c r="K15">
        <v>5.4540899999999999</v>
      </c>
      <c r="L15">
        <v>6.7303499999999996</v>
      </c>
      <c r="M15">
        <v>2500</v>
      </c>
      <c r="N15">
        <v>3085</v>
      </c>
      <c r="O15" s="1">
        <v>17458000</v>
      </c>
      <c r="Q15" t="s">
        <v>0</v>
      </c>
      <c r="R15">
        <v>13</v>
      </c>
      <c r="S15">
        <v>12.2516</v>
      </c>
      <c r="T15">
        <v>0.75530600000000003</v>
      </c>
      <c r="U15">
        <v>8656.1</v>
      </c>
      <c r="V15">
        <v>8150.21</v>
      </c>
      <c r="W15">
        <v>794.16899999999998</v>
      </c>
      <c r="X15">
        <v>747.755</v>
      </c>
      <c r="Y15">
        <v>1059.45</v>
      </c>
      <c r="Z15">
        <v>107.748</v>
      </c>
      <c r="AA15">
        <v>10.1236</v>
      </c>
      <c r="AB15">
        <v>12.492599999999999</v>
      </c>
      <c r="AC15">
        <v>2500</v>
      </c>
      <c r="AD15">
        <v>3085</v>
      </c>
      <c r="AE15" s="1">
        <v>17458000</v>
      </c>
    </row>
    <row r="16" spans="1:31" x14ac:dyDescent="0.25">
      <c r="A16" s="1" t="s">
        <v>0</v>
      </c>
      <c r="B16">
        <v>14</v>
      </c>
      <c r="C16">
        <v>13.756399999999999</v>
      </c>
      <c r="D16">
        <v>0.60726899999999995</v>
      </c>
      <c r="E16" s="1">
        <v>12064.2</v>
      </c>
      <c r="F16">
        <v>8683.02</v>
      </c>
      <c r="G16" s="1">
        <v>578.73900000000003</v>
      </c>
      <c r="H16">
        <v>102.047</v>
      </c>
      <c r="I16">
        <v>1119.1500000000001</v>
      </c>
      <c r="J16">
        <v>107.748</v>
      </c>
      <c r="K16">
        <v>5.4540899999999999</v>
      </c>
      <c r="L16">
        <v>6.7303499999999996</v>
      </c>
      <c r="M16">
        <v>2500</v>
      </c>
      <c r="N16">
        <v>3085</v>
      </c>
      <c r="O16" s="1">
        <v>18482000</v>
      </c>
      <c r="Q16" t="s">
        <v>0</v>
      </c>
      <c r="R16">
        <v>14</v>
      </c>
      <c r="S16">
        <v>12.2645</v>
      </c>
      <c r="T16">
        <v>0.75530600000000003</v>
      </c>
      <c r="U16">
        <v>9199.08</v>
      </c>
      <c r="V16">
        <v>8661.4599999999991</v>
      </c>
      <c r="W16">
        <v>794.16899999999998</v>
      </c>
      <c r="X16">
        <v>747.755</v>
      </c>
      <c r="Y16">
        <v>1119.1500000000001</v>
      </c>
      <c r="Z16">
        <v>107.748</v>
      </c>
      <c r="AA16">
        <v>10.1236</v>
      </c>
      <c r="AB16">
        <v>12.492599999999999</v>
      </c>
      <c r="AC16">
        <v>2500</v>
      </c>
      <c r="AD16">
        <v>3085</v>
      </c>
      <c r="AE16" s="1">
        <v>18482000</v>
      </c>
    </row>
    <row r="17" spans="1:31" x14ac:dyDescent="0.25">
      <c r="A17" s="1" t="s">
        <v>0</v>
      </c>
      <c r="B17">
        <v>15</v>
      </c>
      <c r="C17">
        <v>14.0998</v>
      </c>
      <c r="D17">
        <v>0.61391600000000002</v>
      </c>
      <c r="E17" s="1">
        <v>12996.1</v>
      </c>
      <c r="F17">
        <v>9465.02</v>
      </c>
      <c r="G17" s="1">
        <v>578.73900000000003</v>
      </c>
      <c r="H17">
        <v>102.047</v>
      </c>
      <c r="I17">
        <v>1177.8499999999999</v>
      </c>
      <c r="J17">
        <v>107.748</v>
      </c>
      <c r="K17">
        <v>5.4540899999999999</v>
      </c>
      <c r="L17">
        <v>6.7303499999999996</v>
      </c>
      <c r="M17">
        <v>2500</v>
      </c>
      <c r="N17">
        <v>3085</v>
      </c>
      <c r="O17" s="1">
        <v>19494300</v>
      </c>
      <c r="Q17" t="s">
        <v>0</v>
      </c>
      <c r="R17">
        <v>15</v>
      </c>
      <c r="S17">
        <v>12.2758</v>
      </c>
      <c r="T17">
        <v>0.75530600000000003</v>
      </c>
      <c r="U17">
        <v>9732.91</v>
      </c>
      <c r="V17">
        <v>9164.09</v>
      </c>
      <c r="W17">
        <v>794.16899999999998</v>
      </c>
      <c r="X17">
        <v>747.755</v>
      </c>
      <c r="Y17">
        <v>1177.8499999999999</v>
      </c>
      <c r="Z17">
        <v>107.748</v>
      </c>
      <c r="AA17">
        <v>10.1236</v>
      </c>
      <c r="AB17">
        <v>12.492599999999999</v>
      </c>
      <c r="AC17">
        <v>2500</v>
      </c>
      <c r="AD17">
        <v>3085</v>
      </c>
      <c r="AE17" s="1">
        <v>19494300</v>
      </c>
    </row>
    <row r="18" spans="1:31" x14ac:dyDescent="0.25">
      <c r="A18" s="1" t="s">
        <v>0</v>
      </c>
      <c r="B18">
        <v>16</v>
      </c>
      <c r="C18">
        <v>14.4337</v>
      </c>
      <c r="D18">
        <v>0.61971799999999999</v>
      </c>
      <c r="E18" s="1">
        <v>13938.5</v>
      </c>
      <c r="F18">
        <v>10255.799999999999</v>
      </c>
      <c r="G18" s="1">
        <v>578.73900000000003</v>
      </c>
      <c r="H18">
        <v>102.047</v>
      </c>
      <c r="I18">
        <v>1235.55</v>
      </c>
      <c r="J18">
        <v>107.748</v>
      </c>
      <c r="K18">
        <v>5.4540899999999999</v>
      </c>
      <c r="L18">
        <v>6.7303499999999996</v>
      </c>
      <c r="M18">
        <v>2500</v>
      </c>
      <c r="N18">
        <v>3085</v>
      </c>
      <c r="O18" s="1">
        <v>20495100</v>
      </c>
      <c r="Q18" t="s">
        <v>0</v>
      </c>
      <c r="R18">
        <v>16</v>
      </c>
      <c r="S18">
        <v>12.286</v>
      </c>
      <c r="T18">
        <v>0.75530600000000003</v>
      </c>
      <c r="U18">
        <v>10257.700000000001</v>
      </c>
      <c r="V18">
        <v>9658.25</v>
      </c>
      <c r="W18">
        <v>794.16899999999998</v>
      </c>
      <c r="X18">
        <v>747.755</v>
      </c>
      <c r="Y18">
        <v>1235.55</v>
      </c>
      <c r="Z18">
        <v>107.748</v>
      </c>
      <c r="AA18">
        <v>10.1236</v>
      </c>
      <c r="AB18">
        <v>12.492599999999999</v>
      </c>
      <c r="AC18">
        <v>2500</v>
      </c>
      <c r="AD18">
        <v>3085</v>
      </c>
      <c r="AE18" s="1">
        <v>20495100</v>
      </c>
    </row>
    <row r="19" spans="1:31" x14ac:dyDescent="0.25">
      <c r="A19" s="1" t="s">
        <v>0</v>
      </c>
      <c r="B19">
        <v>17</v>
      </c>
      <c r="C19">
        <v>14.7561</v>
      </c>
      <c r="D19">
        <v>0.62480800000000003</v>
      </c>
      <c r="E19" s="1">
        <v>14887.6</v>
      </c>
      <c r="F19">
        <v>11052.2</v>
      </c>
      <c r="G19" s="1">
        <v>578.73900000000003</v>
      </c>
      <c r="H19">
        <v>102.047</v>
      </c>
      <c r="I19">
        <v>1292.28</v>
      </c>
      <c r="J19">
        <v>107.748</v>
      </c>
      <c r="K19">
        <v>5.4540899999999999</v>
      </c>
      <c r="L19">
        <v>6.7303499999999996</v>
      </c>
      <c r="M19">
        <v>2500</v>
      </c>
      <c r="N19">
        <v>3085</v>
      </c>
      <c r="O19" s="1">
        <v>21484800</v>
      </c>
      <c r="Q19" t="s">
        <v>0</v>
      </c>
      <c r="R19">
        <v>17</v>
      </c>
      <c r="S19">
        <v>12.295</v>
      </c>
      <c r="T19">
        <v>0.75530600000000003</v>
      </c>
      <c r="U19">
        <v>10773.7</v>
      </c>
      <c r="V19">
        <v>10144.1</v>
      </c>
      <c r="W19">
        <v>794.16899999999998</v>
      </c>
      <c r="X19">
        <v>747.755</v>
      </c>
      <c r="Y19">
        <v>1292.28</v>
      </c>
      <c r="Z19">
        <v>107.748</v>
      </c>
      <c r="AA19">
        <v>10.1236</v>
      </c>
      <c r="AB19">
        <v>12.492599999999999</v>
      </c>
      <c r="AC19">
        <v>2500</v>
      </c>
      <c r="AD19">
        <v>3085</v>
      </c>
      <c r="AE19" s="1">
        <v>21484800</v>
      </c>
    </row>
    <row r="20" spans="1:31" x14ac:dyDescent="0.25">
      <c r="A20" s="1" t="s">
        <v>0</v>
      </c>
      <c r="B20">
        <v>18</v>
      </c>
      <c r="C20">
        <v>15.0692</v>
      </c>
      <c r="D20">
        <v>0.62930900000000001</v>
      </c>
      <c r="E20" s="1">
        <v>15843.9</v>
      </c>
      <c r="F20">
        <v>11854.6</v>
      </c>
      <c r="G20" s="1">
        <v>578.73900000000003</v>
      </c>
      <c r="H20">
        <v>102.047</v>
      </c>
      <c r="I20">
        <v>1348.05</v>
      </c>
      <c r="J20">
        <v>107.748</v>
      </c>
      <c r="K20">
        <v>5.4540899999999999</v>
      </c>
      <c r="L20">
        <v>6.7303499999999996</v>
      </c>
      <c r="M20">
        <v>2500</v>
      </c>
      <c r="N20">
        <v>3085</v>
      </c>
      <c r="O20" s="1">
        <v>22463600</v>
      </c>
      <c r="Q20" t="s">
        <v>0</v>
      </c>
      <c r="R20">
        <v>18</v>
      </c>
      <c r="S20">
        <v>12.3032</v>
      </c>
      <c r="T20">
        <v>0.75530600000000003</v>
      </c>
      <c r="U20">
        <v>11281</v>
      </c>
      <c r="V20">
        <v>10621.7</v>
      </c>
      <c r="W20">
        <v>794.16899999999998</v>
      </c>
      <c r="X20">
        <v>747.755</v>
      </c>
      <c r="Y20">
        <v>1348.05</v>
      </c>
      <c r="Z20">
        <v>107.748</v>
      </c>
      <c r="AA20">
        <v>10.1236</v>
      </c>
      <c r="AB20">
        <v>12.492599999999999</v>
      </c>
      <c r="AC20">
        <v>2500</v>
      </c>
      <c r="AD20">
        <v>3085</v>
      </c>
      <c r="AE20" s="1">
        <v>22463600</v>
      </c>
    </row>
    <row r="21" spans="1:31" x14ac:dyDescent="0.25">
      <c r="A21" s="1" t="s">
        <v>0</v>
      </c>
      <c r="B21">
        <v>19</v>
      </c>
      <c r="C21">
        <v>15.382400000000001</v>
      </c>
      <c r="D21">
        <v>0.63335200000000003</v>
      </c>
      <c r="E21" s="1">
        <v>16815.599999999999</v>
      </c>
      <c r="F21">
        <v>12669.9</v>
      </c>
      <c r="G21" s="1">
        <v>578.73900000000003</v>
      </c>
      <c r="H21">
        <v>102.047</v>
      </c>
      <c r="I21">
        <v>1402.89</v>
      </c>
      <c r="J21">
        <v>107.748</v>
      </c>
      <c r="K21">
        <v>5.4540899999999999</v>
      </c>
      <c r="L21">
        <v>6.7303499999999996</v>
      </c>
      <c r="M21">
        <v>2500</v>
      </c>
      <c r="N21">
        <v>3085</v>
      </c>
      <c r="O21" s="1">
        <v>23431800</v>
      </c>
      <c r="Q21" t="s">
        <v>0</v>
      </c>
      <c r="R21">
        <v>19</v>
      </c>
      <c r="S21">
        <v>12.310600000000001</v>
      </c>
      <c r="T21">
        <v>0.75530600000000003</v>
      </c>
      <c r="U21">
        <v>11779.7</v>
      </c>
      <c r="V21">
        <v>11091.3</v>
      </c>
      <c r="W21">
        <v>794.16899999999998</v>
      </c>
      <c r="X21">
        <v>747.755</v>
      </c>
      <c r="Y21">
        <v>1402.89</v>
      </c>
      <c r="Z21">
        <v>107.748</v>
      </c>
      <c r="AA21">
        <v>10.1236</v>
      </c>
      <c r="AB21">
        <v>12.492599999999999</v>
      </c>
      <c r="AC21">
        <v>2500</v>
      </c>
      <c r="AD21">
        <v>3085</v>
      </c>
      <c r="AE21" s="1">
        <v>23431800</v>
      </c>
    </row>
    <row r="22" spans="1:31" x14ac:dyDescent="0.25">
      <c r="A22" s="1" t="s">
        <v>0</v>
      </c>
      <c r="B22">
        <v>20</v>
      </c>
      <c r="C22">
        <v>15.6953</v>
      </c>
      <c r="D22">
        <v>0.63699700000000004</v>
      </c>
      <c r="E22" s="1">
        <v>17802</v>
      </c>
      <c r="F22">
        <v>13497.6</v>
      </c>
      <c r="G22" s="1">
        <v>578.73900000000003</v>
      </c>
      <c r="H22">
        <v>102.047</v>
      </c>
      <c r="I22">
        <v>1456.8</v>
      </c>
      <c r="J22">
        <v>107.748</v>
      </c>
      <c r="K22">
        <v>5.4540899999999999</v>
      </c>
      <c r="L22">
        <v>6.7303499999999996</v>
      </c>
      <c r="M22">
        <v>2500</v>
      </c>
      <c r="N22">
        <v>3085</v>
      </c>
      <c r="O22" s="1">
        <v>24389700</v>
      </c>
      <c r="Q22" t="s">
        <v>0</v>
      </c>
      <c r="R22">
        <v>20</v>
      </c>
      <c r="S22">
        <v>12.317299999999999</v>
      </c>
      <c r="T22">
        <v>0.75530600000000003</v>
      </c>
      <c r="U22">
        <v>12270.1</v>
      </c>
      <c r="V22">
        <v>11553</v>
      </c>
      <c r="W22">
        <v>794.16899999999998</v>
      </c>
      <c r="X22">
        <v>747.755</v>
      </c>
      <c r="Y22">
        <v>1456.8</v>
      </c>
      <c r="Z22">
        <v>107.748</v>
      </c>
      <c r="AA22">
        <v>10.1236</v>
      </c>
      <c r="AB22">
        <v>12.492599999999999</v>
      </c>
      <c r="AC22">
        <v>2500</v>
      </c>
      <c r="AD22">
        <v>3085</v>
      </c>
      <c r="AE22" s="1">
        <v>24389700</v>
      </c>
    </row>
    <row r="23" spans="1:31" x14ac:dyDescent="0.25">
      <c r="A23" s="1" t="s">
        <v>0</v>
      </c>
      <c r="B23">
        <v>21</v>
      </c>
      <c r="C23">
        <v>16.0075</v>
      </c>
      <c r="D23">
        <v>0.64029800000000003</v>
      </c>
      <c r="E23" s="1">
        <v>18802</v>
      </c>
      <c r="F23">
        <v>14336.8</v>
      </c>
      <c r="G23" s="1">
        <v>578.73900000000003</v>
      </c>
      <c r="H23">
        <v>102.047</v>
      </c>
      <c r="I23">
        <v>1509.8</v>
      </c>
      <c r="J23">
        <v>107.748</v>
      </c>
      <c r="K23">
        <v>5.4540899999999999</v>
      </c>
      <c r="L23">
        <v>6.7303499999999996</v>
      </c>
      <c r="M23">
        <v>2500</v>
      </c>
      <c r="N23">
        <v>3085</v>
      </c>
      <c r="O23" s="1">
        <v>25337400</v>
      </c>
      <c r="Q23" t="s">
        <v>0</v>
      </c>
      <c r="R23">
        <v>21</v>
      </c>
      <c r="S23">
        <v>12.323499999999999</v>
      </c>
      <c r="T23">
        <v>0.75530600000000003</v>
      </c>
      <c r="U23">
        <v>12752.1</v>
      </c>
      <c r="V23">
        <v>12006.8</v>
      </c>
      <c r="W23">
        <v>794.16899999999998</v>
      </c>
      <c r="X23">
        <v>747.755</v>
      </c>
      <c r="Y23">
        <v>1509.8</v>
      </c>
      <c r="Z23">
        <v>107.748</v>
      </c>
      <c r="AA23">
        <v>10.1236</v>
      </c>
      <c r="AB23">
        <v>12.492599999999999</v>
      </c>
      <c r="AC23">
        <v>2500</v>
      </c>
      <c r="AD23">
        <v>3085</v>
      </c>
      <c r="AE23" s="1">
        <v>25337400</v>
      </c>
    </row>
    <row r="24" spans="1:31" x14ac:dyDescent="0.25">
      <c r="A24" s="1" t="s">
        <v>0</v>
      </c>
      <c r="B24">
        <v>22</v>
      </c>
      <c r="C24">
        <v>16.3186</v>
      </c>
      <c r="D24">
        <v>0.64329599999999998</v>
      </c>
      <c r="E24" s="1">
        <v>19814.900000000001</v>
      </c>
      <c r="F24">
        <v>15186.6</v>
      </c>
      <c r="G24" s="1">
        <v>578.73900000000003</v>
      </c>
      <c r="H24">
        <v>102.047</v>
      </c>
      <c r="I24">
        <v>1561.9</v>
      </c>
      <c r="J24">
        <v>107.748</v>
      </c>
      <c r="K24">
        <v>5.4540899999999999</v>
      </c>
      <c r="L24">
        <v>6.7303499999999996</v>
      </c>
      <c r="M24">
        <v>2500</v>
      </c>
      <c r="N24">
        <v>3085</v>
      </c>
      <c r="O24" s="1">
        <v>26275200</v>
      </c>
      <c r="Q24" t="s">
        <v>0</v>
      </c>
      <c r="R24">
        <v>22</v>
      </c>
      <c r="S24">
        <v>12.3291</v>
      </c>
      <c r="T24">
        <v>0.75530600000000003</v>
      </c>
      <c r="U24">
        <v>13226</v>
      </c>
      <c r="V24">
        <v>12453.1</v>
      </c>
      <c r="W24">
        <v>794.16899999999998</v>
      </c>
      <c r="X24">
        <v>747.755</v>
      </c>
      <c r="Y24">
        <v>1561.9</v>
      </c>
      <c r="Z24">
        <v>107.748</v>
      </c>
      <c r="AA24">
        <v>10.1236</v>
      </c>
      <c r="AB24">
        <v>12.492599999999999</v>
      </c>
      <c r="AC24">
        <v>2500</v>
      </c>
      <c r="AD24">
        <v>3085</v>
      </c>
      <c r="AE24" s="1">
        <v>26275200</v>
      </c>
    </row>
    <row r="25" spans="1:31" x14ac:dyDescent="0.25">
      <c r="A25" s="1" t="s">
        <v>0</v>
      </c>
      <c r="B25">
        <v>23</v>
      </c>
      <c r="C25">
        <v>16.622299999999999</v>
      </c>
      <c r="D25">
        <v>0.64600999999999997</v>
      </c>
      <c r="E25" s="1">
        <v>20832</v>
      </c>
      <c r="F25">
        <v>16040.1</v>
      </c>
      <c r="G25" s="1">
        <v>578.73900000000003</v>
      </c>
      <c r="H25">
        <v>102.047</v>
      </c>
      <c r="I25">
        <v>1613.13</v>
      </c>
      <c r="J25">
        <v>107.748</v>
      </c>
      <c r="K25">
        <v>5.4540899999999999</v>
      </c>
      <c r="L25">
        <v>6.7303499999999996</v>
      </c>
      <c r="M25">
        <v>2500</v>
      </c>
      <c r="N25">
        <v>3085</v>
      </c>
      <c r="O25" s="1">
        <v>27203400</v>
      </c>
      <c r="Q25" t="s">
        <v>0</v>
      </c>
      <c r="R25">
        <v>23</v>
      </c>
      <c r="S25">
        <v>12.334300000000001</v>
      </c>
      <c r="T25">
        <v>0.75530600000000003</v>
      </c>
      <c r="U25">
        <v>13692</v>
      </c>
      <c r="V25">
        <v>12891.8</v>
      </c>
      <c r="W25">
        <v>794.16899999999998</v>
      </c>
      <c r="X25">
        <v>747.755</v>
      </c>
      <c r="Y25">
        <v>1613.13</v>
      </c>
      <c r="Z25">
        <v>107.748</v>
      </c>
      <c r="AA25">
        <v>10.1236</v>
      </c>
      <c r="AB25">
        <v>12.492599999999999</v>
      </c>
      <c r="AC25">
        <v>2500</v>
      </c>
      <c r="AD25">
        <v>3085</v>
      </c>
      <c r="AE25" s="1">
        <v>27203400</v>
      </c>
    </row>
    <row r="26" spans="1:31" x14ac:dyDescent="0.25">
      <c r="A26" s="1" t="s">
        <v>0</v>
      </c>
      <c r="B26">
        <v>24</v>
      </c>
      <c r="C26">
        <v>16.904800000000002</v>
      </c>
      <c r="D26">
        <v>0.64843499999999998</v>
      </c>
      <c r="E26" s="1">
        <v>21834.5</v>
      </c>
      <c r="F26">
        <v>16881.3</v>
      </c>
      <c r="G26" s="1">
        <v>578.73900000000003</v>
      </c>
      <c r="H26">
        <v>102.047</v>
      </c>
      <c r="I26">
        <v>1663.49</v>
      </c>
      <c r="J26">
        <v>107.748</v>
      </c>
      <c r="K26">
        <v>5.4540899999999999</v>
      </c>
      <c r="L26">
        <v>6.7303499999999996</v>
      </c>
      <c r="M26">
        <v>2500</v>
      </c>
      <c r="N26">
        <v>3085</v>
      </c>
      <c r="O26" s="1">
        <v>28122200</v>
      </c>
      <c r="Q26" t="s">
        <v>0</v>
      </c>
      <c r="R26">
        <v>24</v>
      </c>
      <c r="S26">
        <v>12.3391</v>
      </c>
      <c r="T26">
        <v>0.75530600000000003</v>
      </c>
      <c r="U26">
        <v>14150</v>
      </c>
      <c r="V26">
        <v>13323.1</v>
      </c>
      <c r="W26">
        <v>794.16899999999998</v>
      </c>
      <c r="X26">
        <v>747.755</v>
      </c>
      <c r="Y26">
        <v>1663.49</v>
      </c>
      <c r="Z26">
        <v>107.748</v>
      </c>
      <c r="AA26">
        <v>10.1236</v>
      </c>
      <c r="AB26">
        <v>12.492599999999999</v>
      </c>
      <c r="AC26">
        <v>2500</v>
      </c>
      <c r="AD26">
        <v>3085</v>
      </c>
      <c r="AE26" s="1">
        <v>28122200</v>
      </c>
    </row>
    <row r="27" spans="1:31" x14ac:dyDescent="0.25">
      <c r="A27" s="1" t="s">
        <v>0</v>
      </c>
      <c r="B27">
        <v>25</v>
      </c>
      <c r="C27">
        <v>17.168399999999998</v>
      </c>
      <c r="D27">
        <v>0.65061400000000003</v>
      </c>
      <c r="E27" s="1">
        <v>22822.799999999999</v>
      </c>
      <c r="F27">
        <v>17710.599999999999</v>
      </c>
      <c r="G27" s="1">
        <v>578.73900000000003</v>
      </c>
      <c r="H27">
        <v>102.047</v>
      </c>
      <c r="I27">
        <v>1713.01</v>
      </c>
      <c r="J27">
        <v>107.748</v>
      </c>
      <c r="K27">
        <v>5.4540899999999999</v>
      </c>
      <c r="L27">
        <v>6.7303499999999996</v>
      </c>
      <c r="M27">
        <v>2500</v>
      </c>
      <c r="N27">
        <v>3085</v>
      </c>
      <c r="O27" s="1">
        <v>29031800</v>
      </c>
      <c r="Q27" t="s">
        <v>0</v>
      </c>
      <c r="R27">
        <v>25</v>
      </c>
      <c r="S27">
        <v>12.343500000000001</v>
      </c>
      <c r="T27">
        <v>0.75530600000000003</v>
      </c>
      <c r="U27">
        <v>14600.4</v>
      </c>
      <c r="V27">
        <v>13747.1</v>
      </c>
      <c r="W27">
        <v>794.16899999999998</v>
      </c>
      <c r="X27">
        <v>747.755</v>
      </c>
      <c r="Y27">
        <v>1713.01</v>
      </c>
      <c r="Z27">
        <v>107.748</v>
      </c>
      <c r="AA27">
        <v>10.1236</v>
      </c>
      <c r="AB27">
        <v>12.492599999999999</v>
      </c>
      <c r="AC27">
        <v>2500</v>
      </c>
      <c r="AD27">
        <v>3085</v>
      </c>
      <c r="AE27" s="1">
        <v>29031800</v>
      </c>
    </row>
    <row r="28" spans="1:31" x14ac:dyDescent="0.25">
      <c r="A28" s="1" t="s">
        <v>0</v>
      </c>
      <c r="B28">
        <v>26</v>
      </c>
      <c r="C28">
        <v>17.409500000000001</v>
      </c>
      <c r="D28">
        <v>0.65256800000000004</v>
      </c>
      <c r="E28" s="1">
        <v>23789.599999999999</v>
      </c>
      <c r="F28">
        <v>18521.8</v>
      </c>
      <c r="G28" s="1">
        <v>578.73900000000003</v>
      </c>
      <c r="H28">
        <v>102.047</v>
      </c>
      <c r="I28">
        <v>1761.69</v>
      </c>
      <c r="J28">
        <v>107.748</v>
      </c>
      <c r="K28">
        <v>5.4540899999999999</v>
      </c>
      <c r="L28">
        <v>6.7303499999999996</v>
      </c>
      <c r="M28">
        <v>2500</v>
      </c>
      <c r="N28">
        <v>3085</v>
      </c>
      <c r="O28" s="1">
        <v>29932500</v>
      </c>
      <c r="Q28" t="s">
        <v>0</v>
      </c>
      <c r="R28">
        <v>26</v>
      </c>
      <c r="S28">
        <v>12.3477</v>
      </c>
      <c r="T28">
        <v>0.75530600000000003</v>
      </c>
      <c r="U28">
        <v>15043.2</v>
      </c>
      <c r="V28">
        <v>14164</v>
      </c>
      <c r="W28">
        <v>794.16899999999998</v>
      </c>
      <c r="X28">
        <v>747.755</v>
      </c>
      <c r="Y28">
        <v>1761.69</v>
      </c>
      <c r="Z28">
        <v>107.748</v>
      </c>
      <c r="AA28">
        <v>10.1236</v>
      </c>
      <c r="AB28">
        <v>12.492599999999999</v>
      </c>
      <c r="AC28">
        <v>2500</v>
      </c>
      <c r="AD28">
        <v>3085</v>
      </c>
      <c r="AE28" s="1">
        <v>29932500</v>
      </c>
    </row>
    <row r="29" spans="1:31" x14ac:dyDescent="0.25">
      <c r="A29" s="1" t="s">
        <v>0</v>
      </c>
      <c r="B29">
        <v>27</v>
      </c>
      <c r="C29">
        <v>17.630099999999999</v>
      </c>
      <c r="D29">
        <v>0.65432900000000005</v>
      </c>
      <c r="E29" s="1">
        <v>24734.5</v>
      </c>
      <c r="F29">
        <v>19314.7</v>
      </c>
      <c r="G29" s="1">
        <v>578.73900000000003</v>
      </c>
      <c r="H29">
        <v>102.047</v>
      </c>
      <c r="I29">
        <v>1809.55</v>
      </c>
      <c r="J29">
        <v>107.748</v>
      </c>
      <c r="K29">
        <v>5.4540899999999999</v>
      </c>
      <c r="L29">
        <v>6.7303499999999996</v>
      </c>
      <c r="M29">
        <v>2500</v>
      </c>
      <c r="N29">
        <v>3085</v>
      </c>
      <c r="O29" s="1">
        <v>30824500</v>
      </c>
      <c r="Q29" t="s">
        <v>0</v>
      </c>
      <c r="R29">
        <v>27</v>
      </c>
      <c r="S29">
        <v>12.3515</v>
      </c>
      <c r="T29">
        <v>0.75530600000000003</v>
      </c>
      <c r="U29">
        <v>15478.5</v>
      </c>
      <c r="V29">
        <v>14573.9</v>
      </c>
      <c r="W29">
        <v>794.16899999999998</v>
      </c>
      <c r="X29">
        <v>747.755</v>
      </c>
      <c r="Y29">
        <v>1809.55</v>
      </c>
      <c r="Z29">
        <v>107.748</v>
      </c>
      <c r="AA29">
        <v>10.1236</v>
      </c>
      <c r="AB29">
        <v>12.492599999999999</v>
      </c>
      <c r="AC29">
        <v>2500</v>
      </c>
      <c r="AD29">
        <v>3085</v>
      </c>
      <c r="AE29" s="1">
        <v>30824500</v>
      </c>
    </row>
    <row r="30" spans="1:31" x14ac:dyDescent="0.25">
      <c r="A30" s="1" t="s">
        <v>0</v>
      </c>
      <c r="B30">
        <v>28</v>
      </c>
      <c r="C30">
        <v>17.800999999999998</v>
      </c>
      <c r="D30">
        <v>0.65650500000000001</v>
      </c>
      <c r="E30" s="1">
        <v>25600.6</v>
      </c>
      <c r="F30">
        <v>20069.7</v>
      </c>
      <c r="G30" s="1">
        <v>578.73900000000003</v>
      </c>
      <c r="H30">
        <v>102.047</v>
      </c>
      <c r="I30">
        <v>1856.6</v>
      </c>
      <c r="J30">
        <v>107.748</v>
      </c>
      <c r="K30">
        <v>5.4540899999999999</v>
      </c>
      <c r="L30">
        <v>6.7303499999999996</v>
      </c>
      <c r="M30">
        <v>2500</v>
      </c>
      <c r="N30">
        <v>3085</v>
      </c>
      <c r="O30" s="1">
        <v>31708000</v>
      </c>
      <c r="Q30" t="s">
        <v>0</v>
      </c>
      <c r="R30">
        <v>28</v>
      </c>
      <c r="S30">
        <v>12.3551</v>
      </c>
      <c r="T30">
        <v>0.75530600000000003</v>
      </c>
      <c r="U30">
        <v>15906.4</v>
      </c>
      <c r="V30">
        <v>14976.8</v>
      </c>
      <c r="W30">
        <v>794.16899999999998</v>
      </c>
      <c r="X30">
        <v>747.755</v>
      </c>
      <c r="Y30">
        <v>1856.6</v>
      </c>
      <c r="Z30">
        <v>107.748</v>
      </c>
      <c r="AA30">
        <v>10.1236</v>
      </c>
      <c r="AB30">
        <v>12.492599999999999</v>
      </c>
      <c r="AC30">
        <v>2500</v>
      </c>
      <c r="AD30">
        <v>3085</v>
      </c>
      <c r="AE30" s="1">
        <v>31708000</v>
      </c>
    </row>
    <row r="31" spans="1:31" x14ac:dyDescent="0.25">
      <c r="A31" s="1" t="s">
        <v>0</v>
      </c>
      <c r="B31">
        <v>29</v>
      </c>
      <c r="C31">
        <v>17.899100000000001</v>
      </c>
      <c r="D31">
        <v>0.659389</v>
      </c>
      <c r="E31" s="1">
        <v>26340.7</v>
      </c>
      <c r="F31">
        <v>20763.900000000001</v>
      </c>
      <c r="G31" s="1">
        <v>578.73900000000003</v>
      </c>
      <c r="H31">
        <v>102.047</v>
      </c>
      <c r="I31">
        <v>1902.86</v>
      </c>
      <c r="J31">
        <v>107.748</v>
      </c>
      <c r="K31">
        <v>5.4540899999999999</v>
      </c>
      <c r="L31">
        <v>6.7303499999999996</v>
      </c>
      <c r="M31">
        <v>2500</v>
      </c>
      <c r="N31">
        <v>3085</v>
      </c>
      <c r="O31" s="1">
        <v>32583300</v>
      </c>
      <c r="Q31" t="s">
        <v>0</v>
      </c>
      <c r="R31">
        <v>29</v>
      </c>
      <c r="S31">
        <v>12.3584</v>
      </c>
      <c r="T31">
        <v>0.75530600000000003</v>
      </c>
      <c r="U31">
        <v>16327.2</v>
      </c>
      <c r="V31">
        <v>15373</v>
      </c>
      <c r="W31">
        <v>794.16899999999998</v>
      </c>
      <c r="X31">
        <v>747.755</v>
      </c>
      <c r="Y31">
        <v>1902.86</v>
      </c>
      <c r="Z31">
        <v>107.748</v>
      </c>
      <c r="AA31">
        <v>10.1236</v>
      </c>
      <c r="AB31">
        <v>12.492599999999999</v>
      </c>
      <c r="AC31">
        <v>2500</v>
      </c>
      <c r="AD31">
        <v>3085</v>
      </c>
      <c r="AE31" s="1">
        <v>32583300</v>
      </c>
    </row>
    <row r="32" spans="1:31" x14ac:dyDescent="0.25">
      <c r="A32" s="1" t="s">
        <v>0</v>
      </c>
      <c r="B32">
        <v>30</v>
      </c>
      <c r="C32">
        <v>17.933599999999998</v>
      </c>
      <c r="D32">
        <v>0.66234999999999999</v>
      </c>
      <c r="E32" s="1">
        <v>26973.7</v>
      </c>
      <c r="F32">
        <v>21385.5</v>
      </c>
      <c r="G32" s="1">
        <v>578.73900000000003</v>
      </c>
      <c r="H32">
        <v>102.047</v>
      </c>
      <c r="I32">
        <v>1948.34</v>
      </c>
      <c r="J32">
        <v>107.748</v>
      </c>
      <c r="K32">
        <v>5.4540899999999999</v>
      </c>
      <c r="L32">
        <v>6.7303499999999996</v>
      </c>
      <c r="M32">
        <v>2500</v>
      </c>
      <c r="N32">
        <v>3085</v>
      </c>
      <c r="O32" s="1">
        <v>33450500</v>
      </c>
      <c r="Q32" t="s">
        <v>0</v>
      </c>
      <c r="R32">
        <v>30</v>
      </c>
      <c r="S32">
        <v>12.361499999999999</v>
      </c>
      <c r="T32">
        <v>0.75530600000000003</v>
      </c>
      <c r="U32">
        <v>16740.8</v>
      </c>
      <c r="V32">
        <v>15762.4</v>
      </c>
      <c r="W32">
        <v>794.16899999999998</v>
      </c>
      <c r="X32">
        <v>747.755</v>
      </c>
      <c r="Y32">
        <v>1948.34</v>
      </c>
      <c r="Z32">
        <v>107.748</v>
      </c>
      <c r="AA32">
        <v>10.1236</v>
      </c>
      <c r="AB32">
        <v>12.492599999999999</v>
      </c>
      <c r="AC32">
        <v>2500</v>
      </c>
      <c r="AD32">
        <v>3085</v>
      </c>
      <c r="AE32" s="1">
        <v>33450500</v>
      </c>
    </row>
    <row r="33" spans="1:31" x14ac:dyDescent="0.25">
      <c r="A33" s="1" t="s">
        <v>0</v>
      </c>
      <c r="B33">
        <v>31</v>
      </c>
      <c r="C33">
        <v>17.922699999999999</v>
      </c>
      <c r="D33">
        <v>0.66324399999999994</v>
      </c>
      <c r="E33" s="1">
        <v>27569.200000000001</v>
      </c>
      <c r="F33">
        <v>21890.400000000001</v>
      </c>
      <c r="G33" s="1">
        <v>578.73900000000003</v>
      </c>
      <c r="H33">
        <v>102.047</v>
      </c>
      <c r="I33">
        <v>1993.05</v>
      </c>
      <c r="J33">
        <v>107.748</v>
      </c>
      <c r="K33">
        <v>5.4540899999999999</v>
      </c>
      <c r="L33">
        <v>6.7303499999999996</v>
      </c>
      <c r="M33">
        <v>2500</v>
      </c>
      <c r="N33">
        <v>3085</v>
      </c>
      <c r="O33" s="1">
        <v>34309800</v>
      </c>
      <c r="Q33" t="s">
        <v>0</v>
      </c>
      <c r="R33">
        <v>31</v>
      </c>
      <c r="S33">
        <v>12.3645</v>
      </c>
      <c r="T33">
        <v>0.75530600000000003</v>
      </c>
      <c r="U33">
        <v>17147.5</v>
      </c>
      <c r="V33">
        <v>16145.3</v>
      </c>
      <c r="W33">
        <v>794.16899999999998</v>
      </c>
      <c r="X33">
        <v>747.755</v>
      </c>
      <c r="Y33">
        <v>1993.05</v>
      </c>
      <c r="Z33">
        <v>107.748</v>
      </c>
      <c r="AA33">
        <v>10.1236</v>
      </c>
      <c r="AB33">
        <v>12.492599999999999</v>
      </c>
      <c r="AC33">
        <v>2500</v>
      </c>
      <c r="AD33">
        <v>3085</v>
      </c>
      <c r="AE33" s="1">
        <v>34309800</v>
      </c>
    </row>
    <row r="34" spans="1:31" x14ac:dyDescent="0.25">
      <c r="A34" s="1" t="s">
        <v>0</v>
      </c>
      <c r="B34">
        <v>32</v>
      </c>
      <c r="C34">
        <v>17.868400000000001</v>
      </c>
      <c r="D34">
        <v>0.66263000000000005</v>
      </c>
      <c r="E34" s="1">
        <v>28116.799999999999</v>
      </c>
      <c r="F34">
        <v>22289.8</v>
      </c>
      <c r="G34" s="1">
        <v>578.73900000000003</v>
      </c>
      <c r="H34">
        <v>102.047</v>
      </c>
      <c r="I34">
        <v>2037.01</v>
      </c>
      <c r="J34">
        <v>107.748</v>
      </c>
      <c r="K34">
        <v>5.4540899999999999</v>
      </c>
      <c r="L34">
        <v>6.7303499999999996</v>
      </c>
      <c r="M34">
        <v>2500</v>
      </c>
      <c r="N34">
        <v>3085</v>
      </c>
      <c r="O34" s="1">
        <v>35161500</v>
      </c>
      <c r="Q34" t="s">
        <v>0</v>
      </c>
      <c r="R34">
        <v>32</v>
      </c>
      <c r="S34">
        <v>12.3672</v>
      </c>
      <c r="T34">
        <v>0.75530600000000003</v>
      </c>
      <c r="U34">
        <v>17547.3</v>
      </c>
      <c r="V34">
        <v>16521.8</v>
      </c>
      <c r="W34">
        <v>794.16899999999998</v>
      </c>
      <c r="X34">
        <v>747.755</v>
      </c>
      <c r="Y34">
        <v>2037.01</v>
      </c>
      <c r="Z34">
        <v>107.748</v>
      </c>
      <c r="AA34">
        <v>10.1236</v>
      </c>
      <c r="AB34">
        <v>12.492599999999999</v>
      </c>
      <c r="AC34">
        <v>2500</v>
      </c>
      <c r="AD34">
        <v>3085</v>
      </c>
      <c r="AE34" s="1">
        <v>35161500</v>
      </c>
    </row>
    <row r="35" spans="1:31" x14ac:dyDescent="0.25">
      <c r="A35" s="1" t="s">
        <v>0</v>
      </c>
      <c r="B35">
        <v>33</v>
      </c>
      <c r="C35">
        <v>17.785900000000002</v>
      </c>
      <c r="D35">
        <v>0.66091299999999997</v>
      </c>
      <c r="E35" s="1">
        <v>28629.3</v>
      </c>
      <c r="F35">
        <v>22609.200000000001</v>
      </c>
      <c r="G35" s="1">
        <v>578.73900000000003</v>
      </c>
      <c r="H35">
        <v>102.047</v>
      </c>
      <c r="I35">
        <v>2080.23</v>
      </c>
      <c r="J35">
        <v>107.748</v>
      </c>
      <c r="K35">
        <v>5.4540899999999999</v>
      </c>
      <c r="L35">
        <v>6.7303499999999996</v>
      </c>
      <c r="M35">
        <v>2500</v>
      </c>
      <c r="N35">
        <v>3085</v>
      </c>
      <c r="O35" s="1">
        <v>36005800</v>
      </c>
      <c r="Q35" t="s">
        <v>0</v>
      </c>
      <c r="R35">
        <v>33</v>
      </c>
      <c r="S35">
        <v>12.369899999999999</v>
      </c>
      <c r="T35">
        <v>0.75530600000000003</v>
      </c>
      <c r="U35">
        <v>17940.400000000001</v>
      </c>
      <c r="V35">
        <v>16891.900000000001</v>
      </c>
      <c r="W35">
        <v>794.16899999999998</v>
      </c>
      <c r="X35">
        <v>747.755</v>
      </c>
      <c r="Y35">
        <v>2080.23</v>
      </c>
      <c r="Z35">
        <v>107.748</v>
      </c>
      <c r="AA35">
        <v>10.1236</v>
      </c>
      <c r="AB35">
        <v>12.492599999999999</v>
      </c>
      <c r="AC35">
        <v>2500</v>
      </c>
      <c r="AD35">
        <v>3085</v>
      </c>
      <c r="AE35" s="1">
        <v>36005800</v>
      </c>
    </row>
    <row r="36" spans="1:31" x14ac:dyDescent="0.25">
      <c r="A36" s="1" t="s">
        <v>0</v>
      </c>
      <c r="B36">
        <v>34</v>
      </c>
      <c r="C36">
        <v>17.681100000000001</v>
      </c>
      <c r="D36">
        <v>0.65837800000000002</v>
      </c>
      <c r="E36" s="1">
        <v>29108.400000000001</v>
      </c>
      <c r="F36">
        <v>22861.200000000001</v>
      </c>
      <c r="G36" s="1">
        <v>578.73900000000003</v>
      </c>
      <c r="H36">
        <v>102.047</v>
      </c>
      <c r="I36">
        <v>2122.7199999999998</v>
      </c>
      <c r="J36">
        <v>107.748</v>
      </c>
      <c r="K36">
        <v>5.4540899999999999</v>
      </c>
      <c r="L36">
        <v>6.7303499999999996</v>
      </c>
      <c r="M36">
        <v>2500</v>
      </c>
      <c r="N36">
        <v>3085</v>
      </c>
      <c r="O36" s="1">
        <v>36842900</v>
      </c>
      <c r="Q36" t="s">
        <v>0</v>
      </c>
      <c r="R36">
        <v>34</v>
      </c>
      <c r="S36">
        <v>12.372299999999999</v>
      </c>
      <c r="T36">
        <v>0.75530600000000003</v>
      </c>
      <c r="U36">
        <v>18326.8</v>
      </c>
      <c r="V36">
        <v>17255.8</v>
      </c>
      <c r="W36">
        <v>794.16899999999998</v>
      </c>
      <c r="X36">
        <v>747.755</v>
      </c>
      <c r="Y36">
        <v>2122.7199999999998</v>
      </c>
      <c r="Z36">
        <v>107.748</v>
      </c>
      <c r="AA36">
        <v>10.1236</v>
      </c>
      <c r="AB36">
        <v>12.492599999999999</v>
      </c>
      <c r="AC36">
        <v>2500</v>
      </c>
      <c r="AD36">
        <v>3085</v>
      </c>
      <c r="AE36" s="1">
        <v>36842900</v>
      </c>
    </row>
    <row r="37" spans="1:31" x14ac:dyDescent="0.25">
      <c r="A37" s="1" t="s">
        <v>0</v>
      </c>
      <c r="B37">
        <v>35</v>
      </c>
      <c r="C37">
        <v>17.556999999999999</v>
      </c>
      <c r="D37">
        <v>0.655586</v>
      </c>
      <c r="E37" s="1">
        <v>29545</v>
      </c>
      <c r="F37">
        <v>23064.799999999999</v>
      </c>
      <c r="G37" s="1">
        <v>578.73900000000003</v>
      </c>
      <c r="H37">
        <v>102.047</v>
      </c>
      <c r="I37">
        <v>2164.4899999999998</v>
      </c>
      <c r="J37">
        <v>107.748</v>
      </c>
      <c r="K37">
        <v>5.4540899999999999</v>
      </c>
      <c r="L37">
        <v>6.7303499999999996</v>
      </c>
      <c r="M37">
        <v>2500</v>
      </c>
      <c r="N37">
        <v>3085</v>
      </c>
      <c r="O37" s="1">
        <v>37673000</v>
      </c>
      <c r="Q37" t="s">
        <v>0</v>
      </c>
      <c r="R37">
        <v>35</v>
      </c>
      <c r="S37">
        <v>12.374599999999999</v>
      </c>
      <c r="T37">
        <v>0.75530600000000003</v>
      </c>
      <c r="U37">
        <v>18706.8</v>
      </c>
      <c r="V37">
        <v>17613.5</v>
      </c>
      <c r="W37">
        <v>794.16899999999998</v>
      </c>
      <c r="X37">
        <v>747.755</v>
      </c>
      <c r="Y37">
        <v>2164.4899999999998</v>
      </c>
      <c r="Z37">
        <v>107.748</v>
      </c>
      <c r="AA37">
        <v>10.1236</v>
      </c>
      <c r="AB37">
        <v>12.492599999999999</v>
      </c>
      <c r="AC37">
        <v>2500</v>
      </c>
      <c r="AD37">
        <v>3085</v>
      </c>
      <c r="AE37" s="1">
        <v>37673000</v>
      </c>
    </row>
    <row r="38" spans="1:31" x14ac:dyDescent="0.25">
      <c r="A38" s="1" t="s">
        <v>0</v>
      </c>
      <c r="B38">
        <v>36</v>
      </c>
      <c r="C38">
        <v>17.418299999999999</v>
      </c>
      <c r="D38">
        <v>0.65317899999999995</v>
      </c>
      <c r="E38" s="1">
        <v>29930.400000000001</v>
      </c>
      <c r="F38">
        <v>23244.5</v>
      </c>
      <c r="G38" s="1">
        <v>578.73900000000003</v>
      </c>
      <c r="H38">
        <v>102.047</v>
      </c>
      <c r="I38">
        <v>2205.56</v>
      </c>
      <c r="J38">
        <v>107.748</v>
      </c>
      <c r="K38">
        <v>5.4540899999999999</v>
      </c>
      <c r="L38">
        <v>6.7303499999999996</v>
      </c>
      <c r="M38">
        <v>2500</v>
      </c>
      <c r="N38">
        <v>3085</v>
      </c>
      <c r="O38" s="1">
        <v>38496200</v>
      </c>
      <c r="Q38" t="s">
        <v>0</v>
      </c>
      <c r="R38">
        <v>36</v>
      </c>
      <c r="S38">
        <v>12.376799999999999</v>
      </c>
      <c r="T38">
        <v>0.75530600000000003</v>
      </c>
      <c r="U38">
        <v>19080.3</v>
      </c>
      <c r="V38">
        <v>17965.2</v>
      </c>
      <c r="W38">
        <v>794.16899999999998</v>
      </c>
      <c r="X38">
        <v>747.755</v>
      </c>
      <c r="Y38">
        <v>2205.56</v>
      </c>
      <c r="Z38">
        <v>107.748</v>
      </c>
      <c r="AA38">
        <v>10.1236</v>
      </c>
      <c r="AB38">
        <v>12.492599999999999</v>
      </c>
      <c r="AC38">
        <v>2500</v>
      </c>
      <c r="AD38">
        <v>3085</v>
      </c>
      <c r="AE38" s="1">
        <v>38496200</v>
      </c>
    </row>
    <row r="39" spans="1:31" x14ac:dyDescent="0.25">
      <c r="A39" s="1" t="s">
        <v>0</v>
      </c>
      <c r="B39">
        <v>37</v>
      </c>
      <c r="C39">
        <v>17.266300000000001</v>
      </c>
      <c r="D39">
        <v>0.65112300000000001</v>
      </c>
      <c r="E39" s="1">
        <v>30266.2</v>
      </c>
      <c r="F39">
        <v>23401.1</v>
      </c>
      <c r="G39" s="1">
        <v>578.73900000000003</v>
      </c>
      <c r="H39">
        <v>102.047</v>
      </c>
      <c r="I39">
        <v>2245.9299999999998</v>
      </c>
      <c r="J39">
        <v>107.748</v>
      </c>
      <c r="K39">
        <v>5.4540899999999999</v>
      </c>
      <c r="L39">
        <v>6.7303499999999996</v>
      </c>
      <c r="M39">
        <v>2500</v>
      </c>
      <c r="N39">
        <v>3085</v>
      </c>
      <c r="O39" s="1">
        <v>39312800</v>
      </c>
      <c r="Q39" t="s">
        <v>0</v>
      </c>
      <c r="R39">
        <v>37</v>
      </c>
      <c r="S39">
        <v>12.3789</v>
      </c>
      <c r="T39">
        <v>0.75530600000000003</v>
      </c>
      <c r="U39">
        <v>19447.5</v>
      </c>
      <c r="V39">
        <v>18311</v>
      </c>
      <c r="W39">
        <v>794.16899999999998</v>
      </c>
      <c r="X39">
        <v>747.755</v>
      </c>
      <c r="Y39">
        <v>2245.9299999999998</v>
      </c>
      <c r="Z39">
        <v>107.748</v>
      </c>
      <c r="AA39">
        <v>10.1236</v>
      </c>
      <c r="AB39">
        <v>12.492599999999999</v>
      </c>
      <c r="AC39">
        <v>2500</v>
      </c>
      <c r="AD39">
        <v>3085</v>
      </c>
      <c r="AE39" s="1">
        <v>39312800</v>
      </c>
    </row>
    <row r="40" spans="1:31" x14ac:dyDescent="0.25">
      <c r="A40" s="1" t="s">
        <v>0</v>
      </c>
      <c r="B40">
        <v>38</v>
      </c>
      <c r="C40">
        <v>17.093699999999998</v>
      </c>
      <c r="D40">
        <v>0.64949900000000005</v>
      </c>
      <c r="E40" s="1">
        <v>30536</v>
      </c>
      <c r="F40">
        <v>23527</v>
      </c>
      <c r="G40" s="1">
        <v>578.73900000000003</v>
      </c>
      <c r="H40">
        <v>102.047</v>
      </c>
      <c r="I40">
        <v>2285.63</v>
      </c>
      <c r="J40">
        <v>107.748</v>
      </c>
      <c r="K40">
        <v>5.4540899999999999</v>
      </c>
      <c r="L40">
        <v>6.7303499999999996</v>
      </c>
      <c r="M40">
        <v>2500</v>
      </c>
      <c r="N40">
        <v>3085</v>
      </c>
      <c r="O40" s="1">
        <v>40122900</v>
      </c>
      <c r="Q40" t="s">
        <v>0</v>
      </c>
      <c r="R40">
        <v>38</v>
      </c>
      <c r="S40">
        <v>12.3809</v>
      </c>
      <c r="T40">
        <v>0.75530600000000003</v>
      </c>
      <c r="U40">
        <v>19808.599999999999</v>
      </c>
      <c r="V40">
        <v>18650.900000000001</v>
      </c>
      <c r="W40">
        <v>794.16899999999998</v>
      </c>
      <c r="X40">
        <v>747.755</v>
      </c>
      <c r="Y40">
        <v>2285.63</v>
      </c>
      <c r="Z40">
        <v>107.748</v>
      </c>
      <c r="AA40">
        <v>10.1236</v>
      </c>
      <c r="AB40">
        <v>12.492599999999999</v>
      </c>
      <c r="AC40">
        <v>2500</v>
      </c>
      <c r="AD40">
        <v>3085</v>
      </c>
      <c r="AE40" s="1">
        <v>40122900</v>
      </c>
    </row>
    <row r="41" spans="1:31" x14ac:dyDescent="0.25">
      <c r="A41" s="1" t="s">
        <v>0</v>
      </c>
      <c r="B41">
        <v>39</v>
      </c>
      <c r="C41">
        <v>16.902000000000001</v>
      </c>
      <c r="D41">
        <v>0.64827999999999997</v>
      </c>
      <c r="E41" s="1">
        <v>30741.200000000001</v>
      </c>
      <c r="F41">
        <v>23622.6</v>
      </c>
      <c r="G41" s="1">
        <v>578.73900000000003</v>
      </c>
      <c r="H41">
        <v>102.047</v>
      </c>
      <c r="I41">
        <v>2324.65</v>
      </c>
      <c r="J41">
        <v>107.748</v>
      </c>
      <c r="K41">
        <v>5.4540899999999999</v>
      </c>
      <c r="L41">
        <v>6.7303499999999996</v>
      </c>
      <c r="M41">
        <v>2500</v>
      </c>
      <c r="N41">
        <v>3085</v>
      </c>
      <c r="O41" s="1">
        <v>40926700</v>
      </c>
      <c r="Q41" t="s">
        <v>0</v>
      </c>
      <c r="R41">
        <v>39</v>
      </c>
      <c r="S41">
        <v>12.3828</v>
      </c>
      <c r="T41">
        <v>0.75530600000000003</v>
      </c>
      <c r="U41">
        <v>20163.5</v>
      </c>
      <c r="V41">
        <v>18985.099999999999</v>
      </c>
      <c r="W41">
        <v>794.16899999999998</v>
      </c>
      <c r="X41">
        <v>747.755</v>
      </c>
      <c r="Y41">
        <v>2324.65</v>
      </c>
      <c r="Z41">
        <v>107.748</v>
      </c>
      <c r="AA41">
        <v>10.1236</v>
      </c>
      <c r="AB41">
        <v>12.492599999999999</v>
      </c>
      <c r="AC41">
        <v>2500</v>
      </c>
      <c r="AD41">
        <v>3085</v>
      </c>
      <c r="AE41" s="1">
        <v>40926700</v>
      </c>
    </row>
    <row r="42" spans="1:31" x14ac:dyDescent="0.25">
      <c r="A42" s="1" t="s">
        <v>0</v>
      </c>
      <c r="B42">
        <v>40</v>
      </c>
      <c r="C42">
        <v>16.700500000000002</v>
      </c>
      <c r="D42">
        <v>0.64743300000000004</v>
      </c>
      <c r="E42" s="1">
        <v>30898.799999999999</v>
      </c>
      <c r="F42">
        <v>23700.1</v>
      </c>
      <c r="G42" s="1">
        <v>578.73900000000003</v>
      </c>
      <c r="H42">
        <v>102.047</v>
      </c>
      <c r="I42">
        <v>2363.02</v>
      </c>
      <c r="J42">
        <v>107.748</v>
      </c>
      <c r="K42">
        <v>5.4540899999999999</v>
      </c>
      <c r="L42">
        <v>6.7303499999999996</v>
      </c>
      <c r="M42">
        <v>2500</v>
      </c>
      <c r="N42">
        <v>3085</v>
      </c>
      <c r="O42" s="1">
        <v>41724500</v>
      </c>
      <c r="Q42" t="s">
        <v>0</v>
      </c>
      <c r="R42">
        <v>40</v>
      </c>
      <c r="S42">
        <v>12.384499999999999</v>
      </c>
      <c r="T42">
        <v>0.75530600000000003</v>
      </c>
      <c r="U42">
        <v>20512.5</v>
      </c>
      <c r="V42">
        <v>19313.7</v>
      </c>
      <c r="W42">
        <v>794.16899999999998</v>
      </c>
      <c r="X42">
        <v>747.755</v>
      </c>
      <c r="Y42">
        <v>2363.02</v>
      </c>
      <c r="Z42">
        <v>107.748</v>
      </c>
      <c r="AA42">
        <v>10.1236</v>
      </c>
      <c r="AB42">
        <v>12.492599999999999</v>
      </c>
      <c r="AC42">
        <v>2500</v>
      </c>
      <c r="AD42">
        <v>3085</v>
      </c>
      <c r="AE42" s="1">
        <v>41724500</v>
      </c>
    </row>
    <row r="43" spans="1:31" x14ac:dyDescent="0.25">
      <c r="A43" s="1" t="s">
        <v>0</v>
      </c>
      <c r="B43">
        <v>41</v>
      </c>
      <c r="C43">
        <v>16.495999999999999</v>
      </c>
      <c r="D43">
        <v>0.64688800000000002</v>
      </c>
      <c r="E43" s="1">
        <v>31022.7</v>
      </c>
      <c r="F43">
        <v>23766.7</v>
      </c>
      <c r="G43" s="1">
        <v>578.73900000000003</v>
      </c>
      <c r="H43">
        <v>102.047</v>
      </c>
      <c r="I43">
        <v>2400.7399999999998</v>
      </c>
      <c r="J43">
        <v>107.748</v>
      </c>
      <c r="K43">
        <v>5.4540899999999999</v>
      </c>
      <c r="L43">
        <v>6.7303499999999996</v>
      </c>
      <c r="M43">
        <v>2500</v>
      </c>
      <c r="N43">
        <v>3085</v>
      </c>
      <c r="O43" s="1">
        <v>42516300</v>
      </c>
      <c r="Q43" t="s">
        <v>0</v>
      </c>
      <c r="R43">
        <v>41</v>
      </c>
      <c r="S43">
        <v>12.386200000000001</v>
      </c>
      <c r="T43">
        <v>0.75530600000000003</v>
      </c>
      <c r="U43">
        <v>20855.599999999999</v>
      </c>
      <c r="V43">
        <v>19636.7</v>
      </c>
      <c r="W43">
        <v>794.16899999999998</v>
      </c>
      <c r="X43">
        <v>747.755</v>
      </c>
      <c r="Y43">
        <v>2400.7399999999998</v>
      </c>
      <c r="Z43">
        <v>107.748</v>
      </c>
      <c r="AA43">
        <v>10.1236</v>
      </c>
      <c r="AB43">
        <v>12.492599999999999</v>
      </c>
      <c r="AC43">
        <v>2500</v>
      </c>
      <c r="AD43">
        <v>3085</v>
      </c>
      <c r="AE43" s="1">
        <v>42516300</v>
      </c>
    </row>
    <row r="44" spans="1:31" x14ac:dyDescent="0.25">
      <c r="A44" s="1" t="s">
        <v>0</v>
      </c>
      <c r="B44">
        <v>42</v>
      </c>
      <c r="C44">
        <v>16.292200000000001</v>
      </c>
      <c r="D44">
        <v>0.646567</v>
      </c>
      <c r="E44" s="1">
        <v>31122.1</v>
      </c>
      <c r="F44">
        <v>23825.8</v>
      </c>
      <c r="G44" s="1">
        <v>578.73900000000003</v>
      </c>
      <c r="H44">
        <v>102.047</v>
      </c>
      <c r="I44">
        <v>2437.83</v>
      </c>
      <c r="J44">
        <v>107.748</v>
      </c>
      <c r="K44">
        <v>5.4540899999999999</v>
      </c>
      <c r="L44">
        <v>6.7303499999999996</v>
      </c>
      <c r="M44">
        <v>2500</v>
      </c>
      <c r="N44">
        <v>3085</v>
      </c>
      <c r="O44" s="1">
        <v>43302400</v>
      </c>
      <c r="Q44" t="s">
        <v>0</v>
      </c>
      <c r="R44">
        <v>42</v>
      </c>
      <c r="S44">
        <v>12.3878</v>
      </c>
      <c r="T44">
        <v>0.75530600000000003</v>
      </c>
      <c r="U44">
        <v>21192.9</v>
      </c>
      <c r="V44">
        <v>19954.3</v>
      </c>
      <c r="W44">
        <v>794.16899999999998</v>
      </c>
      <c r="X44">
        <v>747.755</v>
      </c>
      <c r="Y44">
        <v>2437.83</v>
      </c>
      <c r="Z44">
        <v>107.748</v>
      </c>
      <c r="AA44">
        <v>10.1236</v>
      </c>
      <c r="AB44">
        <v>12.492599999999999</v>
      </c>
      <c r="AC44">
        <v>2500</v>
      </c>
      <c r="AD44">
        <v>3085</v>
      </c>
      <c r="AE44" s="1">
        <v>43302400</v>
      </c>
    </row>
    <row r="45" spans="1:31" x14ac:dyDescent="0.25">
      <c r="A45" s="1" t="s">
        <v>0</v>
      </c>
      <c r="B45">
        <v>43</v>
      </c>
      <c r="C45">
        <v>16.106100000000001</v>
      </c>
      <c r="D45">
        <v>0.64644100000000004</v>
      </c>
      <c r="E45" s="1">
        <v>31231.599999999999</v>
      </c>
      <c r="F45">
        <v>23902.2</v>
      </c>
      <c r="G45" s="1">
        <v>578.73900000000003</v>
      </c>
      <c r="H45">
        <v>102.047</v>
      </c>
      <c r="I45">
        <v>2474.29</v>
      </c>
      <c r="J45">
        <v>107.748</v>
      </c>
      <c r="K45">
        <v>5.4540899999999999</v>
      </c>
      <c r="L45">
        <v>6.7303499999999996</v>
      </c>
      <c r="M45">
        <v>2500</v>
      </c>
      <c r="N45">
        <v>3085</v>
      </c>
      <c r="O45" s="1">
        <v>44082900</v>
      </c>
      <c r="Q45" t="s">
        <v>0</v>
      </c>
      <c r="R45">
        <v>43</v>
      </c>
      <c r="S45">
        <v>12.3894</v>
      </c>
      <c r="T45">
        <v>0.75530600000000003</v>
      </c>
      <c r="U45">
        <v>21524.5</v>
      </c>
      <c r="V45">
        <v>20266.5</v>
      </c>
      <c r="W45">
        <v>794.16899999999998</v>
      </c>
      <c r="X45">
        <v>747.755</v>
      </c>
      <c r="Y45">
        <v>2474.29</v>
      </c>
      <c r="Z45">
        <v>107.748</v>
      </c>
      <c r="AA45">
        <v>10.1236</v>
      </c>
      <c r="AB45">
        <v>12.492599999999999</v>
      </c>
      <c r="AC45">
        <v>2500</v>
      </c>
      <c r="AD45">
        <v>3085</v>
      </c>
      <c r="AE45" s="1">
        <v>44082900</v>
      </c>
    </row>
    <row r="46" spans="1:31" x14ac:dyDescent="0.25">
      <c r="A46" s="1" t="s">
        <v>0</v>
      </c>
      <c r="B46">
        <v>44</v>
      </c>
      <c r="C46">
        <v>15.936199999999999</v>
      </c>
      <c r="D46">
        <v>0.64657600000000004</v>
      </c>
      <c r="E46" s="1">
        <v>31348.799999999999</v>
      </c>
      <c r="F46">
        <v>23997.3</v>
      </c>
      <c r="G46" s="1">
        <v>578.73900000000003</v>
      </c>
      <c r="H46">
        <v>102.047</v>
      </c>
      <c r="I46">
        <v>2510.13</v>
      </c>
      <c r="J46">
        <v>107.748</v>
      </c>
      <c r="K46">
        <v>5.4540899999999999</v>
      </c>
      <c r="L46">
        <v>6.7303499999999996</v>
      </c>
      <c r="M46">
        <v>2500</v>
      </c>
      <c r="N46">
        <v>3085</v>
      </c>
      <c r="O46" s="1">
        <v>44858100</v>
      </c>
      <c r="Q46" t="s">
        <v>0</v>
      </c>
      <c r="R46">
        <v>44</v>
      </c>
      <c r="S46">
        <v>12.3909</v>
      </c>
      <c r="T46">
        <v>0.75530600000000003</v>
      </c>
      <c r="U46">
        <v>21850.5</v>
      </c>
      <c r="V46">
        <v>20573.5</v>
      </c>
      <c r="W46">
        <v>794.16899999999998</v>
      </c>
      <c r="X46">
        <v>747.755</v>
      </c>
      <c r="Y46">
        <v>2510.13</v>
      </c>
      <c r="Z46">
        <v>107.748</v>
      </c>
      <c r="AA46">
        <v>10.1236</v>
      </c>
      <c r="AB46">
        <v>12.492599999999999</v>
      </c>
      <c r="AC46">
        <v>2500</v>
      </c>
      <c r="AD46">
        <v>3085</v>
      </c>
      <c r="AE46" s="1">
        <v>44858100</v>
      </c>
    </row>
    <row r="47" spans="1:31" x14ac:dyDescent="0.25">
      <c r="A47" s="1" t="s">
        <v>0</v>
      </c>
      <c r="B47">
        <v>45</v>
      </c>
      <c r="C47">
        <v>15.787800000000001</v>
      </c>
      <c r="D47">
        <v>0.64681200000000005</v>
      </c>
      <c r="E47" s="1">
        <v>31489.9</v>
      </c>
      <c r="F47">
        <v>24115.7</v>
      </c>
      <c r="G47" s="1">
        <v>578.73900000000003</v>
      </c>
      <c r="H47">
        <v>102.047</v>
      </c>
      <c r="I47">
        <v>2545.37</v>
      </c>
      <c r="J47">
        <v>107.748</v>
      </c>
      <c r="K47">
        <v>5.4540899999999999</v>
      </c>
      <c r="L47">
        <v>6.7303499999999996</v>
      </c>
      <c r="M47">
        <v>2500</v>
      </c>
      <c r="N47">
        <v>3085</v>
      </c>
      <c r="O47" s="1">
        <v>45628000</v>
      </c>
      <c r="Q47" t="s">
        <v>0</v>
      </c>
      <c r="R47">
        <v>45</v>
      </c>
      <c r="S47">
        <v>12.392300000000001</v>
      </c>
      <c r="T47">
        <v>0.75530600000000003</v>
      </c>
      <c r="U47">
        <v>22171</v>
      </c>
      <c r="V47">
        <v>20875.3</v>
      </c>
      <c r="W47">
        <v>794.16899999999998</v>
      </c>
      <c r="X47">
        <v>747.755</v>
      </c>
      <c r="Y47">
        <v>2545.37</v>
      </c>
      <c r="Z47">
        <v>107.748</v>
      </c>
      <c r="AA47">
        <v>10.1236</v>
      </c>
      <c r="AB47">
        <v>12.492599999999999</v>
      </c>
      <c r="AC47">
        <v>2500</v>
      </c>
      <c r="AD47">
        <v>3085</v>
      </c>
      <c r="AE47" s="1">
        <v>45628000</v>
      </c>
    </row>
    <row r="48" spans="1:31" x14ac:dyDescent="0.25">
      <c r="A48" s="1" t="s">
        <v>0</v>
      </c>
      <c r="B48">
        <v>46</v>
      </c>
      <c r="C48">
        <v>15.661300000000001</v>
      </c>
      <c r="D48">
        <v>0.64709300000000003</v>
      </c>
      <c r="E48" s="1">
        <v>31659.1</v>
      </c>
      <c r="F48">
        <v>24257.7</v>
      </c>
      <c r="G48" s="1">
        <v>578.73900000000003</v>
      </c>
      <c r="H48">
        <v>102.047</v>
      </c>
      <c r="I48">
        <v>2580.02</v>
      </c>
      <c r="J48">
        <v>107.748</v>
      </c>
      <c r="K48">
        <v>5.4540899999999999</v>
      </c>
      <c r="L48">
        <v>6.7303499999999996</v>
      </c>
      <c r="M48">
        <v>2500</v>
      </c>
      <c r="N48">
        <v>3085</v>
      </c>
      <c r="O48" s="1">
        <v>46392800</v>
      </c>
      <c r="Q48" t="s">
        <v>0</v>
      </c>
      <c r="R48">
        <v>46</v>
      </c>
      <c r="S48">
        <v>12.393599999999999</v>
      </c>
      <c r="T48">
        <v>0.75530600000000003</v>
      </c>
      <c r="U48">
        <v>22486.1</v>
      </c>
      <c r="V48">
        <v>21172</v>
      </c>
      <c r="W48">
        <v>794.16899999999998</v>
      </c>
      <c r="X48">
        <v>747.755</v>
      </c>
      <c r="Y48">
        <v>2580.02</v>
      </c>
      <c r="Z48">
        <v>107.748</v>
      </c>
      <c r="AA48">
        <v>10.1236</v>
      </c>
      <c r="AB48">
        <v>12.492599999999999</v>
      </c>
      <c r="AC48">
        <v>2500</v>
      </c>
      <c r="AD48">
        <v>3085</v>
      </c>
      <c r="AE48" s="1">
        <v>46392800</v>
      </c>
    </row>
    <row r="49" spans="1:31" x14ac:dyDescent="0.25">
      <c r="A49" s="1" t="s">
        <v>0</v>
      </c>
      <c r="B49">
        <v>47</v>
      </c>
      <c r="C49">
        <v>15.549300000000001</v>
      </c>
      <c r="D49">
        <v>0.64739500000000005</v>
      </c>
      <c r="E49" s="1">
        <v>31843.7</v>
      </c>
      <c r="F49">
        <v>24412.6</v>
      </c>
      <c r="G49" s="1">
        <v>578.73900000000003</v>
      </c>
      <c r="H49">
        <v>102.047</v>
      </c>
      <c r="I49">
        <v>2614.08</v>
      </c>
      <c r="J49">
        <v>107.748</v>
      </c>
      <c r="K49">
        <v>5.4540899999999999</v>
      </c>
      <c r="L49">
        <v>6.7303499999999996</v>
      </c>
      <c r="M49">
        <v>2500</v>
      </c>
      <c r="N49">
        <v>3085</v>
      </c>
      <c r="O49" s="1">
        <v>47152800</v>
      </c>
      <c r="Q49" t="s">
        <v>0</v>
      </c>
      <c r="R49">
        <v>47</v>
      </c>
      <c r="S49">
        <v>12.3949</v>
      </c>
      <c r="T49">
        <v>0.75530600000000003</v>
      </c>
      <c r="U49">
        <v>22796</v>
      </c>
      <c r="V49">
        <v>21463.7</v>
      </c>
      <c r="W49">
        <v>794.16899999999998</v>
      </c>
      <c r="X49">
        <v>747.755</v>
      </c>
      <c r="Y49">
        <v>2614.08</v>
      </c>
      <c r="Z49">
        <v>107.748</v>
      </c>
      <c r="AA49">
        <v>10.1236</v>
      </c>
      <c r="AB49">
        <v>12.492599999999999</v>
      </c>
      <c r="AC49">
        <v>2500</v>
      </c>
      <c r="AD49">
        <v>3085</v>
      </c>
      <c r="AE49" s="1">
        <v>47152800</v>
      </c>
    </row>
    <row r="50" spans="1:31" x14ac:dyDescent="0.25">
      <c r="A50" s="1" t="s">
        <v>0</v>
      </c>
      <c r="B50">
        <v>48</v>
      </c>
      <c r="C50">
        <v>15.4419</v>
      </c>
      <c r="D50">
        <v>0.64768899999999996</v>
      </c>
      <c r="E50" s="1">
        <v>32025.1</v>
      </c>
      <c r="F50">
        <v>24564.9</v>
      </c>
      <c r="G50" s="1">
        <v>578.73900000000003</v>
      </c>
      <c r="H50">
        <v>102.047</v>
      </c>
      <c r="I50">
        <v>2647.57</v>
      </c>
      <c r="J50">
        <v>107.748</v>
      </c>
      <c r="K50">
        <v>5.4540899999999999</v>
      </c>
      <c r="L50">
        <v>6.7303499999999996</v>
      </c>
      <c r="M50">
        <v>2500</v>
      </c>
      <c r="N50">
        <v>3085</v>
      </c>
      <c r="O50" s="1">
        <v>47908000</v>
      </c>
      <c r="Q50" t="s">
        <v>0</v>
      </c>
      <c r="R50">
        <v>48</v>
      </c>
      <c r="S50">
        <v>12.396100000000001</v>
      </c>
      <c r="T50">
        <v>0.75530600000000003</v>
      </c>
      <c r="U50">
        <v>23100.5</v>
      </c>
      <c r="V50">
        <v>21750.5</v>
      </c>
      <c r="W50">
        <v>794.16899999999998</v>
      </c>
      <c r="X50">
        <v>747.755</v>
      </c>
      <c r="Y50">
        <v>2647.57</v>
      </c>
      <c r="Z50">
        <v>107.748</v>
      </c>
      <c r="AA50">
        <v>10.1236</v>
      </c>
      <c r="AB50">
        <v>12.492599999999999</v>
      </c>
      <c r="AC50">
        <v>2500</v>
      </c>
      <c r="AD50">
        <v>3085</v>
      </c>
      <c r="AE50" s="1">
        <v>47908000</v>
      </c>
    </row>
    <row r="51" spans="1:31" x14ac:dyDescent="0.25">
      <c r="A51" s="1" t="s">
        <v>0</v>
      </c>
      <c r="B51">
        <v>49</v>
      </c>
      <c r="C51">
        <v>15.3391</v>
      </c>
      <c r="D51">
        <v>0.64797499999999997</v>
      </c>
      <c r="E51" s="1">
        <v>32203.5</v>
      </c>
      <c r="F51">
        <v>24714.6</v>
      </c>
      <c r="G51" s="1">
        <v>578.73900000000003</v>
      </c>
      <c r="H51">
        <v>102.047</v>
      </c>
      <c r="I51">
        <v>2680.49</v>
      </c>
      <c r="J51">
        <v>107.748</v>
      </c>
      <c r="K51">
        <v>5.4540899999999999</v>
      </c>
      <c r="L51">
        <v>6.7303499999999996</v>
      </c>
      <c r="M51">
        <v>2500</v>
      </c>
      <c r="N51">
        <v>3085</v>
      </c>
      <c r="O51" s="1">
        <v>48658600</v>
      </c>
      <c r="Q51" t="s">
        <v>0</v>
      </c>
      <c r="R51">
        <v>49</v>
      </c>
      <c r="S51">
        <v>12.3973</v>
      </c>
      <c r="T51">
        <v>0.75530600000000003</v>
      </c>
      <c r="U51">
        <v>23400</v>
      </c>
      <c r="V51">
        <v>22032.400000000001</v>
      </c>
      <c r="W51">
        <v>794.16899999999998</v>
      </c>
      <c r="X51">
        <v>747.755</v>
      </c>
      <c r="Y51">
        <v>2680.49</v>
      </c>
      <c r="Z51">
        <v>107.748</v>
      </c>
      <c r="AA51">
        <v>10.1236</v>
      </c>
      <c r="AB51">
        <v>12.492599999999999</v>
      </c>
      <c r="AC51">
        <v>2500</v>
      </c>
      <c r="AD51">
        <v>3085</v>
      </c>
      <c r="AE51" s="1">
        <v>48658600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28284-F6D1-43D3-AAC4-D997C7C32B2C}">
  <dimension ref="A1:R51"/>
  <sheetViews>
    <sheetView zoomScale="70" zoomScaleNormal="70" workbookViewId="0">
      <selection activeCell="E55" sqref="E55"/>
    </sheetView>
  </sheetViews>
  <sheetFormatPr defaultRowHeight="15" x14ac:dyDescent="0.25"/>
  <cols>
    <col min="3" max="3" width="15" bestFit="1" customWidth="1"/>
    <col min="4" max="4" width="12.42578125" bestFit="1" customWidth="1"/>
    <col min="5" max="6" width="11.42578125" bestFit="1" customWidth="1"/>
    <col min="9" max="9" width="14" bestFit="1" customWidth="1"/>
    <col min="10" max="10" width="12.42578125" bestFit="1" customWidth="1"/>
    <col min="11" max="11" width="27.28515625" bestFit="1" customWidth="1"/>
    <col min="12" max="12" width="18.5703125" bestFit="1" customWidth="1"/>
    <col min="13" max="13" width="16.42578125" bestFit="1" customWidth="1"/>
    <col min="14" max="14" width="14.140625" bestFit="1" customWidth="1"/>
    <col min="15" max="15" width="11.42578125" bestFit="1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13</v>
      </c>
      <c r="L1" t="s">
        <v>12</v>
      </c>
      <c r="M1" t="s">
        <v>14</v>
      </c>
      <c r="N1" t="s">
        <v>11</v>
      </c>
      <c r="O1" t="s">
        <v>15</v>
      </c>
      <c r="R1" s="1"/>
    </row>
    <row r="2" spans="1:18" x14ac:dyDescent="0.25">
      <c r="A2" t="s">
        <v>0</v>
      </c>
      <c r="B2">
        <v>0</v>
      </c>
      <c r="C2">
        <v>11.1015</v>
      </c>
      <c r="D2">
        <v>0.75530600000000003</v>
      </c>
      <c r="E2">
        <v>688.93</v>
      </c>
      <c r="F2">
        <v>648.66700000000003</v>
      </c>
      <c r="G2">
        <v>794.16899999999998</v>
      </c>
      <c r="H2">
        <v>747.755</v>
      </c>
      <c r="I2">
        <v>183.49299999999999</v>
      </c>
      <c r="J2">
        <v>107.748</v>
      </c>
      <c r="K2">
        <v>10.1236</v>
      </c>
      <c r="L2">
        <v>12.492599999999999</v>
      </c>
      <c r="M2">
        <v>2500</v>
      </c>
      <c r="N2">
        <v>3085</v>
      </c>
      <c r="O2" s="1">
        <v>2949870</v>
      </c>
      <c r="R2" s="1"/>
    </row>
    <row r="3" spans="1:18" x14ac:dyDescent="0.25">
      <c r="A3" t="s">
        <v>0</v>
      </c>
      <c r="B3">
        <v>1</v>
      </c>
      <c r="C3">
        <v>11.5031</v>
      </c>
      <c r="D3">
        <v>0.75530600000000003</v>
      </c>
      <c r="E3">
        <v>1366.24</v>
      </c>
      <c r="F3">
        <v>1286.4000000000001</v>
      </c>
      <c r="G3">
        <v>794.16899999999998</v>
      </c>
      <c r="H3">
        <v>747.755</v>
      </c>
      <c r="I3">
        <v>257.96100000000001</v>
      </c>
      <c r="J3">
        <v>107.748</v>
      </c>
      <c r="K3">
        <v>10.1236</v>
      </c>
      <c r="L3">
        <v>12.492599999999999</v>
      </c>
      <c r="M3">
        <v>2500</v>
      </c>
      <c r="N3">
        <v>3085</v>
      </c>
      <c r="O3" s="1">
        <v>4152850</v>
      </c>
      <c r="R3" s="1"/>
    </row>
    <row r="4" spans="1:18" x14ac:dyDescent="0.25">
      <c r="A4" t="s">
        <v>0</v>
      </c>
      <c r="B4">
        <v>2</v>
      </c>
      <c r="C4">
        <v>11.7218</v>
      </c>
      <c r="D4">
        <v>0.75530600000000003</v>
      </c>
      <c r="E4">
        <v>2032.14</v>
      </c>
      <c r="F4">
        <v>1913.38</v>
      </c>
      <c r="G4">
        <v>794.16899999999998</v>
      </c>
      <c r="H4">
        <v>747.755</v>
      </c>
      <c r="I4">
        <v>331.17399999999998</v>
      </c>
      <c r="J4">
        <v>107.748</v>
      </c>
      <c r="K4">
        <v>10.1236</v>
      </c>
      <c r="L4">
        <v>12.492599999999999</v>
      </c>
      <c r="M4">
        <v>2500</v>
      </c>
      <c r="N4">
        <v>3085</v>
      </c>
      <c r="O4" s="1">
        <v>5340140</v>
      </c>
      <c r="R4" s="1"/>
    </row>
    <row r="5" spans="1:18" x14ac:dyDescent="0.25">
      <c r="A5" t="s">
        <v>0</v>
      </c>
      <c r="B5">
        <v>3</v>
      </c>
      <c r="C5">
        <v>11.859400000000001</v>
      </c>
      <c r="D5">
        <v>0.75530600000000003</v>
      </c>
      <c r="E5">
        <v>2686.81</v>
      </c>
      <c r="F5">
        <v>2529.7800000000002</v>
      </c>
      <c r="G5">
        <v>794.16899999999998</v>
      </c>
      <c r="H5">
        <v>747.755</v>
      </c>
      <c r="I5">
        <v>403.15300000000002</v>
      </c>
      <c r="J5">
        <v>107.748</v>
      </c>
      <c r="K5">
        <v>10.1236</v>
      </c>
      <c r="L5">
        <v>12.492599999999999</v>
      </c>
      <c r="M5">
        <v>2500</v>
      </c>
      <c r="N5">
        <v>3085</v>
      </c>
      <c r="O5" s="1">
        <v>6512080</v>
      </c>
      <c r="R5" s="1"/>
    </row>
    <row r="6" spans="1:18" x14ac:dyDescent="0.25">
      <c r="A6" t="s">
        <v>0</v>
      </c>
      <c r="B6">
        <v>4</v>
      </c>
      <c r="C6">
        <v>11.954000000000001</v>
      </c>
      <c r="D6">
        <v>0.75530600000000003</v>
      </c>
      <c r="E6">
        <v>3330.44</v>
      </c>
      <c r="F6">
        <v>3135.8</v>
      </c>
      <c r="G6">
        <v>794.16899999999998</v>
      </c>
      <c r="H6">
        <v>747.755</v>
      </c>
      <c r="I6">
        <v>473.91699999999997</v>
      </c>
      <c r="J6">
        <v>107.748</v>
      </c>
      <c r="K6">
        <v>10.1236</v>
      </c>
      <c r="L6">
        <v>12.492599999999999</v>
      </c>
      <c r="M6">
        <v>2500</v>
      </c>
      <c r="N6">
        <v>3085</v>
      </c>
      <c r="O6" s="1">
        <v>7669000</v>
      </c>
      <c r="R6" s="1"/>
    </row>
    <row r="7" spans="1:18" x14ac:dyDescent="0.25">
      <c r="A7" t="s">
        <v>0</v>
      </c>
      <c r="B7">
        <v>5</v>
      </c>
      <c r="C7">
        <v>12.0229</v>
      </c>
      <c r="D7">
        <v>0.75530600000000003</v>
      </c>
      <c r="E7">
        <v>3963.22</v>
      </c>
      <c r="F7">
        <v>3731.59</v>
      </c>
      <c r="G7">
        <v>794.16899999999998</v>
      </c>
      <c r="H7">
        <v>747.755</v>
      </c>
      <c r="I7">
        <v>543.48900000000003</v>
      </c>
      <c r="J7">
        <v>107.748</v>
      </c>
      <c r="K7">
        <v>10.1236</v>
      </c>
      <c r="L7">
        <v>12.492599999999999</v>
      </c>
      <c r="M7">
        <v>2500</v>
      </c>
      <c r="N7">
        <v>3085</v>
      </c>
      <c r="O7" s="1">
        <v>8811230</v>
      </c>
      <c r="R7" s="1"/>
    </row>
    <row r="8" spans="1:18" x14ac:dyDescent="0.25">
      <c r="A8" t="s">
        <v>0</v>
      </c>
      <c r="B8">
        <v>6</v>
      </c>
      <c r="C8">
        <v>12.0754</v>
      </c>
      <c r="D8">
        <v>0.75530600000000003</v>
      </c>
      <c r="E8">
        <v>4585.32</v>
      </c>
      <c r="F8">
        <v>4317.3500000000004</v>
      </c>
      <c r="G8">
        <v>794.16899999999998</v>
      </c>
      <c r="H8">
        <v>747.755</v>
      </c>
      <c r="I8">
        <v>611.88699999999994</v>
      </c>
      <c r="J8">
        <v>107.748</v>
      </c>
      <c r="K8">
        <v>10.1236</v>
      </c>
      <c r="L8">
        <v>12.492599999999999</v>
      </c>
      <c r="M8">
        <v>2500</v>
      </c>
      <c r="N8">
        <v>3085</v>
      </c>
      <c r="O8" s="1">
        <v>9939100</v>
      </c>
      <c r="R8" s="1"/>
    </row>
    <row r="9" spans="1:18" x14ac:dyDescent="0.25">
      <c r="A9" t="s">
        <v>0</v>
      </c>
      <c r="B9">
        <v>7</v>
      </c>
      <c r="C9">
        <v>12.1167</v>
      </c>
      <c r="D9">
        <v>0.75530600000000003</v>
      </c>
      <c r="E9">
        <v>5196.95</v>
      </c>
      <c r="F9">
        <v>4893.22</v>
      </c>
      <c r="G9">
        <v>794.16899999999998</v>
      </c>
      <c r="H9">
        <v>747.755</v>
      </c>
      <c r="I9">
        <v>679.13300000000004</v>
      </c>
      <c r="J9">
        <v>107.748</v>
      </c>
      <c r="K9">
        <v>10.1236</v>
      </c>
      <c r="L9">
        <v>12.492599999999999</v>
      </c>
      <c r="M9">
        <v>2500</v>
      </c>
      <c r="N9">
        <v>3085</v>
      </c>
      <c r="O9" s="1">
        <v>11052900</v>
      </c>
      <c r="R9" s="1"/>
    </row>
    <row r="10" spans="1:18" x14ac:dyDescent="0.25">
      <c r="A10" t="s">
        <v>0</v>
      </c>
      <c r="B10">
        <v>8</v>
      </c>
      <c r="C10">
        <v>12.1501</v>
      </c>
      <c r="D10">
        <v>0.75530600000000003</v>
      </c>
      <c r="E10">
        <v>5798.25</v>
      </c>
      <c r="F10">
        <v>5459.39</v>
      </c>
      <c r="G10">
        <v>794.16899999999998</v>
      </c>
      <c r="H10">
        <v>747.755</v>
      </c>
      <c r="I10">
        <v>745.245</v>
      </c>
      <c r="J10">
        <v>107.748</v>
      </c>
      <c r="K10">
        <v>10.1236</v>
      </c>
      <c r="L10">
        <v>12.492599999999999</v>
      </c>
      <c r="M10">
        <v>2500</v>
      </c>
      <c r="N10">
        <v>3085</v>
      </c>
      <c r="O10" s="1">
        <v>12153000</v>
      </c>
      <c r="R10" s="1"/>
    </row>
    <row r="11" spans="1:18" x14ac:dyDescent="0.25">
      <c r="A11" t="s">
        <v>0</v>
      </c>
      <c r="B11">
        <v>9</v>
      </c>
      <c r="C11">
        <v>12.1775</v>
      </c>
      <c r="D11">
        <v>0.75530600000000003</v>
      </c>
      <c r="E11">
        <v>6389.42</v>
      </c>
      <c r="F11">
        <v>6016.01</v>
      </c>
      <c r="G11">
        <v>794.16899999999998</v>
      </c>
      <c r="H11">
        <v>747.755</v>
      </c>
      <c r="I11">
        <v>810.24099999999999</v>
      </c>
      <c r="J11">
        <v>107.748</v>
      </c>
      <c r="K11">
        <v>10.1236</v>
      </c>
      <c r="L11">
        <v>12.492599999999999</v>
      </c>
      <c r="M11">
        <v>2500</v>
      </c>
      <c r="N11">
        <v>3085</v>
      </c>
      <c r="O11" s="1">
        <v>13239700</v>
      </c>
      <c r="R11" s="1"/>
    </row>
    <row r="12" spans="1:18" x14ac:dyDescent="0.25">
      <c r="A12" t="s">
        <v>0</v>
      </c>
      <c r="B12">
        <v>10</v>
      </c>
      <c r="C12">
        <v>12.2006</v>
      </c>
      <c r="D12">
        <v>0.75530600000000003</v>
      </c>
      <c r="E12">
        <v>6970.63</v>
      </c>
      <c r="F12">
        <v>6563.24</v>
      </c>
      <c r="G12">
        <v>794.16899999999998</v>
      </c>
      <c r="H12">
        <v>747.755</v>
      </c>
      <c r="I12">
        <v>874.14300000000003</v>
      </c>
      <c r="J12">
        <v>107.748</v>
      </c>
      <c r="K12">
        <v>10.1236</v>
      </c>
      <c r="L12">
        <v>12.492599999999999</v>
      </c>
      <c r="M12">
        <v>2500</v>
      </c>
      <c r="N12">
        <v>3085</v>
      </c>
      <c r="O12" s="1">
        <v>14313200</v>
      </c>
      <c r="R12" s="1"/>
    </row>
    <row r="13" spans="1:18" x14ac:dyDescent="0.25">
      <c r="A13" t="s">
        <v>0</v>
      </c>
      <c r="B13">
        <v>11</v>
      </c>
      <c r="C13">
        <v>12.2201</v>
      </c>
      <c r="D13">
        <v>0.75530600000000003</v>
      </c>
      <c r="E13">
        <v>7542.03</v>
      </c>
      <c r="F13">
        <v>7101.25</v>
      </c>
      <c r="G13">
        <v>794.16899999999998</v>
      </c>
      <c r="H13">
        <v>747.755</v>
      </c>
      <c r="I13">
        <v>936.96600000000001</v>
      </c>
      <c r="J13">
        <v>107.748</v>
      </c>
      <c r="K13">
        <v>10.1236</v>
      </c>
      <c r="L13">
        <v>12.492599999999999</v>
      </c>
      <c r="M13">
        <v>2500</v>
      </c>
      <c r="N13">
        <v>3085</v>
      </c>
      <c r="O13" s="1">
        <v>15373900</v>
      </c>
      <c r="R13" s="1"/>
    </row>
    <row r="14" spans="1:18" x14ac:dyDescent="0.25">
      <c r="A14" t="s">
        <v>0</v>
      </c>
      <c r="B14">
        <v>12</v>
      </c>
      <c r="C14">
        <v>12.237</v>
      </c>
      <c r="D14">
        <v>0.75530600000000003</v>
      </c>
      <c r="E14">
        <v>8103.8</v>
      </c>
      <c r="F14">
        <v>7630.19</v>
      </c>
      <c r="G14">
        <v>794.16899999999998</v>
      </c>
      <c r="H14">
        <v>747.755</v>
      </c>
      <c r="I14">
        <v>998.73099999999999</v>
      </c>
      <c r="J14">
        <v>107.748</v>
      </c>
      <c r="K14">
        <v>10.1236</v>
      </c>
      <c r="L14">
        <v>12.492599999999999</v>
      </c>
      <c r="M14">
        <v>2500</v>
      </c>
      <c r="N14">
        <v>3085</v>
      </c>
      <c r="O14" s="1">
        <v>16422100</v>
      </c>
      <c r="R14" s="1"/>
    </row>
    <row r="15" spans="1:18" x14ac:dyDescent="0.25">
      <c r="A15" t="s">
        <v>0</v>
      </c>
      <c r="B15">
        <v>13</v>
      </c>
      <c r="C15">
        <v>12.2516</v>
      </c>
      <c r="D15">
        <v>0.75530600000000003</v>
      </c>
      <c r="E15">
        <v>8656.1</v>
      </c>
      <c r="F15">
        <v>8150.21</v>
      </c>
      <c r="G15">
        <v>794.16899999999998</v>
      </c>
      <c r="H15">
        <v>747.755</v>
      </c>
      <c r="I15">
        <v>1059.45</v>
      </c>
      <c r="J15">
        <v>107.748</v>
      </c>
      <c r="K15">
        <v>10.1236</v>
      </c>
      <c r="L15">
        <v>12.492599999999999</v>
      </c>
      <c r="M15">
        <v>2500</v>
      </c>
      <c r="N15">
        <v>3085</v>
      </c>
      <c r="O15" s="1">
        <v>17458000</v>
      </c>
      <c r="R15" s="1"/>
    </row>
    <row r="16" spans="1:18" x14ac:dyDescent="0.25">
      <c r="A16" t="s">
        <v>0</v>
      </c>
      <c r="B16">
        <v>14</v>
      </c>
      <c r="C16">
        <v>12.2645</v>
      </c>
      <c r="D16">
        <v>0.75530600000000003</v>
      </c>
      <c r="E16">
        <v>9199.08</v>
      </c>
      <c r="F16">
        <v>8661.4599999999991</v>
      </c>
      <c r="G16">
        <v>794.16899999999998</v>
      </c>
      <c r="H16">
        <v>747.755</v>
      </c>
      <c r="I16">
        <v>1119.1500000000001</v>
      </c>
      <c r="J16">
        <v>107.748</v>
      </c>
      <c r="K16">
        <v>10.1236</v>
      </c>
      <c r="L16">
        <v>12.492599999999999</v>
      </c>
      <c r="M16">
        <v>2500</v>
      </c>
      <c r="N16">
        <v>3085</v>
      </c>
      <c r="O16" s="1">
        <v>18482000</v>
      </c>
      <c r="R16" s="1"/>
    </row>
    <row r="17" spans="1:18" x14ac:dyDescent="0.25">
      <c r="A17" t="s">
        <v>0</v>
      </c>
      <c r="B17">
        <v>15</v>
      </c>
      <c r="C17">
        <v>12.2758</v>
      </c>
      <c r="D17">
        <v>0.75530600000000003</v>
      </c>
      <c r="E17">
        <v>9732.91</v>
      </c>
      <c r="F17">
        <v>9164.09</v>
      </c>
      <c r="G17">
        <v>794.16899999999998</v>
      </c>
      <c r="H17">
        <v>747.755</v>
      </c>
      <c r="I17">
        <v>1177.8499999999999</v>
      </c>
      <c r="J17">
        <v>107.748</v>
      </c>
      <c r="K17">
        <v>10.1236</v>
      </c>
      <c r="L17">
        <v>12.492599999999999</v>
      </c>
      <c r="M17">
        <v>2500</v>
      </c>
      <c r="N17">
        <v>3085</v>
      </c>
      <c r="O17" s="1">
        <v>19494300</v>
      </c>
      <c r="R17" s="1"/>
    </row>
    <row r="18" spans="1:18" x14ac:dyDescent="0.25">
      <c r="A18" t="s">
        <v>0</v>
      </c>
      <c r="B18">
        <v>16</v>
      </c>
      <c r="C18">
        <v>12.286</v>
      </c>
      <c r="D18">
        <v>0.75530600000000003</v>
      </c>
      <c r="E18">
        <v>10257.700000000001</v>
      </c>
      <c r="F18">
        <v>9658.25</v>
      </c>
      <c r="G18">
        <v>794.16899999999998</v>
      </c>
      <c r="H18">
        <v>747.755</v>
      </c>
      <c r="I18">
        <v>1235.55</v>
      </c>
      <c r="J18">
        <v>107.748</v>
      </c>
      <c r="K18">
        <v>10.1236</v>
      </c>
      <c r="L18">
        <v>12.492599999999999</v>
      </c>
      <c r="M18">
        <v>2500</v>
      </c>
      <c r="N18">
        <v>3085</v>
      </c>
      <c r="O18" s="1">
        <v>20495100</v>
      </c>
      <c r="R18" s="1"/>
    </row>
    <row r="19" spans="1:18" x14ac:dyDescent="0.25">
      <c r="A19" t="s">
        <v>0</v>
      </c>
      <c r="B19">
        <v>17</v>
      </c>
      <c r="C19">
        <v>12.295</v>
      </c>
      <c r="D19">
        <v>0.75530600000000003</v>
      </c>
      <c r="E19">
        <v>10773.7</v>
      </c>
      <c r="F19">
        <v>10144.1</v>
      </c>
      <c r="G19">
        <v>794.16899999999998</v>
      </c>
      <c r="H19">
        <v>747.755</v>
      </c>
      <c r="I19">
        <v>1292.28</v>
      </c>
      <c r="J19">
        <v>107.748</v>
      </c>
      <c r="K19">
        <v>10.1236</v>
      </c>
      <c r="L19">
        <v>12.492599999999999</v>
      </c>
      <c r="M19">
        <v>2500</v>
      </c>
      <c r="N19">
        <v>3085</v>
      </c>
      <c r="O19" s="1">
        <v>21484800</v>
      </c>
      <c r="R19" s="1"/>
    </row>
    <row r="20" spans="1:18" x14ac:dyDescent="0.25">
      <c r="A20" t="s">
        <v>0</v>
      </c>
      <c r="B20">
        <v>18</v>
      </c>
      <c r="C20">
        <v>12.3032</v>
      </c>
      <c r="D20">
        <v>0.75530600000000003</v>
      </c>
      <c r="E20">
        <v>11281</v>
      </c>
      <c r="F20">
        <v>10621.7</v>
      </c>
      <c r="G20">
        <v>794.16899999999998</v>
      </c>
      <c r="H20">
        <v>747.755</v>
      </c>
      <c r="I20">
        <v>1348.05</v>
      </c>
      <c r="J20">
        <v>107.748</v>
      </c>
      <c r="K20">
        <v>10.1236</v>
      </c>
      <c r="L20">
        <v>12.492599999999999</v>
      </c>
      <c r="M20">
        <v>2500</v>
      </c>
      <c r="N20">
        <v>3085</v>
      </c>
      <c r="O20" s="1">
        <v>22463600</v>
      </c>
      <c r="R20" s="1"/>
    </row>
    <row r="21" spans="1:18" x14ac:dyDescent="0.25">
      <c r="A21" t="s">
        <v>0</v>
      </c>
      <c r="B21">
        <v>19</v>
      </c>
      <c r="C21">
        <v>12.310600000000001</v>
      </c>
      <c r="D21">
        <v>0.75530600000000003</v>
      </c>
      <c r="E21">
        <v>11779.7</v>
      </c>
      <c r="F21">
        <v>11091.3</v>
      </c>
      <c r="G21">
        <v>794.16899999999998</v>
      </c>
      <c r="H21">
        <v>747.755</v>
      </c>
      <c r="I21">
        <v>1402.89</v>
      </c>
      <c r="J21">
        <v>107.748</v>
      </c>
      <c r="K21">
        <v>10.1236</v>
      </c>
      <c r="L21">
        <v>12.492599999999999</v>
      </c>
      <c r="M21">
        <v>2500</v>
      </c>
      <c r="N21">
        <v>3085</v>
      </c>
      <c r="O21" s="1">
        <v>23431800</v>
      </c>
      <c r="R21" s="1"/>
    </row>
    <row r="22" spans="1:18" x14ac:dyDescent="0.25">
      <c r="A22" t="s">
        <v>0</v>
      </c>
      <c r="B22">
        <v>20</v>
      </c>
      <c r="C22">
        <v>12.317299999999999</v>
      </c>
      <c r="D22">
        <v>0.75530600000000003</v>
      </c>
      <c r="E22">
        <v>12270.1</v>
      </c>
      <c r="F22">
        <v>11553</v>
      </c>
      <c r="G22">
        <v>794.16899999999998</v>
      </c>
      <c r="H22">
        <v>747.755</v>
      </c>
      <c r="I22">
        <v>1456.8</v>
      </c>
      <c r="J22">
        <v>107.748</v>
      </c>
      <c r="K22">
        <v>10.1236</v>
      </c>
      <c r="L22">
        <v>12.492599999999999</v>
      </c>
      <c r="M22">
        <v>2500</v>
      </c>
      <c r="N22">
        <v>3085</v>
      </c>
      <c r="O22" s="1">
        <v>24389700</v>
      </c>
      <c r="R22" s="1"/>
    </row>
    <row r="23" spans="1:18" x14ac:dyDescent="0.25">
      <c r="A23" t="s">
        <v>0</v>
      </c>
      <c r="B23">
        <v>21</v>
      </c>
      <c r="C23">
        <v>12.323499999999999</v>
      </c>
      <c r="D23">
        <v>0.75530600000000003</v>
      </c>
      <c r="E23">
        <v>12752.1</v>
      </c>
      <c r="F23">
        <v>12006.8</v>
      </c>
      <c r="G23">
        <v>794.16899999999998</v>
      </c>
      <c r="H23">
        <v>747.755</v>
      </c>
      <c r="I23">
        <v>1509.8</v>
      </c>
      <c r="J23">
        <v>107.748</v>
      </c>
      <c r="K23">
        <v>10.1236</v>
      </c>
      <c r="L23">
        <v>12.492599999999999</v>
      </c>
      <c r="M23">
        <v>2500</v>
      </c>
      <c r="N23">
        <v>3085</v>
      </c>
      <c r="O23" s="1">
        <v>25337400</v>
      </c>
      <c r="R23" s="1"/>
    </row>
    <row r="24" spans="1:18" x14ac:dyDescent="0.25">
      <c r="A24" t="s">
        <v>0</v>
      </c>
      <c r="B24">
        <v>22</v>
      </c>
      <c r="C24">
        <v>12.3291</v>
      </c>
      <c r="D24">
        <v>0.75530600000000003</v>
      </c>
      <c r="E24">
        <v>13226</v>
      </c>
      <c r="F24">
        <v>12453.1</v>
      </c>
      <c r="G24">
        <v>794.16899999999998</v>
      </c>
      <c r="H24">
        <v>747.755</v>
      </c>
      <c r="I24">
        <v>1561.9</v>
      </c>
      <c r="J24">
        <v>107.748</v>
      </c>
      <c r="K24">
        <v>10.1236</v>
      </c>
      <c r="L24">
        <v>12.492599999999999</v>
      </c>
      <c r="M24">
        <v>2500</v>
      </c>
      <c r="N24">
        <v>3085</v>
      </c>
      <c r="O24" s="1">
        <v>26275200</v>
      </c>
      <c r="R24" s="1"/>
    </row>
    <row r="25" spans="1:18" x14ac:dyDescent="0.25">
      <c r="A25" t="s">
        <v>0</v>
      </c>
      <c r="B25">
        <v>23</v>
      </c>
      <c r="C25">
        <v>12.334300000000001</v>
      </c>
      <c r="D25">
        <v>0.75530600000000003</v>
      </c>
      <c r="E25">
        <v>13692</v>
      </c>
      <c r="F25">
        <v>12891.8</v>
      </c>
      <c r="G25">
        <v>794.16899999999998</v>
      </c>
      <c r="H25">
        <v>747.755</v>
      </c>
      <c r="I25">
        <v>1613.13</v>
      </c>
      <c r="J25">
        <v>107.748</v>
      </c>
      <c r="K25">
        <v>10.1236</v>
      </c>
      <c r="L25">
        <v>12.492599999999999</v>
      </c>
      <c r="M25">
        <v>2500</v>
      </c>
      <c r="N25">
        <v>3085</v>
      </c>
      <c r="O25" s="1">
        <v>27203400</v>
      </c>
      <c r="R25" s="1"/>
    </row>
    <row r="26" spans="1:18" x14ac:dyDescent="0.25">
      <c r="A26" t="s">
        <v>0</v>
      </c>
      <c r="B26">
        <v>24</v>
      </c>
      <c r="C26">
        <v>12.3391</v>
      </c>
      <c r="D26">
        <v>0.75530600000000003</v>
      </c>
      <c r="E26">
        <v>14150</v>
      </c>
      <c r="F26">
        <v>13323.1</v>
      </c>
      <c r="G26">
        <v>794.16899999999998</v>
      </c>
      <c r="H26">
        <v>747.755</v>
      </c>
      <c r="I26">
        <v>1663.49</v>
      </c>
      <c r="J26">
        <v>107.748</v>
      </c>
      <c r="K26">
        <v>10.1236</v>
      </c>
      <c r="L26">
        <v>12.492599999999999</v>
      </c>
      <c r="M26">
        <v>2500</v>
      </c>
      <c r="N26">
        <v>3085</v>
      </c>
      <c r="O26" s="1">
        <v>28122200</v>
      </c>
      <c r="R26" s="1"/>
    </row>
    <row r="27" spans="1:18" x14ac:dyDescent="0.25">
      <c r="A27" t="s">
        <v>0</v>
      </c>
      <c r="B27">
        <v>25</v>
      </c>
      <c r="C27">
        <v>12.343500000000001</v>
      </c>
      <c r="D27">
        <v>0.75530600000000003</v>
      </c>
      <c r="E27">
        <v>14600.4</v>
      </c>
      <c r="F27">
        <v>13747.1</v>
      </c>
      <c r="G27">
        <v>794.16899999999998</v>
      </c>
      <c r="H27">
        <v>747.755</v>
      </c>
      <c r="I27">
        <v>1713.01</v>
      </c>
      <c r="J27">
        <v>107.748</v>
      </c>
      <c r="K27">
        <v>10.1236</v>
      </c>
      <c r="L27">
        <v>12.492599999999999</v>
      </c>
      <c r="M27">
        <v>2500</v>
      </c>
      <c r="N27">
        <v>3085</v>
      </c>
      <c r="O27" s="1">
        <v>29031800</v>
      </c>
      <c r="R27" s="1"/>
    </row>
    <row r="28" spans="1:18" x14ac:dyDescent="0.25">
      <c r="A28" t="s">
        <v>0</v>
      </c>
      <c r="B28">
        <v>26</v>
      </c>
      <c r="C28">
        <v>12.3477</v>
      </c>
      <c r="D28">
        <v>0.75530600000000003</v>
      </c>
      <c r="E28">
        <v>15043.2</v>
      </c>
      <c r="F28">
        <v>14164</v>
      </c>
      <c r="G28">
        <v>794.16899999999998</v>
      </c>
      <c r="H28">
        <v>747.755</v>
      </c>
      <c r="I28">
        <v>1761.69</v>
      </c>
      <c r="J28">
        <v>107.748</v>
      </c>
      <c r="K28">
        <v>10.1236</v>
      </c>
      <c r="L28">
        <v>12.492599999999999</v>
      </c>
      <c r="M28">
        <v>2500</v>
      </c>
      <c r="N28">
        <v>3085</v>
      </c>
      <c r="O28" s="1">
        <v>29932500</v>
      </c>
      <c r="R28" s="1"/>
    </row>
    <row r="29" spans="1:18" x14ac:dyDescent="0.25">
      <c r="A29" t="s">
        <v>0</v>
      </c>
      <c r="B29">
        <v>27</v>
      </c>
      <c r="C29">
        <v>12.3515</v>
      </c>
      <c r="D29">
        <v>0.75530600000000003</v>
      </c>
      <c r="E29">
        <v>15478.5</v>
      </c>
      <c r="F29">
        <v>14573.9</v>
      </c>
      <c r="G29">
        <v>794.16899999999998</v>
      </c>
      <c r="H29">
        <v>747.755</v>
      </c>
      <c r="I29">
        <v>1809.55</v>
      </c>
      <c r="J29">
        <v>107.748</v>
      </c>
      <c r="K29">
        <v>10.1236</v>
      </c>
      <c r="L29">
        <v>12.492599999999999</v>
      </c>
      <c r="M29">
        <v>2500</v>
      </c>
      <c r="N29">
        <v>3085</v>
      </c>
      <c r="O29" s="1">
        <v>30824500</v>
      </c>
      <c r="R29" s="1"/>
    </row>
    <row r="30" spans="1:18" x14ac:dyDescent="0.25">
      <c r="A30" t="s">
        <v>0</v>
      </c>
      <c r="B30">
        <v>28</v>
      </c>
      <c r="C30">
        <v>12.3551</v>
      </c>
      <c r="D30">
        <v>0.75530600000000003</v>
      </c>
      <c r="E30">
        <v>15906.4</v>
      </c>
      <c r="F30">
        <v>14976.8</v>
      </c>
      <c r="G30">
        <v>794.16899999999998</v>
      </c>
      <c r="H30">
        <v>747.755</v>
      </c>
      <c r="I30">
        <v>1856.6</v>
      </c>
      <c r="J30">
        <v>107.748</v>
      </c>
      <c r="K30">
        <v>10.1236</v>
      </c>
      <c r="L30">
        <v>12.492599999999999</v>
      </c>
      <c r="M30">
        <v>2500</v>
      </c>
      <c r="N30">
        <v>3085</v>
      </c>
      <c r="O30" s="1">
        <v>31708000</v>
      </c>
      <c r="R30" s="1"/>
    </row>
    <row r="31" spans="1:18" x14ac:dyDescent="0.25">
      <c r="A31" t="s">
        <v>0</v>
      </c>
      <c r="B31">
        <v>29</v>
      </c>
      <c r="C31">
        <v>12.3584</v>
      </c>
      <c r="D31">
        <v>0.75530600000000003</v>
      </c>
      <c r="E31">
        <v>16327.2</v>
      </c>
      <c r="F31">
        <v>15373</v>
      </c>
      <c r="G31">
        <v>794.16899999999998</v>
      </c>
      <c r="H31">
        <v>747.755</v>
      </c>
      <c r="I31">
        <v>1902.86</v>
      </c>
      <c r="J31">
        <v>107.748</v>
      </c>
      <c r="K31">
        <v>10.1236</v>
      </c>
      <c r="L31">
        <v>12.492599999999999</v>
      </c>
      <c r="M31">
        <v>2500</v>
      </c>
      <c r="N31">
        <v>3085</v>
      </c>
      <c r="O31" s="1">
        <v>32583300</v>
      </c>
      <c r="R31" s="1"/>
    </row>
    <row r="32" spans="1:18" x14ac:dyDescent="0.25">
      <c r="A32" t="s">
        <v>0</v>
      </c>
      <c r="B32">
        <v>30</v>
      </c>
      <c r="C32">
        <v>12.361499999999999</v>
      </c>
      <c r="D32">
        <v>0.75530600000000003</v>
      </c>
      <c r="E32">
        <v>16740.8</v>
      </c>
      <c r="F32">
        <v>15762.4</v>
      </c>
      <c r="G32">
        <v>794.16899999999998</v>
      </c>
      <c r="H32">
        <v>747.755</v>
      </c>
      <c r="I32">
        <v>1948.34</v>
      </c>
      <c r="J32">
        <v>107.748</v>
      </c>
      <c r="K32">
        <v>10.1236</v>
      </c>
      <c r="L32">
        <v>12.492599999999999</v>
      </c>
      <c r="M32">
        <v>2500</v>
      </c>
      <c r="N32">
        <v>3085</v>
      </c>
      <c r="O32" s="1">
        <v>33450500</v>
      </c>
      <c r="R32" s="1"/>
    </row>
    <row r="33" spans="1:18" x14ac:dyDescent="0.25">
      <c r="A33" t="s">
        <v>0</v>
      </c>
      <c r="B33">
        <v>31</v>
      </c>
      <c r="C33">
        <v>12.3645</v>
      </c>
      <c r="D33">
        <v>0.75530600000000003</v>
      </c>
      <c r="E33">
        <v>17147.5</v>
      </c>
      <c r="F33">
        <v>16145.3</v>
      </c>
      <c r="G33">
        <v>794.16899999999998</v>
      </c>
      <c r="H33">
        <v>747.755</v>
      </c>
      <c r="I33">
        <v>1993.05</v>
      </c>
      <c r="J33">
        <v>107.748</v>
      </c>
      <c r="K33">
        <v>10.1236</v>
      </c>
      <c r="L33">
        <v>12.492599999999999</v>
      </c>
      <c r="M33">
        <v>2500</v>
      </c>
      <c r="N33">
        <v>3085</v>
      </c>
      <c r="O33" s="1">
        <v>34309800</v>
      </c>
      <c r="R33" s="1"/>
    </row>
    <row r="34" spans="1:18" x14ac:dyDescent="0.25">
      <c r="A34" t="s">
        <v>0</v>
      </c>
      <c r="B34">
        <v>32</v>
      </c>
      <c r="C34">
        <v>12.3672</v>
      </c>
      <c r="D34">
        <v>0.75530600000000003</v>
      </c>
      <c r="E34">
        <v>17547.3</v>
      </c>
      <c r="F34">
        <v>16521.8</v>
      </c>
      <c r="G34">
        <v>794.16899999999998</v>
      </c>
      <c r="H34">
        <v>747.755</v>
      </c>
      <c r="I34">
        <v>2037.01</v>
      </c>
      <c r="J34">
        <v>107.748</v>
      </c>
      <c r="K34">
        <v>10.1236</v>
      </c>
      <c r="L34">
        <v>12.492599999999999</v>
      </c>
      <c r="M34">
        <v>2500</v>
      </c>
      <c r="N34">
        <v>3085</v>
      </c>
      <c r="O34" s="1">
        <v>35161500</v>
      </c>
      <c r="R34" s="1"/>
    </row>
    <row r="35" spans="1:18" x14ac:dyDescent="0.25">
      <c r="A35" t="s">
        <v>0</v>
      </c>
      <c r="B35">
        <v>33</v>
      </c>
      <c r="C35">
        <v>12.369899999999999</v>
      </c>
      <c r="D35">
        <v>0.75530600000000003</v>
      </c>
      <c r="E35">
        <v>17940.400000000001</v>
      </c>
      <c r="F35">
        <v>16891.900000000001</v>
      </c>
      <c r="G35">
        <v>794.16899999999998</v>
      </c>
      <c r="H35">
        <v>747.755</v>
      </c>
      <c r="I35">
        <v>2080.23</v>
      </c>
      <c r="J35">
        <v>107.748</v>
      </c>
      <c r="K35">
        <v>10.1236</v>
      </c>
      <c r="L35">
        <v>12.492599999999999</v>
      </c>
      <c r="M35">
        <v>2500</v>
      </c>
      <c r="N35">
        <v>3085</v>
      </c>
      <c r="O35" s="1">
        <v>36005800</v>
      </c>
      <c r="R35" s="1"/>
    </row>
    <row r="36" spans="1:18" x14ac:dyDescent="0.25">
      <c r="A36" t="s">
        <v>0</v>
      </c>
      <c r="B36">
        <v>34</v>
      </c>
      <c r="C36">
        <v>12.372299999999999</v>
      </c>
      <c r="D36">
        <v>0.75530600000000003</v>
      </c>
      <c r="E36">
        <v>18326.8</v>
      </c>
      <c r="F36">
        <v>17255.8</v>
      </c>
      <c r="G36">
        <v>794.16899999999998</v>
      </c>
      <c r="H36">
        <v>747.755</v>
      </c>
      <c r="I36">
        <v>2122.7199999999998</v>
      </c>
      <c r="J36">
        <v>107.748</v>
      </c>
      <c r="K36">
        <v>10.1236</v>
      </c>
      <c r="L36">
        <v>12.492599999999999</v>
      </c>
      <c r="M36">
        <v>2500</v>
      </c>
      <c r="N36">
        <v>3085</v>
      </c>
      <c r="O36" s="1">
        <v>36842900</v>
      </c>
      <c r="R36" s="1"/>
    </row>
    <row r="37" spans="1:18" x14ac:dyDescent="0.25">
      <c r="A37" t="s">
        <v>0</v>
      </c>
      <c r="B37">
        <v>35</v>
      </c>
      <c r="C37">
        <v>12.374599999999999</v>
      </c>
      <c r="D37">
        <v>0.75530600000000003</v>
      </c>
      <c r="E37">
        <v>18706.8</v>
      </c>
      <c r="F37">
        <v>17613.5</v>
      </c>
      <c r="G37">
        <v>794.16899999999998</v>
      </c>
      <c r="H37">
        <v>747.755</v>
      </c>
      <c r="I37">
        <v>2164.4899999999998</v>
      </c>
      <c r="J37">
        <v>107.748</v>
      </c>
      <c r="K37">
        <v>10.1236</v>
      </c>
      <c r="L37">
        <v>12.492599999999999</v>
      </c>
      <c r="M37">
        <v>2500</v>
      </c>
      <c r="N37">
        <v>3085</v>
      </c>
      <c r="O37" s="1">
        <v>37673000</v>
      </c>
      <c r="R37" s="1"/>
    </row>
    <row r="38" spans="1:18" x14ac:dyDescent="0.25">
      <c r="A38" t="s">
        <v>0</v>
      </c>
      <c r="B38">
        <v>36</v>
      </c>
      <c r="C38">
        <v>12.376799999999999</v>
      </c>
      <c r="D38">
        <v>0.75530600000000003</v>
      </c>
      <c r="E38">
        <v>19080.3</v>
      </c>
      <c r="F38">
        <v>17965.2</v>
      </c>
      <c r="G38">
        <v>794.16899999999998</v>
      </c>
      <c r="H38">
        <v>747.755</v>
      </c>
      <c r="I38">
        <v>2205.56</v>
      </c>
      <c r="J38">
        <v>107.748</v>
      </c>
      <c r="K38">
        <v>10.1236</v>
      </c>
      <c r="L38">
        <v>12.492599999999999</v>
      </c>
      <c r="M38">
        <v>2500</v>
      </c>
      <c r="N38">
        <v>3085</v>
      </c>
      <c r="O38" s="1">
        <v>38496200</v>
      </c>
      <c r="R38" s="1"/>
    </row>
    <row r="39" spans="1:18" x14ac:dyDescent="0.25">
      <c r="A39" t="s">
        <v>0</v>
      </c>
      <c r="B39">
        <v>37</v>
      </c>
      <c r="C39">
        <v>12.3789</v>
      </c>
      <c r="D39">
        <v>0.75530600000000003</v>
      </c>
      <c r="E39">
        <v>19447.5</v>
      </c>
      <c r="F39">
        <v>18311</v>
      </c>
      <c r="G39">
        <v>794.16899999999998</v>
      </c>
      <c r="H39">
        <v>747.755</v>
      </c>
      <c r="I39">
        <v>2245.9299999999998</v>
      </c>
      <c r="J39">
        <v>107.748</v>
      </c>
      <c r="K39">
        <v>10.1236</v>
      </c>
      <c r="L39">
        <v>12.492599999999999</v>
      </c>
      <c r="M39">
        <v>2500</v>
      </c>
      <c r="N39">
        <v>3085</v>
      </c>
      <c r="O39" s="1">
        <v>39312800</v>
      </c>
      <c r="R39" s="1"/>
    </row>
    <row r="40" spans="1:18" x14ac:dyDescent="0.25">
      <c r="A40" t="s">
        <v>0</v>
      </c>
      <c r="B40">
        <v>38</v>
      </c>
      <c r="C40">
        <v>12.3809</v>
      </c>
      <c r="D40">
        <v>0.75530600000000003</v>
      </c>
      <c r="E40">
        <v>19808.599999999999</v>
      </c>
      <c r="F40">
        <v>18650.900000000001</v>
      </c>
      <c r="G40">
        <v>794.16899999999998</v>
      </c>
      <c r="H40">
        <v>747.755</v>
      </c>
      <c r="I40">
        <v>2285.63</v>
      </c>
      <c r="J40">
        <v>107.748</v>
      </c>
      <c r="K40">
        <v>10.1236</v>
      </c>
      <c r="L40">
        <v>12.492599999999999</v>
      </c>
      <c r="M40">
        <v>2500</v>
      </c>
      <c r="N40">
        <v>3085</v>
      </c>
      <c r="O40" s="1">
        <v>40122900</v>
      </c>
      <c r="R40" s="1"/>
    </row>
    <row r="41" spans="1:18" x14ac:dyDescent="0.25">
      <c r="A41" t="s">
        <v>0</v>
      </c>
      <c r="B41">
        <v>39</v>
      </c>
      <c r="C41">
        <v>12.3828</v>
      </c>
      <c r="D41">
        <v>0.75530600000000003</v>
      </c>
      <c r="E41">
        <v>20163.5</v>
      </c>
      <c r="F41">
        <v>18985.099999999999</v>
      </c>
      <c r="G41">
        <v>794.16899999999998</v>
      </c>
      <c r="H41">
        <v>747.755</v>
      </c>
      <c r="I41">
        <v>2324.65</v>
      </c>
      <c r="J41">
        <v>107.748</v>
      </c>
      <c r="K41">
        <v>10.1236</v>
      </c>
      <c r="L41">
        <v>12.492599999999999</v>
      </c>
      <c r="M41">
        <v>2500</v>
      </c>
      <c r="N41">
        <v>3085</v>
      </c>
      <c r="O41" s="1">
        <v>40926700</v>
      </c>
      <c r="R41" s="1"/>
    </row>
    <row r="42" spans="1:18" x14ac:dyDescent="0.25">
      <c r="A42" t="s">
        <v>0</v>
      </c>
      <c r="B42">
        <v>40</v>
      </c>
      <c r="C42">
        <v>12.384499999999999</v>
      </c>
      <c r="D42">
        <v>0.75530600000000003</v>
      </c>
      <c r="E42">
        <v>20512.5</v>
      </c>
      <c r="F42">
        <v>19313.7</v>
      </c>
      <c r="G42">
        <v>794.16899999999998</v>
      </c>
      <c r="H42">
        <v>747.755</v>
      </c>
      <c r="I42">
        <v>2363.02</v>
      </c>
      <c r="J42">
        <v>107.748</v>
      </c>
      <c r="K42">
        <v>10.1236</v>
      </c>
      <c r="L42">
        <v>12.492599999999999</v>
      </c>
      <c r="M42">
        <v>2500</v>
      </c>
      <c r="N42">
        <v>3085</v>
      </c>
      <c r="O42" s="1">
        <v>41724500</v>
      </c>
      <c r="R42" s="1"/>
    </row>
    <row r="43" spans="1:18" x14ac:dyDescent="0.25">
      <c r="A43" t="s">
        <v>0</v>
      </c>
      <c r="B43">
        <v>41</v>
      </c>
      <c r="C43">
        <v>12.386200000000001</v>
      </c>
      <c r="D43">
        <v>0.75530600000000003</v>
      </c>
      <c r="E43">
        <v>20855.599999999999</v>
      </c>
      <c r="F43">
        <v>19636.7</v>
      </c>
      <c r="G43">
        <v>794.16899999999998</v>
      </c>
      <c r="H43">
        <v>747.755</v>
      </c>
      <c r="I43">
        <v>2400.7399999999998</v>
      </c>
      <c r="J43">
        <v>107.748</v>
      </c>
      <c r="K43">
        <v>10.1236</v>
      </c>
      <c r="L43">
        <v>12.492599999999999</v>
      </c>
      <c r="M43">
        <v>2500</v>
      </c>
      <c r="N43">
        <v>3085</v>
      </c>
      <c r="O43" s="1">
        <v>42516300</v>
      </c>
      <c r="R43" s="1"/>
    </row>
    <row r="44" spans="1:18" x14ac:dyDescent="0.25">
      <c r="A44" t="s">
        <v>0</v>
      </c>
      <c r="B44">
        <v>42</v>
      </c>
      <c r="C44">
        <v>12.3878</v>
      </c>
      <c r="D44">
        <v>0.75530600000000003</v>
      </c>
      <c r="E44">
        <v>21192.9</v>
      </c>
      <c r="F44">
        <v>19954.3</v>
      </c>
      <c r="G44">
        <v>794.16899999999998</v>
      </c>
      <c r="H44">
        <v>747.755</v>
      </c>
      <c r="I44">
        <v>2437.83</v>
      </c>
      <c r="J44">
        <v>107.748</v>
      </c>
      <c r="K44">
        <v>10.1236</v>
      </c>
      <c r="L44">
        <v>12.492599999999999</v>
      </c>
      <c r="M44">
        <v>2500</v>
      </c>
      <c r="N44">
        <v>3085</v>
      </c>
      <c r="O44" s="1">
        <v>43302400</v>
      </c>
      <c r="R44" s="1"/>
    </row>
    <row r="45" spans="1:18" x14ac:dyDescent="0.25">
      <c r="A45" t="s">
        <v>0</v>
      </c>
      <c r="B45">
        <v>43</v>
      </c>
      <c r="C45">
        <v>12.3894</v>
      </c>
      <c r="D45">
        <v>0.75530600000000003</v>
      </c>
      <c r="E45">
        <v>21524.5</v>
      </c>
      <c r="F45">
        <v>20266.5</v>
      </c>
      <c r="G45">
        <v>794.16899999999998</v>
      </c>
      <c r="H45">
        <v>747.755</v>
      </c>
      <c r="I45">
        <v>2474.29</v>
      </c>
      <c r="J45">
        <v>107.748</v>
      </c>
      <c r="K45">
        <v>10.1236</v>
      </c>
      <c r="L45">
        <v>12.492599999999999</v>
      </c>
      <c r="M45">
        <v>2500</v>
      </c>
      <c r="N45">
        <v>3085</v>
      </c>
      <c r="O45" s="1">
        <v>44082900</v>
      </c>
      <c r="R45" s="1"/>
    </row>
    <row r="46" spans="1:18" x14ac:dyDescent="0.25">
      <c r="A46" t="s">
        <v>0</v>
      </c>
      <c r="B46">
        <v>44</v>
      </c>
      <c r="C46">
        <v>12.3909</v>
      </c>
      <c r="D46">
        <v>0.75530600000000003</v>
      </c>
      <c r="E46">
        <v>21850.5</v>
      </c>
      <c r="F46">
        <v>20573.5</v>
      </c>
      <c r="G46">
        <v>794.16899999999998</v>
      </c>
      <c r="H46">
        <v>747.755</v>
      </c>
      <c r="I46">
        <v>2510.13</v>
      </c>
      <c r="J46">
        <v>107.748</v>
      </c>
      <c r="K46">
        <v>10.1236</v>
      </c>
      <c r="L46">
        <v>12.492599999999999</v>
      </c>
      <c r="M46">
        <v>2500</v>
      </c>
      <c r="N46">
        <v>3085</v>
      </c>
      <c r="O46" s="1">
        <v>44858100</v>
      </c>
      <c r="R46" s="1"/>
    </row>
    <row r="47" spans="1:18" x14ac:dyDescent="0.25">
      <c r="A47" t="s">
        <v>0</v>
      </c>
      <c r="B47">
        <v>45</v>
      </c>
      <c r="C47">
        <v>12.392300000000001</v>
      </c>
      <c r="D47">
        <v>0.75530600000000003</v>
      </c>
      <c r="E47">
        <v>22171</v>
      </c>
      <c r="F47">
        <v>20875.3</v>
      </c>
      <c r="G47">
        <v>794.16899999999998</v>
      </c>
      <c r="H47">
        <v>747.755</v>
      </c>
      <c r="I47">
        <v>2545.37</v>
      </c>
      <c r="J47">
        <v>107.748</v>
      </c>
      <c r="K47">
        <v>10.1236</v>
      </c>
      <c r="L47">
        <v>12.492599999999999</v>
      </c>
      <c r="M47">
        <v>2500</v>
      </c>
      <c r="N47">
        <v>3085</v>
      </c>
      <c r="O47" s="1">
        <v>45628000</v>
      </c>
      <c r="R47" s="1"/>
    </row>
    <row r="48" spans="1:18" x14ac:dyDescent="0.25">
      <c r="A48" t="s">
        <v>0</v>
      </c>
      <c r="B48">
        <v>46</v>
      </c>
      <c r="C48">
        <v>12.393599999999999</v>
      </c>
      <c r="D48">
        <v>0.75530600000000003</v>
      </c>
      <c r="E48">
        <v>22486.1</v>
      </c>
      <c r="F48">
        <v>21172</v>
      </c>
      <c r="G48">
        <v>794.16899999999998</v>
      </c>
      <c r="H48">
        <v>747.755</v>
      </c>
      <c r="I48">
        <v>2580.02</v>
      </c>
      <c r="J48">
        <v>107.748</v>
      </c>
      <c r="K48">
        <v>10.1236</v>
      </c>
      <c r="L48">
        <v>12.492599999999999</v>
      </c>
      <c r="M48">
        <v>2500</v>
      </c>
      <c r="N48">
        <v>3085</v>
      </c>
      <c r="O48" s="1">
        <v>46392800</v>
      </c>
      <c r="R48" s="1"/>
    </row>
    <row r="49" spans="1:18" x14ac:dyDescent="0.25">
      <c r="A49" t="s">
        <v>0</v>
      </c>
      <c r="B49">
        <v>47</v>
      </c>
      <c r="C49">
        <v>12.3949</v>
      </c>
      <c r="D49">
        <v>0.75530600000000003</v>
      </c>
      <c r="E49">
        <v>22796</v>
      </c>
      <c r="F49">
        <v>21463.7</v>
      </c>
      <c r="G49">
        <v>794.16899999999998</v>
      </c>
      <c r="H49">
        <v>747.755</v>
      </c>
      <c r="I49">
        <v>2614.08</v>
      </c>
      <c r="J49">
        <v>107.748</v>
      </c>
      <c r="K49">
        <v>10.1236</v>
      </c>
      <c r="L49">
        <v>12.492599999999999</v>
      </c>
      <c r="M49">
        <v>2500</v>
      </c>
      <c r="N49">
        <v>3085</v>
      </c>
      <c r="O49" s="1">
        <v>47152800</v>
      </c>
      <c r="R49" s="1"/>
    </row>
    <row r="50" spans="1:18" x14ac:dyDescent="0.25">
      <c r="A50" t="s">
        <v>0</v>
      </c>
      <c r="B50">
        <v>48</v>
      </c>
      <c r="C50">
        <v>12.396100000000001</v>
      </c>
      <c r="D50">
        <v>0.75530600000000003</v>
      </c>
      <c r="E50">
        <v>23100.5</v>
      </c>
      <c r="F50">
        <v>21750.5</v>
      </c>
      <c r="G50">
        <v>794.16899999999998</v>
      </c>
      <c r="H50">
        <v>747.755</v>
      </c>
      <c r="I50">
        <v>2647.57</v>
      </c>
      <c r="J50">
        <v>107.748</v>
      </c>
      <c r="K50">
        <v>10.1236</v>
      </c>
      <c r="L50">
        <v>12.492599999999999</v>
      </c>
      <c r="M50">
        <v>2500</v>
      </c>
      <c r="N50">
        <v>3085</v>
      </c>
      <c r="O50" s="1">
        <v>47908000</v>
      </c>
      <c r="R50" s="1"/>
    </row>
    <row r="51" spans="1:18" x14ac:dyDescent="0.25">
      <c r="A51" t="s">
        <v>0</v>
      </c>
      <c r="B51">
        <v>49</v>
      </c>
      <c r="C51">
        <v>12.3973</v>
      </c>
      <c r="D51">
        <v>0.75530600000000003</v>
      </c>
      <c r="E51">
        <v>23400</v>
      </c>
      <c r="F51">
        <v>22032.400000000001</v>
      </c>
      <c r="G51">
        <v>794.16899999999998</v>
      </c>
      <c r="H51">
        <v>747.755</v>
      </c>
      <c r="I51">
        <v>2680.49</v>
      </c>
      <c r="J51">
        <v>107.748</v>
      </c>
      <c r="K51">
        <v>10.1236</v>
      </c>
      <c r="L51">
        <v>12.492599999999999</v>
      </c>
      <c r="M51">
        <v>2500</v>
      </c>
      <c r="N51">
        <v>3085</v>
      </c>
      <c r="O51" s="1">
        <v>48658600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B0800-6FDA-490E-8BBE-9F5B8BAC50C7}">
  <dimension ref="A1:N59"/>
  <sheetViews>
    <sheetView tabSelected="1" zoomScaleNormal="100" workbookViewId="0">
      <selection activeCell="P31" sqref="P31"/>
    </sheetView>
  </sheetViews>
  <sheetFormatPr defaultRowHeight="15" x14ac:dyDescent="0.25"/>
  <cols>
    <col min="3" max="3" width="12" bestFit="1" customWidth="1"/>
    <col min="4" max="4" width="12.28515625" bestFit="1" customWidth="1"/>
    <col min="6" max="6" width="12.7109375" bestFit="1" customWidth="1"/>
    <col min="7" max="7" width="10.42578125" customWidth="1"/>
    <col min="10" max="11" width="12.7109375" bestFit="1" customWidth="1"/>
    <col min="12" max="12" width="7.42578125" bestFit="1" customWidth="1"/>
    <col min="13" max="13" width="12" bestFit="1" customWidth="1"/>
    <col min="14" max="14" width="12.85546875" bestFit="1" customWidth="1"/>
    <col min="15" max="15" width="7.42578125" bestFit="1" customWidth="1"/>
    <col min="16" max="16" width="7.140625" customWidth="1"/>
    <col min="17" max="17" width="10.5703125" bestFit="1" customWidth="1"/>
  </cols>
  <sheetData>
    <row r="1" spans="1:14" x14ac:dyDescent="0.25">
      <c r="A1" t="s">
        <v>24</v>
      </c>
      <c r="B1" t="s">
        <v>25</v>
      </c>
      <c r="C1" t="s">
        <v>26</v>
      </c>
      <c r="D1" t="s">
        <v>18</v>
      </c>
      <c r="E1" t="s">
        <v>19</v>
      </c>
      <c r="F1" t="s">
        <v>20</v>
      </c>
      <c r="G1" t="s">
        <v>17</v>
      </c>
      <c r="H1" t="s">
        <v>16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</row>
    <row r="2" spans="1:14" x14ac:dyDescent="0.25">
      <c r="A2">
        <v>0</v>
      </c>
      <c r="B2">
        <v>2.5259999999999998</v>
      </c>
      <c r="C2">
        <v>120</v>
      </c>
      <c r="D2">
        <f>90-C2</f>
        <v>-30</v>
      </c>
      <c r="E2">
        <f>90-C2</f>
        <v>-30</v>
      </c>
      <c r="F2">
        <f>90-D2</f>
        <v>120</v>
      </c>
      <c r="G2">
        <f>B2*COS(RADIANS(D2))</f>
        <v>2.1875801699594919</v>
      </c>
      <c r="H2">
        <f>B2*SIN(RADIANS(D2))</f>
        <v>-1.2629999999999997</v>
      </c>
      <c r="I2">
        <f>G2*COS($H$33) + H2*SIN($H$33)</f>
        <v>0.38068437819433021</v>
      </c>
      <c r="J2">
        <f>-G2*SIN($H$33) + H2*COS($H$33)</f>
        <v>-2.49714945571922</v>
      </c>
      <c r="K2">
        <f>ATAN2(I2,J2)</f>
        <v>-1.4195135268348085</v>
      </c>
      <c r="L2">
        <v>0</v>
      </c>
      <c r="M2">
        <f>SQRT(I2^2 + J2^2)</f>
        <v>2.5260000000000002</v>
      </c>
      <c r="N2">
        <f>90-DEGREES(K2)</f>
        <v>171.33213404936504</v>
      </c>
    </row>
    <row r="3" spans="1:14" x14ac:dyDescent="0.25">
      <c r="A3">
        <v>1000</v>
      </c>
      <c r="B3">
        <v>2.5259999999999998</v>
      </c>
      <c r="C3">
        <v>120</v>
      </c>
      <c r="D3">
        <f t="shared" ref="D3:D31" si="0">90-C3</f>
        <v>-30</v>
      </c>
      <c r="E3">
        <f t="shared" ref="E3:E30" si="1">90-C3</f>
        <v>-30</v>
      </c>
      <c r="F3">
        <f t="shared" ref="F3:F59" si="2">90-D3</f>
        <v>120</v>
      </c>
      <c r="G3">
        <f t="shared" ref="G3:G30" si="3">B3*COS(RADIANS(D3))</f>
        <v>2.1875801699594919</v>
      </c>
      <c r="H3">
        <f t="shared" ref="H3:H31" si="4">B3*SIN(RADIANS(D3))</f>
        <v>-1.2629999999999997</v>
      </c>
      <c r="I3">
        <f t="shared" ref="I3:I30" si="5">G3*COS($H$33) + H3*SIN($H$33)</f>
        <v>0.38068437819433021</v>
      </c>
      <c r="J3">
        <f t="shared" ref="J3:J30" si="6">-G3*SIN($H$33) + H3*COS($H$33)</f>
        <v>-2.49714945571922</v>
      </c>
      <c r="K3">
        <f t="shared" ref="K3:K31" si="7">ATAN2(I3,J3)</f>
        <v>-1.4195135268348085</v>
      </c>
      <c r="L3">
        <v>1000</v>
      </c>
      <c r="M3">
        <f>SQRT(I3^2 + J3^2)</f>
        <v>2.5260000000000002</v>
      </c>
      <c r="N3">
        <f t="shared" ref="N3:N30" si="8">90-DEGREES(K3)</f>
        <v>171.33213404936504</v>
      </c>
    </row>
    <row r="4" spans="1:14" x14ac:dyDescent="0.25">
      <c r="A4">
        <v>2000</v>
      </c>
      <c r="B4">
        <v>2.8660000000000001</v>
      </c>
      <c r="C4">
        <v>90</v>
      </c>
      <c r="D4">
        <f t="shared" si="0"/>
        <v>0</v>
      </c>
      <c r="E4">
        <f t="shared" si="1"/>
        <v>0</v>
      </c>
      <c r="F4">
        <f t="shared" si="2"/>
        <v>90</v>
      </c>
      <c r="G4">
        <f t="shared" si="3"/>
        <v>2.8660000000000001</v>
      </c>
      <c r="H4">
        <f t="shared" si="4"/>
        <v>0</v>
      </c>
      <c r="I4">
        <f t="shared" si="5"/>
        <v>1.7906907217706165</v>
      </c>
      <c r="J4">
        <f t="shared" si="6"/>
        <v>-2.2377181991851947</v>
      </c>
      <c r="K4">
        <f t="shared" si="7"/>
        <v>-0.89591475123650977</v>
      </c>
      <c r="L4">
        <v>2000</v>
      </c>
      <c r="M4">
        <f>SQRT(I4^2 + J4^2)</f>
        <v>2.8660000000000005</v>
      </c>
      <c r="N4">
        <f t="shared" si="8"/>
        <v>141.33213404936507</v>
      </c>
    </row>
    <row r="5" spans="1:14" x14ac:dyDescent="0.25">
      <c r="A5">
        <v>3000</v>
      </c>
      <c r="B5">
        <v>6.36</v>
      </c>
      <c r="C5">
        <v>10</v>
      </c>
      <c r="D5">
        <f t="shared" si="0"/>
        <v>80</v>
      </c>
      <c r="E5">
        <f t="shared" si="1"/>
        <v>80</v>
      </c>
      <c r="F5">
        <f t="shared" si="2"/>
        <v>10</v>
      </c>
      <c r="G5">
        <f t="shared" si="3"/>
        <v>1.1044024099616776</v>
      </c>
      <c r="H5">
        <f t="shared" si="4"/>
        <v>6.2633773091576437</v>
      </c>
      <c r="I5">
        <f t="shared" si="5"/>
        <v>5.5803616684177024</v>
      </c>
      <c r="J5">
        <f t="shared" si="6"/>
        <v>3.0510922060230175</v>
      </c>
      <c r="K5">
        <f t="shared" si="7"/>
        <v>0.50034865035895382</v>
      </c>
      <c r="L5">
        <v>3000</v>
      </c>
      <c r="M5">
        <f>SQRT(I5^2 + J5^2)</f>
        <v>6.36</v>
      </c>
      <c r="N5">
        <f t="shared" si="8"/>
        <v>61.332134049365067</v>
      </c>
    </row>
    <row r="6" spans="1:14" x14ac:dyDescent="0.25">
      <c r="A6">
        <v>4000</v>
      </c>
      <c r="B6">
        <v>10.717000000000001</v>
      </c>
      <c r="C6">
        <v>10</v>
      </c>
      <c r="D6">
        <f t="shared" si="0"/>
        <v>80</v>
      </c>
      <c r="E6">
        <f t="shared" si="1"/>
        <v>80</v>
      </c>
      <c r="F6">
        <f t="shared" si="2"/>
        <v>10</v>
      </c>
      <c r="G6">
        <f t="shared" si="3"/>
        <v>1.8609875200564934</v>
      </c>
      <c r="H6">
        <f t="shared" si="4"/>
        <v>10.554184689031834</v>
      </c>
      <c r="I6">
        <f t="shared" si="5"/>
        <v>9.4032603774264949</v>
      </c>
      <c r="J6">
        <f t="shared" si="6"/>
        <v>5.1412822597403576</v>
      </c>
      <c r="K6">
        <f t="shared" si="7"/>
        <v>0.50034865035895382</v>
      </c>
      <c r="L6">
        <v>4000</v>
      </c>
      <c r="M6">
        <f>SQRT(I6^2 + J6^2)</f>
        <v>10.716999999999999</v>
      </c>
      <c r="N6">
        <f t="shared" si="8"/>
        <v>61.332134049365067</v>
      </c>
    </row>
    <row r="7" spans="1:14" x14ac:dyDescent="0.25">
      <c r="A7">
        <v>5000</v>
      </c>
      <c r="B7">
        <v>12.653</v>
      </c>
      <c r="C7">
        <v>40</v>
      </c>
      <c r="D7">
        <f t="shared" si="0"/>
        <v>50</v>
      </c>
      <c r="E7">
        <f t="shared" si="1"/>
        <v>50</v>
      </c>
      <c r="F7">
        <f t="shared" si="2"/>
        <v>40</v>
      </c>
      <c r="G7">
        <f t="shared" si="3"/>
        <v>8.1331916253637822</v>
      </c>
      <c r="H7">
        <f t="shared" si="4"/>
        <v>9.6927603387844297</v>
      </c>
      <c r="I7">
        <f t="shared" si="5"/>
        <v>12.649580248555399</v>
      </c>
      <c r="J7">
        <f t="shared" si="6"/>
        <v>-0.29415733095940411</v>
      </c>
      <c r="K7">
        <f t="shared" si="7"/>
        <v>-2.3250125239344933E-2</v>
      </c>
      <c r="L7">
        <v>5000</v>
      </c>
      <c r="M7">
        <f>SQRT(I7^2 + J7^2)</f>
        <v>12.653</v>
      </c>
      <c r="N7">
        <f t="shared" si="8"/>
        <v>91.332134049365052</v>
      </c>
    </row>
    <row r="8" spans="1:14" x14ac:dyDescent="0.25">
      <c r="A8">
        <v>6000</v>
      </c>
      <c r="B8">
        <v>14.954000000000001</v>
      </c>
      <c r="C8">
        <v>40</v>
      </c>
      <c r="D8">
        <f t="shared" si="0"/>
        <v>50</v>
      </c>
      <c r="E8">
        <f t="shared" si="1"/>
        <v>50</v>
      </c>
      <c r="F8">
        <f t="shared" si="2"/>
        <v>40</v>
      </c>
      <c r="G8">
        <f t="shared" si="3"/>
        <v>9.6122459152525099</v>
      </c>
      <c r="H8">
        <f t="shared" si="4"/>
        <v>11.455428602401197</v>
      </c>
      <c r="I8">
        <f t="shared" si="5"/>
        <v>14.949958352714567</v>
      </c>
      <c r="J8">
        <f t="shared" si="6"/>
        <v>-0.3476510493295617</v>
      </c>
      <c r="K8">
        <f t="shared" si="7"/>
        <v>-2.3250125239345013E-2</v>
      </c>
      <c r="L8">
        <v>6000</v>
      </c>
      <c r="M8">
        <f>SQRT(I8^2 + J8^2)</f>
        <v>14.954000000000001</v>
      </c>
      <c r="N8">
        <f t="shared" si="8"/>
        <v>91.332134049365067</v>
      </c>
    </row>
    <row r="9" spans="1:14" x14ac:dyDescent="0.25">
      <c r="A9">
        <v>7000</v>
      </c>
      <c r="B9">
        <v>16.495999999999999</v>
      </c>
      <c r="C9">
        <v>40</v>
      </c>
      <c r="D9">
        <f t="shared" si="0"/>
        <v>50</v>
      </c>
      <c r="E9">
        <f t="shared" si="1"/>
        <v>50</v>
      </c>
      <c r="F9">
        <f t="shared" si="2"/>
        <v>40</v>
      </c>
      <c r="G9">
        <f t="shared" si="3"/>
        <v>10.603424409389152</v>
      </c>
      <c r="H9">
        <f t="shared" si="4"/>
        <v>12.63666913369066</v>
      </c>
      <c r="I9">
        <f t="shared" si="5"/>
        <v>16.491541593311453</v>
      </c>
      <c r="J9">
        <f t="shared" si="6"/>
        <v>-0.38349951248765901</v>
      </c>
      <c r="K9">
        <f t="shared" si="7"/>
        <v>-2.325012523934503E-2</v>
      </c>
      <c r="L9">
        <v>7000</v>
      </c>
      <c r="M9">
        <f>SQRT(I9^2 + J9^2)</f>
        <v>16.495999999999999</v>
      </c>
      <c r="N9">
        <f t="shared" si="8"/>
        <v>91.332134049365067</v>
      </c>
    </row>
    <row r="10" spans="1:14" x14ac:dyDescent="0.25">
      <c r="A10">
        <v>8000</v>
      </c>
      <c r="B10">
        <v>17.943999999999999</v>
      </c>
      <c r="C10">
        <v>40</v>
      </c>
      <c r="D10">
        <f t="shared" si="0"/>
        <v>50</v>
      </c>
      <c r="E10">
        <f t="shared" si="1"/>
        <v>50</v>
      </c>
      <c r="F10">
        <f t="shared" si="2"/>
        <v>40</v>
      </c>
      <c r="G10">
        <f t="shared" si="3"/>
        <v>11.534180868215262</v>
      </c>
      <c r="H10">
        <f t="shared" si="4"/>
        <v>13.745901487326941</v>
      </c>
      <c r="I10">
        <f t="shared" si="5"/>
        <v>17.939150239475069</v>
      </c>
      <c r="J10">
        <f t="shared" si="6"/>
        <v>-0.41716266077100883</v>
      </c>
      <c r="K10">
        <f t="shared" si="7"/>
        <v>-2.3250125239345058E-2</v>
      </c>
      <c r="L10">
        <v>8000</v>
      </c>
      <c r="M10">
        <f>SQRT(I10^2 + J10^2)</f>
        <v>17.943999999999999</v>
      </c>
      <c r="N10">
        <f t="shared" si="8"/>
        <v>91.332134049365067</v>
      </c>
    </row>
    <row r="11" spans="1:14" x14ac:dyDescent="0.25">
      <c r="A11">
        <v>9000</v>
      </c>
      <c r="B11">
        <v>19.516999999999999</v>
      </c>
      <c r="C11">
        <v>40</v>
      </c>
      <c r="D11">
        <f t="shared" si="0"/>
        <v>50</v>
      </c>
      <c r="E11">
        <f t="shared" si="1"/>
        <v>50</v>
      </c>
      <c r="F11">
        <f t="shared" si="2"/>
        <v>40</v>
      </c>
      <c r="G11">
        <f t="shared" si="3"/>
        <v>12.545285778252188</v>
      </c>
      <c r="H11">
        <f t="shared" si="4"/>
        <v>14.950889396353093</v>
      </c>
      <c r="I11">
        <f t="shared" si="5"/>
        <v>19.511725101640376</v>
      </c>
      <c r="J11">
        <f t="shared" si="6"/>
        <v>-0.45373181287716058</v>
      </c>
      <c r="K11">
        <f t="shared" si="7"/>
        <v>-2.3250125239345026E-2</v>
      </c>
      <c r="L11">
        <v>9000</v>
      </c>
      <c r="M11">
        <f>SQRT(I11^2 + J11^2)</f>
        <v>19.516999999999996</v>
      </c>
      <c r="N11">
        <f t="shared" si="8"/>
        <v>91.332134049365067</v>
      </c>
    </row>
    <row r="12" spans="1:14" x14ac:dyDescent="0.25">
      <c r="A12">
        <v>10000</v>
      </c>
      <c r="B12">
        <v>21.074000000000002</v>
      </c>
      <c r="C12">
        <v>40</v>
      </c>
      <c r="D12">
        <f t="shared" si="0"/>
        <v>50</v>
      </c>
      <c r="E12">
        <f t="shared" si="1"/>
        <v>50</v>
      </c>
      <c r="F12">
        <f t="shared" si="2"/>
        <v>40</v>
      </c>
      <c r="G12">
        <f t="shared" si="3"/>
        <v>13.546106086534131</v>
      </c>
      <c r="H12">
        <f t="shared" si="4"/>
        <v>16.143620594289345</v>
      </c>
      <c r="I12">
        <f t="shared" si="5"/>
        <v>21.068304288157471</v>
      </c>
      <c r="J12">
        <f t="shared" si="6"/>
        <v>-0.48992899649399213</v>
      </c>
      <c r="K12">
        <f t="shared" si="7"/>
        <v>-2.3250125239344933E-2</v>
      </c>
      <c r="L12">
        <v>10000</v>
      </c>
      <c r="M12">
        <f>SQRT(I12^2 + J12^2)</f>
        <v>21.074000000000002</v>
      </c>
      <c r="N12">
        <f t="shared" si="8"/>
        <v>91.332134049365052</v>
      </c>
    </row>
    <row r="13" spans="1:14" x14ac:dyDescent="0.25">
      <c r="A13">
        <v>11000</v>
      </c>
      <c r="B13">
        <v>22.321999999999999</v>
      </c>
      <c r="C13">
        <v>40</v>
      </c>
      <c r="D13">
        <f t="shared" si="0"/>
        <v>50</v>
      </c>
      <c r="E13">
        <f t="shared" si="1"/>
        <v>50</v>
      </c>
      <c r="F13">
        <f t="shared" si="2"/>
        <v>40</v>
      </c>
      <c r="G13">
        <f t="shared" si="3"/>
        <v>14.348305023422931</v>
      </c>
      <c r="H13">
        <f t="shared" si="4"/>
        <v>17.099644059301827</v>
      </c>
      <c r="I13">
        <f t="shared" si="5"/>
        <v>22.315966988718372</v>
      </c>
      <c r="J13">
        <f t="shared" si="6"/>
        <v>-0.51894253866085727</v>
      </c>
      <c r="K13">
        <f t="shared" si="7"/>
        <v>-2.3250125239344967E-2</v>
      </c>
      <c r="L13">
        <v>11000</v>
      </c>
      <c r="M13">
        <f>SQRT(I13^2 + J13^2)</f>
        <v>22.321999999999999</v>
      </c>
      <c r="N13">
        <f t="shared" si="8"/>
        <v>91.332134049365067</v>
      </c>
    </row>
    <row r="14" spans="1:14" x14ac:dyDescent="0.25">
      <c r="A14">
        <v>12000</v>
      </c>
      <c r="B14">
        <v>24.120999999999999</v>
      </c>
      <c r="C14">
        <v>40</v>
      </c>
      <c r="D14">
        <f t="shared" si="0"/>
        <v>50</v>
      </c>
      <c r="E14">
        <f t="shared" si="1"/>
        <v>50</v>
      </c>
      <c r="F14">
        <f t="shared" si="2"/>
        <v>40</v>
      </c>
      <c r="G14">
        <f t="shared" si="3"/>
        <v>15.504679933249015</v>
      </c>
      <c r="H14">
        <f t="shared" si="4"/>
        <v>18.477758012472869</v>
      </c>
      <c r="I14">
        <f t="shared" si="5"/>
        <v>24.114480769414744</v>
      </c>
      <c r="J14">
        <f t="shared" si="6"/>
        <v>-0.56076574567863702</v>
      </c>
      <c r="K14">
        <f t="shared" si="7"/>
        <v>-2.325012523934496E-2</v>
      </c>
      <c r="L14">
        <v>12000</v>
      </c>
      <c r="M14">
        <f>SQRT(I14^2 + J14^2)</f>
        <v>24.120999999999999</v>
      </c>
      <c r="N14">
        <f t="shared" si="8"/>
        <v>91.332134049365052</v>
      </c>
    </row>
    <row r="15" spans="1:14" x14ac:dyDescent="0.25">
      <c r="A15">
        <v>13000</v>
      </c>
      <c r="B15">
        <v>25.896999999999998</v>
      </c>
      <c r="C15">
        <v>40</v>
      </c>
      <c r="D15">
        <f t="shared" si="0"/>
        <v>50</v>
      </c>
      <c r="E15">
        <f t="shared" si="1"/>
        <v>50</v>
      </c>
      <c r="F15">
        <f t="shared" si="2"/>
        <v>40</v>
      </c>
      <c r="G15">
        <f t="shared" si="3"/>
        <v>16.646270728052308</v>
      </c>
      <c r="H15">
        <f t="shared" si="4"/>
        <v>19.838252943452172</v>
      </c>
      <c r="I15">
        <f t="shared" si="5"/>
        <v>25.8900007663668</v>
      </c>
      <c r="J15">
        <f t="shared" si="6"/>
        <v>-0.60205424799302065</v>
      </c>
      <c r="K15">
        <f t="shared" si="7"/>
        <v>-2.3250125239344943E-2</v>
      </c>
      <c r="L15">
        <v>13000</v>
      </c>
      <c r="M15">
        <f>SQRT(I15^2 + J15^2)</f>
        <v>25.896999999999998</v>
      </c>
      <c r="N15">
        <f t="shared" si="8"/>
        <v>91.332134049365052</v>
      </c>
    </row>
    <row r="16" spans="1:14" x14ac:dyDescent="0.25">
      <c r="A16">
        <v>14000</v>
      </c>
      <c r="B16">
        <v>26.061</v>
      </c>
      <c r="C16">
        <v>40</v>
      </c>
      <c r="D16">
        <f t="shared" si="0"/>
        <v>50</v>
      </c>
      <c r="E16">
        <f t="shared" si="1"/>
        <v>50</v>
      </c>
      <c r="F16">
        <f t="shared" si="2"/>
        <v>40</v>
      </c>
      <c r="G16">
        <f t="shared" si="3"/>
        <v>16.751687896040902</v>
      </c>
      <c r="H16">
        <f t="shared" si="4"/>
        <v>19.963884232123686</v>
      </c>
      <c r="I16">
        <f t="shared" si="5"/>
        <v>26.053956441761024</v>
      </c>
      <c r="J16">
        <f t="shared" si="6"/>
        <v>-0.60586692500853978</v>
      </c>
      <c r="K16">
        <f t="shared" si="7"/>
        <v>-2.3250125239345006E-2</v>
      </c>
      <c r="L16">
        <v>14000</v>
      </c>
      <c r="M16">
        <f>SQRT(I16^2 + J16^2)</f>
        <v>26.061</v>
      </c>
      <c r="N16">
        <f t="shared" si="8"/>
        <v>91.332134049365067</v>
      </c>
    </row>
    <row r="17" spans="1:14" x14ac:dyDescent="0.25">
      <c r="A17">
        <v>15000</v>
      </c>
      <c r="B17">
        <v>25.701000000000001</v>
      </c>
      <c r="C17">
        <v>40</v>
      </c>
      <c r="D17">
        <f t="shared" si="0"/>
        <v>50</v>
      </c>
      <c r="E17">
        <f t="shared" si="1"/>
        <v>50</v>
      </c>
      <c r="F17">
        <f t="shared" si="2"/>
        <v>40</v>
      </c>
      <c r="G17">
        <f t="shared" si="3"/>
        <v>16.520284356553748</v>
      </c>
      <c r="H17">
        <f t="shared" si="4"/>
        <v>19.688108232600854</v>
      </c>
      <c r="I17">
        <f t="shared" si="5"/>
        <v>25.69405373967615</v>
      </c>
      <c r="J17">
        <f t="shared" si="6"/>
        <v>-0.59749763399886646</v>
      </c>
      <c r="K17">
        <f t="shared" si="7"/>
        <v>-2.3250125239344967E-2</v>
      </c>
      <c r="L17">
        <v>15000</v>
      </c>
      <c r="M17">
        <f>SQRT(I17^2 + J17^2)</f>
        <v>25.701000000000004</v>
      </c>
      <c r="N17">
        <f t="shared" si="8"/>
        <v>91.332134049365067</v>
      </c>
    </row>
    <row r="18" spans="1:14" x14ac:dyDescent="0.25">
      <c r="A18">
        <v>16000</v>
      </c>
      <c r="B18">
        <v>19.762</v>
      </c>
      <c r="C18">
        <v>45</v>
      </c>
      <c r="D18">
        <f t="shared" si="0"/>
        <v>45</v>
      </c>
      <c r="E18">
        <f t="shared" si="1"/>
        <v>45</v>
      </c>
      <c r="F18">
        <f t="shared" si="2"/>
        <v>45</v>
      </c>
      <c r="G18">
        <f t="shared" si="3"/>
        <v>13.973844209808554</v>
      </c>
      <c r="H18">
        <f t="shared" si="4"/>
        <v>13.973844209808551</v>
      </c>
      <c r="I18">
        <f t="shared" si="5"/>
        <v>19.641437081241968</v>
      </c>
      <c r="J18">
        <f t="shared" si="6"/>
        <v>-2.1795855990561872</v>
      </c>
      <c r="K18">
        <f t="shared" si="7"/>
        <v>-0.11051658783906158</v>
      </c>
      <c r="L18">
        <v>16000</v>
      </c>
      <c r="M18">
        <f>SQRT(I18^2 + J18^2)</f>
        <v>19.762000000000004</v>
      </c>
      <c r="N18">
        <f t="shared" si="8"/>
        <v>96.332134049365067</v>
      </c>
    </row>
    <row r="19" spans="1:14" x14ac:dyDescent="0.25">
      <c r="A19">
        <v>17000</v>
      </c>
      <c r="B19">
        <v>14.875</v>
      </c>
      <c r="C19">
        <v>35</v>
      </c>
      <c r="D19">
        <f t="shared" si="0"/>
        <v>55</v>
      </c>
      <c r="E19">
        <f t="shared" si="1"/>
        <v>55</v>
      </c>
      <c r="F19">
        <f t="shared" si="2"/>
        <v>35</v>
      </c>
      <c r="G19">
        <f t="shared" si="3"/>
        <v>8.5319494907218107</v>
      </c>
      <c r="H19">
        <f t="shared" si="4"/>
        <v>12.184886658798753</v>
      </c>
      <c r="I19">
        <f t="shared" si="5"/>
        <v>14.844530852426352</v>
      </c>
      <c r="J19">
        <f t="shared" si="6"/>
        <v>0.95159275499666673</v>
      </c>
      <c r="K19">
        <f t="shared" si="7"/>
        <v>6.4016337360371531E-2</v>
      </c>
      <c r="L19">
        <v>17000</v>
      </c>
      <c r="M19">
        <f>SQRT(I19^2 + J19^2)</f>
        <v>14.875</v>
      </c>
      <c r="N19">
        <f t="shared" si="8"/>
        <v>86.332134049365052</v>
      </c>
    </row>
    <row r="20" spans="1:14" x14ac:dyDescent="0.25">
      <c r="A20">
        <v>18000</v>
      </c>
      <c r="B20">
        <v>11.936</v>
      </c>
      <c r="C20">
        <v>25</v>
      </c>
      <c r="D20">
        <f t="shared" si="0"/>
        <v>65</v>
      </c>
      <c r="E20">
        <f t="shared" si="1"/>
        <v>65</v>
      </c>
      <c r="F20">
        <f t="shared" si="2"/>
        <v>25</v>
      </c>
      <c r="G20">
        <f t="shared" si="3"/>
        <v>5.0443715721369884</v>
      </c>
      <c r="H20">
        <f t="shared" si="4"/>
        <v>10.817689746069453</v>
      </c>
      <c r="I20">
        <f t="shared" si="5"/>
        <v>11.597993925089966</v>
      </c>
      <c r="J20">
        <f t="shared" si="6"/>
        <v>2.8203958788752042</v>
      </c>
      <c r="K20">
        <f t="shared" si="7"/>
        <v>0.23854926255980444</v>
      </c>
      <c r="L20">
        <v>18000</v>
      </c>
      <c r="M20">
        <f>SQRT(I20^2 + J20^2)</f>
        <v>11.936</v>
      </c>
      <c r="N20">
        <f t="shared" si="8"/>
        <v>76.332134049365067</v>
      </c>
    </row>
    <row r="21" spans="1:14" x14ac:dyDescent="0.25">
      <c r="A21">
        <v>19000</v>
      </c>
      <c r="B21">
        <v>9.1219999999999999</v>
      </c>
      <c r="C21">
        <v>25</v>
      </c>
      <c r="D21">
        <f t="shared" si="0"/>
        <v>65</v>
      </c>
      <c r="E21">
        <f t="shared" si="1"/>
        <v>65</v>
      </c>
      <c r="F21">
        <f t="shared" si="2"/>
        <v>25</v>
      </c>
      <c r="G21">
        <f t="shared" si="3"/>
        <v>3.85512378359866</v>
      </c>
      <c r="H21">
        <f t="shared" si="4"/>
        <v>8.2673396333483211</v>
      </c>
      <c r="I21">
        <f t="shared" si="5"/>
        <v>8.8636813492519</v>
      </c>
      <c r="J21">
        <f t="shared" si="6"/>
        <v>2.155466756626979</v>
      </c>
      <c r="K21">
        <f t="shared" si="7"/>
        <v>0.23854926255980449</v>
      </c>
      <c r="L21">
        <v>19000</v>
      </c>
      <c r="M21">
        <f>SQRT(I21^2 + J21^2)</f>
        <v>9.1219999999999999</v>
      </c>
      <c r="N21">
        <f t="shared" si="8"/>
        <v>76.332134049365052</v>
      </c>
    </row>
    <row r="22" spans="1:14" x14ac:dyDescent="0.25">
      <c r="A22">
        <v>20000</v>
      </c>
      <c r="B22">
        <v>5.056</v>
      </c>
      <c r="C22">
        <v>25</v>
      </c>
      <c r="D22">
        <f t="shared" si="0"/>
        <v>65</v>
      </c>
      <c r="E22">
        <f t="shared" si="1"/>
        <v>65</v>
      </c>
      <c r="F22">
        <f t="shared" si="2"/>
        <v>25</v>
      </c>
      <c r="G22">
        <f t="shared" si="3"/>
        <v>2.1367579313609766</v>
      </c>
      <c r="H22">
        <f t="shared" si="4"/>
        <v>4.5822921712573024</v>
      </c>
      <c r="I22">
        <f t="shared" si="5"/>
        <v>4.9128231639791284</v>
      </c>
      <c r="J22">
        <f t="shared" si="6"/>
        <v>1.1946985224189874</v>
      </c>
      <c r="K22">
        <f t="shared" si="7"/>
        <v>0.23854926255980444</v>
      </c>
      <c r="L22">
        <v>20000</v>
      </c>
      <c r="M22">
        <f>SQRT(I22^2 + J22^2)</f>
        <v>5.0560000000000009</v>
      </c>
      <c r="N22">
        <f t="shared" si="8"/>
        <v>76.332134049365067</v>
      </c>
    </row>
    <row r="23" spans="1:14" x14ac:dyDescent="0.25">
      <c r="A23">
        <v>21000</v>
      </c>
      <c r="B23">
        <v>3.024</v>
      </c>
      <c r="C23">
        <v>30</v>
      </c>
      <c r="D23">
        <f t="shared" si="0"/>
        <v>60</v>
      </c>
      <c r="E23">
        <f t="shared" si="1"/>
        <v>60</v>
      </c>
      <c r="F23">
        <f t="shared" si="2"/>
        <v>30</v>
      </c>
      <c r="G23">
        <f t="shared" si="3"/>
        <v>1.5120000000000005</v>
      </c>
      <c r="H23">
        <f t="shared" si="4"/>
        <v>2.6188608210441422</v>
      </c>
      <c r="I23">
        <f t="shared" si="5"/>
        <v>2.9894615811935554</v>
      </c>
      <c r="J23">
        <f t="shared" si="6"/>
        <v>0.45573616771957748</v>
      </c>
      <c r="K23">
        <f t="shared" si="7"/>
        <v>0.15128279996008781</v>
      </c>
      <c r="L23">
        <v>21000</v>
      </c>
      <c r="M23">
        <f>SQRT(I23^2 + J23^2)</f>
        <v>3.024</v>
      </c>
      <c r="N23">
        <f t="shared" si="8"/>
        <v>81.332134049365067</v>
      </c>
    </row>
    <row r="24" spans="1:14" x14ac:dyDescent="0.25">
      <c r="A24">
        <v>22000</v>
      </c>
      <c r="B24">
        <v>4.33</v>
      </c>
      <c r="C24">
        <v>40</v>
      </c>
      <c r="D24">
        <f t="shared" si="0"/>
        <v>50</v>
      </c>
      <c r="E24">
        <f t="shared" si="1"/>
        <v>50</v>
      </c>
      <c r="F24">
        <f t="shared" si="2"/>
        <v>40</v>
      </c>
      <c r="G24">
        <f t="shared" si="3"/>
        <v>2.7832703499427156</v>
      </c>
      <c r="H24">
        <f t="shared" si="4"/>
        <v>3.3169724387051747</v>
      </c>
      <c r="I24">
        <f t="shared" si="5"/>
        <v>4.3288297222986545</v>
      </c>
      <c r="J24">
        <f t="shared" si="6"/>
        <v>-0.10066397242189407</v>
      </c>
      <c r="K24">
        <f t="shared" si="7"/>
        <v>-2.325012523934504E-2</v>
      </c>
      <c r="L24">
        <v>22000</v>
      </c>
      <c r="M24">
        <f>SQRT(I24^2 + J24^2)</f>
        <v>4.33</v>
      </c>
      <c r="N24">
        <f t="shared" si="8"/>
        <v>91.332134049365067</v>
      </c>
    </row>
    <row r="25" spans="1:14" x14ac:dyDescent="0.25">
      <c r="A25">
        <v>23000</v>
      </c>
      <c r="B25">
        <v>7.0739999999999998</v>
      </c>
      <c r="C25">
        <v>40</v>
      </c>
      <c r="D25">
        <f t="shared" si="0"/>
        <v>50</v>
      </c>
      <c r="E25">
        <f t="shared" si="1"/>
        <v>50</v>
      </c>
      <c r="F25">
        <f t="shared" si="2"/>
        <v>40</v>
      </c>
      <c r="G25">
        <f t="shared" si="3"/>
        <v>4.5470795509225796</v>
      </c>
      <c r="H25">
        <f t="shared" si="4"/>
        <v>5.4189983906236501</v>
      </c>
      <c r="I25">
        <f t="shared" si="5"/>
        <v>7.0720880959678247</v>
      </c>
      <c r="J25">
        <f t="shared" si="6"/>
        <v>-0.16445656834006472</v>
      </c>
      <c r="K25">
        <f t="shared" si="7"/>
        <v>-2.3250125239345092E-2</v>
      </c>
      <c r="L25">
        <v>23000</v>
      </c>
      <c r="M25">
        <f>SQRT(I25^2 + J25^2)</f>
        <v>7.0739999999999998</v>
      </c>
      <c r="N25">
        <f t="shared" si="8"/>
        <v>91.332134049365067</v>
      </c>
    </row>
    <row r="26" spans="1:14" x14ac:dyDescent="0.25">
      <c r="A26">
        <v>24000</v>
      </c>
      <c r="B26">
        <v>7.0739999999999998</v>
      </c>
      <c r="C26">
        <v>40</v>
      </c>
      <c r="D26">
        <f t="shared" si="0"/>
        <v>50</v>
      </c>
      <c r="E26">
        <f t="shared" si="1"/>
        <v>50</v>
      </c>
      <c r="F26">
        <f t="shared" si="2"/>
        <v>40</v>
      </c>
      <c r="G26">
        <f t="shared" si="3"/>
        <v>4.5470795509225796</v>
      </c>
      <c r="H26">
        <f t="shared" si="4"/>
        <v>5.4189983906236501</v>
      </c>
      <c r="I26">
        <f t="shared" si="5"/>
        <v>7.0720880959678247</v>
      </c>
      <c r="J26">
        <f t="shared" si="6"/>
        <v>-0.16445656834006472</v>
      </c>
      <c r="K26">
        <f t="shared" si="7"/>
        <v>-2.3250125239345092E-2</v>
      </c>
      <c r="L26">
        <v>24000</v>
      </c>
      <c r="M26">
        <f>SQRT(I26^2 + J26^2)</f>
        <v>7.0739999999999998</v>
      </c>
      <c r="N26">
        <f t="shared" si="8"/>
        <v>91.332134049365067</v>
      </c>
    </row>
    <row r="27" spans="1:14" x14ac:dyDescent="0.25">
      <c r="A27">
        <v>25000</v>
      </c>
      <c r="B27">
        <v>7.0739999999999998</v>
      </c>
      <c r="C27">
        <v>40</v>
      </c>
      <c r="D27">
        <f t="shared" si="0"/>
        <v>50</v>
      </c>
      <c r="E27">
        <f t="shared" si="1"/>
        <v>50</v>
      </c>
      <c r="F27">
        <f t="shared" si="2"/>
        <v>40</v>
      </c>
      <c r="G27">
        <f t="shared" si="3"/>
        <v>4.5470795509225796</v>
      </c>
      <c r="H27">
        <f t="shared" si="4"/>
        <v>5.4189983906236501</v>
      </c>
      <c r="I27">
        <f t="shared" si="5"/>
        <v>7.0720880959678247</v>
      </c>
      <c r="J27">
        <f t="shared" si="6"/>
        <v>-0.16445656834006472</v>
      </c>
      <c r="K27">
        <f t="shared" si="7"/>
        <v>-2.3250125239345092E-2</v>
      </c>
      <c r="L27">
        <v>25000</v>
      </c>
      <c r="M27">
        <f>SQRT(I27^2 + J27^2)</f>
        <v>7.0739999999999998</v>
      </c>
      <c r="N27">
        <f t="shared" si="8"/>
        <v>91.332134049365067</v>
      </c>
    </row>
    <row r="28" spans="1:14" x14ac:dyDescent="0.25">
      <c r="A28">
        <v>26000</v>
      </c>
      <c r="B28">
        <v>7.0739999999999998</v>
      </c>
      <c r="C28">
        <v>40</v>
      </c>
      <c r="D28">
        <f t="shared" si="0"/>
        <v>50</v>
      </c>
      <c r="E28">
        <f t="shared" si="1"/>
        <v>50</v>
      </c>
      <c r="F28">
        <f t="shared" si="2"/>
        <v>40</v>
      </c>
      <c r="G28">
        <f t="shared" si="3"/>
        <v>4.5470795509225796</v>
      </c>
      <c r="H28">
        <f t="shared" si="4"/>
        <v>5.4189983906236501</v>
      </c>
      <c r="I28">
        <f t="shared" si="5"/>
        <v>7.0720880959678247</v>
      </c>
      <c r="J28">
        <f t="shared" si="6"/>
        <v>-0.16445656834006472</v>
      </c>
      <c r="K28">
        <f t="shared" si="7"/>
        <v>-2.3250125239345092E-2</v>
      </c>
      <c r="L28">
        <v>26000</v>
      </c>
      <c r="M28">
        <f>SQRT(I28^2 + J28^2)</f>
        <v>7.0739999999999998</v>
      </c>
      <c r="N28">
        <f t="shared" si="8"/>
        <v>91.332134049365067</v>
      </c>
    </row>
    <row r="29" spans="1:14" x14ac:dyDescent="0.25">
      <c r="A29">
        <v>27000</v>
      </c>
      <c r="B29">
        <v>7.0739999999999998</v>
      </c>
      <c r="C29">
        <v>40</v>
      </c>
      <c r="D29">
        <f t="shared" si="0"/>
        <v>50</v>
      </c>
      <c r="E29">
        <f t="shared" si="1"/>
        <v>50</v>
      </c>
      <c r="F29">
        <f t="shared" si="2"/>
        <v>40</v>
      </c>
      <c r="G29">
        <f t="shared" si="3"/>
        <v>4.5470795509225796</v>
      </c>
      <c r="H29">
        <f t="shared" si="4"/>
        <v>5.4189983906236501</v>
      </c>
      <c r="I29">
        <f t="shared" si="5"/>
        <v>7.0720880959678247</v>
      </c>
      <c r="J29">
        <f t="shared" si="6"/>
        <v>-0.16445656834006472</v>
      </c>
      <c r="K29">
        <f t="shared" si="7"/>
        <v>-2.3250125239345092E-2</v>
      </c>
      <c r="L29">
        <v>27000</v>
      </c>
      <c r="M29">
        <f>SQRT(I29^2 + J29^2)</f>
        <v>7.0739999999999998</v>
      </c>
      <c r="N29">
        <f t="shared" si="8"/>
        <v>91.332134049365067</v>
      </c>
    </row>
    <row r="30" spans="1:14" x14ac:dyDescent="0.25">
      <c r="A30">
        <v>28000</v>
      </c>
      <c r="B30">
        <v>7.0739999999999998</v>
      </c>
      <c r="C30">
        <v>40</v>
      </c>
      <c r="D30">
        <f t="shared" si="0"/>
        <v>50</v>
      </c>
      <c r="E30">
        <f t="shared" si="1"/>
        <v>50</v>
      </c>
      <c r="F30">
        <f>90-D30</f>
        <v>40</v>
      </c>
      <c r="G30">
        <f t="shared" si="3"/>
        <v>4.5470795509225796</v>
      </c>
      <c r="H30">
        <f t="shared" si="4"/>
        <v>5.4189983906236501</v>
      </c>
      <c r="I30">
        <f t="shared" si="5"/>
        <v>7.0720880959678247</v>
      </c>
      <c r="J30">
        <f t="shared" si="6"/>
        <v>-0.16445656834006472</v>
      </c>
      <c r="K30">
        <f t="shared" si="7"/>
        <v>-2.3250125239345092E-2</v>
      </c>
      <c r="L30">
        <v>28000</v>
      </c>
      <c r="M30">
        <f>SQRT(I30^2 + J30^2)</f>
        <v>7.0739999999999998</v>
      </c>
      <c r="N30">
        <f t="shared" si="8"/>
        <v>91.332134049365067</v>
      </c>
    </row>
    <row r="31" spans="1:14" x14ac:dyDescent="0.25">
      <c r="A31">
        <v>0</v>
      </c>
      <c r="B31">
        <f>AVERAGE(B2:B30)</f>
        <v>12.492551724137931</v>
      </c>
      <c r="C31">
        <f>AVERAGE(C2:C30)</f>
        <v>43.275862068965516</v>
      </c>
      <c r="D31">
        <f t="shared" si="0"/>
        <v>46.724137931034484</v>
      </c>
      <c r="G31">
        <f>AVERAGE(G2:G30)</f>
        <v>7.6231726735644223</v>
      </c>
      <c r="H31">
        <f>AVERAGE(H2:H30)</f>
        <v>9.5262191397848319</v>
      </c>
      <c r="I31">
        <f>AVERAGE(I2:I30)</f>
        <v>12.200885734658051</v>
      </c>
      <c r="J31">
        <f>AVERAGE(J2:J30)</f>
        <v>-7.7332776198028147E-16</v>
      </c>
      <c r="K31">
        <f>AVERAGE(K2:K30)</f>
        <v>-8.0424704183986867E-2</v>
      </c>
      <c r="L31">
        <v>0</v>
      </c>
      <c r="M31">
        <f>AVERAGE(M2:M30)</f>
        <v>12.492551724137932</v>
      </c>
      <c r="N31">
        <f>AVERAGE(N2:N30)</f>
        <v>94.607996118330547</v>
      </c>
    </row>
    <row r="32" spans="1:14" x14ac:dyDescent="0.25">
      <c r="A32">
        <v>1000</v>
      </c>
      <c r="B32">
        <v>12.492551724137931</v>
      </c>
      <c r="C32">
        <v>43.275862068965516</v>
      </c>
      <c r="L32">
        <v>1000</v>
      </c>
      <c r="M32">
        <v>12.492551724137932</v>
      </c>
      <c r="N32">
        <v>94.607996118330576</v>
      </c>
    </row>
    <row r="33" spans="1:14" x14ac:dyDescent="0.25">
      <c r="A33">
        <v>2000</v>
      </c>
      <c r="B33">
        <v>12.492551724137931</v>
      </c>
      <c r="C33">
        <v>43.275862068965516</v>
      </c>
      <c r="H33">
        <f>ATAN2(G31,H31)</f>
        <v>0.89591475123650977</v>
      </c>
      <c r="I33">
        <f>DEGREES(H33)</f>
        <v>51.33213404936506</v>
      </c>
      <c r="L33">
        <v>2000</v>
      </c>
      <c r="M33">
        <v>12.492551724137932</v>
      </c>
      <c r="N33">
        <v>94.607996118330576</v>
      </c>
    </row>
    <row r="34" spans="1:14" x14ac:dyDescent="0.25">
      <c r="A34">
        <v>3000</v>
      </c>
      <c r="B34">
        <v>12.492551724137931</v>
      </c>
      <c r="C34">
        <v>43.275862068965516</v>
      </c>
      <c r="L34">
        <v>3000</v>
      </c>
      <c r="M34">
        <v>12.492551724137932</v>
      </c>
      <c r="N34">
        <v>94.607996118330576</v>
      </c>
    </row>
    <row r="35" spans="1:14" x14ac:dyDescent="0.25">
      <c r="A35">
        <v>4000</v>
      </c>
      <c r="B35">
        <v>12.492551724137931</v>
      </c>
      <c r="C35">
        <v>43.275862068965516</v>
      </c>
      <c r="L35">
        <v>4000</v>
      </c>
      <c r="M35">
        <v>12.492551724137932</v>
      </c>
      <c r="N35">
        <v>94.607996118330576</v>
      </c>
    </row>
    <row r="36" spans="1:14" x14ac:dyDescent="0.25">
      <c r="A36">
        <v>5000</v>
      </c>
      <c r="B36">
        <v>12.492551724137931</v>
      </c>
      <c r="C36">
        <v>43.275862068965516</v>
      </c>
      <c r="L36">
        <v>5000</v>
      </c>
      <c r="M36">
        <v>12.492551724137932</v>
      </c>
      <c r="N36">
        <v>94.607996118330576</v>
      </c>
    </row>
    <row r="37" spans="1:14" x14ac:dyDescent="0.25">
      <c r="A37">
        <v>6000</v>
      </c>
      <c r="B37">
        <v>12.492551724137931</v>
      </c>
      <c r="C37">
        <v>43.275862068965516</v>
      </c>
      <c r="L37">
        <v>6000</v>
      </c>
      <c r="M37">
        <v>12.492551724137932</v>
      </c>
      <c r="N37">
        <v>94.607996118330576</v>
      </c>
    </row>
    <row r="38" spans="1:14" x14ac:dyDescent="0.25">
      <c r="A38">
        <v>7000</v>
      </c>
      <c r="B38">
        <v>12.492551724137931</v>
      </c>
      <c r="C38">
        <v>43.275862068965516</v>
      </c>
      <c r="L38">
        <v>7000</v>
      </c>
      <c r="M38">
        <v>12.492551724137932</v>
      </c>
      <c r="N38">
        <v>94.607996118330576</v>
      </c>
    </row>
    <row r="39" spans="1:14" x14ac:dyDescent="0.25">
      <c r="A39">
        <v>8000</v>
      </c>
      <c r="B39">
        <v>12.492551724137931</v>
      </c>
      <c r="C39">
        <v>43.275862068965516</v>
      </c>
      <c r="L39">
        <v>8000</v>
      </c>
      <c r="M39">
        <v>12.492551724137932</v>
      </c>
      <c r="N39">
        <v>94.607996118330576</v>
      </c>
    </row>
    <row r="40" spans="1:14" x14ac:dyDescent="0.25">
      <c r="A40">
        <v>9000</v>
      </c>
      <c r="B40">
        <v>12.492551724137931</v>
      </c>
      <c r="C40">
        <v>43.275862068965516</v>
      </c>
      <c r="L40">
        <v>9000</v>
      </c>
      <c r="M40">
        <v>12.492551724137932</v>
      </c>
      <c r="N40">
        <v>94.607996118330576</v>
      </c>
    </row>
    <row r="41" spans="1:14" x14ac:dyDescent="0.25">
      <c r="A41">
        <v>10000</v>
      </c>
      <c r="B41">
        <v>12.492551724137931</v>
      </c>
      <c r="C41">
        <v>43.275862068965516</v>
      </c>
      <c r="L41">
        <v>10000</v>
      </c>
      <c r="M41">
        <v>12.492551724137932</v>
      </c>
      <c r="N41">
        <v>94.607996118330576</v>
      </c>
    </row>
    <row r="42" spans="1:14" x14ac:dyDescent="0.25">
      <c r="A42">
        <v>11000</v>
      </c>
      <c r="B42">
        <v>12.492551724137931</v>
      </c>
      <c r="C42">
        <v>43.275862068965516</v>
      </c>
      <c r="L42">
        <v>11000</v>
      </c>
      <c r="M42">
        <v>12.492551724137932</v>
      </c>
      <c r="N42">
        <v>94.607996118330576</v>
      </c>
    </row>
    <row r="43" spans="1:14" x14ac:dyDescent="0.25">
      <c r="A43">
        <v>12000</v>
      </c>
      <c r="B43">
        <v>12.492551724137931</v>
      </c>
      <c r="C43">
        <v>43.275862068965516</v>
      </c>
      <c r="L43">
        <v>12000</v>
      </c>
      <c r="M43">
        <v>12.492551724137932</v>
      </c>
      <c r="N43">
        <v>94.607996118330576</v>
      </c>
    </row>
    <row r="44" spans="1:14" x14ac:dyDescent="0.25">
      <c r="A44">
        <v>13000</v>
      </c>
      <c r="B44">
        <v>12.492551724137931</v>
      </c>
      <c r="C44">
        <v>43.275862068965516</v>
      </c>
      <c r="L44">
        <v>13000</v>
      </c>
      <c r="M44">
        <v>12.492551724137932</v>
      </c>
      <c r="N44">
        <v>94.607996118330576</v>
      </c>
    </row>
    <row r="45" spans="1:14" x14ac:dyDescent="0.25">
      <c r="A45">
        <v>14000</v>
      </c>
      <c r="B45">
        <v>12.492551724137931</v>
      </c>
      <c r="C45">
        <v>43.275862068965516</v>
      </c>
      <c r="L45">
        <v>14000</v>
      </c>
      <c r="M45">
        <v>12.492551724137932</v>
      </c>
      <c r="N45">
        <v>94.607996118330576</v>
      </c>
    </row>
    <row r="46" spans="1:14" x14ac:dyDescent="0.25">
      <c r="A46">
        <v>15000</v>
      </c>
      <c r="B46">
        <v>12.492551724137931</v>
      </c>
      <c r="C46">
        <v>43.275862068965516</v>
      </c>
      <c r="L46">
        <v>15000</v>
      </c>
      <c r="M46">
        <v>12.492551724137932</v>
      </c>
      <c r="N46">
        <v>94.607996118330576</v>
      </c>
    </row>
    <row r="47" spans="1:14" x14ac:dyDescent="0.25">
      <c r="A47">
        <v>16000</v>
      </c>
      <c r="B47">
        <v>12.492551724137931</v>
      </c>
      <c r="C47">
        <v>43.275862068965516</v>
      </c>
      <c r="L47">
        <v>16000</v>
      </c>
      <c r="M47">
        <v>12.492551724137932</v>
      </c>
      <c r="N47">
        <v>94.607996118330576</v>
      </c>
    </row>
    <row r="48" spans="1:14" x14ac:dyDescent="0.25">
      <c r="A48">
        <v>17000</v>
      </c>
      <c r="B48">
        <v>12.492551724137931</v>
      </c>
      <c r="C48">
        <v>43.275862068965516</v>
      </c>
      <c r="L48">
        <v>17000</v>
      </c>
      <c r="M48">
        <v>12.492551724137932</v>
      </c>
      <c r="N48">
        <v>94.607996118330576</v>
      </c>
    </row>
    <row r="49" spans="1:14" x14ac:dyDescent="0.25">
      <c r="A49">
        <v>18000</v>
      </c>
      <c r="B49">
        <v>12.492551724137931</v>
      </c>
      <c r="C49">
        <v>43.275862068965516</v>
      </c>
      <c r="L49">
        <v>18000</v>
      </c>
      <c r="M49">
        <v>12.492551724137932</v>
      </c>
      <c r="N49">
        <v>94.607996118330576</v>
      </c>
    </row>
    <row r="50" spans="1:14" x14ac:dyDescent="0.25">
      <c r="A50">
        <v>19000</v>
      </c>
      <c r="B50">
        <v>12.492551724137931</v>
      </c>
      <c r="C50">
        <v>43.275862068965516</v>
      </c>
      <c r="L50">
        <v>19000</v>
      </c>
      <c r="M50">
        <v>12.492551724137932</v>
      </c>
      <c r="N50">
        <v>94.607996118330576</v>
      </c>
    </row>
    <row r="51" spans="1:14" x14ac:dyDescent="0.25">
      <c r="A51">
        <v>20000</v>
      </c>
      <c r="B51">
        <v>12.492551724137931</v>
      </c>
      <c r="C51">
        <v>43.275862068965516</v>
      </c>
      <c r="L51">
        <v>20000</v>
      </c>
      <c r="M51">
        <v>12.492551724137932</v>
      </c>
      <c r="N51">
        <v>94.607996118330576</v>
      </c>
    </row>
    <row r="52" spans="1:14" x14ac:dyDescent="0.25">
      <c r="A52">
        <v>21000</v>
      </c>
      <c r="B52">
        <v>12.492551724137931</v>
      </c>
      <c r="C52">
        <v>43.275862068965516</v>
      </c>
      <c r="L52">
        <v>21000</v>
      </c>
      <c r="M52">
        <v>12.492551724137932</v>
      </c>
      <c r="N52">
        <v>94.607996118330576</v>
      </c>
    </row>
    <row r="53" spans="1:14" x14ac:dyDescent="0.25">
      <c r="A53">
        <v>22000</v>
      </c>
      <c r="B53">
        <v>12.492551724137931</v>
      </c>
      <c r="C53">
        <v>43.275862068965516</v>
      </c>
      <c r="L53">
        <v>22000</v>
      </c>
      <c r="M53">
        <v>12.492551724137932</v>
      </c>
      <c r="N53">
        <v>94.607996118330576</v>
      </c>
    </row>
    <row r="54" spans="1:14" x14ac:dyDescent="0.25">
      <c r="A54">
        <v>23000</v>
      </c>
      <c r="B54">
        <v>12.492551724137931</v>
      </c>
      <c r="C54">
        <v>43.275862068965516</v>
      </c>
      <c r="L54">
        <v>23000</v>
      </c>
      <c r="M54">
        <v>12.492551724137932</v>
      </c>
      <c r="N54">
        <v>94.607996118330576</v>
      </c>
    </row>
    <row r="55" spans="1:14" x14ac:dyDescent="0.25">
      <c r="A55">
        <v>24000</v>
      </c>
      <c r="B55">
        <v>12.492551724137931</v>
      </c>
      <c r="C55">
        <v>43.275862068965516</v>
      </c>
      <c r="L55">
        <v>24000</v>
      </c>
      <c r="M55">
        <v>12.492551724137932</v>
      </c>
      <c r="N55">
        <v>94.607996118330576</v>
      </c>
    </row>
    <row r="56" spans="1:14" x14ac:dyDescent="0.25">
      <c r="A56">
        <v>25000</v>
      </c>
      <c r="B56">
        <v>12.492551724137931</v>
      </c>
      <c r="C56">
        <v>43.275862068965516</v>
      </c>
      <c r="L56">
        <v>25000</v>
      </c>
      <c r="M56">
        <v>12.492551724137932</v>
      </c>
      <c r="N56">
        <v>94.607996118330576</v>
      </c>
    </row>
    <row r="57" spans="1:14" x14ac:dyDescent="0.25">
      <c r="A57">
        <v>26000</v>
      </c>
      <c r="B57">
        <v>12.492551724137931</v>
      </c>
      <c r="C57">
        <v>43.275862068965516</v>
      </c>
      <c r="L57">
        <v>26000</v>
      </c>
      <c r="M57">
        <v>12.492551724137932</v>
      </c>
      <c r="N57">
        <v>94.607996118330576</v>
      </c>
    </row>
    <row r="58" spans="1:14" x14ac:dyDescent="0.25">
      <c r="A58">
        <v>27000</v>
      </c>
      <c r="B58">
        <v>12.492551724137931</v>
      </c>
      <c r="C58">
        <v>43.275862068965516</v>
      </c>
      <c r="L58">
        <v>27000</v>
      </c>
      <c r="M58">
        <v>12.492551724137932</v>
      </c>
      <c r="N58">
        <v>94.607996118330576</v>
      </c>
    </row>
    <row r="59" spans="1:14" x14ac:dyDescent="0.25">
      <c r="A59">
        <v>28000</v>
      </c>
      <c r="B59">
        <v>12.492551724137931</v>
      </c>
      <c r="C59">
        <v>43.275862068965516</v>
      </c>
      <c r="L59">
        <v>28000</v>
      </c>
      <c r="M59">
        <v>12.492551724137932</v>
      </c>
      <c r="N59">
        <v>94.607996118330576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0A314-C2AE-4E0F-9015-70C7312C0FDB}">
  <dimension ref="A1:C30"/>
  <sheetViews>
    <sheetView workbookViewId="0">
      <selection sqref="A1:C30"/>
    </sheetView>
  </sheetViews>
  <sheetFormatPr defaultRowHeight="15" x14ac:dyDescent="0.25"/>
  <sheetData>
    <row r="1" spans="1:3" x14ac:dyDescent="0.25">
      <c r="A1" t="s">
        <v>24</v>
      </c>
      <c r="B1" t="s">
        <v>25</v>
      </c>
      <c r="C1" t="s">
        <v>26</v>
      </c>
    </row>
    <row r="2" spans="1:3" x14ac:dyDescent="0.25">
      <c r="A2">
        <v>0</v>
      </c>
      <c r="B2">
        <v>2.5259999999999998</v>
      </c>
      <c r="C2">
        <v>120</v>
      </c>
    </row>
    <row r="3" spans="1:3" x14ac:dyDescent="0.25">
      <c r="A3">
        <v>1000</v>
      </c>
      <c r="B3">
        <v>2.5259999999999998</v>
      </c>
      <c r="C3">
        <v>120</v>
      </c>
    </row>
    <row r="4" spans="1:3" x14ac:dyDescent="0.25">
      <c r="A4">
        <v>2000</v>
      </c>
      <c r="B4">
        <v>2.8660000000000001</v>
      </c>
      <c r="C4">
        <v>90</v>
      </c>
    </row>
    <row r="5" spans="1:3" x14ac:dyDescent="0.25">
      <c r="A5">
        <v>3000</v>
      </c>
      <c r="B5">
        <v>6.36</v>
      </c>
      <c r="C5">
        <v>10</v>
      </c>
    </row>
    <row r="6" spans="1:3" x14ac:dyDescent="0.25">
      <c r="A6">
        <v>4000</v>
      </c>
      <c r="B6">
        <v>10.717000000000001</v>
      </c>
      <c r="C6">
        <v>10</v>
      </c>
    </row>
    <row r="7" spans="1:3" x14ac:dyDescent="0.25">
      <c r="A7">
        <v>5000</v>
      </c>
      <c r="B7">
        <v>12.653</v>
      </c>
      <c r="C7">
        <v>40</v>
      </c>
    </row>
    <row r="8" spans="1:3" x14ac:dyDescent="0.25">
      <c r="A8">
        <v>6000</v>
      </c>
      <c r="B8">
        <v>14.954000000000001</v>
      </c>
      <c r="C8">
        <v>40</v>
      </c>
    </row>
    <row r="9" spans="1:3" x14ac:dyDescent="0.25">
      <c r="A9">
        <v>7000</v>
      </c>
      <c r="B9">
        <v>16.495999999999999</v>
      </c>
      <c r="C9">
        <v>40</v>
      </c>
    </row>
    <row r="10" spans="1:3" x14ac:dyDescent="0.25">
      <c r="A10">
        <v>8000</v>
      </c>
      <c r="B10">
        <v>17.943999999999999</v>
      </c>
      <c r="C10">
        <v>40</v>
      </c>
    </row>
    <row r="11" spans="1:3" x14ac:dyDescent="0.25">
      <c r="A11">
        <v>9000</v>
      </c>
      <c r="B11">
        <v>19.516999999999999</v>
      </c>
      <c r="C11">
        <v>40</v>
      </c>
    </row>
    <row r="12" spans="1:3" x14ac:dyDescent="0.25">
      <c r="A12">
        <v>10000</v>
      </c>
      <c r="B12">
        <v>21.074000000000002</v>
      </c>
      <c r="C12">
        <v>40</v>
      </c>
    </row>
    <row r="13" spans="1:3" x14ac:dyDescent="0.25">
      <c r="A13">
        <v>11000</v>
      </c>
      <c r="B13">
        <v>22.321999999999999</v>
      </c>
      <c r="C13">
        <v>40</v>
      </c>
    </row>
    <row r="14" spans="1:3" x14ac:dyDescent="0.25">
      <c r="A14">
        <v>12000</v>
      </c>
      <c r="B14">
        <v>24.120999999999999</v>
      </c>
      <c r="C14">
        <v>40</v>
      </c>
    </row>
    <row r="15" spans="1:3" x14ac:dyDescent="0.25">
      <c r="A15">
        <v>13000</v>
      </c>
      <c r="B15">
        <v>25.896999999999998</v>
      </c>
      <c r="C15">
        <v>40</v>
      </c>
    </row>
    <row r="16" spans="1:3" x14ac:dyDescent="0.25">
      <c r="A16">
        <v>14000</v>
      </c>
      <c r="B16">
        <v>26.061</v>
      </c>
      <c r="C16">
        <v>40</v>
      </c>
    </row>
    <row r="17" spans="1:3" x14ac:dyDescent="0.25">
      <c r="A17">
        <v>15000</v>
      </c>
      <c r="B17">
        <v>25.701000000000001</v>
      </c>
      <c r="C17">
        <v>40</v>
      </c>
    </row>
    <row r="18" spans="1:3" x14ac:dyDescent="0.25">
      <c r="A18">
        <v>16000</v>
      </c>
      <c r="B18">
        <v>19.762</v>
      </c>
      <c r="C18">
        <v>45</v>
      </c>
    </row>
    <row r="19" spans="1:3" x14ac:dyDescent="0.25">
      <c r="A19">
        <v>17000</v>
      </c>
      <c r="B19">
        <v>14.875</v>
      </c>
      <c r="C19">
        <v>35</v>
      </c>
    </row>
    <row r="20" spans="1:3" x14ac:dyDescent="0.25">
      <c r="A20">
        <v>18000</v>
      </c>
      <c r="B20">
        <v>11.936</v>
      </c>
      <c r="C20">
        <v>25</v>
      </c>
    </row>
    <row r="21" spans="1:3" x14ac:dyDescent="0.25">
      <c r="A21">
        <v>19000</v>
      </c>
      <c r="B21">
        <v>9.1219999999999999</v>
      </c>
      <c r="C21">
        <v>25</v>
      </c>
    </row>
    <row r="22" spans="1:3" x14ac:dyDescent="0.25">
      <c r="A22">
        <v>20000</v>
      </c>
      <c r="B22">
        <v>5.056</v>
      </c>
      <c r="C22">
        <v>25</v>
      </c>
    </row>
    <row r="23" spans="1:3" x14ac:dyDescent="0.25">
      <c r="A23">
        <v>21000</v>
      </c>
      <c r="B23">
        <v>3.024</v>
      </c>
      <c r="C23">
        <v>30</v>
      </c>
    </row>
    <row r="24" spans="1:3" x14ac:dyDescent="0.25">
      <c r="A24">
        <v>22000</v>
      </c>
      <c r="B24">
        <v>4.33</v>
      </c>
      <c r="C24">
        <v>40</v>
      </c>
    </row>
    <row r="25" spans="1:3" x14ac:dyDescent="0.25">
      <c r="A25">
        <v>23000</v>
      </c>
      <c r="B25">
        <v>7.0739999999999998</v>
      </c>
      <c r="C25">
        <v>40</v>
      </c>
    </row>
    <row r="26" spans="1:3" x14ac:dyDescent="0.25">
      <c r="A26">
        <v>24000</v>
      </c>
      <c r="B26">
        <v>7.0739999999999998</v>
      </c>
      <c r="C26">
        <v>40</v>
      </c>
    </row>
    <row r="27" spans="1:3" x14ac:dyDescent="0.25">
      <c r="A27">
        <v>25000</v>
      </c>
      <c r="B27">
        <v>7.0739999999999998</v>
      </c>
      <c r="C27">
        <v>40</v>
      </c>
    </row>
    <row r="28" spans="1:3" x14ac:dyDescent="0.25">
      <c r="A28">
        <v>26000</v>
      </c>
      <c r="B28">
        <v>7.0739999999999998</v>
      </c>
      <c r="C28">
        <v>40</v>
      </c>
    </row>
    <row r="29" spans="1:3" x14ac:dyDescent="0.25">
      <c r="A29">
        <v>27000</v>
      </c>
      <c r="B29">
        <v>7.0739999999999998</v>
      </c>
      <c r="C29">
        <v>40</v>
      </c>
    </row>
    <row r="30" spans="1:3" x14ac:dyDescent="0.25">
      <c r="A30">
        <v>28000</v>
      </c>
      <c r="B30">
        <v>7.0739999999999998</v>
      </c>
      <c r="C30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Real Wind</vt:lpstr>
      <vt:lpstr>Avg Wind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Mostert, Nic</dc:creator>
  <cp:lastModifiedBy>Mostert, Nic</cp:lastModifiedBy>
  <dcterms:created xsi:type="dcterms:W3CDTF">2021-03-22T03:54:09Z</dcterms:created>
  <dcterms:modified xsi:type="dcterms:W3CDTF">2021-03-29T04:38:12Z</dcterms:modified>
</cp:coreProperties>
</file>