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ululagua BF2, BF3, WA thicknes" sheetId="2" r:id="rId5"/>
    <sheet name="Pululagua BF2 grainsize" sheetId="3" r:id="rId6"/>
  </sheets>
</workbook>
</file>

<file path=xl/sharedStrings.xml><?xml version="1.0" encoding="utf-8"?>
<sst xmlns="http://schemas.openxmlformats.org/spreadsheetml/2006/main" uniqueCount="337">
  <si>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</si>
  <si>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</si>
  <si>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</si>
  <si>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</si>
  <si>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Pululagua BF2, BF3, WA thickness</t>
  </si>
  <si>
    <t>Table 1</t>
  </si>
  <si>
    <t>Pululagua BF2, BF3, WA thicknes</t>
  </si>
  <si>
    <t>Position UTM WGS84</t>
  </si>
  <si>
    <t>Sample</t>
  </si>
  <si>
    <t>Northing</t>
  </si>
  <si>
    <t>Easting</t>
  </si>
  <si>
    <t>Distance from vent (km)</t>
  </si>
  <si>
    <r>
      <rPr>
        <b val="1"/>
        <sz val="12"/>
        <color indexed="8"/>
        <rFont val="Arial"/>
      </rPr>
      <t>(Area)</t>
    </r>
    <r>
      <rPr>
        <b val="1"/>
        <vertAlign val="superscript"/>
        <sz val="12"/>
        <color indexed="8"/>
        <rFont val="Arial"/>
      </rPr>
      <t>1/2</t>
    </r>
  </si>
  <si>
    <t>Thickness [cm] of  II</t>
  </si>
  <si>
    <t>Thickness [cm] of  III</t>
  </si>
  <si>
    <t>Thickness [cm] of WA</t>
  </si>
  <si>
    <t>Supposed Vent</t>
  </si>
  <si>
    <t>10005500</t>
  </si>
  <si>
    <t>0780000</t>
  </si>
  <si>
    <t>PL 01</t>
  </si>
  <si>
    <t>9990446</t>
  </si>
  <si>
    <t>0779885</t>
  </si>
  <si>
    <t>PL 02</t>
  </si>
  <si>
    <t>9993084</t>
  </si>
  <si>
    <t>0781514</t>
  </si>
  <si>
    <t>PL 03</t>
  </si>
  <si>
    <t>9996977</t>
  </si>
  <si>
    <t>0784136</t>
  </si>
  <si>
    <t>PL 04</t>
  </si>
  <si>
    <t>9996975</t>
  </si>
  <si>
    <t>0785462</t>
  </si>
  <si>
    <t>PL 05</t>
  </si>
  <si>
    <t>10001195</t>
  </si>
  <si>
    <t>0781423</t>
  </si>
  <si>
    <t>PL 06</t>
  </si>
  <si>
    <t>10000801</t>
  </si>
  <si>
    <t>0781165</t>
  </si>
  <si>
    <t>PL 07</t>
  </si>
  <si>
    <t>10000045</t>
  </si>
  <si>
    <t>0775117</t>
  </si>
  <si>
    <t>PL 08</t>
  </si>
  <si>
    <t>9998335</t>
  </si>
  <si>
    <t>0785647</t>
  </si>
  <si>
    <t>PL 09</t>
  </si>
  <si>
    <t>10000226</t>
  </si>
  <si>
    <t>0781076</t>
  </si>
  <si>
    <t>PL 10</t>
  </si>
  <si>
    <t>10000593</t>
  </si>
  <si>
    <t>0785811</t>
  </si>
  <si>
    <t>PL 11</t>
  </si>
  <si>
    <t>10003934</t>
  </si>
  <si>
    <t>0785317</t>
  </si>
  <si>
    <t>PL 12</t>
  </si>
  <si>
    <t>10007425</t>
  </si>
  <si>
    <t>0784354</t>
  </si>
  <si>
    <t>PL 13</t>
  </si>
  <si>
    <t>10009825</t>
  </si>
  <si>
    <t>0785712</t>
  </si>
  <si>
    <t>PL 14</t>
  </si>
  <si>
    <t>10010152</t>
  </si>
  <si>
    <t>0786192</t>
  </si>
  <si>
    <t>PL 15</t>
  </si>
  <si>
    <t>10011894</t>
  </si>
  <si>
    <t>0788170</t>
  </si>
  <si>
    <t>PL 16</t>
  </si>
  <si>
    <t>10009582</t>
  </si>
  <si>
    <t>0788460</t>
  </si>
  <si>
    <t>PL 17</t>
  </si>
  <si>
    <t>10007007</t>
  </si>
  <si>
    <t>0788872</t>
  </si>
  <si>
    <t>PL 18</t>
  </si>
  <si>
    <t>10002256</t>
  </si>
  <si>
    <t>0789914</t>
  </si>
  <si>
    <t>PL 19</t>
  </si>
  <si>
    <t>9999124</t>
  </si>
  <si>
    <t>0791233</t>
  </si>
  <si>
    <t>PL 20</t>
  </si>
  <si>
    <t>9994734</t>
  </si>
  <si>
    <t>0795903</t>
  </si>
  <si>
    <t>PL 21</t>
  </si>
  <si>
    <t>9993431</t>
  </si>
  <si>
    <t>0797294</t>
  </si>
  <si>
    <t>PL 22</t>
  </si>
  <si>
    <t>9989554</t>
  </si>
  <si>
    <t>0788391</t>
  </si>
  <si>
    <t>PL 23</t>
  </si>
  <si>
    <t>9993690</t>
  </si>
  <si>
    <t>0792165</t>
  </si>
  <si>
    <t>PL 24</t>
  </si>
  <si>
    <t>9992480</t>
  </si>
  <si>
    <t>0795657</t>
  </si>
  <si>
    <t>PL 25</t>
  </si>
  <si>
    <t>9994771</t>
  </si>
  <si>
    <t>0800332</t>
  </si>
  <si>
    <t>PL 26</t>
  </si>
  <si>
    <t>9994574</t>
  </si>
  <si>
    <t>0798457</t>
  </si>
  <si>
    <t>PL 27</t>
  </si>
  <si>
    <t>9996560</t>
  </si>
  <si>
    <t>0796738</t>
  </si>
  <si>
    <t>PL 28</t>
  </si>
  <si>
    <t>9998911</t>
  </si>
  <si>
    <t>0794470</t>
  </si>
  <si>
    <t>PL 29</t>
  </si>
  <si>
    <t>9990184</t>
  </si>
  <si>
    <t>0784377</t>
  </si>
  <si>
    <t>PL 30</t>
  </si>
  <si>
    <t>9991512</t>
  </si>
  <si>
    <t>0785698</t>
  </si>
  <si>
    <t>PL 31</t>
  </si>
  <si>
    <t>9992115</t>
  </si>
  <si>
    <t>0785792</t>
  </si>
  <si>
    <t>PL 32</t>
  </si>
  <si>
    <t>9993202</t>
  </si>
  <si>
    <t>0788928</t>
  </si>
  <si>
    <t>PL 33</t>
  </si>
  <si>
    <t>9994307</t>
  </si>
  <si>
    <t>0788386</t>
  </si>
  <si>
    <t>PL 34</t>
  </si>
  <si>
    <t>9994496</t>
  </si>
  <si>
    <t>PL 35</t>
  </si>
  <si>
    <t>9994979</t>
  </si>
  <si>
    <t>0786982</t>
  </si>
  <si>
    <t>PL 36</t>
  </si>
  <si>
    <t>9995057</t>
  </si>
  <si>
    <t>0786929</t>
  </si>
  <si>
    <t>PL 37</t>
  </si>
  <si>
    <t>9996056</t>
  </si>
  <si>
    <t>0787390</t>
  </si>
  <si>
    <t>PL 38</t>
  </si>
  <si>
    <t>9992393</t>
  </si>
  <si>
    <t>0784369</t>
  </si>
  <si>
    <t>PL 39</t>
  </si>
  <si>
    <t>9994051</t>
  </si>
  <si>
    <t>0783968</t>
  </si>
  <si>
    <t>PL 40</t>
  </si>
  <si>
    <t>10001164</t>
  </si>
  <si>
    <t>0781281</t>
  </si>
  <si>
    <t>PL 41</t>
  </si>
  <si>
    <t>10001136</t>
  </si>
  <si>
    <t>0781267</t>
  </si>
  <si>
    <t>PL 42</t>
  </si>
  <si>
    <t>10001567</t>
  </si>
  <si>
    <t>0781454</t>
  </si>
  <si>
    <t>PL 43</t>
  </si>
  <si>
    <t>9999008</t>
  </si>
  <si>
    <t>0783365</t>
  </si>
  <si>
    <t>PL 44</t>
  </si>
  <si>
    <t>9989293</t>
  </si>
  <si>
    <t>0788748</t>
  </si>
  <si>
    <t>PL 45</t>
  </si>
  <si>
    <t>9990718</t>
  </si>
  <si>
    <t>0789997</t>
  </si>
  <si>
    <t>PL 46</t>
  </si>
  <si>
    <t>9994063</t>
  </si>
  <si>
    <t>0794042</t>
  </si>
  <si>
    <t>PL 47</t>
  </si>
  <si>
    <t>10001878</t>
  </si>
  <si>
    <t>0795034</t>
  </si>
  <si>
    <t>PL 48</t>
  </si>
  <si>
    <t>10000766</t>
  </si>
  <si>
    <t>0793166</t>
  </si>
  <si>
    <t>PL49</t>
  </si>
  <si>
    <t>10000443</t>
  </si>
  <si>
    <t>0770405</t>
  </si>
  <si>
    <t>PL50</t>
  </si>
  <si>
    <t>10007906</t>
  </si>
  <si>
    <t>0773127</t>
  </si>
  <si>
    <t>PL51</t>
  </si>
  <si>
    <t>10001800</t>
  </si>
  <si>
    <t>0772925</t>
  </si>
  <si>
    <t>PL52</t>
  </si>
  <si>
    <t>10001852</t>
  </si>
  <si>
    <t>0767260</t>
  </si>
  <si>
    <t>PL53</t>
  </si>
  <si>
    <t>PL54</t>
  </si>
  <si>
    <t>10005047</t>
  </si>
  <si>
    <t>0754855</t>
  </si>
  <si>
    <t>PL55</t>
  </si>
  <si>
    <t>9999858</t>
  </si>
  <si>
    <t>0751138</t>
  </si>
  <si>
    <t>PL56</t>
  </si>
  <si>
    <t>0781675</t>
  </si>
  <si>
    <t>PL57</t>
  </si>
  <si>
    <t>10001104</t>
  </si>
  <si>
    <t>0773902</t>
  </si>
  <si>
    <t>PL58</t>
  </si>
  <si>
    <t>9996535</t>
  </si>
  <si>
    <t>0779670</t>
  </si>
  <si>
    <t>PL 59</t>
  </si>
  <si>
    <t>9988860</t>
  </si>
  <si>
    <t>0775177</t>
  </si>
  <si>
    <t>PL60</t>
  </si>
  <si>
    <t>9988897</t>
  </si>
  <si>
    <t>0774761</t>
  </si>
  <si>
    <t>PL 61</t>
  </si>
  <si>
    <t>9990442</t>
  </si>
  <si>
    <t>0771194</t>
  </si>
  <si>
    <t>PL 62</t>
  </si>
  <si>
    <t>9995392</t>
  </si>
  <si>
    <t>0771119</t>
  </si>
  <si>
    <t>PL 63</t>
  </si>
  <si>
    <t>9997069</t>
  </si>
  <si>
    <t>0772359</t>
  </si>
  <si>
    <t>PL 64</t>
  </si>
  <si>
    <t>9992184</t>
  </si>
  <si>
    <t>0770380</t>
  </si>
  <si>
    <t>PL 65</t>
  </si>
  <si>
    <t>9990444</t>
  </si>
  <si>
    <t>0774583</t>
  </si>
  <si>
    <t>PL 66</t>
  </si>
  <si>
    <t>9991413</t>
  </si>
  <si>
    <t>0776508</t>
  </si>
  <si>
    <t>PL 67</t>
  </si>
  <si>
    <t>9994306</t>
  </si>
  <si>
    <t>0777242</t>
  </si>
  <si>
    <t>PL 68</t>
  </si>
  <si>
    <t>9994870</t>
  </si>
  <si>
    <t>0779415</t>
  </si>
  <si>
    <t>PL 69</t>
  </si>
  <si>
    <t>10014126</t>
  </si>
  <si>
    <t>0787357</t>
  </si>
  <si>
    <t>PL 70</t>
  </si>
  <si>
    <t>10015665</t>
  </si>
  <si>
    <t>0789072</t>
  </si>
  <si>
    <t>PL 71</t>
  </si>
  <si>
    <t>10015690</t>
  </si>
  <si>
    <t>0785906</t>
  </si>
  <si>
    <t>PL 72</t>
  </si>
  <si>
    <t>10018445</t>
  </si>
  <si>
    <t>0788665</t>
  </si>
  <si>
    <t>PL 73</t>
  </si>
  <si>
    <t>10019556</t>
  </si>
  <si>
    <t>0788527</t>
  </si>
  <si>
    <t>PL 74</t>
  </si>
  <si>
    <t>10019086</t>
  </si>
  <si>
    <t>0788409</t>
  </si>
  <si>
    <t>PL74b</t>
  </si>
  <si>
    <t>PL 75</t>
  </si>
  <si>
    <t>10015502</t>
  </si>
  <si>
    <t>0793494</t>
  </si>
  <si>
    <t>Pululagua BF2 grainsize</t>
  </si>
  <si>
    <t>Grid</t>
  </si>
  <si>
    <t>Lat/Lon hddd°mm.mmm'</t>
  </si>
  <si>
    <t>Datum</t>
  </si>
  <si>
    <t>WGS 84</t>
  </si>
  <si>
    <t>Name</t>
  </si>
  <si>
    <t>Position</t>
  </si>
  <si>
    <t>Distance Vent</t>
  </si>
  <si>
    <t>Altitude</t>
  </si>
  <si>
    <t>Thickness</t>
  </si>
  <si>
    <t>Mass/area</t>
  </si>
  <si>
    <t>Size -7 phi</t>
  </si>
  <si>
    <t>Size -6 phi</t>
  </si>
  <si>
    <t>Size - 5 phi</t>
  </si>
  <si>
    <t>Size - 4 phi</t>
  </si>
  <si>
    <t>Size - 3 phi</t>
  </si>
  <si>
    <t>Size - 2 phi</t>
  </si>
  <si>
    <t>Size - 1 phi</t>
  </si>
  <si>
    <t>Size 0 phi</t>
  </si>
  <si>
    <t>Size 1 phi</t>
  </si>
  <si>
    <t>Size 2 phi</t>
  </si>
  <si>
    <t>Size 3 phi</t>
  </si>
  <si>
    <t>Size 4 phi</t>
  </si>
  <si>
    <t>Size 5 phi</t>
  </si>
  <si>
    <t>Size 6 phi</t>
  </si>
  <si>
    <t>Size 7 phi</t>
  </si>
  <si>
    <t>Size 8 phi</t>
  </si>
  <si>
    <t>Size 9 phi</t>
  </si>
  <si>
    <t>Size 10 phi</t>
  </si>
  <si>
    <t>Size 11 phi</t>
  </si>
  <si>
    <t>total</t>
  </si>
  <si>
    <t>Md(phi)</t>
  </si>
  <si>
    <t>Sorting</t>
  </si>
  <si>
    <t>SkG</t>
  </si>
  <si>
    <t>PL01</t>
  </si>
  <si>
    <t>PL02</t>
  </si>
  <si>
    <t>PL03</t>
  </si>
  <si>
    <t>PL04</t>
  </si>
  <si>
    <t>PL05</t>
  </si>
  <si>
    <t>PL06</t>
  </si>
  <si>
    <t>PL07</t>
  </si>
  <si>
    <t>PL08</t>
  </si>
  <si>
    <t>PL09</t>
  </si>
  <si>
    <t>PL10</t>
  </si>
  <si>
    <t>PL11</t>
  </si>
  <si>
    <t>PL12</t>
  </si>
  <si>
    <t>PL13</t>
  </si>
  <si>
    <t>PL15</t>
  </si>
  <si>
    <t>PL16</t>
  </si>
  <si>
    <t>PL17</t>
  </si>
  <si>
    <t>PL18</t>
  </si>
  <si>
    <t>PL19</t>
  </si>
  <si>
    <t>PL20</t>
  </si>
  <si>
    <t>PL21</t>
  </si>
  <si>
    <t>PL22</t>
  </si>
  <si>
    <t>PL23</t>
  </si>
  <si>
    <t>PL24</t>
  </si>
  <si>
    <t>PL25</t>
  </si>
  <si>
    <t>PL26</t>
  </si>
  <si>
    <t>PL27</t>
  </si>
  <si>
    <t>PL28</t>
  </si>
  <si>
    <t>PL29</t>
  </si>
  <si>
    <t>PL31</t>
  </si>
  <si>
    <t>PL32</t>
  </si>
  <si>
    <t>PL33</t>
  </si>
  <si>
    <t>PL34</t>
  </si>
  <si>
    <t>PL35</t>
  </si>
  <si>
    <t>PL36</t>
  </si>
  <si>
    <t>PL37</t>
  </si>
  <si>
    <t>PL38</t>
  </si>
  <si>
    <t>PL39</t>
  </si>
  <si>
    <t>PL40</t>
  </si>
  <si>
    <t>PL41</t>
  </si>
  <si>
    <t>PL42</t>
  </si>
  <si>
    <t>PL43</t>
  </si>
  <si>
    <t>PL44</t>
  </si>
  <si>
    <t>PL45</t>
  </si>
  <si>
    <t>PL46</t>
  </si>
  <si>
    <t>PL47</t>
  </si>
  <si>
    <t>PL48</t>
  </si>
  <si>
    <t>PL59</t>
  </si>
  <si>
    <t>PL61</t>
  </si>
  <si>
    <t>PL62</t>
  </si>
  <si>
    <t>PL63</t>
  </si>
  <si>
    <t>PL64</t>
  </si>
  <si>
    <t>PL65</t>
  </si>
  <si>
    <t>PL66</t>
  </si>
  <si>
    <t>PL67</t>
  </si>
  <si>
    <t>PL68</t>
  </si>
  <si>
    <t>PL69</t>
  </si>
  <si>
    <t>PL70</t>
  </si>
  <si>
    <t>PL71</t>
  </si>
  <si>
    <t>PL72</t>
  </si>
  <si>
    <t>PL73</t>
  </si>
  <si>
    <t>PL74</t>
  </si>
  <si>
    <t>PL75</t>
  </si>
</sst>
</file>

<file path=xl/styles.xml><?xml version="1.0" encoding="utf-8"?>
<styleSheet xmlns="http://schemas.openxmlformats.org/spreadsheetml/2006/main">
  <numFmts count="3">
    <numFmt numFmtId="0" formatCode="General"/>
    <numFmt numFmtId="59" formatCode="0.0"/>
    <numFmt numFmtId="60" formatCode="0.0000"/>
  </numFmts>
  <fonts count="9">
    <font>
      <sz val="10"/>
      <color indexed="8"/>
      <name val="Helvetica Neue"/>
    </font>
    <font>
      <sz val="12"/>
      <color indexed="8"/>
      <name val="Helvetica Neue"/>
    </font>
    <font>
      <sz val="14"/>
      <color indexed="8"/>
      <name val="Helvetica Neue"/>
    </font>
    <font>
      <u val="single"/>
      <sz val="12"/>
      <color indexed="11"/>
      <name val="Helvetica Neue"/>
    </font>
    <font>
      <sz val="12"/>
      <color indexed="8"/>
      <name val="Arial"/>
    </font>
    <font>
      <b val="1"/>
      <sz val="10"/>
      <color indexed="8"/>
      <name val="Helvetica Neue"/>
    </font>
    <font>
      <b val="1"/>
      <sz val="12"/>
      <color indexed="8"/>
      <name val="Arial"/>
    </font>
    <font>
      <b val="1"/>
      <vertAlign val="superscript"/>
      <sz val="12"/>
      <color indexed="8"/>
      <name val="Arial"/>
    </font>
    <font>
      <sz val="10"/>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1">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8"/>
      </bottom>
      <diagonal/>
    </border>
    <border>
      <left style="thin">
        <color indexed="14"/>
      </left>
      <right style="thin">
        <color indexed="13"/>
      </right>
      <top style="thin">
        <color indexed="14"/>
      </top>
      <bottom style="thin">
        <color indexed="8"/>
      </bottom>
      <diagonal/>
    </border>
    <border>
      <left style="thin">
        <color indexed="13"/>
      </left>
      <right style="thin">
        <color indexed="13"/>
      </right>
      <top style="thin">
        <color indexed="14"/>
      </top>
      <bottom style="thin">
        <color indexed="8"/>
      </bottom>
      <diagonal/>
    </border>
    <border>
      <left style="thin">
        <color indexed="13"/>
      </left>
      <right style="thin">
        <color indexed="14"/>
      </right>
      <top style="thin">
        <color indexed="8"/>
      </top>
      <bottom style="thin">
        <color indexed="13"/>
      </bottom>
      <diagonal/>
    </border>
    <border>
      <left style="thin">
        <color indexed="14"/>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4"/>
      </right>
      <top style="thin">
        <color indexed="13"/>
      </top>
      <bottom style="thin">
        <color indexed="8"/>
      </bottom>
      <diagonal/>
    </border>
    <border>
      <left style="thin">
        <color indexed="14"/>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diagonal/>
    </border>
    <border>
      <left style="thin">
        <color indexed="13"/>
      </left>
      <right/>
      <top/>
      <bottom/>
      <diagonal/>
    </border>
    <border>
      <left/>
      <right style="thin">
        <color indexed="13"/>
      </right>
      <top style="thin">
        <color indexed="13"/>
      </top>
      <bottom style="thin">
        <color indexed="13"/>
      </bottom>
      <diagonal/>
    </border>
    <border>
      <left style="thin">
        <color indexed="13"/>
      </left>
      <right style="thin">
        <color indexed="14"/>
      </right>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left" vertical="center"/>
    </xf>
    <xf numFmtId="0" fontId="5" fillId="5" borderId="1" applyNumberFormat="0" applyFont="1" applyFill="1" applyBorder="1" applyAlignment="1" applyProtection="0">
      <alignment vertical="top" wrapText="1"/>
    </xf>
    <xf numFmtId="0" fontId="5" fillId="6"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49" fontId="6" fillId="4" borderId="5" applyNumberFormat="1" applyFont="1" applyFill="1" applyBorder="1" applyAlignment="1" applyProtection="0">
      <alignment horizontal="center" vertical="center" wrapText="1"/>
    </xf>
    <xf numFmtId="49" fontId="6" fillId="4" borderId="6" applyNumberFormat="1" applyFont="1" applyFill="1" applyBorder="1" applyAlignment="1" applyProtection="0">
      <alignment horizontal="center" vertical="center" wrapText="1"/>
    </xf>
    <xf numFmtId="49" fontId="6" fillId="4" borderId="7" applyNumberFormat="1" applyFont="1" applyFill="1" applyBorder="1" applyAlignment="1" applyProtection="0">
      <alignment horizontal="center" vertical="center" wrapText="1"/>
    </xf>
    <xf numFmtId="0" fontId="8" fillId="4" borderId="8" applyNumberFormat="0" applyFont="1" applyFill="1" applyBorder="1" applyAlignment="1" applyProtection="0">
      <alignment horizontal="center" vertical="center" wrapText="1"/>
    </xf>
    <xf numFmtId="49" fontId="8" fillId="4" borderId="9" applyNumberFormat="1" applyFont="1" applyFill="1" applyBorder="1" applyAlignment="1" applyProtection="0">
      <alignment horizontal="center" vertical="center" wrapText="1"/>
    </xf>
    <xf numFmtId="49" fontId="8" fillId="4" borderId="10" applyNumberFormat="1" applyFont="1" applyFill="1" applyBorder="1" applyAlignment="1" applyProtection="0">
      <alignment horizontal="center" vertical="center" wrapText="1"/>
    </xf>
    <xf numFmtId="2" fontId="8" fillId="4" borderId="10" applyNumberFormat="1" applyFont="1" applyFill="1" applyBorder="1" applyAlignment="1" applyProtection="0">
      <alignment horizontal="center" vertical="center" wrapText="1"/>
    </xf>
    <xf numFmtId="0" fontId="8" fillId="4" borderId="10" applyNumberFormat="0" applyFont="1" applyFill="1" applyBorder="1" applyAlignment="1" applyProtection="0">
      <alignment horizontal="center" vertical="center" wrapText="1"/>
    </xf>
    <xf numFmtId="59" fontId="8" fillId="4" borderId="10" applyNumberFormat="1" applyFont="1" applyFill="1" applyBorder="1" applyAlignment="1" applyProtection="0">
      <alignment horizontal="center" vertical="center" wrapText="1"/>
    </xf>
    <xf numFmtId="0" fontId="4" fillId="4" borderId="5" applyNumberFormat="0" applyFont="1" applyFill="1" applyBorder="1" applyAlignment="1" applyProtection="0">
      <alignment horizontal="center" vertical="center" wrapText="1"/>
    </xf>
    <xf numFmtId="49" fontId="4" fillId="4" borderId="6" applyNumberFormat="1" applyFont="1" applyFill="1" applyBorder="1" applyAlignment="1" applyProtection="0">
      <alignment horizontal="center" vertical="center" wrapText="1"/>
    </xf>
    <xf numFmtId="49" fontId="4" fillId="4" borderId="7" applyNumberFormat="1" applyFont="1" applyFill="1" applyBorder="1" applyAlignment="1" applyProtection="0">
      <alignment horizontal="center" vertical="center" wrapText="1"/>
    </xf>
    <xf numFmtId="2" fontId="4" fillId="4" borderId="7" applyNumberFormat="1" applyFont="1" applyFill="1" applyBorder="1" applyAlignment="1" applyProtection="0">
      <alignment horizontal="center" vertical="center" wrapText="1"/>
    </xf>
    <xf numFmtId="59" fontId="4" fillId="4" borderId="7" applyNumberFormat="1" applyFont="1" applyFill="1" applyBorder="1" applyAlignment="1" applyProtection="0">
      <alignment horizontal="center" vertical="center" wrapText="1"/>
    </xf>
    <xf numFmtId="49" fontId="4" fillId="4" borderId="11" applyNumberFormat="1" applyFont="1" applyFill="1" applyBorder="1" applyAlignment="1" applyProtection="0">
      <alignment horizontal="center" vertical="center" wrapText="1"/>
    </xf>
    <xf numFmtId="49" fontId="4" fillId="4" borderId="12" applyNumberFormat="1" applyFont="1" applyFill="1" applyBorder="1" applyAlignment="1" applyProtection="0">
      <alignment horizontal="center" vertical="center" wrapText="1"/>
    </xf>
    <xf numFmtId="49" fontId="4" fillId="4" borderId="13" applyNumberFormat="1" applyFont="1" applyFill="1" applyBorder="1" applyAlignment="1" applyProtection="0">
      <alignment horizontal="center" vertical="center" wrapText="1"/>
    </xf>
    <xf numFmtId="2" fontId="4" fillId="4" borderId="13" applyNumberFormat="1" applyFont="1" applyFill="1" applyBorder="1" applyAlignment="1" applyProtection="0">
      <alignment horizontal="center" vertical="center" wrapText="1"/>
    </xf>
    <xf numFmtId="59" fontId="4" fillId="4" borderId="13" applyNumberFormat="1" applyFont="1" applyFill="1" applyBorder="1" applyAlignment="1" applyProtection="0">
      <alignment horizontal="center" vertical="center" wrapText="1"/>
    </xf>
    <xf numFmtId="0" fontId="4" fillId="4" borderId="14" applyNumberFormat="0" applyFont="1" applyFill="1" applyBorder="1" applyAlignment="1" applyProtection="0">
      <alignment horizontal="center" vertical="center" wrapText="1"/>
    </xf>
    <xf numFmtId="49" fontId="5" fillId="7" borderId="15" applyNumberFormat="1" applyFont="1" applyFill="1" applyBorder="1" applyAlignment="1" applyProtection="0">
      <alignment vertical="center" wrapText="1"/>
    </xf>
    <xf numFmtId="49" fontId="0" fillId="4" borderId="16" applyNumberFormat="1" applyFont="1" applyFill="1" applyBorder="1" applyAlignment="1" applyProtection="0">
      <alignment vertical="center" wrapText="1"/>
    </xf>
    <xf numFmtId="49" fontId="0" fillId="4" borderId="13" applyNumberFormat="1" applyFont="1" applyFill="1" applyBorder="1" applyAlignment="1" applyProtection="0">
      <alignment vertical="center" wrapText="1"/>
    </xf>
    <xf numFmtId="2" fontId="0" fillId="4" borderId="13" applyNumberFormat="1" applyFont="1" applyFill="1" applyBorder="1" applyAlignment="1" applyProtection="0">
      <alignment vertical="center" wrapText="1"/>
    </xf>
    <xf numFmtId="59" fontId="0" fillId="4" borderId="13" applyNumberFormat="1" applyFont="1" applyFill="1" applyBorder="1" applyAlignment="1" applyProtection="0">
      <alignment vertical="center" wrapText="1"/>
    </xf>
    <xf numFmtId="49" fontId="0" borderId="16"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59" fontId="0" borderId="13" applyNumberFormat="1" applyFont="1" applyFill="0" applyBorder="1" applyAlignment="1" applyProtection="0">
      <alignment vertical="top" wrapText="1"/>
    </xf>
    <xf numFmtId="0" fontId="0" borderId="13" applyNumberFormat="0" applyFont="1" applyFill="0" applyBorder="1" applyAlignment="1" applyProtection="0">
      <alignment vertical="top" wrapText="1"/>
    </xf>
    <xf numFmtId="0" fontId="0" borderId="13" applyNumberFormat="1" applyFont="1" applyFill="0" applyBorder="1" applyAlignment="1" applyProtection="0">
      <alignment vertical="top" wrapText="1"/>
    </xf>
    <xf numFmtId="49" fontId="5" fillId="6" borderId="17" applyNumberFormat="1" applyFont="1" applyFill="1" applyBorder="1" applyAlignment="1" applyProtection="0">
      <alignment vertical="top" wrapText="1"/>
    </xf>
    <xf numFmtId="49" fontId="0" borderId="12" applyNumberFormat="1" applyFont="1" applyFill="0" applyBorder="1" applyAlignment="1" applyProtection="0">
      <alignment vertical="top" wrapText="1"/>
    </xf>
    <xf numFmtId="2" fontId="0" borderId="13" applyNumberFormat="1" applyFont="1" applyFill="0" applyBorder="1" applyAlignment="1" applyProtection="0">
      <alignment vertical="top" wrapText="1"/>
    </xf>
    <xf numFmtId="49" fontId="5" fillId="6" borderId="11" applyNumberFormat="1" applyFont="1" applyFill="1" applyBorder="1" applyAlignment="1" applyProtection="0">
      <alignment vertical="top" wrapText="1"/>
    </xf>
    <xf numFmtId="0" fontId="0" borderId="12"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5" fillId="5" borderId="1" applyNumberFormat="1" applyFont="1" applyFill="1" applyBorder="1" applyAlignment="1" applyProtection="0">
      <alignment vertical="top" wrapText="1"/>
    </xf>
    <xf numFmtId="49" fontId="5" fillId="6" borderId="18" applyNumberFormat="1" applyFont="1" applyFill="1" applyBorder="1" applyAlignment="1" applyProtection="0">
      <alignment vertical="top" wrapText="1"/>
    </xf>
    <xf numFmtId="49" fontId="0" borderId="19" applyNumberFormat="1" applyFont="1" applyFill="0" applyBorder="1" applyAlignment="1" applyProtection="0">
      <alignment vertical="top" wrapText="1"/>
    </xf>
    <xf numFmtId="49" fontId="0" borderId="20" applyNumberFormat="1" applyFont="1" applyFill="0" applyBorder="1" applyAlignment="1" applyProtection="0">
      <alignment vertical="top" wrapText="1"/>
    </xf>
    <xf numFmtId="0" fontId="0" borderId="20" applyNumberFormat="1" applyFont="1" applyFill="0" applyBorder="1" applyAlignment="1" applyProtection="0">
      <alignment vertical="top" wrapText="1"/>
    </xf>
    <xf numFmtId="0" fontId="0" borderId="20" applyNumberFormat="0" applyFont="1" applyFill="0" applyBorder="1" applyAlignment="1" applyProtection="0">
      <alignment vertical="top" wrapText="1"/>
    </xf>
    <xf numFmtId="0" fontId="5" fillId="6" borderId="11" applyNumberFormat="0" applyFont="1" applyFill="1" applyBorder="1" applyAlignment="1" applyProtection="0">
      <alignment vertical="top" wrapText="1"/>
    </xf>
    <xf numFmtId="0" fontId="0" borderId="12" applyNumberFormat="1" applyFont="1" applyFill="0" applyBorder="1" applyAlignment="1" applyProtection="0">
      <alignment vertical="top" wrapText="1"/>
    </xf>
    <xf numFmtId="1" fontId="0" borderId="13" applyNumberFormat="1" applyFont="1" applyFill="0" applyBorder="1" applyAlignment="1" applyProtection="0">
      <alignment vertical="top" wrapText="1"/>
    </xf>
    <xf numFmtId="60" fontId="0" borderId="13" applyNumberFormat="1" applyFont="1" applyFill="0" applyBorder="1" applyAlignment="1" applyProtection="0">
      <alignment vertical="top" wrapText="1"/>
    </xf>
    <xf numFmtId="0" fontId="8" borderId="13" applyNumberFormat="1" applyFont="1" applyFill="0"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5a5a5"/>
      <rgbColor rgb="ff3f3f3f"/>
      <rgbColor rgb="ffbdc0bf"/>
      <rgbColor rgb="ffdbdbdb"/>
      <rgbColor rgb="ff00ab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241</v>
      </c>
      <c r="C11" s="3"/>
      <c r="D11" s="3"/>
    </row>
    <row r="12">
      <c r="B12" s="4"/>
      <c r="C12" t="s" s="4">
        <v>5</v>
      </c>
      <c r="D12" t="s" s="5">
        <v>241</v>
      </c>
    </row>
  </sheetData>
  <mergeCells count="1">
    <mergeCell ref="B3:D3"/>
  </mergeCells>
  <hyperlinks>
    <hyperlink ref="D10" location="'Pululagua BF2, BF3, WA thicknes'!R2C1" tooltip="" display="Pululagua BF2, BF3, WA thicknes"/>
    <hyperlink ref="D12" location="'Pululagua BF2 grainsize'!R2C1" tooltip="" display="Pululagua BF2 grainsize"/>
  </hyperlinks>
</worksheet>
</file>

<file path=xl/worksheets/sheet2.xml><?xml version="1.0" encoding="utf-8"?>
<worksheet xmlns:r="http://schemas.openxmlformats.org/officeDocument/2006/relationships" xmlns="http://schemas.openxmlformats.org/spreadsheetml/2006/main">
  <dimension ref="A2:H8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s="9"/>
      <c r="C2" s="9"/>
      <c r="D2" s="9"/>
      <c r="E2" s="9"/>
      <c r="F2" s="9"/>
      <c r="G2" s="9"/>
      <c r="H2" s="9"/>
    </row>
    <row r="3" ht="20.55" customHeight="1">
      <c r="A3" s="10"/>
      <c r="B3" s="11"/>
      <c r="C3" s="12"/>
      <c r="D3" s="12"/>
      <c r="E3" s="12"/>
      <c r="F3" s="12"/>
      <c r="G3" s="12"/>
      <c r="H3" s="12"/>
    </row>
    <row r="4" ht="8.5" customHeight="1">
      <c r="A4" t="s" s="13">
        <v>8</v>
      </c>
      <c r="B4" t="s" s="14">
        <v>9</v>
      </c>
      <c r="C4" t="s" s="15">
        <v>10</v>
      </c>
      <c r="D4" t="s" s="15">
        <v>11</v>
      </c>
      <c r="E4" t="s" s="15">
        <v>12</v>
      </c>
      <c r="F4" t="s" s="15">
        <v>13</v>
      </c>
      <c r="G4" t="s" s="15">
        <v>14</v>
      </c>
      <c r="H4" t="s" s="15">
        <v>15</v>
      </c>
    </row>
    <row r="5" ht="21.6" customHeight="1">
      <c r="A5" s="16"/>
      <c r="B5" s="17"/>
      <c r="C5" s="18"/>
      <c r="D5" s="19"/>
      <c r="E5" s="20"/>
      <c r="F5" s="21"/>
      <c r="G5" s="21"/>
      <c r="H5" s="21"/>
    </row>
    <row r="6" ht="16.25" customHeight="1">
      <c r="A6" s="22"/>
      <c r="B6" s="23"/>
      <c r="C6" s="24"/>
      <c r="D6" s="25"/>
      <c r="E6" s="25"/>
      <c r="F6" s="26"/>
      <c r="G6" s="26"/>
      <c r="H6" s="26"/>
    </row>
    <row r="7" ht="15.95" customHeight="1">
      <c r="A7" t="s" s="27">
        <v>16</v>
      </c>
      <c r="B7" t="s" s="28">
        <v>17</v>
      </c>
      <c r="C7" t="s" s="29">
        <v>18</v>
      </c>
      <c r="D7" s="30"/>
      <c r="E7" s="30"/>
      <c r="F7" s="31"/>
      <c r="G7" s="31"/>
      <c r="H7" s="31"/>
    </row>
    <row r="8" ht="16.25" customHeight="1">
      <c r="A8" s="32"/>
      <c r="B8" s="28"/>
      <c r="C8" s="29"/>
      <c r="D8" s="30"/>
      <c r="E8" s="30"/>
      <c r="F8" s="31"/>
      <c r="G8" s="31"/>
      <c r="H8" s="31"/>
    </row>
    <row r="9" ht="14.7" customHeight="1">
      <c r="A9" t="s" s="33">
        <v>19</v>
      </c>
      <c r="B9" t="s" s="34">
        <v>20</v>
      </c>
      <c r="C9" t="s" s="35">
        <v>21</v>
      </c>
      <c r="D9" s="36">
        <f>(((($B$7-B9)^2)+($C$7-C9)^2)^0.5)/1000</f>
        <v>15.0544392456179</v>
      </c>
      <c r="E9" s="36">
        <f>((PI()*(D9)^2)^0.5)</f>
        <v>26.6832988141186</v>
      </c>
      <c r="F9" s="37">
        <v>7</v>
      </c>
      <c r="G9" s="37">
        <v>6</v>
      </c>
      <c r="H9" s="37">
        <v>9</v>
      </c>
    </row>
    <row r="10" ht="14.7" customHeight="1">
      <c r="A10" t="s" s="33">
        <v>22</v>
      </c>
      <c r="B10" t="s" s="34">
        <v>23</v>
      </c>
      <c r="C10" t="s" s="35">
        <v>24</v>
      </c>
      <c r="D10" s="36">
        <f>(((($B$7-B10)^2)+($C$7-C10)^2)^0.5)/1000</f>
        <v>12.5079675407318</v>
      </c>
      <c r="E10" s="36">
        <f>((PI()*(D10)^2)^0.5)</f>
        <v>22.1697952345713</v>
      </c>
      <c r="F10" s="37">
        <v>10</v>
      </c>
      <c r="G10" s="37">
        <v>6</v>
      </c>
      <c r="H10" s="37">
        <v>9</v>
      </c>
    </row>
    <row r="11" ht="14.7" customHeight="1">
      <c r="A11" t="s" s="33">
        <v>25</v>
      </c>
      <c r="B11" t="s" s="34">
        <v>26</v>
      </c>
      <c r="C11" t="s" s="35">
        <v>27</v>
      </c>
      <c r="D11" s="36">
        <f>(((($B$7-B11)^2)+($C$7-C11)^2)^0.5)/1000</f>
        <v>9.4735434236615</v>
      </c>
      <c r="E11" s="36">
        <f>((PI()*(D11)^2)^0.5)</f>
        <v>16.7914185229895</v>
      </c>
      <c r="F11" s="37">
        <v>17</v>
      </c>
      <c r="G11" s="37">
        <v>14</v>
      </c>
      <c r="H11" s="37">
        <v>7.7</v>
      </c>
    </row>
    <row r="12" ht="20.7" customHeight="1">
      <c r="A12" t="s" s="33">
        <v>28</v>
      </c>
      <c r="B12" t="s" s="38">
        <v>29</v>
      </c>
      <c r="C12" t="s" s="39">
        <v>30</v>
      </c>
      <c r="D12" s="36">
        <f>(((($B$7-B12)^2)+($C$7-C12)^2)^0.5)/1000</f>
        <v>10.1246762417373</v>
      </c>
      <c r="E12" s="36">
        <f>((PI()*(D12)^2)^0.5)</f>
        <v>17.9455213938389</v>
      </c>
      <c r="F12" s="40">
        <v>15</v>
      </c>
      <c r="G12" s="40">
        <v>6</v>
      </c>
      <c r="H12" s="40">
        <v>4</v>
      </c>
    </row>
    <row r="13" ht="20.7" customHeight="1">
      <c r="A13" t="s" s="33">
        <v>31</v>
      </c>
      <c r="B13" t="s" s="38">
        <v>32</v>
      </c>
      <c r="C13" t="s" s="39">
        <v>33</v>
      </c>
      <c r="D13" s="36">
        <f>(((($B$7-B13)^2)+($C$7-C13)^2)^0.5)/1000</f>
        <v>4.53408800091044</v>
      </c>
      <c r="E13" s="36">
        <f>((PI()*(D13)^2)^0.5)</f>
        <v>8.0364617375582</v>
      </c>
      <c r="F13" s="40">
        <v>29</v>
      </c>
      <c r="G13" s="40">
        <v>12</v>
      </c>
      <c r="H13" s="40">
        <v>11</v>
      </c>
    </row>
    <row r="14" ht="20.7" customHeight="1">
      <c r="A14" t="s" s="33">
        <v>34</v>
      </c>
      <c r="B14" t="s" s="38">
        <v>35</v>
      </c>
      <c r="C14" t="s" s="39">
        <v>36</v>
      </c>
      <c r="D14" s="36">
        <f>(((($B$7-B14)^2)+($C$7-C14)^2)^0.5)/1000</f>
        <v>4.84126285177742</v>
      </c>
      <c r="E14" s="36">
        <f>((PI()*(D14)^2)^0.5)</f>
        <v>8.58091498487871</v>
      </c>
      <c r="F14" s="40">
        <v>22</v>
      </c>
      <c r="G14" s="40">
        <v>13.5</v>
      </c>
      <c r="H14" s="40">
        <v>9.5</v>
      </c>
    </row>
    <row r="15" ht="20.7" customHeight="1">
      <c r="A15" t="s" s="33">
        <v>37</v>
      </c>
      <c r="B15" t="s" s="38">
        <v>38</v>
      </c>
      <c r="C15" t="s" s="39">
        <v>39</v>
      </c>
      <c r="D15" s="36">
        <f>(((($B$7-B15)^2)+($C$7-C15)^2)^0.5)/1000</f>
        <v>7.32125084941091</v>
      </c>
      <c r="E15" s="36">
        <f>((PI()*(D15)^2)^0.5)</f>
        <v>12.9765792614836</v>
      </c>
      <c r="F15" s="40">
        <v>23.5</v>
      </c>
      <c r="G15" s="40">
        <v>19</v>
      </c>
      <c r="H15" s="40">
        <v>8.5</v>
      </c>
    </row>
    <row r="16" ht="20.7" customHeight="1">
      <c r="A16" t="s" s="33">
        <v>40</v>
      </c>
      <c r="B16" t="s" s="38">
        <v>41</v>
      </c>
      <c r="C16" t="s" s="39">
        <v>42</v>
      </c>
      <c r="D16" s="36">
        <f>(((($B$7-B16)^2)+($C$7-C16)^2)^0.5)/1000</f>
        <v>9.12281941068659</v>
      </c>
      <c r="E16" s="36">
        <f>((PI()*(D16)^2)^0.5)</f>
        <v>16.169776395587</v>
      </c>
      <c r="F16" s="40">
        <v>18</v>
      </c>
      <c r="G16" s="40">
        <v>10</v>
      </c>
      <c r="H16" s="40">
        <v>1.5</v>
      </c>
    </row>
    <row r="17" ht="20.7" customHeight="1">
      <c r="A17" t="s" s="33">
        <v>43</v>
      </c>
      <c r="B17" t="s" s="38">
        <v>44</v>
      </c>
      <c r="C17" t="s" s="39">
        <v>45</v>
      </c>
      <c r="D17" s="36">
        <f>(((($B$7-B17)^2)+($C$7-C17)^2)^0.5)/1000</f>
        <v>5.38264358842381</v>
      </c>
      <c r="E17" s="36">
        <f>((PI()*(D17)^2)^0.5)</f>
        <v>9.540487356353671</v>
      </c>
      <c r="F17" s="40">
        <v>27.5</v>
      </c>
      <c r="G17" s="40">
        <v>15</v>
      </c>
      <c r="H17" s="40">
        <v>8</v>
      </c>
    </row>
    <row r="18" ht="20.7" customHeight="1">
      <c r="A18" t="s" s="33">
        <v>46</v>
      </c>
      <c r="B18" t="s" s="38">
        <v>47</v>
      </c>
      <c r="C18" t="s" s="39">
        <v>48</v>
      </c>
      <c r="D18" s="36">
        <f>(((($B$7-B18)^2)+($C$7-C18)^2)^0.5)/1000</f>
        <v>7.60568011423042</v>
      </c>
      <c r="E18" s="36">
        <f>((PI()*(D18)^2)^0.5)</f>
        <v>13.4807170072232</v>
      </c>
      <c r="F18" s="40">
        <v>17.5</v>
      </c>
      <c r="G18" s="40">
        <v>12</v>
      </c>
      <c r="H18" s="40">
        <v>7</v>
      </c>
    </row>
    <row r="19" ht="20.7" customHeight="1">
      <c r="A19" t="s" s="33">
        <v>49</v>
      </c>
      <c r="B19" t="s" s="38">
        <v>50</v>
      </c>
      <c r="C19" t="s" s="39">
        <v>51</v>
      </c>
      <c r="D19" s="36">
        <f>(((($B$7-B19)^2)+($C$7-C19)^2)^0.5)/1000</f>
        <v>5.5428192285154</v>
      </c>
      <c r="E19" s="36">
        <f>((PI()*(D19)^2)^0.5)</f>
        <v>9.82439128645526</v>
      </c>
      <c r="F19" s="40">
        <v>17</v>
      </c>
      <c r="G19" s="40">
        <v>14</v>
      </c>
      <c r="H19" s="40">
        <v>8</v>
      </c>
    </row>
    <row r="20" ht="20.7" customHeight="1">
      <c r="A20" t="s" s="33">
        <v>52</v>
      </c>
      <c r="B20" t="s" s="38">
        <v>53</v>
      </c>
      <c r="C20" t="s" s="39">
        <v>54</v>
      </c>
      <c r="D20" s="36">
        <f>(((($B$7-B20)^2)+($C$7-C20)^2)^0.5)/1000</f>
        <v>4.76056099635327</v>
      </c>
      <c r="E20" s="36">
        <f>((PI()*(D20)^2)^0.5)</f>
        <v>8.437874670456949</v>
      </c>
      <c r="F20" s="40">
        <v>16.5</v>
      </c>
      <c r="G20" s="40">
        <v>18</v>
      </c>
      <c r="H20" s="40">
        <v>5</v>
      </c>
    </row>
    <row r="21" ht="20.7" customHeight="1">
      <c r="A21" t="s" s="33">
        <v>55</v>
      </c>
      <c r="B21" t="s" s="38">
        <v>56</v>
      </c>
      <c r="C21" t="s" s="39">
        <v>57</v>
      </c>
      <c r="D21" s="36">
        <f>(((($B$7-B21)^2)+($C$7-C21)^2)^0.5)/1000</f>
        <v>7.16467507986231</v>
      </c>
      <c r="E21" s="36">
        <f>((PI()*(D21)^2)^0.5)</f>
        <v>12.6990559357887</v>
      </c>
      <c r="F21" s="40">
        <v>14</v>
      </c>
      <c r="G21" s="40">
        <v>19</v>
      </c>
      <c r="H21" s="40">
        <v>6</v>
      </c>
    </row>
    <row r="22" ht="20.7" customHeight="1">
      <c r="A22" t="s" s="33">
        <v>58</v>
      </c>
      <c r="B22" t="s" s="38">
        <v>59</v>
      </c>
      <c r="C22" t="s" s="39">
        <v>60</v>
      </c>
      <c r="D22" s="36">
        <f>(((($B$7-B22)^2)+($C$7-C22)^2)^0.5)/1000</f>
        <v>7.74480264435447</v>
      </c>
      <c r="E22" s="36"/>
      <c r="F22" s="41"/>
      <c r="G22" s="41"/>
      <c r="H22" s="41"/>
    </row>
    <row r="23" ht="20.7" customHeight="1">
      <c r="A23" t="s" s="33">
        <v>61</v>
      </c>
      <c r="B23" t="s" s="38">
        <v>62</v>
      </c>
      <c r="C23" t="s" s="39">
        <v>63</v>
      </c>
      <c r="D23" s="36">
        <f>(((($B$7-B23)^2)+($C$7-C23)^2)^0.5)/1000</f>
        <v>10.3745908834999</v>
      </c>
      <c r="E23" s="36">
        <f>((PI()*(D23)^2)^0.5)</f>
        <v>18.3884835630287</v>
      </c>
      <c r="F23" s="40">
        <v>10</v>
      </c>
      <c r="G23" s="40">
        <v>16</v>
      </c>
      <c r="H23" s="40">
        <v>3</v>
      </c>
    </row>
    <row r="24" ht="20.7" customHeight="1">
      <c r="A24" t="s" s="33">
        <v>64</v>
      </c>
      <c r="B24" t="s" s="38">
        <v>65</v>
      </c>
      <c r="C24" t="s" s="39">
        <v>66</v>
      </c>
      <c r="D24" s="36">
        <f>(((($B$7-B24)^2)+($C$7-C24)^2)^0.5)/1000</f>
        <v>9.393312727680261</v>
      </c>
      <c r="E24" s="36">
        <f>((PI()*(D24)^2)^0.5)</f>
        <v>16.6492133169367</v>
      </c>
      <c r="F24" s="40">
        <v>10</v>
      </c>
      <c r="G24" s="40">
        <v>15</v>
      </c>
      <c r="H24" s="41"/>
    </row>
    <row r="25" ht="20.7" customHeight="1">
      <c r="A25" t="s" s="33">
        <v>67</v>
      </c>
      <c r="B25" t="s" s="38">
        <v>68</v>
      </c>
      <c r="C25" t="s" s="39">
        <v>69</v>
      </c>
      <c r="D25" s="36">
        <f>(((($B$7-B25)^2)+($C$7-C25)^2)^0.5)/1000</f>
        <v>8.99907956404431</v>
      </c>
      <c r="E25" s="36">
        <f>((PI()*(D25)^2)^0.5)</f>
        <v>15.9504532278955</v>
      </c>
      <c r="F25" s="40">
        <v>12</v>
      </c>
      <c r="G25" s="40">
        <v>16</v>
      </c>
      <c r="H25" s="40">
        <v>4</v>
      </c>
    </row>
    <row r="26" ht="20.7" customHeight="1">
      <c r="A26" t="s" s="33">
        <v>70</v>
      </c>
      <c r="B26" t="s" s="38">
        <v>71</v>
      </c>
      <c r="C26" t="s" s="39">
        <v>72</v>
      </c>
      <c r="D26" s="36">
        <f>(((($B$7-B26)^2)+($C$7-C26)^2)^0.5)/1000</f>
        <v>10.4312478639902</v>
      </c>
      <c r="E26" s="36">
        <f>((PI()*(D26)^2)^0.5)</f>
        <v>18.4889054462794</v>
      </c>
      <c r="F26" s="40">
        <v>11</v>
      </c>
      <c r="G26" s="40">
        <v>10.5</v>
      </c>
      <c r="H26" s="40">
        <v>7</v>
      </c>
    </row>
    <row r="27" ht="20.7" customHeight="1">
      <c r="A27" t="s" s="33">
        <v>73</v>
      </c>
      <c r="B27" t="s" s="38">
        <v>74</v>
      </c>
      <c r="C27" t="s" s="39">
        <v>75</v>
      </c>
      <c r="D27" s="36">
        <f>(((($B$7-B27)^2)+($C$7-C27)^2)^0.5)/1000</f>
        <v>12.9164106856355</v>
      </c>
      <c r="E27" s="36">
        <f>((PI()*(D27)^2)^0.5)</f>
        <v>22.8937418596318</v>
      </c>
      <c r="F27" s="40">
        <v>8</v>
      </c>
      <c r="G27" s="40">
        <v>4</v>
      </c>
      <c r="H27" s="40">
        <v>9</v>
      </c>
    </row>
    <row r="28" ht="20.7" customHeight="1">
      <c r="A28" t="s" s="33">
        <v>76</v>
      </c>
      <c r="B28" t="s" s="38">
        <v>77</v>
      </c>
      <c r="C28" t="s" s="39">
        <v>78</v>
      </c>
      <c r="D28" s="36">
        <f>(((($B$7-B28)^2)+($C$7-C28)^2)^0.5)/1000</f>
        <v>19.2044829401887</v>
      </c>
      <c r="E28" s="36">
        <f>((PI()*(D28)^2)^0.5)</f>
        <v>34.0390597419867</v>
      </c>
      <c r="F28" s="40">
        <v>2.5</v>
      </c>
      <c r="G28" s="40">
        <v>2</v>
      </c>
      <c r="H28" s="40">
        <v>5</v>
      </c>
    </row>
    <row r="29" ht="20.7" customHeight="1">
      <c r="A29" t="s" s="33">
        <v>79</v>
      </c>
      <c r="B29" t="s" s="38">
        <v>80</v>
      </c>
      <c r="C29" t="s" s="39">
        <v>81</v>
      </c>
      <c r="D29" s="36">
        <f>(((($B$7-B29)^2)+($C$7-C29)^2)^0.5)/1000</f>
        <v>21.088935416469</v>
      </c>
      <c r="E29" s="36">
        <f>((PI()*(D29)^2)^0.5)</f>
        <v>37.3791647904182</v>
      </c>
      <c r="F29" s="40">
        <v>2</v>
      </c>
      <c r="G29" s="40">
        <v>1</v>
      </c>
      <c r="H29" s="40">
        <v>7</v>
      </c>
    </row>
    <row r="30" ht="20.7" customHeight="1">
      <c r="A30" t="s" s="33">
        <v>82</v>
      </c>
      <c r="B30" t="s" s="38">
        <v>83</v>
      </c>
      <c r="C30" t="s" s="39">
        <v>84</v>
      </c>
      <c r="D30" s="36">
        <f>(((($B$7-B30)^2)+($C$7-C30)^2)^0.5)/1000</f>
        <v>18.0189843498461</v>
      </c>
      <c r="E30" s="36">
        <f>((PI()*(D30)^2)^0.5)</f>
        <v>31.9378182002909</v>
      </c>
      <c r="F30" s="40">
        <v>3</v>
      </c>
      <c r="G30" s="40">
        <v>1</v>
      </c>
      <c r="H30" s="41"/>
    </row>
    <row r="31" ht="20.7" customHeight="1">
      <c r="A31" t="s" s="33">
        <v>85</v>
      </c>
      <c r="B31" t="s" s="38">
        <v>86</v>
      </c>
      <c r="C31" t="s" s="39">
        <v>87</v>
      </c>
      <c r="D31" s="36">
        <f>(((($B$7-B31)^2)+($C$7-C31)^2)^0.5)/1000</f>
        <v>16.9547434365725</v>
      </c>
      <c r="E31" s="36">
        <f>((PI()*(D31)^2)^0.5)</f>
        <v>30.0515002952679</v>
      </c>
      <c r="F31" s="40">
        <v>4</v>
      </c>
      <c r="G31" s="40">
        <v>3</v>
      </c>
      <c r="H31" s="40">
        <v>9</v>
      </c>
    </row>
    <row r="32" ht="20.7" customHeight="1">
      <c r="A32" t="s" s="33">
        <v>88</v>
      </c>
      <c r="B32" t="s" s="38">
        <v>89</v>
      </c>
      <c r="C32" t="s" s="39">
        <v>90</v>
      </c>
      <c r="D32" s="36">
        <f>(((($B$7-B32)^2)+($C$7-C32)^2)^0.5)/1000</f>
        <v>20.3632524170379</v>
      </c>
      <c r="E32" s="36">
        <f>((PI()*(D32)^2)^0.5)</f>
        <v>36.0929251635399</v>
      </c>
      <c r="F32" s="40">
        <v>3</v>
      </c>
      <c r="G32" s="40">
        <v>1</v>
      </c>
      <c r="H32" s="40">
        <v>3</v>
      </c>
    </row>
    <row r="33" ht="20.7" customHeight="1">
      <c r="A33" t="s" s="33">
        <v>91</v>
      </c>
      <c r="B33" t="s" s="38">
        <v>92</v>
      </c>
      <c r="C33" t="s" s="39">
        <v>93</v>
      </c>
      <c r="D33" s="36">
        <f>(((($B$7-B33)^2)+($C$7-C33)^2)^0.5)/1000</f>
        <v>22.9891640778868</v>
      </c>
      <c r="E33" s="36">
        <f>((PI()*(D33)^2)^0.5)</f>
        <v>40.7472323989492</v>
      </c>
      <c r="F33" s="42">
        <v>2</v>
      </c>
      <c r="G33" s="41"/>
      <c r="H33" s="40">
        <v>20</v>
      </c>
    </row>
    <row r="34" ht="20.7" customHeight="1">
      <c r="A34" t="s" s="33">
        <v>94</v>
      </c>
      <c r="B34" t="s" s="38">
        <v>95</v>
      </c>
      <c r="C34" t="s" s="39">
        <v>96</v>
      </c>
      <c r="D34" s="36">
        <f>(((($B$7-B34)^2)+($C$7-C34)^2)^0.5)/1000</f>
        <v>21.4485040270878</v>
      </c>
      <c r="E34" s="36">
        <f>((PI()*(D34)^2)^0.5)</f>
        <v>38.0164835589742</v>
      </c>
      <c r="F34" s="40">
        <v>1.5</v>
      </c>
      <c r="G34" s="40">
        <v>1.5</v>
      </c>
      <c r="H34" s="40">
        <v>10</v>
      </c>
    </row>
    <row r="35" ht="20.7" customHeight="1">
      <c r="A35" t="s" s="33">
        <v>97</v>
      </c>
      <c r="B35" t="s" s="38">
        <v>98</v>
      </c>
      <c r="C35" t="s" s="39">
        <v>99</v>
      </c>
      <c r="D35" s="36">
        <f>(((($B$7-B35)^2)+($C$7-C35)^2)^0.5)/1000</f>
        <v>18.9758858554746</v>
      </c>
      <c r="E35" s="36">
        <f>((PI()*(D35)^2)^0.5)</f>
        <v>33.6338819588795</v>
      </c>
      <c r="F35" s="40">
        <v>3</v>
      </c>
      <c r="G35" s="40">
        <v>2</v>
      </c>
      <c r="H35" s="40">
        <v>7</v>
      </c>
    </row>
    <row r="36" ht="20.7" customHeight="1">
      <c r="A36" t="s" s="33">
        <v>100</v>
      </c>
      <c r="B36" t="s" s="38">
        <v>101</v>
      </c>
      <c r="C36" t="s" s="39">
        <v>102</v>
      </c>
      <c r="D36" s="36">
        <f>(((($B$7-B36)^2)+($C$7-C36)^2)^0.5)/1000</f>
        <v>15.8995541132448</v>
      </c>
      <c r="E36" s="36">
        <f>((PI()*(D36)^2)^0.5)</f>
        <v>28.1812259157014</v>
      </c>
      <c r="F36" s="40">
        <v>7</v>
      </c>
      <c r="G36" s="40">
        <v>2.5</v>
      </c>
      <c r="H36" s="40">
        <v>9</v>
      </c>
    </row>
    <row r="37" ht="20.7" customHeight="1">
      <c r="A37" t="s" s="33">
        <v>103</v>
      </c>
      <c r="B37" t="s" s="38">
        <v>104</v>
      </c>
      <c r="C37" t="s" s="39">
        <v>105</v>
      </c>
      <c r="D37" s="36">
        <f>(((($B$7-B37)^2)+($C$7-C37)^2)^0.5)/1000</f>
        <v>15.9291551878937</v>
      </c>
      <c r="E37" s="36">
        <f>((PI()*(D37)^2)^0.5)</f>
        <v>28.2336924544538</v>
      </c>
      <c r="F37" s="40">
        <v>7</v>
      </c>
      <c r="G37" s="40">
        <v>3</v>
      </c>
      <c r="H37" s="41"/>
    </row>
    <row r="38" ht="20.7" customHeight="1">
      <c r="A38" t="s" s="33">
        <v>106</v>
      </c>
      <c r="B38" t="s" s="38">
        <v>107</v>
      </c>
      <c r="C38" t="s" s="39">
        <v>108</v>
      </c>
      <c r="D38" s="36">
        <f>(((($B$7-B38)^2)+($C$7-C38)^2)^0.5)/1000</f>
        <v>15.1040176112185</v>
      </c>
      <c r="E38" s="36"/>
      <c r="F38" s="41"/>
      <c r="G38" s="41"/>
      <c r="H38" s="41"/>
    </row>
    <row r="39" ht="20.7" customHeight="1">
      <c r="A39" t="s" s="33">
        <v>109</v>
      </c>
      <c r="B39" t="s" s="38">
        <v>110</v>
      </c>
      <c r="C39" t="s" s="39">
        <v>111</v>
      </c>
      <c r="D39" s="36">
        <f>(((($B$7-B39)^2)+($C$7-C39)^2)^0.5)/1000</f>
        <v>14.5844262485708</v>
      </c>
      <c r="E39" s="36">
        <f>((PI()*(D39)^2)^0.5)</f>
        <v>25.8502224675268</v>
      </c>
      <c r="F39" s="40">
        <v>10</v>
      </c>
      <c r="G39" s="41"/>
      <c r="H39" s="41"/>
    </row>
    <row r="40" ht="20.7" customHeight="1">
      <c r="A40" t="s" s="33">
        <v>112</v>
      </c>
      <c r="B40" t="s" s="38">
        <v>113</v>
      </c>
      <c r="C40" t="s" s="39">
        <v>114</v>
      </c>
      <c r="D40" s="36">
        <f>(((($B$7-B40)^2)+($C$7-C40)^2)^0.5)/1000</f>
        <v>15.1970387905013</v>
      </c>
      <c r="E40" s="36">
        <f>((PI()*(D40)^2)^0.5)</f>
        <v>26.9360499265845</v>
      </c>
      <c r="F40" s="40">
        <v>7</v>
      </c>
      <c r="G40" s="41"/>
      <c r="H40" s="41"/>
    </row>
    <row r="41" ht="20.7" customHeight="1">
      <c r="A41" t="s" s="33">
        <v>115</v>
      </c>
      <c r="B41" t="s" s="38">
        <v>116</v>
      </c>
      <c r="C41" t="s" s="39">
        <v>117</v>
      </c>
      <c r="D41" s="36">
        <f>(((($B$7-B41)^2)+($C$7-C41)^2)^0.5)/1000</f>
        <v>13.9860017517516</v>
      </c>
      <c r="E41" s="36">
        <f>((PI()*(D41)^2)^0.5)</f>
        <v>24.7895426636634</v>
      </c>
      <c r="F41" s="40">
        <v>7.5</v>
      </c>
      <c r="G41" s="41"/>
      <c r="H41" s="41"/>
    </row>
    <row r="42" ht="20.7" customHeight="1">
      <c r="A42" t="s" s="33">
        <v>118</v>
      </c>
      <c r="B42" t="s" s="38">
        <v>119</v>
      </c>
      <c r="C42" t="s" s="39">
        <v>84</v>
      </c>
      <c r="D42" s="36">
        <f>(((($B$7-B42)^2)+($C$7-C42)^2)^0.5)/1000</f>
        <v>13.8382403866966</v>
      </c>
      <c r="E42" s="36">
        <f>((PI()*(D42)^2)^0.5)</f>
        <v>24.5276424631566</v>
      </c>
      <c r="F42" s="40">
        <v>7.5</v>
      </c>
      <c r="G42" s="40">
        <v>4</v>
      </c>
      <c r="H42" s="41"/>
    </row>
    <row r="43" ht="20.7" customHeight="1">
      <c r="A43" t="s" s="33">
        <v>120</v>
      </c>
      <c r="B43" t="s" s="38">
        <v>121</v>
      </c>
      <c r="C43" t="s" s="39">
        <v>122</v>
      </c>
      <c r="D43" s="36">
        <f>(((($B$7-B43)^2)+($C$7-C43)^2)^0.5)/1000</f>
        <v>12.6269459886387</v>
      </c>
      <c r="E43" s="36">
        <f>((PI()*(D43)^2)^0.5)</f>
        <v>22.3806790427386</v>
      </c>
      <c r="F43" s="40">
        <v>10</v>
      </c>
      <c r="G43" s="40">
        <v>2.5</v>
      </c>
      <c r="H43" s="40">
        <v>11</v>
      </c>
    </row>
    <row r="44" ht="20.7" customHeight="1">
      <c r="A44" t="s" s="33">
        <v>123</v>
      </c>
      <c r="B44" t="s" s="38">
        <v>124</v>
      </c>
      <c r="C44" t="s" s="39">
        <v>125</v>
      </c>
      <c r="D44" s="36">
        <f>(((($B$7-B44)^2)+($C$7-C44)^2)^0.5)/1000</f>
        <v>12.5326489618117</v>
      </c>
      <c r="E44" s="36">
        <f>((PI()*(D44)^2)^0.5)</f>
        <v>22.2135419144102</v>
      </c>
      <c r="F44" s="40">
        <v>11</v>
      </c>
      <c r="G44" s="40">
        <v>4</v>
      </c>
      <c r="H44" s="40">
        <v>9</v>
      </c>
    </row>
    <row r="45" ht="20.7" customHeight="1">
      <c r="A45" t="s" s="33">
        <v>126</v>
      </c>
      <c r="B45" t="s" s="38">
        <v>127</v>
      </c>
      <c r="C45" t="s" s="39">
        <v>128</v>
      </c>
      <c r="D45" s="36">
        <f>(((($B$7-B45)^2)+($C$7-C45)^2)^0.5)/1000</f>
        <v>11.9917153068275</v>
      </c>
      <c r="E45" s="36">
        <f>((PI()*(D45)^2)^0.5)</f>
        <v>21.254761974549</v>
      </c>
      <c r="F45" s="40">
        <v>11.5</v>
      </c>
      <c r="G45" s="40">
        <v>1</v>
      </c>
      <c r="H45" s="41"/>
    </row>
    <row r="46" ht="20.7" customHeight="1">
      <c r="A46" t="s" s="33">
        <v>129</v>
      </c>
      <c r="B46" t="s" s="38">
        <v>130</v>
      </c>
      <c r="C46" t="s" s="39">
        <v>131</v>
      </c>
      <c r="D46" s="36">
        <f>(((($B$7-B46)^2)+($C$7-C46)^2)^0.5)/1000</f>
        <v>13.8159910972756</v>
      </c>
      <c r="E46" s="36">
        <f>((PI()*(D46)^2)^0.5)</f>
        <v>24.4882066244425</v>
      </c>
      <c r="F46" s="40">
        <v>8</v>
      </c>
      <c r="G46" s="41"/>
      <c r="H46" s="41"/>
    </row>
    <row r="47" ht="20.7" customHeight="1">
      <c r="A47" t="s" s="33">
        <v>132</v>
      </c>
      <c r="B47" t="s" s="38">
        <v>133</v>
      </c>
      <c r="C47" t="s" s="39">
        <v>134</v>
      </c>
      <c r="D47" s="36">
        <f>(((($B$7-B47)^2)+($C$7-C47)^2)^0.5)/1000</f>
        <v>12.1171211514947</v>
      </c>
      <c r="E47" s="36">
        <f>((PI()*(D47)^2)^0.5)</f>
        <v>21.4770380468555</v>
      </c>
      <c r="F47" s="40">
        <v>12.5</v>
      </c>
      <c r="G47" s="40">
        <v>6</v>
      </c>
      <c r="H47" s="40">
        <v>9</v>
      </c>
    </row>
    <row r="48" ht="20.7" customHeight="1">
      <c r="A48" t="s" s="33">
        <v>135</v>
      </c>
      <c r="B48" t="s" s="38">
        <v>136</v>
      </c>
      <c r="C48" t="s" s="39">
        <v>137</v>
      </c>
      <c r="D48" s="36">
        <f>(((($B$7-B48)^2)+($C$7-C48)^2)^0.5)/1000</f>
        <v>4.52126718962726</v>
      </c>
      <c r="E48" s="36">
        <f>((PI()*(D48)^2)^0.5)</f>
        <v>8.013737441227599</v>
      </c>
      <c r="F48" s="40">
        <v>28</v>
      </c>
      <c r="G48" s="40">
        <v>12.5</v>
      </c>
      <c r="H48" s="40">
        <v>4.5</v>
      </c>
    </row>
    <row r="49" ht="20.7" customHeight="1">
      <c r="A49" t="s" s="33">
        <v>138</v>
      </c>
      <c r="B49" t="s" s="38">
        <v>139</v>
      </c>
      <c r="C49" t="s" s="39">
        <v>140</v>
      </c>
      <c r="D49" s="36">
        <f>(((($B$7-B49)^2)+($C$7-C49)^2)^0.5)/1000</f>
        <v>4.54420345055104</v>
      </c>
      <c r="E49" s="36">
        <f>((PI()*(D49)^2)^0.5)</f>
        <v>8.05439090522732</v>
      </c>
      <c r="F49" s="40">
        <v>35</v>
      </c>
      <c r="G49" s="40">
        <v>13</v>
      </c>
      <c r="H49" s="40">
        <v>4</v>
      </c>
    </row>
    <row r="50" ht="20.7" customHeight="1">
      <c r="A50" t="s" s="33">
        <v>141</v>
      </c>
      <c r="B50" t="s" s="38">
        <v>142</v>
      </c>
      <c r="C50" t="s" s="39">
        <v>143</v>
      </c>
      <c r="D50" s="36">
        <f>(((($B$7-B50)^2)+($C$7-C50)^2)^0.5)/1000</f>
        <v>4.19316169495048</v>
      </c>
      <c r="E50" s="36">
        <f>((PI()*(D50)^2)^0.5)</f>
        <v>7.43218559368448</v>
      </c>
      <c r="F50" s="40">
        <v>35</v>
      </c>
      <c r="G50" s="40">
        <v>13</v>
      </c>
      <c r="H50" s="40">
        <v>11.5</v>
      </c>
    </row>
    <row r="51" ht="20.7" customHeight="1">
      <c r="A51" t="s" s="33">
        <v>144</v>
      </c>
      <c r="B51" t="s" s="38">
        <v>145</v>
      </c>
      <c r="C51" t="s" s="39">
        <v>146</v>
      </c>
      <c r="D51" s="36">
        <f>(((($B$7-B51)^2)+($C$7-C51)^2)^0.5)/1000</f>
        <v>7.31226975705902</v>
      </c>
      <c r="E51" s="36">
        <f>((PI()*(D51)^2)^0.5)</f>
        <v>12.9606606897592</v>
      </c>
      <c r="F51" s="40">
        <v>18</v>
      </c>
      <c r="G51" s="40">
        <v>9</v>
      </c>
      <c r="H51" s="40">
        <v>2.5</v>
      </c>
    </row>
    <row r="52" ht="20.7" customHeight="1">
      <c r="A52" t="s" s="33">
        <v>147</v>
      </c>
      <c r="B52" t="s" s="38">
        <v>148</v>
      </c>
      <c r="C52" t="s" s="39">
        <v>149</v>
      </c>
      <c r="D52" s="36">
        <f>(((($B$7-B52)^2)+($C$7-C52)^2)^0.5)/1000</f>
        <v>18.4172297862626</v>
      </c>
      <c r="E52" s="36">
        <f>((PI()*(D52)^2)^0.5)</f>
        <v>32.6436898576729</v>
      </c>
      <c r="F52" s="40">
        <v>2.5</v>
      </c>
      <c r="G52" s="40">
        <v>2</v>
      </c>
      <c r="H52" s="41"/>
    </row>
    <row r="53" ht="20.7" customHeight="1">
      <c r="A53" t="s" s="33">
        <v>150</v>
      </c>
      <c r="B53" t="s" s="38">
        <v>151</v>
      </c>
      <c r="C53" t="s" s="39">
        <v>152</v>
      </c>
      <c r="D53" s="36">
        <f>(((($B$7-B53)^2)+($C$7-C53)^2)^0.5)/1000</f>
        <v>17.8450982905671</v>
      </c>
      <c r="E53" s="36">
        <f>((PI()*(D53)^2)^0.5)</f>
        <v>31.6296131849031</v>
      </c>
      <c r="F53" s="40">
        <v>4</v>
      </c>
      <c r="G53" s="40">
        <v>2.5</v>
      </c>
      <c r="H53" s="40">
        <v>5</v>
      </c>
    </row>
    <row r="54" ht="20.7" customHeight="1">
      <c r="A54" t="s" s="33">
        <v>153</v>
      </c>
      <c r="B54" t="s" s="38">
        <v>154</v>
      </c>
      <c r="C54" t="s" s="39">
        <v>155</v>
      </c>
      <c r="D54" s="36">
        <f>(((($B$7-B54)^2)+($C$7-C54)^2)^0.5)/1000</f>
        <v>18.1102935647106</v>
      </c>
      <c r="E54" s="36">
        <f>((PI()*(D54)^2)^0.5)</f>
        <v>32.0996595698007</v>
      </c>
      <c r="F54" s="40">
        <v>4</v>
      </c>
      <c r="G54" s="40">
        <v>2</v>
      </c>
      <c r="H54" s="40">
        <v>8.5</v>
      </c>
    </row>
    <row r="55" ht="20.7" customHeight="1">
      <c r="A55" t="s" s="33">
        <v>156</v>
      </c>
      <c r="B55" t="s" s="38">
        <v>157</v>
      </c>
      <c r="C55" t="s" s="39">
        <v>158</v>
      </c>
      <c r="D55" s="36">
        <f>(((($B$7-B55)^2)+($C$7-C55)^2)^0.5)/1000</f>
        <v>15.4641533877545</v>
      </c>
      <c r="E55" s="36">
        <f>((PI()*(D55)^2)^0.5)</f>
        <v>27.409498223119</v>
      </c>
      <c r="F55" s="40">
        <v>5.5</v>
      </c>
      <c r="G55" s="40">
        <v>2</v>
      </c>
      <c r="H55" s="41"/>
    </row>
    <row r="56" ht="20.7" customHeight="1">
      <c r="A56" t="s" s="33">
        <v>159</v>
      </c>
      <c r="B56" t="s" s="38">
        <v>160</v>
      </c>
      <c r="C56" t="s" s="39">
        <v>161</v>
      </c>
      <c r="D56" s="36">
        <f>(((($B$7-B56)^2)+($C$7-C56)^2)^0.5)/1000</f>
        <v>13.991222677093</v>
      </c>
      <c r="E56" s="36">
        <f>((PI()*(D56)^2)^0.5)</f>
        <v>24.7987965128901</v>
      </c>
      <c r="F56" s="40">
        <v>7</v>
      </c>
      <c r="G56" s="40">
        <v>3.5</v>
      </c>
      <c r="H56" s="40">
        <v>6</v>
      </c>
    </row>
    <row r="57" ht="20.35" customHeight="1">
      <c r="A57" t="s" s="43">
        <v>162</v>
      </c>
      <c r="B57" t="s" s="44">
        <v>163</v>
      </c>
      <c r="C57" t="s" s="39">
        <v>164</v>
      </c>
      <c r="D57" s="45">
        <f>(((($B$7-B57)^2)+($C$7-C57)^2)^0.5)/1000</f>
        <v>10.846071823476</v>
      </c>
      <c r="E57" s="45">
        <f>((PI()*(D57)^2)^0.5)</f>
        <v>19.2241617707178</v>
      </c>
      <c r="F57" s="40">
        <v>17.5</v>
      </c>
      <c r="G57" s="40">
        <v>7.5</v>
      </c>
      <c r="H57" s="41"/>
    </row>
    <row r="58" ht="20.05" customHeight="1">
      <c r="A58" t="s" s="46">
        <v>165</v>
      </c>
      <c r="B58" t="s" s="44">
        <v>166</v>
      </c>
      <c r="C58" t="s" s="39">
        <v>167</v>
      </c>
      <c r="D58" s="45">
        <f>(((($B$7-B58)^2)+($C$7-C58)^2)^0.5)/1000</f>
        <v>7.28196161758629</v>
      </c>
      <c r="E58" s="45">
        <f>((PI()*(D58)^2)^0.5)</f>
        <v>12.906940911237</v>
      </c>
      <c r="F58" s="41"/>
      <c r="G58" s="41"/>
      <c r="H58" s="41"/>
    </row>
    <row r="59" ht="20.05" customHeight="1">
      <c r="A59" t="s" s="46">
        <v>168</v>
      </c>
      <c r="B59" t="s" s="44">
        <v>169</v>
      </c>
      <c r="C59" t="s" s="39">
        <v>170</v>
      </c>
      <c r="D59" s="45">
        <f>(((($B$7-B59)^2)+($C$7-C59)^2)^0.5)/1000</f>
        <v>7.98408573350763</v>
      </c>
      <c r="E59" s="45">
        <f>((PI()*(D59)^2)^0.5)</f>
        <v>14.1514235043154</v>
      </c>
      <c r="F59" s="40">
        <v>26</v>
      </c>
      <c r="G59" s="40">
        <v>19</v>
      </c>
      <c r="H59" s="40">
        <v>8</v>
      </c>
    </row>
    <row r="60" ht="20.05" customHeight="1">
      <c r="A60" t="s" s="46">
        <v>171</v>
      </c>
      <c r="B60" t="s" s="44">
        <v>172</v>
      </c>
      <c r="C60" t="s" s="39">
        <v>173</v>
      </c>
      <c r="D60" s="45">
        <f>(((($B$7-B60)^2)+($C$7-C60)^2)^0.5)/1000</f>
        <v>13.252</v>
      </c>
      <c r="E60" s="45">
        <f>((PI()*(D60)^2)^0.5)</f>
        <v>23.4885584321999</v>
      </c>
      <c r="F60" s="41"/>
      <c r="G60" s="41"/>
      <c r="H60" s="41"/>
    </row>
    <row r="61" ht="20.05" customHeight="1">
      <c r="A61" t="s" s="46">
        <v>174</v>
      </c>
      <c r="B61" s="47"/>
      <c r="C61" s="41"/>
      <c r="D61" s="41"/>
      <c r="E61" s="41"/>
      <c r="F61" s="41"/>
      <c r="G61" s="41"/>
      <c r="H61" s="41"/>
    </row>
    <row r="62" ht="20.05" customHeight="1">
      <c r="A62" t="s" s="46">
        <v>175</v>
      </c>
      <c r="B62" t="s" s="44">
        <v>176</v>
      </c>
      <c r="C62" t="s" s="39">
        <v>177</v>
      </c>
      <c r="D62" s="36">
        <f>(((($B$7-B62)^2)+($C$7-C62)^2)^0.5)/1000</f>
        <v>25.1490801819868</v>
      </c>
      <c r="E62" s="36">
        <f>((PI()*(D62)^2)^0.5)</f>
        <v>44.5755840152941</v>
      </c>
      <c r="F62" s="40">
        <v>5</v>
      </c>
      <c r="G62" s="40">
        <v>8.5</v>
      </c>
      <c r="H62" s="41"/>
    </row>
    <row r="63" ht="20.05" customHeight="1">
      <c r="A63" t="s" s="46">
        <v>178</v>
      </c>
      <c r="B63" t="s" s="44">
        <v>179</v>
      </c>
      <c r="C63" t="s" s="39">
        <v>180</v>
      </c>
      <c r="D63" s="45">
        <f>(((($B$7-B63)^2)+($C$7-C63)^2)^0.5)/1000</f>
        <v>29.4082846830617</v>
      </c>
      <c r="E63" s="45">
        <f>((PI()*(D63)^2)^0.5)</f>
        <v>52.1248274350184</v>
      </c>
      <c r="F63" s="40">
        <v>1</v>
      </c>
      <c r="G63" s="41"/>
      <c r="H63" s="40">
        <v>8</v>
      </c>
    </row>
    <row r="64" ht="20.05" customHeight="1">
      <c r="A64" t="s" s="46">
        <v>181</v>
      </c>
      <c r="B64" t="s" s="44">
        <v>89</v>
      </c>
      <c r="C64" t="s" s="39">
        <v>182</v>
      </c>
      <c r="D64" s="45">
        <f>(((($B$7-B64)^2)+($C$7-C64)^2)^0.5)/1000</f>
        <v>13.1273007507256</v>
      </c>
      <c r="E64" s="45">
        <f>((PI()*(D64)^2)^0.5)</f>
        <v>23.2675347676185</v>
      </c>
      <c r="F64" s="40">
        <v>12</v>
      </c>
      <c r="G64" s="40">
        <v>4.5</v>
      </c>
      <c r="H64" s="40">
        <v>9</v>
      </c>
    </row>
    <row r="65" ht="20.05" customHeight="1">
      <c r="A65" t="s" s="46">
        <v>183</v>
      </c>
      <c r="B65" t="s" s="44">
        <v>184</v>
      </c>
      <c r="C65" t="s" s="39">
        <v>185</v>
      </c>
      <c r="D65" s="36">
        <f>(((($B$7-B65)^2)+($C$7-C65)^2)^0.5)/1000</f>
        <v>7.51734128532156</v>
      </c>
      <c r="E65" s="36">
        <f>((PI()*(D65)^2)^0.5)</f>
        <v>13.3241405097392</v>
      </c>
      <c r="F65" s="40">
        <v>30</v>
      </c>
      <c r="G65" s="40">
        <v>20</v>
      </c>
      <c r="H65" s="41"/>
    </row>
    <row r="66" ht="20.05" customHeight="1">
      <c r="A66" t="s" s="46">
        <v>186</v>
      </c>
      <c r="B66" t="s" s="44">
        <v>187</v>
      </c>
      <c r="C66" t="s" s="39">
        <v>188</v>
      </c>
      <c r="D66" s="45">
        <f>(((($B$7-B66)^2)+($C$7-C66)^2)^0.5)/1000</f>
        <v>8.97107156364277</v>
      </c>
      <c r="E66" s="45">
        <f>((PI()*(D66)^2)^0.5)</f>
        <v>15.9008103397276</v>
      </c>
      <c r="F66" s="40">
        <v>25</v>
      </c>
      <c r="G66" s="40">
        <v>8</v>
      </c>
      <c r="H66" s="41"/>
    </row>
    <row r="67" ht="20.05" customHeight="1">
      <c r="A67" t="s" s="46">
        <v>189</v>
      </c>
      <c r="B67" t="s" s="44">
        <v>190</v>
      </c>
      <c r="C67" t="s" s="39">
        <v>191</v>
      </c>
      <c r="D67" s="45">
        <f>(((($B$7-B67)^2)+($C$7-C67)^2)^0.5)/1000</f>
        <v>17.3248644727744</v>
      </c>
      <c r="E67" s="45">
        <f>((PI()*(D67)^2)^0.5)</f>
        <v>30.7075227511851</v>
      </c>
      <c r="F67" s="40">
        <v>6</v>
      </c>
      <c r="G67" s="40">
        <v>3</v>
      </c>
      <c r="H67" s="41"/>
    </row>
    <row r="68" ht="20.05" customHeight="1">
      <c r="A68" t="s" s="46">
        <v>192</v>
      </c>
      <c r="B68" t="s" s="44">
        <v>193</v>
      </c>
      <c r="C68" t="s" s="39">
        <v>194</v>
      </c>
      <c r="D68" s="36">
        <f>(((($B$7-B68)^2)+($C$7-C68)^2)^0.5)/1000</f>
        <v>17.4099606547516</v>
      </c>
      <c r="E68" s="36">
        <f>((PI()*(D68)^2)^0.5)</f>
        <v>30.858351806628</v>
      </c>
      <c r="F68" s="40">
        <v>9</v>
      </c>
      <c r="G68" s="40">
        <v>4.5</v>
      </c>
      <c r="H68" s="40">
        <v>10</v>
      </c>
    </row>
    <row r="69" ht="20.05" customHeight="1">
      <c r="A69" t="s" s="46">
        <v>195</v>
      </c>
      <c r="B69" t="s" s="44">
        <v>196</v>
      </c>
      <c r="C69" t="s" s="39">
        <v>197</v>
      </c>
      <c r="D69" s="45">
        <f>(((($B$7-B69)^2)+($C$7-C69)^2)^0.5)/1000</f>
        <v>17.4438814488061</v>
      </c>
      <c r="E69" s="45">
        <f>((PI()*(D69)^2)^0.5)</f>
        <v>30.9184748486757</v>
      </c>
      <c r="F69" s="40">
        <v>10.5</v>
      </c>
      <c r="G69" s="40">
        <v>5</v>
      </c>
      <c r="H69" s="41"/>
    </row>
    <row r="70" ht="20.05" customHeight="1">
      <c r="A70" t="s" s="46">
        <v>198</v>
      </c>
      <c r="B70" t="s" s="44">
        <v>199</v>
      </c>
      <c r="C70" t="s" s="39">
        <v>200</v>
      </c>
      <c r="D70" s="45">
        <f>(((($B$7-B70)^2)+($C$7-C70)^2)^0.5)/1000</f>
        <v>13.4552526917929</v>
      </c>
      <c r="E70" s="45">
        <f>((PI()*(D70)^2)^0.5)</f>
        <v>23.8488144484751</v>
      </c>
      <c r="F70" s="40">
        <v>15</v>
      </c>
      <c r="G70" s="40">
        <v>7</v>
      </c>
      <c r="H70" s="41"/>
    </row>
    <row r="71" ht="20.05" customHeight="1">
      <c r="A71" t="s" s="46">
        <v>201</v>
      </c>
      <c r="B71" t="s" s="44">
        <v>202</v>
      </c>
      <c r="C71" t="s" s="39">
        <v>203</v>
      </c>
      <c r="D71" s="36">
        <f>(((($B$7-B71)^2)+($C$7-C71)^2)^0.5)/1000</f>
        <v>11.3783409159684</v>
      </c>
      <c r="E71" s="36">
        <f>((PI()*(D71)^2)^0.5)</f>
        <v>20.167584173424</v>
      </c>
      <c r="F71" s="40">
        <v>17</v>
      </c>
      <c r="G71" s="40">
        <v>9</v>
      </c>
      <c r="H71" s="40">
        <v>8</v>
      </c>
    </row>
    <row r="72" ht="20.05" customHeight="1">
      <c r="A72" t="s" s="46">
        <v>204</v>
      </c>
      <c r="B72" t="s" s="44">
        <v>205</v>
      </c>
      <c r="C72" t="s" s="39">
        <v>206</v>
      </c>
      <c r="D72" s="45">
        <f>(((($B$7-B72)^2)+($C$7-C72)^2)^0.5)/1000</f>
        <v>16.4274239002955</v>
      </c>
      <c r="E72" s="45">
        <f>((PI()*(D72)^2)^0.5)</f>
        <v>29.1168507525361</v>
      </c>
      <c r="F72" s="40">
        <v>12</v>
      </c>
      <c r="G72" s="40">
        <v>6.5</v>
      </c>
      <c r="H72" s="40">
        <v>8</v>
      </c>
    </row>
    <row r="73" ht="20.05" customHeight="1">
      <c r="A73" t="s" s="46">
        <v>207</v>
      </c>
      <c r="B73" t="s" s="44">
        <v>208</v>
      </c>
      <c r="C73" t="s" s="39">
        <v>209</v>
      </c>
      <c r="D73" s="45">
        <f>(((($B$7-B73)^2)+($C$7-C73)^2)^0.5)/1000</f>
        <v>16.0008445089626</v>
      </c>
      <c r="E73" s="45">
        <f>((PI()*(D73)^2)^0.5)</f>
        <v>28.3607584676511</v>
      </c>
      <c r="F73" s="40">
        <v>11</v>
      </c>
      <c r="G73" s="40">
        <v>5</v>
      </c>
      <c r="H73" s="40">
        <v>8</v>
      </c>
    </row>
    <row r="74" ht="20.05" customHeight="1">
      <c r="A74" t="s" s="46">
        <v>210</v>
      </c>
      <c r="B74" t="s" s="44">
        <v>211</v>
      </c>
      <c r="C74" t="s" s="39">
        <v>212</v>
      </c>
      <c r="D74" s="36">
        <f>(((($B$7-B74)^2)+($C$7-C74)^2)^0.5)/1000</f>
        <v>14.513360499898</v>
      </c>
      <c r="E74" s="36">
        <f>((PI()*(D74)^2)^0.5)</f>
        <v>25.7242617076242</v>
      </c>
      <c r="F74" s="40">
        <v>12</v>
      </c>
      <c r="G74" s="40">
        <v>6</v>
      </c>
      <c r="H74" s="40">
        <v>10</v>
      </c>
    </row>
    <row r="75" ht="20.05" customHeight="1">
      <c r="A75" t="s" s="46">
        <v>213</v>
      </c>
      <c r="B75" t="s" s="44">
        <v>214</v>
      </c>
      <c r="C75" t="s" s="39">
        <v>215</v>
      </c>
      <c r="D75" s="45">
        <f>(((($B$7-B75)^2)+($C$7-C75)^2)^0.5)/1000</f>
        <v>11.5287553534629</v>
      </c>
      <c r="E75" s="45">
        <f>((PI()*(D75)^2)^0.5)</f>
        <v>20.4341868223929</v>
      </c>
      <c r="F75" s="40">
        <v>19</v>
      </c>
      <c r="G75" s="40">
        <v>8</v>
      </c>
      <c r="H75" s="40">
        <v>9</v>
      </c>
    </row>
    <row r="76" ht="20.05" customHeight="1">
      <c r="A76" t="s" s="46">
        <v>216</v>
      </c>
      <c r="B76" t="s" s="44">
        <v>217</v>
      </c>
      <c r="C76" t="s" s="39">
        <v>218</v>
      </c>
      <c r="D76" s="45">
        <f>(((($B$7-B76)^2)+($C$7-C76)^2)^0.5)/1000</f>
        <v>10.6460849611489</v>
      </c>
      <c r="E76" s="45">
        <f>((PI()*(D76)^2)^0.5)</f>
        <v>18.8696942864557</v>
      </c>
      <c r="F76" s="40">
        <v>19</v>
      </c>
      <c r="G76" s="40">
        <v>8</v>
      </c>
      <c r="H76" s="41"/>
    </row>
    <row r="77" ht="20.05" customHeight="1">
      <c r="A77" t="s" s="46">
        <v>219</v>
      </c>
      <c r="B77" t="s" s="44">
        <v>220</v>
      </c>
      <c r="C77" t="s" s="39">
        <v>221</v>
      </c>
      <c r="D77" s="36">
        <f>(((($B$7-B77)^2)+($C$7-C77)^2)^0.5)/1000</f>
        <v>11.3372538562034</v>
      </c>
      <c r="E77" s="36">
        <f>((PI()*(D77)^2)^0.5)</f>
        <v>20.0947592561211</v>
      </c>
      <c r="F77" s="40">
        <v>13</v>
      </c>
      <c r="G77" s="40">
        <v>9</v>
      </c>
      <c r="H77" s="41"/>
    </row>
    <row r="78" ht="20.05" customHeight="1">
      <c r="A78" t="s" s="46">
        <v>222</v>
      </c>
      <c r="B78" t="s" s="44">
        <v>223</v>
      </c>
      <c r="C78" t="s" s="39">
        <v>224</v>
      </c>
      <c r="D78" s="45">
        <f>(((($B$7-B78)^2)+($C$7-C78)^2)^0.5)/1000</f>
        <v>13.6245516990468</v>
      </c>
      <c r="E78" s="45">
        <f>((PI()*(D78)^2)^0.5)</f>
        <v>24.1488891258368</v>
      </c>
      <c r="F78" s="40">
        <v>13</v>
      </c>
      <c r="G78" s="40">
        <v>7.5</v>
      </c>
      <c r="H78" s="41"/>
    </row>
    <row r="79" ht="20.05" customHeight="1">
      <c r="A79" t="s" s="46">
        <v>225</v>
      </c>
      <c r="B79" t="s" s="44">
        <v>226</v>
      </c>
      <c r="C79" t="s" s="39">
        <v>227</v>
      </c>
      <c r="D79" s="45">
        <f>(((($B$7-B79)^2)+($C$7-C79)^2)^0.5)/1000</f>
        <v>11.7778154171306</v>
      </c>
      <c r="E79" s="45">
        <f>((PI()*(D79)^2)^0.5)</f>
        <v>20.8756342913475</v>
      </c>
      <c r="F79" s="40">
        <v>11</v>
      </c>
      <c r="G79" s="40">
        <v>11</v>
      </c>
      <c r="H79" s="41"/>
    </row>
    <row r="80" ht="20.05" customHeight="1">
      <c r="A80" t="s" s="46">
        <v>228</v>
      </c>
      <c r="B80" t="s" s="44">
        <v>229</v>
      </c>
      <c r="C80" t="s" s="39">
        <v>230</v>
      </c>
      <c r="D80" s="36">
        <f>(((($B$7-B80)^2)+($C$7-C80)^2)^0.5)/1000</f>
        <v>15.5773954819155</v>
      </c>
      <c r="E80" s="36">
        <f>((PI()*(D80)^2)^0.5)</f>
        <v>27.6102146089993</v>
      </c>
      <c r="F80" s="40">
        <v>7</v>
      </c>
      <c r="G80" s="40">
        <v>5</v>
      </c>
      <c r="H80" s="41"/>
    </row>
    <row r="81" ht="20.05" customHeight="1">
      <c r="A81" t="s" s="46">
        <v>231</v>
      </c>
      <c r="B81" t="s" s="44">
        <v>232</v>
      </c>
      <c r="C81" t="s" s="39">
        <v>233</v>
      </c>
      <c r="D81" s="45">
        <f>(((($B$7-B81)^2)+($C$7-C81)^2)^0.5)/1000</f>
        <v>16.440220953503</v>
      </c>
      <c r="E81" s="45">
        <f>((PI()*(D81)^2)^0.5)</f>
        <v>29.139532938774</v>
      </c>
      <c r="F81" s="40">
        <v>9</v>
      </c>
      <c r="G81" s="40">
        <v>5</v>
      </c>
      <c r="H81" s="41"/>
    </row>
    <row r="82" ht="20.05" customHeight="1">
      <c r="A82" t="s" s="46">
        <v>234</v>
      </c>
      <c r="B82" t="s" s="44">
        <v>235</v>
      </c>
      <c r="C82" t="s" s="39">
        <v>236</v>
      </c>
      <c r="D82" s="45">
        <f>(((($B$7-B82)^2)+($C$7-C82)^2)^0.5)/1000</f>
        <v>15.9778182803535</v>
      </c>
      <c r="E82" s="45">
        <f>((PI()*(D82)^2)^0.5)</f>
        <v>28.3199455400811</v>
      </c>
      <c r="F82" s="40">
        <v>8.5</v>
      </c>
      <c r="G82" s="40">
        <v>10</v>
      </c>
      <c r="H82" s="41"/>
    </row>
    <row r="83" ht="20.05" customHeight="1">
      <c r="A83" t="s" s="46">
        <v>237</v>
      </c>
      <c r="B83" t="s" s="44">
        <v>235</v>
      </c>
      <c r="C83" t="s" s="39">
        <v>236</v>
      </c>
      <c r="D83" s="36">
        <f>(((($B$7-B83)^2)+($C$7-C83)^2)^0.5)/1000</f>
        <v>15.9778182803535</v>
      </c>
      <c r="E83" s="36">
        <f>((PI()*(D83)^2)^0.5)</f>
        <v>28.3199455400811</v>
      </c>
      <c r="F83" s="40">
        <v>6</v>
      </c>
      <c r="G83" s="40">
        <v>7</v>
      </c>
      <c r="H83" s="41"/>
    </row>
    <row r="84" ht="20.05" customHeight="1">
      <c r="A84" t="s" s="46">
        <v>238</v>
      </c>
      <c r="B84" t="s" s="44">
        <v>239</v>
      </c>
      <c r="C84" t="s" s="39">
        <v>240</v>
      </c>
      <c r="D84" s="45">
        <f>(((($B$7-B84)^2)+($C$7-C84)^2)^0.5)/1000</f>
        <v>16.7966675266256</v>
      </c>
      <c r="E84" s="45">
        <f>((PI()*(D84)^2)^0.5)</f>
        <v>29.7713180399472</v>
      </c>
      <c r="F84" s="40">
        <v>7</v>
      </c>
      <c r="G84" s="40">
        <v>4</v>
      </c>
      <c r="H84" s="41"/>
    </row>
  </sheetData>
  <mergeCells count="9">
    <mergeCell ref="A1:H1"/>
    <mergeCell ref="G4:G5"/>
    <mergeCell ref="H4:H5"/>
    <mergeCell ref="A4:A5"/>
    <mergeCell ref="B4:B5"/>
    <mergeCell ref="C4:C5"/>
    <mergeCell ref="F4:F5"/>
    <mergeCell ref="D4:D5"/>
    <mergeCell ref="E4:E5"/>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AF8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2" width="16.3516" style="48" customWidth="1"/>
    <col min="33" max="256" width="16.3516" style="48"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ht="32.25" customHeight="1">
      <c r="A2" t="s" s="49">
        <v>242</v>
      </c>
      <c r="B2" t="s" s="49">
        <v>243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ht="20.25" customHeight="1">
      <c r="A3" t="s" s="50">
        <v>244</v>
      </c>
      <c r="B3" t="s" s="51">
        <v>245</v>
      </c>
      <c r="C3" t="s" s="52">
        <v>16</v>
      </c>
      <c r="D3" s="53">
        <v>780000</v>
      </c>
      <c r="E3" s="53">
        <v>10005500</v>
      </c>
      <c r="F3" s="54"/>
      <c r="G3" s="54"/>
      <c r="H3" s="54"/>
      <c r="I3" s="54"/>
      <c r="J3" s="54"/>
      <c r="K3" s="54"/>
      <c r="L3" s="54"/>
      <c r="M3" s="54"/>
      <c r="N3" s="54"/>
      <c r="O3" s="54"/>
      <c r="P3" s="54"/>
      <c r="Q3" s="54"/>
      <c r="R3" s="54"/>
      <c r="S3" s="54"/>
      <c r="T3" s="54"/>
      <c r="U3" s="54"/>
      <c r="V3" s="54"/>
      <c r="W3" s="54"/>
      <c r="X3" s="54"/>
      <c r="Y3" s="54"/>
      <c r="Z3" s="54"/>
      <c r="AA3" s="54"/>
      <c r="AB3" s="54"/>
      <c r="AC3" s="54"/>
      <c r="AD3" s="54"/>
      <c r="AE3" s="54"/>
      <c r="AF3" s="54"/>
    </row>
    <row r="4" ht="20.05" customHeight="1">
      <c r="A4" s="55"/>
      <c r="B4" s="47"/>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row>
    <row r="5" ht="32.05" customHeight="1">
      <c r="A5" t="s" s="46">
        <v>246</v>
      </c>
      <c r="B5" t="s" s="44">
        <v>247</v>
      </c>
      <c r="C5" s="41"/>
      <c r="D5" t="s" s="39">
        <v>7</v>
      </c>
      <c r="E5" s="41"/>
      <c r="F5" t="s" s="39">
        <v>248</v>
      </c>
      <c r="G5" t="s" s="39">
        <v>249</v>
      </c>
      <c r="H5" t="s" s="39">
        <v>250</v>
      </c>
      <c r="I5" t="s" s="39">
        <v>251</v>
      </c>
      <c r="J5" t="s" s="39">
        <v>252</v>
      </c>
      <c r="K5" t="s" s="39">
        <v>253</v>
      </c>
      <c r="L5" t="s" s="39">
        <v>254</v>
      </c>
      <c r="M5" t="s" s="39">
        <v>255</v>
      </c>
      <c r="N5" t="s" s="39">
        <v>256</v>
      </c>
      <c r="O5" t="s" s="39">
        <v>257</v>
      </c>
      <c r="P5" t="s" s="39">
        <v>258</v>
      </c>
      <c r="Q5" t="s" s="39">
        <v>259</v>
      </c>
      <c r="R5" t="s" s="39">
        <v>260</v>
      </c>
      <c r="S5" t="s" s="39">
        <v>261</v>
      </c>
      <c r="T5" t="s" s="39">
        <v>262</v>
      </c>
      <c r="U5" t="s" s="39">
        <v>263</v>
      </c>
      <c r="V5" t="s" s="39">
        <v>264</v>
      </c>
      <c r="W5" t="s" s="39">
        <v>265</v>
      </c>
      <c r="X5" t="s" s="39">
        <v>266</v>
      </c>
      <c r="Y5" t="s" s="39">
        <v>267</v>
      </c>
      <c r="Z5" t="s" s="39">
        <v>268</v>
      </c>
      <c r="AA5" t="s" s="39">
        <v>269</v>
      </c>
      <c r="AB5" t="s" s="39">
        <v>270</v>
      </c>
      <c r="AC5" t="s" s="39">
        <v>271</v>
      </c>
      <c r="AD5" t="s" s="39">
        <v>272</v>
      </c>
      <c r="AE5" t="s" s="39">
        <v>273</v>
      </c>
      <c r="AF5" t="s" s="39">
        <v>274</v>
      </c>
    </row>
    <row r="6" ht="20.05" customHeight="1">
      <c r="A6" s="55"/>
      <c r="B6" s="47"/>
      <c r="C6" s="41"/>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row>
    <row r="7" ht="20.05" customHeight="1">
      <c r="A7" t="s" s="46">
        <v>275</v>
      </c>
      <c r="B7" s="56">
        <v>-78.48779399999999</v>
      </c>
      <c r="C7" s="42">
        <v>-0.089673</v>
      </c>
      <c r="D7" s="42">
        <v>779636</v>
      </c>
      <c r="E7" s="42">
        <v>9990079</v>
      </c>
      <c r="F7" s="42">
        <f>(((($D$3-D7)^2)+($E$3-E7)^2)^0.5)/1000</f>
        <v>15.4252953618399</v>
      </c>
      <c r="G7" s="57">
        <v>2399.0808</v>
      </c>
      <c r="H7" s="40">
        <v>7</v>
      </c>
      <c r="I7" s="40">
        <f>H7*10</f>
        <v>70</v>
      </c>
      <c r="J7" s="58">
        <v>0</v>
      </c>
      <c r="K7" s="58">
        <v>0</v>
      </c>
      <c r="L7" s="58">
        <v>2.11252917515022</v>
      </c>
      <c r="M7" s="58">
        <v>9.81874161990366</v>
      </c>
      <c r="N7" s="58">
        <v>10.5715846451805</v>
      </c>
      <c r="O7" s="58">
        <v>12.922481005115</v>
      </c>
      <c r="P7" s="58">
        <v>13.8173511446591</v>
      </c>
      <c r="Q7" s="58">
        <v>14.9903163331181</v>
      </c>
      <c r="R7" s="58">
        <v>17.7355117445498</v>
      </c>
      <c r="S7" s="58">
        <v>12.2024134677459</v>
      </c>
      <c r="T7" s="58">
        <v>3.84168446143914</v>
      </c>
      <c r="U7" s="58">
        <v>0.696230818890599</v>
      </c>
      <c r="V7" s="58">
        <v>0.447247871594577</v>
      </c>
      <c r="W7" s="58">
        <v>0.486050703292447</v>
      </c>
      <c r="X7" s="58">
        <v>0.245743720593932</v>
      </c>
      <c r="Y7" s="58">
        <v>0.08937632840542289</v>
      </c>
      <c r="Z7" s="58">
        <v>0.0185273933247256</v>
      </c>
      <c r="AA7" s="58">
        <v>0.00387242768237573</v>
      </c>
      <c r="AB7" s="58">
        <v>0.000316730936087799</v>
      </c>
      <c r="AC7" s="58">
        <f>SUM(J7:AB7)</f>
        <v>99.99997959158161</v>
      </c>
      <c r="AD7" s="42">
        <v>-0.95</v>
      </c>
      <c r="AE7" s="42">
        <v>2.39</v>
      </c>
      <c r="AF7" s="42">
        <v>-0.11</v>
      </c>
    </row>
    <row r="8" ht="20.05" customHeight="1">
      <c r="A8" t="s" s="46">
        <v>276</v>
      </c>
      <c r="B8" s="56">
        <v>-78.47317</v>
      </c>
      <c r="C8" s="42">
        <v>-0.065829</v>
      </c>
      <c r="D8" s="42">
        <v>781265</v>
      </c>
      <c r="E8" s="42">
        <v>9992717</v>
      </c>
      <c r="F8" s="42">
        <f>(((($D$3-D8)^2)+($E$3-E8)^2)^0.5)/1000</f>
        <v>12.8454394241692</v>
      </c>
      <c r="G8" s="57">
        <v>2501.4936</v>
      </c>
      <c r="H8" s="40">
        <v>10</v>
      </c>
      <c r="I8" s="40">
        <f>H8*10</f>
        <v>100</v>
      </c>
      <c r="J8" s="58"/>
      <c r="K8" s="58"/>
      <c r="L8" s="58"/>
      <c r="M8" s="58"/>
      <c r="N8" s="58"/>
      <c r="O8" s="58"/>
      <c r="P8" s="58"/>
      <c r="Q8" s="58"/>
      <c r="R8" s="58"/>
      <c r="S8" s="58"/>
      <c r="T8" s="58"/>
      <c r="U8" s="58"/>
      <c r="V8" s="58"/>
      <c r="W8" s="58"/>
      <c r="X8" s="58"/>
      <c r="Y8" s="58"/>
      <c r="Z8" s="58"/>
      <c r="AA8" s="58"/>
      <c r="AB8" s="41"/>
      <c r="AC8" s="58">
        <f>SUM(J8:AB8)</f>
        <v>0</v>
      </c>
      <c r="AD8" s="41"/>
      <c r="AE8" s="41"/>
      <c r="AF8" s="41"/>
    </row>
    <row r="9" ht="20.05" customHeight="1">
      <c r="A9" t="s" s="46">
        <v>277</v>
      </c>
      <c r="B9" s="56">
        <v>-78.449631</v>
      </c>
      <c r="C9" s="42">
        <v>-0.030642</v>
      </c>
      <c r="D9" s="42">
        <v>783887</v>
      </c>
      <c r="E9" s="42">
        <v>9996610</v>
      </c>
      <c r="F9" s="42">
        <f>(((($D$3-D9)^2)+($E$3-E9)^2)^0.5)/1000</f>
        <v>9.702621759091709</v>
      </c>
      <c r="G9" s="57">
        <v>2389.632</v>
      </c>
      <c r="H9" s="40">
        <v>17</v>
      </c>
      <c r="I9" s="40">
        <f>H9*10</f>
        <v>170</v>
      </c>
      <c r="J9" s="58"/>
      <c r="K9" s="58"/>
      <c r="L9" s="58"/>
      <c r="M9" s="58"/>
      <c r="N9" s="58"/>
      <c r="O9" s="58"/>
      <c r="P9" s="58"/>
      <c r="Q9" s="58"/>
      <c r="R9" s="58"/>
      <c r="S9" s="58"/>
      <c r="T9" s="58"/>
      <c r="U9" s="58"/>
      <c r="V9" s="58"/>
      <c r="W9" s="58"/>
      <c r="X9" s="58"/>
      <c r="Y9" s="58"/>
      <c r="Z9" s="58"/>
      <c r="AA9" s="58"/>
      <c r="AB9" s="41"/>
      <c r="AC9" s="58">
        <f>SUM(J9:AB9)</f>
        <v>0</v>
      </c>
      <c r="AD9" s="41"/>
      <c r="AE9" s="41"/>
      <c r="AF9" s="41"/>
    </row>
    <row r="10" ht="20.05" customHeight="1">
      <c r="A10" t="s" s="46">
        <v>278</v>
      </c>
      <c r="B10" s="56">
        <v>-78.437727</v>
      </c>
      <c r="C10" s="42">
        <v>-0.030659</v>
      </c>
      <c r="D10" s="42">
        <v>785213</v>
      </c>
      <c r="E10" s="42">
        <v>9996608</v>
      </c>
      <c r="F10" s="42">
        <f>(((($D$3-D10)^2)+($E$3-E10)^2)^0.5)/1000</f>
        <v>10.3074261093641</v>
      </c>
      <c r="G10" s="57">
        <v>2446.3248</v>
      </c>
      <c r="H10" s="40">
        <v>15</v>
      </c>
      <c r="I10" s="40">
        <f>H10*10</f>
        <v>150</v>
      </c>
      <c r="J10" s="58">
        <v>0</v>
      </c>
      <c r="K10" s="58">
        <v>0</v>
      </c>
      <c r="L10" s="58">
        <v>2.95238267213204</v>
      </c>
      <c r="M10" s="58">
        <v>8.97452102782643</v>
      </c>
      <c r="N10" s="58">
        <v>12.522797450297</v>
      </c>
      <c r="O10" s="58">
        <v>18.5629931923653</v>
      </c>
      <c r="P10" s="58">
        <v>15.8724426226548</v>
      </c>
      <c r="Q10" s="58">
        <v>13.9312735874609</v>
      </c>
      <c r="R10" s="58">
        <v>14.729573615002</v>
      </c>
      <c r="S10" s="58">
        <v>8.741779047753649</v>
      </c>
      <c r="T10" s="58">
        <v>2.80481148835751</v>
      </c>
      <c r="U10" s="58">
        <v>0.29470338497788</v>
      </c>
      <c r="V10" s="58">
        <v>0.250566764018793</v>
      </c>
      <c r="W10" s="58">
        <v>0.21576132906886</v>
      </c>
      <c r="X10" s="58">
        <v>0.0964373545007505</v>
      </c>
      <c r="Y10" s="58">
        <v>0.0392648445959098</v>
      </c>
      <c r="Z10" s="58">
        <v>0.00851665528286465</v>
      </c>
      <c r="AA10" s="58">
        <v>0.00177734028407251</v>
      </c>
      <c r="AB10" s="58">
        <v>0.000380112870519165</v>
      </c>
      <c r="AC10" s="58">
        <f>SUM(J10:AB10)</f>
        <v>99.99998248944929</v>
      </c>
      <c r="AD10" s="42">
        <v>-1.56</v>
      </c>
      <c r="AE10" s="42">
        <v>2.22</v>
      </c>
      <c r="AF10" s="42">
        <v>0.05</v>
      </c>
    </row>
    <row r="11" ht="20.05" customHeight="1">
      <c r="A11" t="s" s="46">
        <v>279</v>
      </c>
      <c r="B11" s="56">
        <v>-78.47398800000001</v>
      </c>
      <c r="C11" s="42">
        <v>0.007482</v>
      </c>
      <c r="D11" s="42">
        <v>781174</v>
      </c>
      <c r="E11" s="42">
        <v>10000828</v>
      </c>
      <c r="F11" s="42">
        <f>(((($D$3-D11)^2)+($E$3-E11)^2)^0.5)/1000</f>
        <v>4.81724610124914</v>
      </c>
      <c r="G11" s="57">
        <v>2636.8248</v>
      </c>
      <c r="H11" s="40">
        <v>29</v>
      </c>
      <c r="I11" s="40">
        <f>H11*10</f>
        <v>290</v>
      </c>
      <c r="J11" s="58"/>
      <c r="K11" s="58"/>
      <c r="L11" s="58"/>
      <c r="M11" s="58"/>
      <c r="N11" s="58"/>
      <c r="O11" s="58"/>
      <c r="P11" s="58"/>
      <c r="Q11" s="58"/>
      <c r="R11" s="58"/>
      <c r="S11" s="58"/>
      <c r="T11" s="58"/>
      <c r="U11" s="58"/>
      <c r="V11" s="58"/>
      <c r="W11" s="58"/>
      <c r="X11" s="58"/>
      <c r="Y11" s="58"/>
      <c r="Z11" s="58"/>
      <c r="AA11" s="58"/>
      <c r="AB11" s="41"/>
      <c r="AC11" s="58">
        <f>SUM(J11:AB11)</f>
        <v>0</v>
      </c>
      <c r="AD11" s="41"/>
      <c r="AE11" s="41"/>
      <c r="AF11" s="41"/>
    </row>
    <row r="12" ht="20.05" customHeight="1">
      <c r="A12" t="s" s="46">
        <v>280</v>
      </c>
      <c r="B12" s="56">
        <v>-78.476305</v>
      </c>
      <c r="C12" s="42">
        <v>0.003921</v>
      </c>
      <c r="D12" s="42">
        <v>780916</v>
      </c>
      <c r="E12" s="42">
        <v>10000434</v>
      </c>
      <c r="F12" s="42">
        <f>(((($D$3-D12)^2)+($E$3-E12)^2)^0.5)/1000</f>
        <v>5.14814646256301</v>
      </c>
      <c r="G12" s="57">
        <v>2637.1296</v>
      </c>
      <c r="H12" s="40">
        <v>22</v>
      </c>
      <c r="I12" s="40">
        <f>H12*10</f>
        <v>220</v>
      </c>
      <c r="J12" s="58"/>
      <c r="K12" s="58"/>
      <c r="L12" s="58"/>
      <c r="M12" s="58"/>
      <c r="N12" s="58"/>
      <c r="O12" s="58"/>
      <c r="P12" s="58"/>
      <c r="Q12" s="58"/>
      <c r="R12" s="58"/>
      <c r="S12" s="58"/>
      <c r="T12" s="58"/>
      <c r="U12" s="58"/>
      <c r="V12" s="58"/>
      <c r="W12" s="58"/>
      <c r="X12" s="58"/>
      <c r="Y12" s="58"/>
      <c r="Z12" s="58"/>
      <c r="AA12" s="58"/>
      <c r="AB12" s="41"/>
      <c r="AC12" s="58">
        <f>SUM(J12:AB12)</f>
        <v>0</v>
      </c>
      <c r="AD12" s="41"/>
      <c r="AE12" s="41"/>
      <c r="AF12" s="41"/>
    </row>
    <row r="13" ht="20.05" customHeight="1">
      <c r="A13" t="s" s="46">
        <v>281</v>
      </c>
      <c r="B13" s="56">
        <v>-78.530604</v>
      </c>
      <c r="C13" s="42">
        <v>-0.002912</v>
      </c>
      <c r="D13" s="42">
        <v>774868</v>
      </c>
      <c r="E13" s="42">
        <v>9999678</v>
      </c>
      <c r="F13" s="42">
        <f>(((($D$3-D13)^2)+($E$3-E13)^2)^0.5)/1000</f>
        <v>7.76099916247902</v>
      </c>
      <c r="G13" s="57">
        <v>2759.6592</v>
      </c>
      <c r="H13" s="40">
        <v>23.5</v>
      </c>
      <c r="I13" s="40">
        <f>H13*10</f>
        <v>235</v>
      </c>
      <c r="J13" s="58">
        <v>0</v>
      </c>
      <c r="K13" s="58">
        <v>7.0853339912572</v>
      </c>
      <c r="L13" s="58">
        <v>10.7978592169441</v>
      </c>
      <c r="M13" s="58">
        <v>10.5995331270995</v>
      </c>
      <c r="N13" s="58">
        <v>13.3821082664339</v>
      </c>
      <c r="O13" s="58">
        <v>12.937060725108</v>
      </c>
      <c r="P13" s="58">
        <v>11.8957696760358</v>
      </c>
      <c r="Q13" s="58">
        <v>10.9171079184934</v>
      </c>
      <c r="R13" s="58">
        <v>11.4488242773908</v>
      </c>
      <c r="S13" s="58">
        <v>7.3133931791008</v>
      </c>
      <c r="T13" s="58">
        <v>2.34069069354033</v>
      </c>
      <c r="U13" s="58">
        <v>0.558286361364686</v>
      </c>
      <c r="V13" s="58">
        <v>0.263577617148716</v>
      </c>
      <c r="W13" s="58">
        <v>0.261337513370405</v>
      </c>
      <c r="X13" s="58">
        <v>0.132846352545406</v>
      </c>
      <c r="Y13" s="58">
        <v>0.0509096735157427</v>
      </c>
      <c r="Z13" s="58">
        <v>0.012700322437551</v>
      </c>
      <c r="AA13" s="58">
        <v>0.00251158881808089</v>
      </c>
      <c r="AB13" s="58">
        <v>0.000134192659391547</v>
      </c>
      <c r="AC13" s="58">
        <f>SUM(J13:AB13)</f>
        <v>99.9999846932638</v>
      </c>
      <c r="AD13" s="42">
        <v>-2.37</v>
      </c>
      <c r="AE13" s="42">
        <v>2.87</v>
      </c>
      <c r="AF13" s="42">
        <v>0.02</v>
      </c>
    </row>
    <row r="14" ht="20.05" customHeight="1">
      <c r="A14" t="s" s="46">
        <v>282</v>
      </c>
      <c r="B14" s="56">
        <v>-78.436066</v>
      </c>
      <c r="C14" s="42">
        <v>-0.018368</v>
      </c>
      <c r="D14" s="42">
        <v>785398</v>
      </c>
      <c r="E14" s="42">
        <v>9997968</v>
      </c>
      <c r="F14" s="42">
        <f>(((($D$3-D14)^2)+($E$3-E14)^2)^0.5)/1000</f>
        <v>9.266575850873931</v>
      </c>
      <c r="G14" s="57">
        <v>2454.8592</v>
      </c>
      <c r="H14" s="40">
        <v>18</v>
      </c>
      <c r="I14" s="40">
        <f>H14*10</f>
        <v>180</v>
      </c>
      <c r="J14" s="58"/>
      <c r="K14" s="58"/>
      <c r="L14" s="58"/>
      <c r="M14" s="58"/>
      <c r="N14" s="58"/>
      <c r="O14" s="58"/>
      <c r="P14" s="58"/>
      <c r="Q14" s="58"/>
      <c r="R14" s="58"/>
      <c r="S14" s="58"/>
      <c r="T14" s="58"/>
      <c r="U14" s="58"/>
      <c r="V14" s="58"/>
      <c r="W14" s="58"/>
      <c r="X14" s="58"/>
      <c r="Y14" s="58"/>
      <c r="Z14" s="58"/>
      <c r="AA14" s="58"/>
      <c r="AB14" s="41"/>
      <c r="AC14" s="58">
        <f>SUM(J14:AB14)</f>
        <v>0</v>
      </c>
      <c r="AD14" s="41"/>
      <c r="AE14" s="41"/>
      <c r="AF14" s="41"/>
    </row>
    <row r="15" ht="20.05" customHeight="1">
      <c r="A15" t="s" s="46">
        <v>283</v>
      </c>
      <c r="B15" s="56">
        <v>-78.477104</v>
      </c>
      <c r="C15" s="42">
        <v>-0.001276</v>
      </c>
      <c r="D15" s="42">
        <v>780827</v>
      </c>
      <c r="E15" s="42">
        <v>9999859</v>
      </c>
      <c r="F15" s="42">
        <f>(((($D$3-D15)^2)+($E$3-E15)^2)^0.5)/1000</f>
        <v>5.70129897479513</v>
      </c>
      <c r="G15" s="57">
        <v>2682.5448</v>
      </c>
      <c r="H15" s="40">
        <v>27.5</v>
      </c>
      <c r="I15" s="40">
        <f>H15*10</f>
        <v>275</v>
      </c>
      <c r="J15" s="58"/>
      <c r="K15" s="58"/>
      <c r="L15" s="58"/>
      <c r="M15" s="58"/>
      <c r="N15" s="58"/>
      <c r="O15" s="58"/>
      <c r="P15" s="58"/>
      <c r="Q15" s="58"/>
      <c r="R15" s="58"/>
      <c r="S15" s="58"/>
      <c r="T15" s="58"/>
      <c r="U15" s="58"/>
      <c r="V15" s="58"/>
      <c r="W15" s="58"/>
      <c r="X15" s="58"/>
      <c r="Y15" s="58"/>
      <c r="Z15" s="58"/>
      <c r="AA15" s="58"/>
      <c r="AB15" s="41"/>
      <c r="AC15" s="58">
        <f>SUM(U15:AB15)</f>
        <v>0</v>
      </c>
      <c r="AD15" s="41"/>
      <c r="AE15" s="41"/>
      <c r="AF15" s="41"/>
    </row>
    <row r="16" ht="20.05" customHeight="1">
      <c r="A16" t="s" s="46">
        <v>284</v>
      </c>
      <c r="B16" s="56">
        <v>-78.434594</v>
      </c>
      <c r="C16" s="42">
        <v>0.002041</v>
      </c>
      <c r="D16" s="42">
        <v>785562</v>
      </c>
      <c r="E16" s="42">
        <v>10000226</v>
      </c>
      <c r="F16" s="42">
        <f>(((($D$3-D16)^2)+($E$3-E16)^2)^0.5)/1000</f>
        <v>7.66491487232572</v>
      </c>
      <c r="G16" s="57">
        <v>2360.9808</v>
      </c>
      <c r="H16" s="40">
        <v>17.5</v>
      </c>
      <c r="I16" s="40">
        <f>H16*10</f>
        <v>175</v>
      </c>
      <c r="J16" s="58">
        <v>0</v>
      </c>
      <c r="K16" s="58">
        <v>0</v>
      </c>
      <c r="L16" s="58">
        <v>3.42763525201585</v>
      </c>
      <c r="M16" s="58">
        <v>14.4473224173752</v>
      </c>
      <c r="N16" s="58">
        <v>14.9461371603255</v>
      </c>
      <c r="O16" s="58">
        <v>16.5798698505386</v>
      </c>
      <c r="P16" s="58">
        <v>13.8798634437438</v>
      </c>
      <c r="Q16" s="58">
        <v>12.0905371639865</v>
      </c>
      <c r="R16" s="58">
        <v>12.878454931217</v>
      </c>
      <c r="S16" s="58">
        <v>8.300881463800719</v>
      </c>
      <c r="T16" s="58">
        <v>2.7239785774414</v>
      </c>
      <c r="U16" s="58">
        <v>0.354600761560419</v>
      </c>
      <c r="V16" s="58">
        <v>0.133471810723475</v>
      </c>
      <c r="W16" s="58">
        <v>0.140801085443461</v>
      </c>
      <c r="X16" s="58">
        <v>0.0657175564943864</v>
      </c>
      <c r="Y16" s="58">
        <v>0.0238492177872205</v>
      </c>
      <c r="Z16" s="58">
        <v>0.00559658917592542</v>
      </c>
      <c r="AA16" s="58">
        <v>0.00118343354822905</v>
      </c>
      <c r="AB16" s="58">
        <v>9.391796071400829e-05</v>
      </c>
      <c r="AC16" s="58">
        <f>SUM(J16:AB16)</f>
        <v>99.9999946331384</v>
      </c>
      <c r="AD16" s="42">
        <v>-1.96</v>
      </c>
      <c r="AE16" s="42">
        <v>2.4</v>
      </c>
      <c r="AF16" s="42">
        <v>0.09</v>
      </c>
    </row>
    <row r="17" ht="20.05" customHeight="1">
      <c r="A17" t="s" s="46">
        <v>285</v>
      </c>
      <c r="B17" s="56">
        <v>-78.43902799999999</v>
      </c>
      <c r="C17" s="42">
        <v>0.032237</v>
      </c>
      <c r="D17" s="42">
        <v>785068</v>
      </c>
      <c r="E17" s="42">
        <v>10003567</v>
      </c>
      <c r="F17" s="42">
        <f>(((($D$3-D17)^2)+($E$3-E17)^2)^0.5)/1000</f>
        <v>5.42412324712483</v>
      </c>
      <c r="G17" s="57">
        <v>2738.3232</v>
      </c>
      <c r="H17" s="40">
        <v>17</v>
      </c>
      <c r="I17" s="40">
        <f>H17*10</f>
        <v>170</v>
      </c>
      <c r="J17" s="58">
        <v>0</v>
      </c>
      <c r="K17" s="58">
        <v>0</v>
      </c>
      <c r="L17" s="58">
        <v>5.24554419169917</v>
      </c>
      <c r="M17" s="58">
        <v>11.5142822674691</v>
      </c>
      <c r="N17" s="58">
        <v>13.7304576670286</v>
      </c>
      <c r="O17" s="58">
        <v>14.5213105817907</v>
      </c>
      <c r="P17" s="58">
        <v>13.6366276601924</v>
      </c>
      <c r="Q17" s="58">
        <v>12.9038599877574</v>
      </c>
      <c r="R17" s="58">
        <v>15.082494411949</v>
      </c>
      <c r="S17" s="58">
        <v>9.649801370822241</v>
      </c>
      <c r="T17" s="58">
        <v>2.8942933319326</v>
      </c>
      <c r="U17" s="58">
        <v>0.263453720728455</v>
      </c>
      <c r="V17" s="58">
        <v>0.195684325085698</v>
      </c>
      <c r="W17" s="58">
        <v>0.22163482986428</v>
      </c>
      <c r="X17" s="58">
        <v>0.09179206673644651</v>
      </c>
      <c r="Y17" s="58">
        <v>0.0386162321154089</v>
      </c>
      <c r="Z17" s="58">
        <v>0.00832170286731092</v>
      </c>
      <c r="AA17" s="58">
        <v>0.00158828038062663</v>
      </c>
      <c r="AB17" s="58">
        <v>0.000185081645524546</v>
      </c>
      <c r="AC17" s="58">
        <f>SUM(J17:AB17)</f>
        <v>99.999947710065</v>
      </c>
      <c r="AD17" s="42">
        <v>-1.63</v>
      </c>
      <c r="AE17" s="42">
        <v>2.45</v>
      </c>
      <c r="AF17" s="42">
        <v>0.01</v>
      </c>
    </row>
    <row r="18" ht="20.05" customHeight="1">
      <c r="A18" t="s" s="46">
        <v>286</v>
      </c>
      <c r="B18" s="56">
        <v>-78.44767299999999</v>
      </c>
      <c r="C18" s="42">
        <v>0.06379</v>
      </c>
      <c r="D18" s="42">
        <v>784105</v>
      </c>
      <c r="E18" s="42">
        <v>10007058</v>
      </c>
      <c r="F18" s="42">
        <f>(((($D$3-D18)^2)+($E$3-E18)^2)^0.5)/1000</f>
        <v>4.39071622858959</v>
      </c>
      <c r="G18" s="57">
        <v>2357.9328</v>
      </c>
      <c r="H18" s="40">
        <v>16.5</v>
      </c>
      <c r="I18" s="40">
        <f>H18*10</f>
        <v>165</v>
      </c>
      <c r="J18" s="58">
        <v>0</v>
      </c>
      <c r="K18" s="58">
        <v>0</v>
      </c>
      <c r="L18" s="58">
        <v>8.883049547206079</v>
      </c>
      <c r="M18" s="58">
        <v>12.0310033772166</v>
      </c>
      <c r="N18" s="58">
        <v>12.3039142204626</v>
      </c>
      <c r="O18" s="58">
        <v>12.4039962259825</v>
      </c>
      <c r="P18" s="58">
        <v>13.2840124507306</v>
      </c>
      <c r="Q18" s="58">
        <v>12.4132549137179</v>
      </c>
      <c r="R18" s="58">
        <v>13.3175200825346</v>
      </c>
      <c r="S18" s="58">
        <v>9.752484414542311</v>
      </c>
      <c r="T18" s="58">
        <v>3.63557805073761</v>
      </c>
      <c r="U18" s="58">
        <v>0.577565758727416</v>
      </c>
      <c r="V18" s="58">
        <v>0.538951737272391</v>
      </c>
      <c r="W18" s="58">
        <v>0.560237716623753</v>
      </c>
      <c r="X18" s="58">
        <v>0.19921725894786</v>
      </c>
      <c r="Y18" s="58">
        <v>0.0790627505735096</v>
      </c>
      <c r="Z18" s="58">
        <v>0.0166660608285644</v>
      </c>
      <c r="AA18" s="58">
        <v>0.00316639047616108</v>
      </c>
      <c r="AB18" s="58">
        <v>0.000306574963582495</v>
      </c>
      <c r="AC18" s="58">
        <f>SUM(J18:AB18)</f>
        <v>99.99998753154399</v>
      </c>
      <c r="AD18" s="42">
        <v>-1.67</v>
      </c>
      <c r="AE18" s="42">
        <v>2.68</v>
      </c>
      <c r="AF18" s="42">
        <v>-0.02</v>
      </c>
    </row>
    <row r="19" ht="20.05" customHeight="1">
      <c r="A19" t="s" s="46">
        <v>287</v>
      </c>
      <c r="B19" s="56">
        <v>-78.43548</v>
      </c>
      <c r="C19" s="42">
        <v>0.085481</v>
      </c>
      <c r="D19" s="42">
        <v>785463</v>
      </c>
      <c r="E19" s="42">
        <v>10009458</v>
      </c>
      <c r="F19" s="42">
        <f>(((($D$3-D19)^2)+($E$3-E19)^2)^0.5)/1000</f>
        <v>6.7461198477347</v>
      </c>
      <c r="G19" s="57">
        <v>1933.6512</v>
      </c>
      <c r="H19" s="40">
        <v>14</v>
      </c>
      <c r="I19" s="40">
        <f>H19*10</f>
        <v>140</v>
      </c>
      <c r="J19" s="58">
        <v>0</v>
      </c>
      <c r="K19" s="58">
        <v>0</v>
      </c>
      <c r="L19" s="58">
        <v>2.86607210915466</v>
      </c>
      <c r="M19" s="58">
        <v>8.50531671621313</v>
      </c>
      <c r="N19" s="58">
        <v>7.62634347130117</v>
      </c>
      <c r="O19" s="58">
        <v>10.7401478771248</v>
      </c>
      <c r="P19" s="58">
        <v>12.9359135604848</v>
      </c>
      <c r="Q19" s="58">
        <v>14.7791371293544</v>
      </c>
      <c r="R19" s="58">
        <v>19.7585562924003</v>
      </c>
      <c r="S19" s="58">
        <v>15.5161407119445</v>
      </c>
      <c r="T19" s="58">
        <v>4.88842518484641</v>
      </c>
      <c r="U19" s="58">
        <v>0.650773687018828</v>
      </c>
      <c r="V19" s="58">
        <v>0.565572413780223</v>
      </c>
      <c r="W19" s="58">
        <v>0.677747645445632</v>
      </c>
      <c r="X19" s="58">
        <v>0.304571185734145</v>
      </c>
      <c r="Y19" s="58">
        <v>0.144831755113223</v>
      </c>
      <c r="Z19" s="58">
        <v>0.0333918362248075</v>
      </c>
      <c r="AA19" s="58">
        <v>0.00663342024232983</v>
      </c>
      <c r="AB19" s="58">
        <v>0.000399431685113195</v>
      </c>
      <c r="AC19" s="58">
        <f>SUM(J19:AB19)</f>
        <v>99.9999744280685</v>
      </c>
      <c r="AD19" s="42">
        <v>-0.5</v>
      </c>
      <c r="AE19" s="42">
        <v>2.42</v>
      </c>
      <c r="AF19" s="42">
        <v>-0.2</v>
      </c>
    </row>
    <row r="20" ht="20.05" customHeight="1">
      <c r="A20" t="s" s="46">
        <v>288</v>
      </c>
      <c r="B20" s="56">
        <v>-78.413411</v>
      </c>
      <c r="C20" s="42">
        <v>0.104179</v>
      </c>
      <c r="D20" s="42">
        <v>787921</v>
      </c>
      <c r="E20" s="42">
        <v>10011527</v>
      </c>
      <c r="F20" s="42">
        <f>(((($D$3-D20)^2)+($E$3-E20)^2)^0.5)/1000</f>
        <v>9.953239171244711</v>
      </c>
      <c r="G20" s="57">
        <v>1936.0896</v>
      </c>
      <c r="H20" s="40">
        <v>10</v>
      </c>
      <c r="I20" s="40">
        <f>H20*10</f>
        <v>100</v>
      </c>
      <c r="J20" s="58">
        <v>0</v>
      </c>
      <c r="K20" s="58">
        <v>0</v>
      </c>
      <c r="L20" s="58">
        <v>0</v>
      </c>
      <c r="M20" s="58">
        <v>1.12561716164548</v>
      </c>
      <c r="N20" s="58">
        <v>4.25721048291225</v>
      </c>
      <c r="O20" s="58">
        <v>7.32882800869649</v>
      </c>
      <c r="P20" s="58">
        <v>11.1629949341873</v>
      </c>
      <c r="Q20" s="58">
        <v>17.6757237257821</v>
      </c>
      <c r="R20" s="58">
        <v>26.1108909618618</v>
      </c>
      <c r="S20" s="58">
        <v>22.9343157939831</v>
      </c>
      <c r="T20" s="58">
        <v>8.13635925501494</v>
      </c>
      <c r="U20" s="58">
        <v>0.6297458525666429</v>
      </c>
      <c r="V20" s="58">
        <v>0.241112479095693</v>
      </c>
      <c r="W20" s="58">
        <v>0.225242495437341</v>
      </c>
      <c r="X20" s="58">
        <v>0.107612127320903</v>
      </c>
      <c r="Y20" s="58">
        <v>0.0520457367987919</v>
      </c>
      <c r="Z20" s="58">
        <v>0.010432985266089</v>
      </c>
      <c r="AA20" s="58">
        <v>0.0017772865407889</v>
      </c>
      <c r="AB20" s="58">
        <v>8.2976858639192e-05</v>
      </c>
      <c r="AC20" s="58">
        <f>SUM(J20:AB20)</f>
        <v>99.99999226396829</v>
      </c>
      <c r="AD20" s="42">
        <v>0.32</v>
      </c>
      <c r="AE20" s="42">
        <v>1.71</v>
      </c>
      <c r="AF20" s="42">
        <v>-0.19</v>
      </c>
    </row>
    <row r="21" ht="20.05" customHeight="1">
      <c r="A21" t="s" s="46">
        <v>289</v>
      </c>
      <c r="B21" s="56">
        <v>-78.410809</v>
      </c>
      <c r="C21" s="42">
        <v>0.083283</v>
      </c>
      <c r="D21" s="42">
        <v>788211</v>
      </c>
      <c r="E21" s="42">
        <v>10009215</v>
      </c>
      <c r="F21" s="42">
        <f>(((($D$3-D21)^2)+($E$3-E21)^2)^0.5)/1000</f>
        <v>9.01231080245239</v>
      </c>
      <c r="G21" s="57">
        <v>2076.9072</v>
      </c>
      <c r="H21" s="40">
        <v>10</v>
      </c>
      <c r="I21" s="40">
        <f>H21*10</f>
        <v>100</v>
      </c>
      <c r="J21" s="58">
        <v>0</v>
      </c>
      <c r="K21" s="58">
        <v>0</v>
      </c>
      <c r="L21" s="58">
        <v>0</v>
      </c>
      <c r="M21" s="58">
        <v>1.56846121237813</v>
      </c>
      <c r="N21" s="58">
        <v>6.04814224992267</v>
      </c>
      <c r="O21" s="58">
        <v>10.8486188604883</v>
      </c>
      <c r="P21" s="58">
        <v>15.9756195364504</v>
      </c>
      <c r="Q21" s="58">
        <v>18.2326455323488</v>
      </c>
      <c r="R21" s="58">
        <v>22.1933251606842</v>
      </c>
      <c r="S21" s="58">
        <v>17.9439295166298</v>
      </c>
      <c r="T21" s="58">
        <v>5.61965102024449</v>
      </c>
      <c r="U21" s="58">
        <v>0.427345531203098</v>
      </c>
      <c r="V21" s="58">
        <v>0.43032828456562</v>
      </c>
      <c r="W21" s="58">
        <v>0.404528197517271</v>
      </c>
      <c r="X21" s="58">
        <v>0.195627543008948</v>
      </c>
      <c r="Y21" s="58">
        <v>0.0916423339541262</v>
      </c>
      <c r="Z21" s="58">
        <v>0.0173622965990857</v>
      </c>
      <c r="AA21" s="58">
        <v>0.00258839601830826</v>
      </c>
      <c r="AB21" s="58">
        <v>0.000175165931063323</v>
      </c>
      <c r="AC21" s="58">
        <f>SUM(J21:AB21)</f>
        <v>99.9999908379443</v>
      </c>
      <c r="AD21" s="42">
        <v>-0.15</v>
      </c>
      <c r="AE21" s="42">
        <v>1.87</v>
      </c>
      <c r="AF21" s="42">
        <v>-0.11</v>
      </c>
    </row>
    <row r="22" ht="20.05" customHeight="1">
      <c r="A22" t="s" s="46">
        <v>290</v>
      </c>
      <c r="B22" s="56">
        <v>-78.407112</v>
      </c>
      <c r="C22" s="42">
        <v>0.06001</v>
      </c>
      <c r="D22" s="42">
        <v>788623</v>
      </c>
      <c r="E22" s="42">
        <v>10009940</v>
      </c>
      <c r="F22" s="42">
        <f>(((($D$3-D22)^2)+($E$3-E22)^2)^0.5)/1000</f>
        <v>9.69895504680788</v>
      </c>
      <c r="G22" s="57">
        <v>2109.216</v>
      </c>
      <c r="H22" s="40">
        <v>12</v>
      </c>
      <c r="I22" s="40">
        <f>H22*10</f>
        <v>120</v>
      </c>
      <c r="J22" s="58">
        <v>0</v>
      </c>
      <c r="K22" s="58">
        <v>0</v>
      </c>
      <c r="L22" s="58">
        <v>0</v>
      </c>
      <c r="M22" s="58">
        <v>6.33785555188473</v>
      </c>
      <c r="N22" s="58">
        <v>10.4515468971471</v>
      </c>
      <c r="O22" s="58">
        <v>13.2458729871154</v>
      </c>
      <c r="P22" s="58">
        <v>15.1343344026089</v>
      </c>
      <c r="Q22" s="58">
        <v>16.161691515778</v>
      </c>
      <c r="R22" s="58">
        <v>17.3105410676414</v>
      </c>
      <c r="S22" s="58">
        <v>14.1304231986614</v>
      </c>
      <c r="T22" s="58">
        <v>4.90765508936089</v>
      </c>
      <c r="U22" s="58">
        <v>0.553110313002888</v>
      </c>
      <c r="V22" s="58">
        <v>0.733273098448194</v>
      </c>
      <c r="W22" s="58">
        <v>0.563256440255143</v>
      </c>
      <c r="X22" s="58">
        <v>0.282033157544641</v>
      </c>
      <c r="Y22" s="58">
        <v>0.1467564962333</v>
      </c>
      <c r="Z22" s="58">
        <v>0.0344690158752746</v>
      </c>
      <c r="AA22" s="58">
        <v>0.00648086555826224</v>
      </c>
      <c r="AB22" s="58">
        <v>0.000680428550661757</v>
      </c>
      <c r="AC22" s="58">
        <f>SUM(J22:AB22)</f>
        <v>99.9999805256662</v>
      </c>
      <c r="AD22" s="42">
        <v>-0.7</v>
      </c>
      <c r="AE22" s="42">
        <v>2.23</v>
      </c>
      <c r="AF22" s="42">
        <v>-0.07000000000000001</v>
      </c>
    </row>
    <row r="23" ht="20.05" customHeight="1">
      <c r="A23" t="s" s="46">
        <v>291</v>
      </c>
      <c r="B23" s="56">
        <v>-78.39775899999999</v>
      </c>
      <c r="C23" s="42">
        <v>0.01707</v>
      </c>
      <c r="D23" s="42">
        <v>789665</v>
      </c>
      <c r="E23" s="42">
        <v>10001889</v>
      </c>
      <c r="F23" s="42">
        <f>(((($D$3-D23)^2)+($E$3-E23)^2)^0.5)/1000</f>
        <v>10.3175358492229</v>
      </c>
      <c r="G23" s="57">
        <v>2074.7736</v>
      </c>
      <c r="H23" s="40">
        <v>11</v>
      </c>
      <c r="I23" s="40">
        <f>H23*10</f>
        <v>110</v>
      </c>
      <c r="J23" s="58">
        <v>0</v>
      </c>
      <c r="K23" s="58">
        <v>0</v>
      </c>
      <c r="L23" s="58">
        <v>8.83404181486944</v>
      </c>
      <c r="M23" s="58">
        <v>9.72499349353691</v>
      </c>
      <c r="N23" s="58">
        <v>9.1836557647263</v>
      </c>
      <c r="O23" s="58">
        <v>10.9629565368266</v>
      </c>
      <c r="P23" s="58">
        <v>14.8998004684653</v>
      </c>
      <c r="Q23" s="58">
        <v>15.5122755270235</v>
      </c>
      <c r="R23" s="58">
        <v>13.6635724819988</v>
      </c>
      <c r="S23" s="58">
        <v>11.7610826754576</v>
      </c>
      <c r="T23" s="58">
        <v>3.90821549405743</v>
      </c>
      <c r="U23" s="58">
        <v>0.484080853647957</v>
      </c>
      <c r="V23" s="58">
        <v>0.401543467354595</v>
      </c>
      <c r="W23" s="58">
        <v>0.381037651723862</v>
      </c>
      <c r="X23" s="58">
        <v>0.168446711704601</v>
      </c>
      <c r="Y23" s="58">
        <v>0.0875937082962784</v>
      </c>
      <c r="Z23" s="58">
        <v>0.0221652190218691</v>
      </c>
      <c r="AA23" s="58">
        <v>0.00423960892269087</v>
      </c>
      <c r="AB23" s="58">
        <v>0.00028420385376626</v>
      </c>
      <c r="AC23" s="58">
        <f>SUM(J23:AB23)</f>
        <v>99.9999856814875</v>
      </c>
      <c r="AD23" s="42">
        <v>-1.24</v>
      </c>
      <c r="AE23" s="42">
        <v>2.68</v>
      </c>
      <c r="AF23" s="42">
        <v>-0.13</v>
      </c>
    </row>
    <row r="24" ht="20.05" customHeight="1">
      <c r="A24" t="s" s="46">
        <v>292</v>
      </c>
      <c r="B24" s="56">
        <v>-78.385918</v>
      </c>
      <c r="C24" s="42">
        <v>-0.011236</v>
      </c>
      <c r="D24" s="42">
        <v>790984</v>
      </c>
      <c r="E24" s="42">
        <v>9998757</v>
      </c>
      <c r="F24" s="42">
        <f>(((($D$3-D24)^2)+($E$3-E24)^2)^0.5)/1000</f>
        <v>12.8886114457687</v>
      </c>
      <c r="G24" s="57">
        <v>2270.1504</v>
      </c>
      <c r="H24" s="40">
        <v>8</v>
      </c>
      <c r="I24" s="40">
        <f>H24*10</f>
        <v>80</v>
      </c>
      <c r="J24" s="58">
        <v>0</v>
      </c>
      <c r="K24" s="58">
        <v>0</v>
      </c>
      <c r="L24" s="58">
        <v>0</v>
      </c>
      <c r="M24" s="58">
        <v>3.66166860203934</v>
      </c>
      <c r="N24" s="58">
        <v>6.3570635452072</v>
      </c>
      <c r="O24" s="58">
        <v>11.9428033802626</v>
      </c>
      <c r="P24" s="58">
        <v>16.7317912509853</v>
      </c>
      <c r="Q24" s="58">
        <v>17.7913018418532</v>
      </c>
      <c r="R24" s="58">
        <v>22.9014464645163</v>
      </c>
      <c r="S24" s="58">
        <v>14.5138674501216</v>
      </c>
      <c r="T24" s="58">
        <v>4.48368695938258</v>
      </c>
      <c r="U24" s="58">
        <v>0.333766489411372</v>
      </c>
      <c r="V24" s="58">
        <v>0.484067530302465</v>
      </c>
      <c r="W24" s="58">
        <v>0.458876071051683</v>
      </c>
      <c r="X24" s="58">
        <v>0.210847883570595</v>
      </c>
      <c r="Y24" s="58">
        <v>0.101160960711292</v>
      </c>
      <c r="Z24" s="58">
        <v>0.0239447660219296</v>
      </c>
      <c r="AA24" s="58">
        <v>0.00356001193249745</v>
      </c>
      <c r="AB24" s="58">
        <v>0.000137324015457487</v>
      </c>
      <c r="AC24" s="58">
        <f>SUM(J24:AB24)</f>
        <v>99.99999053138539</v>
      </c>
      <c r="AD24" s="42">
        <v>-0.36</v>
      </c>
      <c r="AE24" s="42">
        <v>1.91</v>
      </c>
      <c r="AF24" s="42">
        <v>-0.12</v>
      </c>
    </row>
    <row r="25" ht="20.05" customHeight="1">
      <c r="A25" t="s" s="46">
        <v>293</v>
      </c>
      <c r="B25" s="56">
        <v>-78.343994</v>
      </c>
      <c r="C25" s="42">
        <v>-0.05091</v>
      </c>
      <c r="D25" s="42">
        <v>795653</v>
      </c>
      <c r="E25" s="42">
        <v>9994367</v>
      </c>
      <c r="F25" s="42">
        <f>(((($D$3-D25)^2)+($E$3-E25)^2)^0.5)/1000</f>
        <v>19.208334076645</v>
      </c>
      <c r="G25" s="57">
        <v>2185.416</v>
      </c>
      <c r="H25" s="40">
        <v>2.5</v>
      </c>
      <c r="I25" s="40">
        <f>H25*10</f>
        <v>25</v>
      </c>
      <c r="J25" s="58"/>
      <c r="K25" s="58"/>
      <c r="L25" s="58"/>
      <c r="M25" s="58"/>
      <c r="N25" s="58"/>
      <c r="O25" s="58"/>
      <c r="P25" s="58"/>
      <c r="Q25" s="58"/>
      <c r="R25" s="58"/>
      <c r="S25" s="58"/>
      <c r="T25" s="58"/>
      <c r="U25" s="58"/>
      <c r="V25" s="58"/>
      <c r="W25" s="58"/>
      <c r="X25" s="58"/>
      <c r="Y25" s="58"/>
      <c r="Z25" s="58"/>
      <c r="AA25" s="58"/>
      <c r="AB25" s="41"/>
      <c r="AC25" s="58">
        <f>SUM(J25:AB25)</f>
        <v>0</v>
      </c>
      <c r="AD25" s="41"/>
      <c r="AE25" s="41"/>
      <c r="AF25" s="41"/>
    </row>
    <row r="26" ht="20.05" customHeight="1">
      <c r="A26" t="s" s="46">
        <v>294</v>
      </c>
      <c r="B26" s="56">
        <v>-78.331507</v>
      </c>
      <c r="C26" s="42">
        <v>-0.06268600000000001</v>
      </c>
      <c r="D26" s="42">
        <v>797044</v>
      </c>
      <c r="E26" s="42">
        <v>9993064</v>
      </c>
      <c r="F26" s="42">
        <f>(((($D$3-D26)^2)+($E$3-E26)^2)^0.5)/1000</f>
        <v>21.0986263059944</v>
      </c>
      <c r="G26" s="57">
        <v>2221.992</v>
      </c>
      <c r="H26" s="40">
        <v>2</v>
      </c>
      <c r="I26" s="40">
        <f>H26*10</f>
        <v>20</v>
      </c>
      <c r="J26" s="58">
        <v>0</v>
      </c>
      <c r="K26" s="58">
        <v>0</v>
      </c>
      <c r="L26" s="58">
        <v>0</v>
      </c>
      <c r="M26" s="58">
        <v>0</v>
      </c>
      <c r="N26" s="58">
        <v>0</v>
      </c>
      <c r="O26" s="58">
        <v>1.99729532924165</v>
      </c>
      <c r="P26" s="58">
        <v>6.65765109747217</v>
      </c>
      <c r="Q26" s="58">
        <v>15.1877665661084</v>
      </c>
      <c r="R26" s="58">
        <v>26.0792676583793</v>
      </c>
      <c r="S26" s="58">
        <v>28.1805887860189</v>
      </c>
      <c r="T26" s="58">
        <v>11.4220326641007</v>
      </c>
      <c r="U26" s="58">
        <v>2.25735982523666</v>
      </c>
      <c r="V26" s="58">
        <v>2.18755053703912</v>
      </c>
      <c r="W26" s="58">
        <v>3.38899827224007</v>
      </c>
      <c r="X26" s="58">
        <v>1.80589030878484</v>
      </c>
      <c r="Y26" s="58">
        <v>0.674536047357928</v>
      </c>
      <c r="Z26" s="58">
        <v>0.136768745031812</v>
      </c>
      <c r="AA26" s="58">
        <v>0.0230668732607837</v>
      </c>
      <c r="AB26" s="58">
        <v>0.00114355391399146</v>
      </c>
      <c r="AC26" s="58">
        <f>SUM(J26:AB26)</f>
        <v>99.9999162641863</v>
      </c>
      <c r="AD26" s="42">
        <v>1</v>
      </c>
      <c r="AE26" s="42">
        <v>1.52</v>
      </c>
      <c r="AF26" s="42">
        <v>0</v>
      </c>
    </row>
    <row r="27" ht="20.05" customHeight="1">
      <c r="A27" t="s" s="46">
        <v>295</v>
      </c>
      <c r="B27" s="56">
        <v>-78.411428</v>
      </c>
      <c r="C27" s="42">
        <v>-0.09773</v>
      </c>
      <c r="D27" s="42">
        <v>788142</v>
      </c>
      <c r="E27" s="42">
        <v>9989187</v>
      </c>
      <c r="F27" s="42">
        <f>(((($D$3-D27)^2)+($E$3-E27)^2)^0.5)/1000</f>
        <v>18.2320084741095</v>
      </c>
      <c r="G27" s="57">
        <v>2464.9176</v>
      </c>
      <c r="H27" s="40">
        <v>3</v>
      </c>
      <c r="I27" s="40">
        <f>H27*10</f>
        <v>30</v>
      </c>
      <c r="J27" s="58"/>
      <c r="K27" s="58"/>
      <c r="L27" s="58"/>
      <c r="M27" s="58"/>
      <c r="N27" s="58"/>
      <c r="O27" s="58"/>
      <c r="P27" s="58"/>
      <c r="Q27" s="58"/>
      <c r="R27" s="58"/>
      <c r="S27" s="58"/>
      <c r="T27" s="58"/>
      <c r="U27" s="58"/>
      <c r="V27" s="58"/>
      <c r="W27" s="58"/>
      <c r="X27" s="58"/>
      <c r="Y27" s="58"/>
      <c r="Z27" s="58"/>
      <c r="AA27" s="58"/>
      <c r="AB27" s="41"/>
      <c r="AC27" s="58">
        <f>SUM(J27:AB27)</f>
        <v>0</v>
      </c>
      <c r="AD27" s="41"/>
      <c r="AE27" s="41"/>
      <c r="AF27" s="41"/>
    </row>
    <row r="28" ht="20.05" customHeight="1">
      <c r="A28" t="s" s="46">
        <v>296</v>
      </c>
      <c r="B28" s="56">
        <v>-78.37755</v>
      </c>
      <c r="C28" s="42">
        <v>-0.060347</v>
      </c>
      <c r="D28" s="42">
        <v>791915</v>
      </c>
      <c r="E28" s="42">
        <v>9993323</v>
      </c>
      <c r="F28" s="42">
        <f>(((($D$3-D28)^2)+($E$3-E28)^2)^0.5)/1000</f>
        <v>17.0366239026399</v>
      </c>
      <c r="G28" s="57">
        <v>2087.5752</v>
      </c>
      <c r="H28" s="40">
        <v>4</v>
      </c>
      <c r="I28" s="40">
        <f>H28*10</f>
        <v>40</v>
      </c>
      <c r="J28" s="58">
        <v>0</v>
      </c>
      <c r="K28" s="58">
        <v>0</v>
      </c>
      <c r="L28" s="58">
        <v>0</v>
      </c>
      <c r="M28" s="58">
        <v>2.07984808066193</v>
      </c>
      <c r="N28" s="58">
        <v>4.15969616132387</v>
      </c>
      <c r="O28" s="58">
        <v>8.50024867748791</v>
      </c>
      <c r="P28" s="58">
        <v>14.2876520323733</v>
      </c>
      <c r="Q28" s="58">
        <v>20.1428765203237</v>
      </c>
      <c r="R28" s="58">
        <v>26.2538037928316</v>
      </c>
      <c r="S28" s="58">
        <v>16.7792905783386</v>
      </c>
      <c r="T28" s="58">
        <v>5.85828679674754</v>
      </c>
      <c r="U28" s="58">
        <v>0.296530566255122</v>
      </c>
      <c r="V28" s="58">
        <v>0.582709993122291</v>
      </c>
      <c r="W28" s="58">
        <v>0.631075476583605</v>
      </c>
      <c r="X28" s="58">
        <v>0.268772324177421</v>
      </c>
      <c r="Y28" s="58">
        <v>0.123932142092909</v>
      </c>
      <c r="Z28" s="58">
        <v>0.0299576713868452</v>
      </c>
      <c r="AA28" s="58">
        <v>0.00507679955068714</v>
      </c>
      <c r="AB28" s="58">
        <v>0.000224725406449816</v>
      </c>
      <c r="AC28" s="58">
        <f>SUM(J28:AB28)</f>
        <v>99.9999823386638</v>
      </c>
      <c r="AD28" s="42">
        <v>0.03</v>
      </c>
      <c r="AE28" s="42">
        <v>1.71</v>
      </c>
      <c r="AF28" s="42">
        <v>-0.14</v>
      </c>
    </row>
    <row r="29" ht="20.05" customHeight="1">
      <c r="A29" t="s" s="46">
        <v>297</v>
      </c>
      <c r="B29" s="56">
        <v>-78.34620099999999</v>
      </c>
      <c r="C29" s="42">
        <v>-0.071281</v>
      </c>
      <c r="D29" s="42">
        <v>795407</v>
      </c>
      <c r="E29" s="42">
        <v>9992113</v>
      </c>
      <c r="F29" s="42">
        <f>(((($D$3-D29)^2)+($E$3-E29)^2)^0.5)/1000</f>
        <v>20.4104732429211</v>
      </c>
      <c r="G29" s="57">
        <v>2192.1216</v>
      </c>
      <c r="H29" s="40">
        <v>3</v>
      </c>
      <c r="I29" s="40">
        <f>H29*10</f>
        <v>30</v>
      </c>
      <c r="J29" s="58">
        <v>0</v>
      </c>
      <c r="K29" s="58">
        <v>0</v>
      </c>
      <c r="L29" s="58">
        <v>0</v>
      </c>
      <c r="M29" s="58">
        <v>0</v>
      </c>
      <c r="N29" s="58">
        <v>0.354665825977301</v>
      </c>
      <c r="O29" s="58">
        <v>3.10792349726776</v>
      </c>
      <c r="P29" s="58">
        <v>9.35004203446826</v>
      </c>
      <c r="Q29" s="58">
        <v>19.619588062211</v>
      </c>
      <c r="R29" s="58">
        <v>31.6889499779715</v>
      </c>
      <c r="S29" s="58">
        <v>23.6230794520493</v>
      </c>
      <c r="T29" s="58">
        <v>6.85795176404849</v>
      </c>
      <c r="U29" s="58">
        <v>0.882817656589814</v>
      </c>
      <c r="V29" s="58">
        <v>1.05055790240531</v>
      </c>
      <c r="W29" s="58">
        <v>2.00358929273753</v>
      </c>
      <c r="X29" s="58">
        <v>0.956945405786443</v>
      </c>
      <c r="Y29" s="58">
        <v>0.398021281505742</v>
      </c>
      <c r="Z29" s="58">
        <v>0.0872507671621134</v>
      </c>
      <c r="AA29" s="58">
        <v>0.0169712608125856</v>
      </c>
      <c r="AB29" s="58">
        <v>0.00159136684120834</v>
      </c>
      <c r="AC29" s="58">
        <f>SUM(J29:AB29)</f>
        <v>99.9999455478344</v>
      </c>
      <c r="AD29" s="42">
        <v>0.55</v>
      </c>
      <c r="AE29" s="42">
        <v>1.34</v>
      </c>
      <c r="AF29" s="42">
        <v>-0.04</v>
      </c>
    </row>
    <row r="30" ht="20.05" customHeight="1">
      <c r="A30" t="s" s="46">
        <v>298</v>
      </c>
      <c r="B30" s="56">
        <v>-78.304236</v>
      </c>
      <c r="C30" s="42">
        <v>-0.050574</v>
      </c>
      <c r="D30" s="42">
        <v>800083</v>
      </c>
      <c r="E30" s="42">
        <v>9994404</v>
      </c>
      <c r="F30" s="42">
        <f>(((($D$3-D30)^2)+($E$3-E30)^2)^0.5)/1000</f>
        <v>22.944456955875</v>
      </c>
      <c r="G30" s="57">
        <v>2331.1104</v>
      </c>
      <c r="H30" s="42">
        <v>2</v>
      </c>
      <c r="I30" s="40">
        <f>H30*10</f>
        <v>20</v>
      </c>
      <c r="J30" s="58"/>
      <c r="K30" s="58"/>
      <c r="L30" s="58"/>
      <c r="M30" s="58"/>
      <c r="N30" s="58"/>
      <c r="O30" s="58"/>
      <c r="P30" s="58"/>
      <c r="Q30" s="58"/>
      <c r="R30" s="58"/>
      <c r="S30" s="58"/>
      <c r="T30" s="58"/>
      <c r="U30" s="58"/>
      <c r="V30" s="58"/>
      <c r="W30" s="58"/>
      <c r="X30" s="58"/>
      <c r="Y30" s="58"/>
      <c r="Z30" s="58"/>
      <c r="AA30" s="58"/>
      <c r="AB30" s="41"/>
      <c r="AC30" s="58">
        <f>SUM(J30:AB30)</f>
        <v>0</v>
      </c>
      <c r="AD30" s="41"/>
      <c r="AE30" s="41"/>
      <c r="AF30" s="41"/>
    </row>
    <row r="31" ht="20.05" customHeight="1">
      <c r="A31" t="s" s="46">
        <v>299</v>
      </c>
      <c r="B31" s="56">
        <v>-78.321067</v>
      </c>
      <c r="C31" s="42">
        <v>-0.052355</v>
      </c>
      <c r="D31" s="42">
        <v>798207</v>
      </c>
      <c r="E31" s="42">
        <v>9994207</v>
      </c>
      <c r="F31" s="42">
        <f>(((($D$3-D31)^2)+($E$3-E31)^2)^0.5)/1000</f>
        <v>21.4249083545298</v>
      </c>
      <c r="G31" s="57">
        <v>2266.4928</v>
      </c>
      <c r="H31" s="40">
        <v>1.5</v>
      </c>
      <c r="I31" s="40">
        <f>H31*10</f>
        <v>15</v>
      </c>
      <c r="J31" s="58">
        <v>0</v>
      </c>
      <c r="K31" s="58">
        <v>0</v>
      </c>
      <c r="L31" s="58">
        <v>0</v>
      </c>
      <c r="M31" s="58">
        <v>0</v>
      </c>
      <c r="N31" s="58">
        <v>0</v>
      </c>
      <c r="O31" s="58">
        <v>2.55474452554745</v>
      </c>
      <c r="P31" s="58">
        <v>5.65693430656934</v>
      </c>
      <c r="Q31" s="58">
        <v>14.051094890511</v>
      </c>
      <c r="R31" s="58">
        <v>29.3859219976126</v>
      </c>
      <c r="S31" s="58">
        <v>30.0111543805405</v>
      </c>
      <c r="T31" s="58">
        <v>11.8794152756306</v>
      </c>
      <c r="U31" s="58">
        <v>1.64644527504354</v>
      </c>
      <c r="V31" s="58">
        <v>1.28396173508841</v>
      </c>
      <c r="W31" s="58">
        <v>2.13901896389314</v>
      </c>
      <c r="X31" s="58">
        <v>0.989256977160578</v>
      </c>
      <c r="Y31" s="58">
        <v>0.335598436977762</v>
      </c>
      <c r="Z31" s="58">
        <v>0.0576235239900344</v>
      </c>
      <c r="AA31" s="58">
        <v>0.008373472148121411</v>
      </c>
      <c r="AB31" s="58">
        <v>0.000405268941932881</v>
      </c>
      <c r="AC31" s="58">
        <f>SUM(J31:AB31)</f>
        <v>99.999949029655</v>
      </c>
      <c r="AD31" s="42">
        <v>0.9399999999999999</v>
      </c>
      <c r="AE31" s="42">
        <v>1.32</v>
      </c>
      <c r="AF31" s="42">
        <v>-0.05</v>
      </c>
    </row>
    <row r="32" ht="20.05" customHeight="1">
      <c r="A32" t="s" s="46">
        <v>300</v>
      </c>
      <c r="B32" s="56">
        <v>-78.336499</v>
      </c>
      <c r="C32" s="42">
        <v>-0.034408</v>
      </c>
      <c r="D32" s="42">
        <v>796488</v>
      </c>
      <c r="E32" s="42">
        <v>9996193</v>
      </c>
      <c r="F32" s="42">
        <f>(((($D$3-D32)^2)+($E$3-E32)^2)^0.5)/1000</f>
        <v>18.9334200027359</v>
      </c>
      <c r="G32" s="57">
        <v>1999.1832</v>
      </c>
      <c r="H32" s="40">
        <v>3</v>
      </c>
      <c r="I32" s="40">
        <f>H32*10</f>
        <v>30</v>
      </c>
      <c r="J32" s="58">
        <v>0</v>
      </c>
      <c r="K32" s="58">
        <v>0</v>
      </c>
      <c r="L32" s="58">
        <v>0</v>
      </c>
      <c r="M32" s="58">
        <v>0</v>
      </c>
      <c r="N32" s="58">
        <v>0.540881637068422</v>
      </c>
      <c r="O32" s="58">
        <v>1.89308572973947</v>
      </c>
      <c r="P32" s="58">
        <v>7.12160822140088</v>
      </c>
      <c r="Q32" s="58">
        <v>17.4434327954566</v>
      </c>
      <c r="R32" s="58">
        <v>30.9630274270137</v>
      </c>
      <c r="S32" s="58">
        <v>27.9213194429998</v>
      </c>
      <c r="T32" s="58">
        <v>9.04713143963121</v>
      </c>
      <c r="U32" s="58">
        <v>1.24788019856982</v>
      </c>
      <c r="V32" s="58">
        <v>1.23655550980917</v>
      </c>
      <c r="W32" s="58">
        <v>1.500112758</v>
      </c>
      <c r="X32" s="58">
        <v>0.690261941540111</v>
      </c>
      <c r="Y32" s="58">
        <v>0.312486197417412</v>
      </c>
      <c r="Z32" s="58">
        <v>0.0684050441813214</v>
      </c>
      <c r="AA32" s="58">
        <v>0.0130471552982013</v>
      </c>
      <c r="AB32" s="58">
        <v>0.000719847233983336</v>
      </c>
      <c r="AC32" s="58">
        <f>SUM(J32:AB32)</f>
        <v>99.99995534536011</v>
      </c>
      <c r="AD32" s="42">
        <v>0.74</v>
      </c>
      <c r="AE32" s="42">
        <v>1.28</v>
      </c>
      <c r="AF32" s="42">
        <v>-0.07000000000000001</v>
      </c>
    </row>
    <row r="33" ht="20.05" customHeight="1">
      <c r="A33" t="s" s="46">
        <v>301</v>
      </c>
      <c r="B33" s="56">
        <v>-78.356859</v>
      </c>
      <c r="C33" s="42">
        <v>-0.013161</v>
      </c>
      <c r="D33" s="42">
        <v>794220</v>
      </c>
      <c r="E33" s="42">
        <v>9998544</v>
      </c>
      <c r="F33" s="42">
        <f>(((($D$3-D33)^2)+($E$3-E33)^2)^0.5)/1000</f>
        <v>15.830171698374</v>
      </c>
      <c r="G33" s="57">
        <v>2285.0856</v>
      </c>
      <c r="H33" s="40">
        <v>7</v>
      </c>
      <c r="I33" s="40">
        <f>H33*10</f>
        <v>70</v>
      </c>
      <c r="J33" s="58">
        <v>0</v>
      </c>
      <c r="K33" s="58">
        <v>0</v>
      </c>
      <c r="L33" s="58">
        <v>0</v>
      </c>
      <c r="M33" s="58">
        <v>0</v>
      </c>
      <c r="N33" s="58">
        <v>3.9301939857215</v>
      </c>
      <c r="O33" s="58">
        <v>7.31953558808683</v>
      </c>
      <c r="P33" s="58">
        <v>11.8266387827216</v>
      </c>
      <c r="Q33" s="58">
        <v>20.0115381841783</v>
      </c>
      <c r="R33" s="58">
        <v>27.5816020826133</v>
      </c>
      <c r="S33" s="58">
        <v>19.9542875402147</v>
      </c>
      <c r="T33" s="58">
        <v>6.66426977694429</v>
      </c>
      <c r="U33" s="58">
        <v>0.392922264305386</v>
      </c>
      <c r="V33" s="58">
        <v>0.749714653250884</v>
      </c>
      <c r="W33" s="58">
        <v>0.946687356690655</v>
      </c>
      <c r="X33" s="58">
        <v>0.400987102996735</v>
      </c>
      <c r="Y33" s="58">
        <v>0.175505170954832</v>
      </c>
      <c r="Z33" s="58">
        <v>0.0394941961333961</v>
      </c>
      <c r="AA33" s="58">
        <v>0.00619656622206192</v>
      </c>
      <c r="AB33" s="58">
        <v>0.000405411996798062</v>
      </c>
      <c r="AC33" s="58">
        <f>SUM(J33:AB33)</f>
        <v>99.9999786630313</v>
      </c>
      <c r="AD33" s="42">
        <v>0.25</v>
      </c>
      <c r="AE33" s="42">
        <v>1.63</v>
      </c>
      <c r="AF33" s="42">
        <v>-0.13</v>
      </c>
    </row>
    <row r="34" ht="20.05" customHeight="1">
      <c r="A34" t="s" s="46">
        <v>302</v>
      </c>
      <c r="B34" s="56">
        <v>-78.44746499999999</v>
      </c>
      <c r="C34" s="42">
        <v>-0.09203799999999999</v>
      </c>
      <c r="D34" s="42">
        <v>784128</v>
      </c>
      <c r="E34" s="42">
        <v>9989817</v>
      </c>
      <c r="F34" s="42">
        <f>(((($D$3-D34)^2)+($E$3-E34)^2)^0.5)/1000</f>
        <v>16.2171783304001</v>
      </c>
      <c r="G34" s="57">
        <v>2643.2256</v>
      </c>
      <c r="H34" s="40">
        <v>7</v>
      </c>
      <c r="I34" s="40">
        <f>H34*10</f>
        <v>70</v>
      </c>
      <c r="J34" s="58"/>
      <c r="K34" s="58"/>
      <c r="L34" s="58"/>
      <c r="M34" s="58"/>
      <c r="N34" s="58"/>
      <c r="O34" s="58"/>
      <c r="P34" s="58"/>
      <c r="Q34" s="58"/>
      <c r="R34" s="58"/>
      <c r="S34" s="58"/>
      <c r="T34" s="58"/>
      <c r="U34" s="58"/>
      <c r="V34" s="58"/>
      <c r="W34" s="58"/>
      <c r="X34" s="58"/>
      <c r="Y34" s="58"/>
      <c r="Z34" s="58"/>
      <c r="AA34" s="58"/>
      <c r="AB34" s="41"/>
      <c r="AC34" s="58">
        <f>SUM(J34:AB34)</f>
        <v>0</v>
      </c>
      <c r="AD34" s="41"/>
      <c r="AE34" s="41"/>
      <c r="AF34" s="41"/>
    </row>
    <row r="35" ht="20.05" customHeight="1">
      <c r="A35" t="s" s="46">
        <v>303</v>
      </c>
      <c r="B35" s="56">
        <v>-78.43476200000001</v>
      </c>
      <c r="C35" s="42">
        <v>-0.074585</v>
      </c>
      <c r="D35" s="42">
        <v>785543</v>
      </c>
      <c r="E35" s="42">
        <v>9991748</v>
      </c>
      <c r="F35" s="42">
        <f>(((($D$3-D35)^2)+($E$3-E35)^2)^0.5)/1000</f>
        <v>14.8270817425412</v>
      </c>
      <c r="G35" s="57">
        <v>2760.5736</v>
      </c>
      <c r="H35" s="40">
        <v>10</v>
      </c>
      <c r="I35" s="40">
        <f>H35*10</f>
        <v>100</v>
      </c>
      <c r="J35" s="58">
        <v>0</v>
      </c>
      <c r="K35" s="58">
        <v>0</v>
      </c>
      <c r="L35" s="58">
        <v>2.71168489673685</v>
      </c>
      <c r="M35" s="58">
        <v>8.52765553384584</v>
      </c>
      <c r="N35" s="58">
        <v>10.5271807607326</v>
      </c>
      <c r="O35" s="58">
        <v>16.4435841717948</v>
      </c>
      <c r="P35" s="58">
        <v>16.6170589631686</v>
      </c>
      <c r="Q35" s="58">
        <v>14.2066723882914</v>
      </c>
      <c r="R35" s="58">
        <v>14.9994415719171</v>
      </c>
      <c r="S35" s="58">
        <v>9.627548543835189</v>
      </c>
      <c r="T35" s="58">
        <v>3.90211745230453</v>
      </c>
      <c r="U35" s="58">
        <v>0.731588099296524</v>
      </c>
      <c r="V35" s="58">
        <v>0.703276060659924</v>
      </c>
      <c r="W35" s="58">
        <v>0.665426291804859</v>
      </c>
      <c r="X35" s="58">
        <v>0.234810679056446</v>
      </c>
      <c r="Y35" s="58">
        <v>0.08099962645477379</v>
      </c>
      <c r="Z35" s="58">
        <v>0.0172272806160972</v>
      </c>
      <c r="AA35" s="58">
        <v>0.00334351760878342</v>
      </c>
      <c r="AB35" s="58">
        <v>0.000365746516679166</v>
      </c>
      <c r="AC35" s="58">
        <f>SUM(J35:AB35)</f>
        <v>99.99998158464101</v>
      </c>
      <c r="AD35" s="42">
        <v>-1.29</v>
      </c>
      <c r="AE35" s="42">
        <v>2.27</v>
      </c>
      <c r="AF35" s="42">
        <v>0.01</v>
      </c>
    </row>
    <row r="36" ht="20.05" customHeight="1">
      <c r="A36" t="s" s="46">
        <v>304</v>
      </c>
      <c r="B36" s="56">
        <v>-78.406609</v>
      </c>
      <c r="C36" s="42">
        <v>-0.064759</v>
      </c>
      <c r="D36" s="42">
        <v>788679</v>
      </c>
      <c r="E36" s="42">
        <v>9992835</v>
      </c>
      <c r="F36" s="42">
        <f>(((($D$3-D36)^2)+($E$3-E36)^2)^0.5)/1000</f>
        <v>15.3534121940369</v>
      </c>
      <c r="G36" s="57">
        <v>2760.5736</v>
      </c>
      <c r="H36" s="40">
        <v>7</v>
      </c>
      <c r="I36" s="40">
        <f>H36*10</f>
        <v>70</v>
      </c>
      <c r="J36" s="58">
        <v>0</v>
      </c>
      <c r="K36" s="58">
        <v>0</v>
      </c>
      <c r="L36" s="58">
        <v>4.45869200852684</v>
      </c>
      <c r="M36" s="58">
        <v>11.1467300213171</v>
      </c>
      <c r="N36" s="58">
        <v>8.461751257058239</v>
      </c>
      <c r="O36" s="58">
        <v>12.4973557027322</v>
      </c>
      <c r="P36" s="58">
        <v>13.5550746098644</v>
      </c>
      <c r="Q36" s="58">
        <v>13.6852553984346</v>
      </c>
      <c r="R36" s="58">
        <v>16.1908730286902</v>
      </c>
      <c r="S36" s="58">
        <v>11.8689097094965</v>
      </c>
      <c r="T36" s="58">
        <v>4.59100119649289</v>
      </c>
      <c r="U36" s="58">
        <v>0.937293249945618</v>
      </c>
      <c r="V36" s="58">
        <v>0.883892332545876</v>
      </c>
      <c r="W36" s="58">
        <v>1.10826302185802</v>
      </c>
      <c r="X36" s="58">
        <v>0.432172342038528</v>
      </c>
      <c r="Y36" s="58">
        <v>0.147528391718273</v>
      </c>
      <c r="Z36" s="58">
        <v>0.0294364155549886</v>
      </c>
      <c r="AA36" s="58">
        <v>0.00532334706548472</v>
      </c>
      <c r="AB36" s="58">
        <v>0.000422073114639955</v>
      </c>
      <c r="AC36" s="58">
        <f>SUM(J36:AB36)</f>
        <v>99.9999741064544</v>
      </c>
      <c r="AD36" s="42">
        <v>-1.01</v>
      </c>
      <c r="AE36" s="42">
        <v>2.65</v>
      </c>
      <c r="AF36" s="42">
        <v>-0.11</v>
      </c>
    </row>
    <row r="37" ht="20.05" customHeight="1">
      <c r="A37" t="s" s="46">
        <v>305</v>
      </c>
      <c r="B37" s="56">
        <v>-78.41147599999999</v>
      </c>
      <c r="C37" s="42">
        <v>-0.054772</v>
      </c>
      <c r="D37" s="42">
        <v>788137</v>
      </c>
      <c r="E37" s="42">
        <v>9993940</v>
      </c>
      <c r="F37" s="42">
        <f>(((($D$3-D37)^2)+($E$3-E37)^2)^0.5)/1000</f>
        <v>14.1366321661137</v>
      </c>
      <c r="G37" s="57">
        <v>2773.3752</v>
      </c>
      <c r="H37" s="40">
        <v>7.5</v>
      </c>
      <c r="I37" s="40">
        <f>H37*10</f>
        <v>75</v>
      </c>
      <c r="J37" s="58"/>
      <c r="K37" s="58"/>
      <c r="L37" s="58"/>
      <c r="M37" s="58"/>
      <c r="N37" s="58"/>
      <c r="O37" s="58"/>
      <c r="P37" s="58"/>
      <c r="Q37" s="58"/>
      <c r="R37" s="58"/>
      <c r="S37" s="58"/>
      <c r="T37" s="58"/>
      <c r="U37" s="58"/>
      <c r="V37" s="58"/>
      <c r="W37" s="58"/>
      <c r="X37" s="58"/>
      <c r="Y37" s="58"/>
      <c r="Z37" s="58"/>
      <c r="AA37" s="58"/>
      <c r="AB37" s="41"/>
      <c r="AC37" s="58">
        <f>SUM(J37:AB37)</f>
        <v>0</v>
      </c>
      <c r="AD37" s="41"/>
      <c r="AE37" s="41"/>
      <c r="AF37" s="41"/>
    </row>
    <row r="38" ht="20.05" customHeight="1">
      <c r="A38" t="s" s="46">
        <v>306</v>
      </c>
      <c r="B38" s="56">
        <v>-78.41143099999999</v>
      </c>
      <c r="C38" s="42">
        <v>-0.053064</v>
      </c>
      <c r="D38" s="42">
        <v>788142</v>
      </c>
      <c r="E38" s="42">
        <v>9994129</v>
      </c>
      <c r="F38" s="42">
        <f>(((($D$3-D38)^2)+($E$3-E38)^2)^0.5)/1000</f>
        <v>13.985414008888</v>
      </c>
      <c r="G38" s="57">
        <v>2784.348</v>
      </c>
      <c r="H38" s="40">
        <v>7.5</v>
      </c>
      <c r="I38" s="40">
        <f>H38*10</f>
        <v>75</v>
      </c>
      <c r="J38" s="58">
        <v>0</v>
      </c>
      <c r="K38" s="58">
        <v>0</v>
      </c>
      <c r="L38" s="58">
        <v>5.06818712280351</v>
      </c>
      <c r="M38" s="58">
        <v>8.424749647116361</v>
      </c>
      <c r="N38" s="58">
        <v>11.2144754537472</v>
      </c>
      <c r="O38" s="58">
        <v>16.271548131106</v>
      </c>
      <c r="P38" s="58">
        <v>15.3490491591922</v>
      </c>
      <c r="Q38" s="58">
        <v>13.8263701332622</v>
      </c>
      <c r="R38" s="58">
        <v>14.0741617098914</v>
      </c>
      <c r="S38" s="58">
        <v>9.878956083068079</v>
      </c>
      <c r="T38" s="58">
        <v>3.73500212577517</v>
      </c>
      <c r="U38" s="58">
        <v>0.57644046780779</v>
      </c>
      <c r="V38" s="58">
        <v>0.6211579470956829</v>
      </c>
      <c r="W38" s="58">
        <v>0.651913682224145</v>
      </c>
      <c r="X38" s="58">
        <v>0.213888946880139</v>
      </c>
      <c r="Y38" s="58">
        <v>0.0773521663922563</v>
      </c>
      <c r="Z38" s="58">
        <v>0.0141880246119124</v>
      </c>
      <c r="AA38" s="58">
        <v>0.00233820778604839</v>
      </c>
      <c r="AB38" s="58">
        <v>0.000128185972526635</v>
      </c>
      <c r="AC38" s="58">
        <f>SUM(J38:AB38)</f>
        <v>99.9999071947326</v>
      </c>
      <c r="AD38" s="42">
        <v>-1.41</v>
      </c>
      <c r="AE38" s="42">
        <v>2.38</v>
      </c>
      <c r="AF38" s="42">
        <v>0.01</v>
      </c>
    </row>
    <row r="39" ht="20.05" customHeight="1">
      <c r="A39" t="s" s="46">
        <v>307</v>
      </c>
      <c r="B39" s="56">
        <v>-78.42408</v>
      </c>
      <c r="C39" s="42">
        <v>-0.048699</v>
      </c>
      <c r="D39" s="42">
        <v>786733</v>
      </c>
      <c r="E39" s="42">
        <v>9994612</v>
      </c>
      <c r="F39" s="42">
        <f>(((($D$3-D39)^2)+($E$3-E39)^2)^0.5)/1000</f>
        <v>12.8016339972677</v>
      </c>
      <c r="G39" s="57">
        <v>2817.876</v>
      </c>
      <c r="H39" s="40">
        <v>10</v>
      </c>
      <c r="I39" s="40">
        <f>H39*10</f>
        <v>100</v>
      </c>
      <c r="J39" s="58">
        <v>0</v>
      </c>
      <c r="K39" s="58">
        <v>0</v>
      </c>
      <c r="L39" s="58">
        <v>5.05492690179235</v>
      </c>
      <c r="M39" s="58">
        <v>5.33575617411415</v>
      </c>
      <c r="N39" s="58">
        <v>9.275625671099361</v>
      </c>
      <c r="O39" s="58">
        <v>13.4054679111258</v>
      </c>
      <c r="P39" s="58">
        <v>16.1807218964236</v>
      </c>
      <c r="Q39" s="58">
        <v>16.3541752705047</v>
      </c>
      <c r="R39" s="58">
        <v>18.058202260007</v>
      </c>
      <c r="S39" s="58">
        <v>10.7052639755828</v>
      </c>
      <c r="T39" s="58">
        <v>4.14562413715796</v>
      </c>
      <c r="U39" s="58">
        <v>0.629520702309172</v>
      </c>
      <c r="V39" s="58">
        <v>0.339472242961577</v>
      </c>
      <c r="W39" s="58">
        <v>0.335695224380939</v>
      </c>
      <c r="X39" s="58">
        <v>0.121395686921303</v>
      </c>
      <c r="Y39" s="58">
        <v>0.0466786427630768</v>
      </c>
      <c r="Z39" s="58">
        <v>0.00979094923978565</v>
      </c>
      <c r="AA39" s="58">
        <v>0.0015410336889497</v>
      </c>
      <c r="AB39" s="58">
        <v>0.000135970385357057</v>
      </c>
      <c r="AC39" s="58">
        <f>SUM(J39:AB39)</f>
        <v>99.99999465045789</v>
      </c>
      <c r="AD39" s="42">
        <v>-0.95</v>
      </c>
      <c r="AE39" s="42">
        <v>2.21</v>
      </c>
      <c r="AF39" s="42">
        <v>-0.1</v>
      </c>
    </row>
    <row r="40" ht="20.05" customHeight="1">
      <c r="A40" t="s" s="46">
        <v>308</v>
      </c>
      <c r="B40" s="56">
        <v>-78.424556</v>
      </c>
      <c r="C40" s="42">
        <v>-0.047994</v>
      </c>
      <c r="D40" s="42">
        <v>786680</v>
      </c>
      <c r="E40" s="42">
        <v>9994689</v>
      </c>
      <c r="F40" s="42">
        <f>(((($D$3-D40)^2)+($E$3-E40)^2)^0.5)/1000</f>
        <v>12.7082697878193</v>
      </c>
      <c r="G40" s="57">
        <v>2825.496</v>
      </c>
      <c r="H40" s="40">
        <v>11</v>
      </c>
      <c r="I40" s="40">
        <f>H40*10</f>
        <v>110</v>
      </c>
      <c r="J40" s="58">
        <v>0</v>
      </c>
      <c r="K40" s="58">
        <v>0</v>
      </c>
      <c r="L40" s="58">
        <v>4.60342523988825</v>
      </c>
      <c r="M40" s="58">
        <v>5.75731811004494</v>
      </c>
      <c r="N40" s="58">
        <v>11.6968298311673</v>
      </c>
      <c r="O40" s="58">
        <v>13.9074456455727</v>
      </c>
      <c r="P40" s="58">
        <v>14.927729867606</v>
      </c>
      <c r="Q40" s="58">
        <v>16.1302077007166</v>
      </c>
      <c r="R40" s="58">
        <v>17.9330568617584</v>
      </c>
      <c r="S40" s="58">
        <v>9.95557946244209</v>
      </c>
      <c r="T40" s="58">
        <v>3.93017646752616</v>
      </c>
      <c r="U40" s="58">
        <v>0.491922749908903</v>
      </c>
      <c r="V40" s="58">
        <v>0.245842460988489</v>
      </c>
      <c r="W40" s="58">
        <v>0.272732313265465</v>
      </c>
      <c r="X40" s="58">
        <v>0.09729827728443551</v>
      </c>
      <c r="Y40" s="58">
        <v>0.0388580008845638</v>
      </c>
      <c r="Z40" s="58">
        <v>0.009558518294817809</v>
      </c>
      <c r="AA40" s="58">
        <v>0.00184606833949946</v>
      </c>
      <c r="AB40" s="58">
        <v>0.000167213849767231</v>
      </c>
      <c r="AC40" s="58">
        <f>SUM(J40:AB40)</f>
        <v>99.99999478953841</v>
      </c>
      <c r="AD40" s="42">
        <v>-1.06</v>
      </c>
      <c r="AE40" s="42">
        <v>2.23</v>
      </c>
      <c r="AF40" s="42">
        <v>-0.1</v>
      </c>
    </row>
    <row r="41" ht="20.05" customHeight="1">
      <c r="A41" t="s" s="46">
        <v>309</v>
      </c>
      <c r="B41" s="56">
        <v>-78.420418</v>
      </c>
      <c r="C41" s="42">
        <v>-0.038965</v>
      </c>
      <c r="D41" s="42">
        <v>787141</v>
      </c>
      <c r="E41" s="42">
        <v>9995689</v>
      </c>
      <c r="F41" s="42">
        <f>(((($D$3-D41)^2)+($E$3-E41)^2)^0.5)/1000</f>
        <v>12.1346447001962</v>
      </c>
      <c r="G41" s="57">
        <v>2866.0344</v>
      </c>
      <c r="H41" s="40">
        <v>11.5</v>
      </c>
      <c r="I41" s="40">
        <f>H41*10</f>
        <v>115</v>
      </c>
      <c r="J41" s="58"/>
      <c r="K41" s="58"/>
      <c r="L41" s="58"/>
      <c r="M41" s="58"/>
      <c r="N41" s="58"/>
      <c r="O41" s="58"/>
      <c r="P41" s="58"/>
      <c r="Q41" s="58"/>
      <c r="R41" s="58"/>
      <c r="S41" s="58"/>
      <c r="T41" s="58"/>
      <c r="U41" s="58"/>
      <c r="V41" s="58"/>
      <c r="W41" s="58"/>
      <c r="X41" s="58"/>
      <c r="Y41" s="58"/>
      <c r="Z41" s="58"/>
      <c r="AA41" s="58"/>
      <c r="AB41" s="41"/>
      <c r="AC41" s="58">
        <f>SUM(J41:AB41)</f>
        <v>0</v>
      </c>
      <c r="AD41" s="41"/>
      <c r="AE41" s="41"/>
      <c r="AF41" s="41"/>
    </row>
    <row r="42" ht="20.05" customHeight="1">
      <c r="A42" t="s" s="46">
        <v>310</v>
      </c>
      <c r="B42" s="56">
        <v>-78.44753799999999</v>
      </c>
      <c r="C42" s="42">
        <v>-0.072073</v>
      </c>
      <c r="D42" s="42">
        <v>784120</v>
      </c>
      <c r="E42" s="42">
        <v>9992026</v>
      </c>
      <c r="F42" s="42">
        <f>(((($D$3-D42)^2)+($E$3-E42)^2)^0.5)/1000</f>
        <v>14.0898217164022</v>
      </c>
      <c r="G42" s="57">
        <v>2563.368</v>
      </c>
      <c r="H42" s="40">
        <v>8</v>
      </c>
      <c r="I42" s="40">
        <f>H42*10</f>
        <v>80</v>
      </c>
      <c r="J42" s="58"/>
      <c r="K42" s="58"/>
      <c r="L42" s="58"/>
      <c r="M42" s="58"/>
      <c r="N42" s="58"/>
      <c r="O42" s="58"/>
      <c r="P42" s="58"/>
      <c r="Q42" s="58"/>
      <c r="R42" s="58"/>
      <c r="S42" s="58"/>
      <c r="T42" s="58"/>
      <c r="U42" s="58"/>
      <c r="V42" s="58"/>
      <c r="W42" s="58"/>
      <c r="X42" s="58"/>
      <c r="Y42" s="58"/>
      <c r="Z42" s="58"/>
      <c r="AA42" s="58"/>
      <c r="AB42" s="41"/>
      <c r="AC42" s="58">
        <f>SUM(J42:AB42)</f>
        <v>0</v>
      </c>
      <c r="AD42" s="41"/>
      <c r="AE42" s="41"/>
      <c r="AF42" s="41"/>
    </row>
    <row r="43" ht="20.05" customHeight="1">
      <c r="A43" t="s" s="46">
        <v>311</v>
      </c>
      <c r="B43" s="56">
        <v>-78.451139</v>
      </c>
      <c r="C43" s="42">
        <v>-0.057088</v>
      </c>
      <c r="D43" s="42">
        <v>783719</v>
      </c>
      <c r="E43" s="42">
        <v>9993684</v>
      </c>
      <c r="F43" s="42">
        <f>(((($D$3-D43)^2)+($E$3-E43)^2)^0.5)/1000</f>
        <v>12.3874459433735</v>
      </c>
      <c r="G43" s="57">
        <v>2477.4144</v>
      </c>
      <c r="H43" s="40">
        <v>12.5</v>
      </c>
      <c r="I43" s="40">
        <f>H43*10</f>
        <v>125</v>
      </c>
      <c r="J43" s="58">
        <v>0</v>
      </c>
      <c r="K43" s="58">
        <v>0</v>
      </c>
      <c r="L43" s="58">
        <v>3.82083680108951</v>
      </c>
      <c r="M43" s="58">
        <v>10.5924188545056</v>
      </c>
      <c r="N43" s="58">
        <v>11.9391692517213</v>
      </c>
      <c r="O43" s="58">
        <v>14.307331467050</v>
      </c>
      <c r="P43" s="58">
        <v>14.7007641673602</v>
      </c>
      <c r="Q43" s="58">
        <v>14.6024059922827</v>
      </c>
      <c r="R43" s="58">
        <v>16.7097782851801</v>
      </c>
      <c r="S43" s="58">
        <v>8.432826541308261</v>
      </c>
      <c r="T43" s="58">
        <v>3.30454570565129</v>
      </c>
      <c r="U43" s="58">
        <v>0.561928644758157</v>
      </c>
      <c r="V43" s="58">
        <v>0.407744589151775</v>
      </c>
      <c r="W43" s="58">
        <v>0.423500323443139</v>
      </c>
      <c r="X43" s="58">
        <v>0.138246445657832</v>
      </c>
      <c r="Y43" s="58">
        <v>0.045920356802991</v>
      </c>
      <c r="Z43" s="58">
        <v>0.0105671775406203</v>
      </c>
      <c r="AA43" s="58">
        <v>0.00189395933934767</v>
      </c>
      <c r="AB43" s="58">
        <v>0.000108478982636327</v>
      </c>
      <c r="AC43" s="58">
        <f>SUM(J43:AB43)</f>
        <v>99.99998704182551</v>
      </c>
      <c r="AD43" s="42">
        <v>-1.36</v>
      </c>
      <c r="AE43" s="42">
        <v>2.35</v>
      </c>
      <c r="AF43" s="42">
        <v>-0.06</v>
      </c>
    </row>
    <row r="44" ht="20.05" customHeight="1">
      <c r="A44" t="s" s="46">
        <v>312</v>
      </c>
      <c r="B44" s="56">
        <v>-78.475263</v>
      </c>
      <c r="C44" s="42">
        <v>0.007202</v>
      </c>
      <c r="D44" s="42">
        <v>781032</v>
      </c>
      <c r="E44" s="42">
        <v>10000797</v>
      </c>
      <c r="F44" s="42">
        <f>(((($D$3-D44)^2)+($E$3-E44)^2)^0.5)/1000</f>
        <v>4.81489698747543</v>
      </c>
      <c r="G44" s="57">
        <v>2598.7248</v>
      </c>
      <c r="H44" s="40">
        <v>28</v>
      </c>
      <c r="I44" s="40">
        <f>H44*10</f>
        <v>280</v>
      </c>
      <c r="J44" s="58">
        <v>8.337568222911329</v>
      </c>
      <c r="K44" s="58">
        <v>14.9262217001757</v>
      </c>
      <c r="L44" s="58">
        <v>17.4488498816849</v>
      </c>
      <c r="M44" s="58">
        <v>11.5976420229767</v>
      </c>
      <c r="N44" s="58">
        <v>10.2718518125669</v>
      </c>
      <c r="O44" s="58">
        <v>11.3209097872409</v>
      </c>
      <c r="P44" s="58">
        <v>7.44888849898437</v>
      </c>
      <c r="Q44" s="58">
        <v>6.13153414165335</v>
      </c>
      <c r="R44" s="58">
        <v>6.37784072648856</v>
      </c>
      <c r="S44" s="58">
        <v>3.59753573215203</v>
      </c>
      <c r="T44" s="58">
        <v>1.30412820897716</v>
      </c>
      <c r="U44" s="58">
        <v>0.443671948384781</v>
      </c>
      <c r="V44" s="58">
        <v>0.309416946829041</v>
      </c>
      <c r="W44" s="58">
        <v>0.334670162409873</v>
      </c>
      <c r="X44" s="58">
        <v>0.103652865312828</v>
      </c>
      <c r="Y44" s="58">
        <v>0.0352059600477338</v>
      </c>
      <c r="Z44" s="58">
        <v>0.00850305826469731</v>
      </c>
      <c r="AA44" s="58">
        <v>0.00180411491060515</v>
      </c>
      <c r="AB44" s="58">
        <v>9.923036113815401e-05</v>
      </c>
      <c r="AC44" s="58">
        <f>SUM(J44:AB44)</f>
        <v>99.9999950223326</v>
      </c>
      <c r="AD44" s="42">
        <v>-4.2</v>
      </c>
      <c r="AE44" s="42">
        <v>2.96</v>
      </c>
      <c r="AF44" s="42">
        <v>0.23</v>
      </c>
    </row>
    <row r="45" ht="20.05" customHeight="1">
      <c r="A45" t="s" s="46">
        <v>313</v>
      </c>
      <c r="B45" s="56">
        <v>-78.47538900000001</v>
      </c>
      <c r="C45" s="42">
        <v>0.006949</v>
      </c>
      <c r="D45" s="42">
        <v>781018</v>
      </c>
      <c r="E45" s="42">
        <v>10000769</v>
      </c>
      <c r="F45" s="42">
        <f>(((($D$3-D45)^2)+($E$3-E45)^2)^0.5)/1000</f>
        <v>4.83928558777016</v>
      </c>
      <c r="G45" s="57">
        <v>2615.184</v>
      </c>
      <c r="H45" s="40">
        <v>35</v>
      </c>
      <c r="I45" s="40">
        <f>H45*10</f>
        <v>350</v>
      </c>
      <c r="J45" s="58">
        <v>14.8198082875504</v>
      </c>
      <c r="K45" s="58">
        <v>5.64953057490928</v>
      </c>
      <c r="L45" s="58">
        <v>21.5206972130657</v>
      </c>
      <c r="M45" s="58">
        <v>11.5579907270752</v>
      </c>
      <c r="N45" s="58">
        <v>9.44310954907937</v>
      </c>
      <c r="O45" s="58">
        <v>15.7111525277764</v>
      </c>
      <c r="P45" s="58">
        <v>7.98747648170905</v>
      </c>
      <c r="Q45" s="58">
        <v>5.63330803705818</v>
      </c>
      <c r="R45" s="58">
        <v>3.88655541649097</v>
      </c>
      <c r="S45" s="58">
        <v>1.94505889771225</v>
      </c>
      <c r="T45" s="58">
        <v>0.655477723771163</v>
      </c>
      <c r="U45" s="58">
        <v>0.335576095539367</v>
      </c>
      <c r="V45" s="58">
        <v>0.323492962599459</v>
      </c>
      <c r="W45" s="58">
        <v>0.360706953357295</v>
      </c>
      <c r="X45" s="58">
        <v>0.121835940234104</v>
      </c>
      <c r="Y45" s="58">
        <v>0.0387813204343085</v>
      </c>
      <c r="Z45" s="58">
        <v>0.00781133025067162</v>
      </c>
      <c r="AA45" s="58">
        <v>0.00150496349686076</v>
      </c>
      <c r="AB45" s="58">
        <v>0.000118788129934839</v>
      </c>
      <c r="AC45" s="58">
        <f>SUM(J45:AB45)</f>
        <v>99.999993790240</v>
      </c>
      <c r="AD45" s="42">
        <v>-4.31</v>
      </c>
      <c r="AE45" s="42">
        <v>2.73</v>
      </c>
      <c r="AF45" s="42">
        <v>0.09</v>
      </c>
    </row>
    <row r="46" ht="20.05" customHeight="1">
      <c r="A46" t="s" s="46">
        <v>314</v>
      </c>
      <c r="B46" s="56">
        <v>-78.47371</v>
      </c>
      <c r="C46" s="42">
        <v>0.010844</v>
      </c>
      <c r="D46" s="42">
        <v>781205</v>
      </c>
      <c r="E46" s="42">
        <v>10001200</v>
      </c>
      <c r="F46" s="42">
        <f>(((($D$3-D46)^2)+($E$3-E46)^2)^0.5)/1000</f>
        <v>4.4656494488484</v>
      </c>
      <c r="G46" s="57">
        <v>2651.76</v>
      </c>
      <c r="H46" s="40">
        <v>35</v>
      </c>
      <c r="I46" s="40">
        <f>H46*10</f>
        <v>350</v>
      </c>
      <c r="J46" s="58"/>
      <c r="K46" s="58"/>
      <c r="L46" s="58"/>
      <c r="M46" s="58"/>
      <c r="N46" s="58"/>
      <c r="O46" s="58"/>
      <c r="P46" s="58"/>
      <c r="Q46" s="58"/>
      <c r="R46" s="58"/>
      <c r="S46" s="58"/>
      <c r="T46" s="58"/>
      <c r="U46" s="58"/>
      <c r="V46" s="58"/>
      <c r="W46" s="58"/>
      <c r="X46" s="58"/>
      <c r="Y46" s="58"/>
      <c r="Z46" s="58"/>
      <c r="AA46" s="58"/>
      <c r="AB46" s="41"/>
      <c r="AC46" s="58">
        <f>SUM(J46:AB46)</f>
        <v>0</v>
      </c>
      <c r="AD46" s="41"/>
      <c r="AE46" s="41"/>
      <c r="AF46" s="41"/>
    </row>
    <row r="47" ht="20.05" customHeight="1">
      <c r="A47" t="s" s="46">
        <v>315</v>
      </c>
      <c r="B47" s="56">
        <v>-78.456553</v>
      </c>
      <c r="C47" s="42">
        <v>-0.012285</v>
      </c>
      <c r="D47" s="42">
        <v>783116</v>
      </c>
      <c r="E47" s="42">
        <v>9998641</v>
      </c>
      <c r="F47" s="42">
        <f>(((($D$3-D47)^2)+($E$3-E47)^2)^0.5)/1000</f>
        <v>7.53361380746319</v>
      </c>
      <c r="G47" s="57">
        <v>2456.3832</v>
      </c>
      <c r="H47" s="40">
        <v>18</v>
      </c>
      <c r="I47" s="40">
        <f>H47*10</f>
        <v>180</v>
      </c>
      <c r="J47" s="58">
        <v>0</v>
      </c>
      <c r="K47" s="58">
        <v>11.3857379229331</v>
      </c>
      <c r="L47" s="58">
        <v>11.0999424588915</v>
      </c>
      <c r="M47" s="58">
        <v>11.1971176918614</v>
      </c>
      <c r="N47" s="58">
        <v>12.9011462857334</v>
      </c>
      <c r="O47" s="58">
        <v>11.9098156535691</v>
      </c>
      <c r="P47" s="58">
        <v>12.5800143733391</v>
      </c>
      <c r="Q47" s="58">
        <v>9.848841179377841</v>
      </c>
      <c r="R47" s="58">
        <v>9.7163294980553</v>
      </c>
      <c r="S47" s="58">
        <v>6.47946307699287</v>
      </c>
      <c r="T47" s="58">
        <v>1.89384262387455</v>
      </c>
      <c r="U47" s="58">
        <v>0.343336572507766</v>
      </c>
      <c r="V47" s="58">
        <v>0.221840334464448</v>
      </c>
      <c r="W47" s="58">
        <v>0.291717837654334</v>
      </c>
      <c r="X47" s="58">
        <v>0.089627353367774</v>
      </c>
      <c r="Y47" s="58">
        <v>0.0327541387532602</v>
      </c>
      <c r="Z47" s="58">
        <v>0.0072663046360529</v>
      </c>
      <c r="AA47" s="58">
        <v>0.00114277610794499</v>
      </c>
      <c r="AB47" s="58">
        <v>5.69974508043839e-05</v>
      </c>
      <c r="AC47" s="58">
        <f>SUM(J47:AB47)</f>
        <v>99.9999930795705</v>
      </c>
      <c r="AD47" s="42">
        <v>-2.71</v>
      </c>
      <c r="AE47" s="42">
        <v>2.95</v>
      </c>
      <c r="AF47" s="42">
        <v>0.03</v>
      </c>
    </row>
    <row r="48" ht="20.05" customHeight="1">
      <c r="A48" t="s" s="46">
        <v>316</v>
      </c>
      <c r="B48" s="56">
        <v>-78.40822300000001</v>
      </c>
      <c r="C48" s="42">
        <v>-0.100088</v>
      </c>
      <c r="D48" s="42">
        <v>788499</v>
      </c>
      <c r="E48" s="42">
        <v>9988926</v>
      </c>
      <c r="F48" s="42">
        <f>(((($D$3-D48)^2)+($E$3-E48)^2)^0.5)/1000</f>
        <v>18.6260698216237</v>
      </c>
      <c r="G48" s="57">
        <v>2446.02</v>
      </c>
      <c r="H48" s="40">
        <v>2.5</v>
      </c>
      <c r="I48" s="40">
        <f>H48*10</f>
        <v>25</v>
      </c>
      <c r="J48" s="58">
        <v>0</v>
      </c>
      <c r="K48" s="58">
        <v>0</v>
      </c>
      <c r="L48" s="58">
        <v>0</v>
      </c>
      <c r="M48" s="58">
        <v>2.81757402101242</v>
      </c>
      <c r="N48" s="58">
        <v>2.19675262655205</v>
      </c>
      <c r="O48" s="58">
        <v>7.64087870105062</v>
      </c>
      <c r="P48" s="58">
        <v>12.6552053486151</v>
      </c>
      <c r="Q48" s="58">
        <v>19.5797516714422</v>
      </c>
      <c r="R48" s="58">
        <v>26.5343662669355</v>
      </c>
      <c r="S48" s="58">
        <v>18.6761116417277</v>
      </c>
      <c r="T48" s="58">
        <v>6.73564682160671</v>
      </c>
      <c r="U48" s="58">
        <v>0.801133750751707</v>
      </c>
      <c r="V48" s="58">
        <v>0.978661803621967</v>
      </c>
      <c r="W48" s="58">
        <v>0.859391357402598</v>
      </c>
      <c r="X48" s="58">
        <v>0.329233116399172</v>
      </c>
      <c r="Y48" s="58">
        <v>0.152069989574109</v>
      </c>
      <c r="Z48" s="58">
        <v>0.0387417848942367</v>
      </c>
      <c r="AA48" s="58">
        <v>0.00430929231306085</v>
      </c>
      <c r="AB48" s="58">
        <v>0.000153057822917214</v>
      </c>
      <c r="AC48" s="58">
        <f>SUM(J48:AB48)</f>
        <v>99.9999812517221</v>
      </c>
      <c r="AD48" s="42">
        <v>0.19</v>
      </c>
      <c r="AE48" s="42">
        <v>1.7</v>
      </c>
      <c r="AF48" s="42">
        <v>-0.13</v>
      </c>
    </row>
    <row r="49" ht="20.05" customHeight="1">
      <c r="A49" t="s" s="46">
        <v>317</v>
      </c>
      <c r="B49" s="56">
        <v>-78.39701100000001</v>
      </c>
      <c r="C49" s="42">
        <v>-0.08720799999999999</v>
      </c>
      <c r="D49" s="42">
        <v>789748</v>
      </c>
      <c r="E49" s="42">
        <v>9990351</v>
      </c>
      <c r="F49" s="42">
        <f>(((($D$3-D49)^2)+($E$3-E49)^2)^0.5)/1000</f>
        <v>18.0143194431541</v>
      </c>
      <c r="G49" s="57">
        <v>2280.8184</v>
      </c>
      <c r="H49" s="40">
        <v>4</v>
      </c>
      <c r="I49" s="40">
        <f>H49*10</f>
        <v>40</v>
      </c>
      <c r="J49" s="58">
        <v>0</v>
      </c>
      <c r="K49" s="58">
        <v>0</v>
      </c>
      <c r="L49" s="58">
        <v>0</v>
      </c>
      <c r="M49" s="58">
        <v>2.22493142334654</v>
      </c>
      <c r="N49" s="58">
        <v>3.62694300518135</v>
      </c>
      <c r="O49" s="58">
        <v>5.91283145382505</v>
      </c>
      <c r="P49" s="58">
        <v>10.4236513258153</v>
      </c>
      <c r="Q49" s="58">
        <v>16.5498323681804</v>
      </c>
      <c r="R49" s="58">
        <v>24.8754166529157</v>
      </c>
      <c r="S49" s="58">
        <v>20.713255435173</v>
      </c>
      <c r="T49" s="58">
        <v>9.46241339346207</v>
      </c>
      <c r="U49" s="58">
        <v>1.35920577266912</v>
      </c>
      <c r="V49" s="58">
        <v>1.23186807613062</v>
      </c>
      <c r="W49" s="58">
        <v>2.11054540438681</v>
      </c>
      <c r="X49" s="58">
        <v>1.00266767647596</v>
      </c>
      <c r="Y49" s="58">
        <v>0.414143563757856</v>
      </c>
      <c r="Z49" s="58">
        <v>0.07906015295818369</v>
      </c>
      <c r="AA49" s="58">
        <v>0.0127820338638657</v>
      </c>
      <c r="AB49" s="58">
        <v>0.000412124456366912</v>
      </c>
      <c r="AC49" s="58">
        <f>SUM(J49:AB49)</f>
        <v>99.9999598625982</v>
      </c>
      <c r="AD49" s="42">
        <v>0.45</v>
      </c>
      <c r="AE49" s="42">
        <v>1.79</v>
      </c>
      <c r="AF49" s="42">
        <v>-0.14</v>
      </c>
    </row>
    <row r="50" ht="20.05" customHeight="1">
      <c r="A50" t="s" s="46">
        <v>318</v>
      </c>
      <c r="B50" s="56">
        <v>-78.36069999999999</v>
      </c>
      <c r="C50" s="42">
        <v>-0.056975</v>
      </c>
      <c r="D50" s="42">
        <v>793792</v>
      </c>
      <c r="E50" s="42">
        <v>9993696</v>
      </c>
      <c r="F50" s="42">
        <f>(((($D$3-D50)^2)+($E$3-E50)^2)^0.5)/1000</f>
        <v>18.1536134144142</v>
      </c>
      <c r="G50" s="57">
        <v>2179.9296</v>
      </c>
      <c r="H50" s="40">
        <v>4</v>
      </c>
      <c r="I50" s="40">
        <f>H50*10</f>
        <v>40</v>
      </c>
      <c r="J50" s="58">
        <v>0</v>
      </c>
      <c r="K50" s="58">
        <v>0</v>
      </c>
      <c r="L50" s="58">
        <v>0</v>
      </c>
      <c r="M50" s="58">
        <v>3.71235115573196</v>
      </c>
      <c r="N50" s="58">
        <v>1.4008872285781</v>
      </c>
      <c r="O50" s="58">
        <v>3.75904739668457</v>
      </c>
      <c r="P50" s="58">
        <v>9.12911510623395</v>
      </c>
      <c r="Q50" s="58">
        <v>17.9313565257997</v>
      </c>
      <c r="R50" s="58">
        <v>29.9141034936161</v>
      </c>
      <c r="S50" s="58">
        <v>21.3878614350492</v>
      </c>
      <c r="T50" s="58">
        <v>6.64757855413692</v>
      </c>
      <c r="U50" s="58">
        <v>1.86421224670361</v>
      </c>
      <c r="V50" s="58">
        <v>1.28511485014544</v>
      </c>
      <c r="W50" s="58">
        <v>1.82611751682465</v>
      </c>
      <c r="X50" s="58">
        <v>0.81902855634589</v>
      </c>
      <c r="Y50" s="58">
        <v>0.266487501326839</v>
      </c>
      <c r="Z50" s="58">
        <v>0.0485827864881789</v>
      </c>
      <c r="AA50" s="58">
        <v>0.00747955778231663</v>
      </c>
      <c r="AB50" s="58">
        <v>0.000640614682102939</v>
      </c>
      <c r="AC50" s="58">
        <f>SUM(J50:AB50)</f>
        <v>99.9999645261295</v>
      </c>
      <c r="AD50" s="42">
        <v>0.47</v>
      </c>
      <c r="AE50" s="42">
        <v>1.53</v>
      </c>
      <c r="AF50" s="42">
        <v>-0.1</v>
      </c>
    </row>
    <row r="51" ht="20.05" customHeight="1">
      <c r="A51" t="s" s="46">
        <v>319</v>
      </c>
      <c r="B51" s="56">
        <v>-78.35179599999999</v>
      </c>
      <c r="C51" s="42">
        <v>0.013653</v>
      </c>
      <c r="D51" s="42">
        <v>794785</v>
      </c>
      <c r="E51" s="42">
        <v>10001511</v>
      </c>
      <c r="F51" s="42">
        <f>(((($D$3-D51)^2)+($E$3-E51)^2)^0.5)/1000</f>
        <v>15.3136653352488</v>
      </c>
      <c r="G51" s="57">
        <v>2000</v>
      </c>
      <c r="H51" s="40">
        <v>5.5</v>
      </c>
      <c r="I51" s="40">
        <f>H51*10</f>
        <v>55</v>
      </c>
      <c r="J51" s="58">
        <v>0</v>
      </c>
      <c r="K51" s="58">
        <v>0</v>
      </c>
      <c r="L51" s="58">
        <v>0</v>
      </c>
      <c r="M51" s="58">
        <v>4.03655750190404</v>
      </c>
      <c r="N51" s="58">
        <v>2.43716679360244</v>
      </c>
      <c r="O51" s="58">
        <v>6.77837014470678</v>
      </c>
      <c r="P51" s="58">
        <v>12.0906321401371</v>
      </c>
      <c r="Q51" s="58">
        <v>19.5354150799695</v>
      </c>
      <c r="R51" s="58">
        <v>27.0401700803565</v>
      </c>
      <c r="S51" s="58">
        <v>18.3543014934978</v>
      </c>
      <c r="T51" s="58">
        <v>6.07224749624284</v>
      </c>
      <c r="U51" s="58">
        <v>0.864656601406747</v>
      </c>
      <c r="V51" s="58">
        <v>0.721902078782538</v>
      </c>
      <c r="W51" s="58">
        <v>1.17475598063861</v>
      </c>
      <c r="X51" s="58">
        <v>0.588999302390687</v>
      </c>
      <c r="Y51" s="58">
        <v>0.247873995588385</v>
      </c>
      <c r="Z51" s="58">
        <v>0.0484880976142645</v>
      </c>
      <c r="AA51" s="58">
        <v>0.00792396303671958</v>
      </c>
      <c r="AB51" s="58">
        <v>0.00051141278216847</v>
      </c>
      <c r="AC51" s="58">
        <f>SUM(J51:AB51)</f>
        <v>99.9999721626571</v>
      </c>
      <c r="AD51" s="42">
        <v>0.19</v>
      </c>
      <c r="AE51" s="42">
        <v>1.72</v>
      </c>
      <c r="AF51" s="42">
        <v>-0.14</v>
      </c>
    </row>
    <row r="52" ht="20.05" customHeight="1">
      <c r="A52" t="s" s="46">
        <v>320</v>
      </c>
      <c r="B52" s="56">
        <v>-78.368565</v>
      </c>
      <c r="C52" s="42">
        <v>0.003604</v>
      </c>
      <c r="D52" s="42">
        <v>792917</v>
      </c>
      <c r="E52" s="42">
        <v>10000399</v>
      </c>
      <c r="F52" s="42">
        <f>(((($D$3-D52)^2)+($E$3-E52)^2)^0.5)/1000</f>
        <v>13.887731636232</v>
      </c>
      <c r="G52" s="57">
        <v>2367.0768</v>
      </c>
      <c r="H52" s="40">
        <v>7</v>
      </c>
      <c r="I52" s="40">
        <f>H52*10</f>
        <v>70</v>
      </c>
      <c r="J52" s="58">
        <v>0</v>
      </c>
      <c r="K52" s="58">
        <v>0</v>
      </c>
      <c r="L52" s="58">
        <v>5.79317987523244</v>
      </c>
      <c r="M52" s="58">
        <v>0.764699743530682</v>
      </c>
      <c r="N52" s="58">
        <v>3.65356544131326</v>
      </c>
      <c r="O52" s="58">
        <v>10.0106148244017</v>
      </c>
      <c r="P52" s="58">
        <v>13.9036317005579</v>
      </c>
      <c r="Q52" s="58">
        <v>19.7508812546258</v>
      </c>
      <c r="R52" s="58">
        <v>29.0534016148305</v>
      </c>
      <c r="S52" s="58">
        <v>12.2258755628699</v>
      </c>
      <c r="T52" s="58">
        <v>3.71641096692589</v>
      </c>
      <c r="U52" s="58">
        <v>0.289163850182542</v>
      </c>
      <c r="V52" s="58">
        <v>0.235809009894967</v>
      </c>
      <c r="W52" s="58">
        <v>0.33315660098661</v>
      </c>
      <c r="X52" s="58">
        <v>0.169876991043404</v>
      </c>
      <c r="Y52" s="58">
        <v>0.07874262605735149</v>
      </c>
      <c r="Z52" s="58">
        <v>0.0179520764513462</v>
      </c>
      <c r="AA52" s="58">
        <v>0.00296936969459369</v>
      </c>
      <c r="AB52" s="58">
        <v>5.99087896649223e-05</v>
      </c>
      <c r="AC52" s="58">
        <f>SUM(J52:AB52)</f>
        <v>99.9999914173886</v>
      </c>
      <c r="AD52" s="42">
        <v>-0.2</v>
      </c>
      <c r="AE52" s="42">
        <v>1.75</v>
      </c>
      <c r="AF52" s="42">
        <v>-0.27</v>
      </c>
    </row>
    <row r="53" ht="20.05" customHeight="1">
      <c r="A53" t="s" s="46">
        <v>162</v>
      </c>
      <c r="B53" s="56">
        <v>-78.572911</v>
      </c>
      <c r="C53" s="42">
        <v>0.000685</v>
      </c>
      <c r="D53" s="42">
        <v>770156</v>
      </c>
      <c r="E53" s="42">
        <v>10000076</v>
      </c>
      <c r="F53" s="42">
        <f>(((($D$3-D53)^2)+($E$3-E53)^2)^0.5)/1000</f>
        <v>11.2393999839849</v>
      </c>
      <c r="G53" s="57">
        <v>2860.548</v>
      </c>
      <c r="H53" s="40">
        <v>17.5</v>
      </c>
      <c r="I53" s="40">
        <f>H53*10</f>
        <v>175</v>
      </c>
      <c r="J53" s="58"/>
      <c r="K53" s="58"/>
      <c r="L53" s="58"/>
      <c r="M53" s="58"/>
      <c r="N53" s="58"/>
      <c r="O53" s="58"/>
      <c r="P53" s="58"/>
      <c r="Q53" s="58"/>
      <c r="R53" s="58"/>
      <c r="S53" s="58"/>
      <c r="T53" s="58"/>
      <c r="U53" s="58"/>
      <c r="V53" s="58"/>
      <c r="W53" s="58"/>
      <c r="X53" s="58"/>
      <c r="Y53" s="58"/>
      <c r="Z53" s="58"/>
      <c r="AA53" s="58"/>
      <c r="AB53" s="41"/>
      <c r="AC53" s="58">
        <f>SUM(J53:AB53)</f>
        <v>0</v>
      </c>
      <c r="AD53" s="41"/>
      <c r="AE53" s="41"/>
      <c r="AF53" s="41"/>
    </row>
    <row r="54" ht="20.05" customHeight="1">
      <c r="A54" t="s" s="46">
        <v>165</v>
      </c>
      <c r="B54" s="56">
        <v>-78.54855000000001</v>
      </c>
      <c r="C54" s="42">
        <v>0.06805</v>
      </c>
      <c r="D54" s="42">
        <v>772869</v>
      </c>
      <c r="E54" s="42">
        <v>10007529</v>
      </c>
      <c r="F54" s="42">
        <f>(((($D$3-D54)^2)+($E$3-E54)^2)^0.5)/1000</f>
        <v>7.41404086851428</v>
      </c>
      <c r="G54" s="57">
        <v>2569.464</v>
      </c>
      <c r="H54" s="40"/>
      <c r="I54" s="40"/>
      <c r="J54" s="58"/>
      <c r="K54" s="58"/>
      <c r="L54" s="58"/>
      <c r="M54" s="58"/>
      <c r="N54" s="58"/>
      <c r="O54" s="58"/>
      <c r="P54" s="58"/>
      <c r="Q54" s="58"/>
      <c r="R54" s="58"/>
      <c r="S54" s="58"/>
      <c r="T54" s="58"/>
      <c r="U54" s="58"/>
      <c r="V54" s="58"/>
      <c r="W54" s="58"/>
      <c r="X54" s="58"/>
      <c r="Y54" s="58"/>
      <c r="Z54" s="58"/>
      <c r="AA54" s="58"/>
      <c r="AB54" s="41"/>
      <c r="AC54" s="58">
        <f>SUM(J54:AB54)</f>
        <v>0</v>
      </c>
      <c r="AD54" s="41"/>
      <c r="AE54" s="41"/>
      <c r="AF54" s="41"/>
    </row>
    <row r="55" ht="20.05" customHeight="1">
      <c r="A55" t="s" s="46">
        <v>168</v>
      </c>
      <c r="B55" s="56">
        <v>-78.550285</v>
      </c>
      <c r="C55" s="42">
        <v>0.012951</v>
      </c>
      <c r="D55" s="42">
        <v>772676</v>
      </c>
      <c r="E55" s="42">
        <v>10001433</v>
      </c>
      <c r="F55" s="42">
        <f>(((($D$3-D55)^2)+($E$3-E55)^2)^0.5)/1000</f>
        <v>8.37743785414132</v>
      </c>
      <c r="G55" s="57">
        <v>2694.7368</v>
      </c>
      <c r="H55" s="40">
        <v>26</v>
      </c>
      <c r="I55" s="40">
        <f>H55*10</f>
        <v>260</v>
      </c>
      <c r="J55" s="58">
        <v>0</v>
      </c>
      <c r="K55" s="58">
        <v>0</v>
      </c>
      <c r="L55" s="58">
        <v>3.77109084114219</v>
      </c>
      <c r="M55" s="58">
        <v>6.21202264453887</v>
      </c>
      <c r="N55" s="58">
        <v>17.6401788309549</v>
      </c>
      <c r="O55" s="58">
        <v>17.3273630738993</v>
      </c>
      <c r="P55" s="58">
        <v>16.573698561878</v>
      </c>
      <c r="Q55" s="58">
        <v>13.556964303016</v>
      </c>
      <c r="R55" s="58">
        <v>11.0357523495785</v>
      </c>
      <c r="S55" s="58">
        <v>9.176851633977879</v>
      </c>
      <c r="T55" s="58">
        <v>3.26034299002035</v>
      </c>
      <c r="U55" s="58">
        <v>0.543967223552535</v>
      </c>
      <c r="V55" s="58">
        <v>0.324504098892533</v>
      </c>
      <c r="W55" s="58">
        <v>0.363235944663526</v>
      </c>
      <c r="X55" s="58">
        <v>0.144600860000739</v>
      </c>
      <c r="Y55" s="58">
        <v>0.0536250361330967</v>
      </c>
      <c r="Z55" s="58">
        <v>0.012780835148856</v>
      </c>
      <c r="AA55" s="58">
        <v>0.002773429442749</v>
      </c>
      <c r="AB55" s="58">
        <v>0.000227805480916488</v>
      </c>
      <c r="AC55" s="58">
        <f>SUM(J55:AB55)</f>
        <v>99.99998046232091</v>
      </c>
      <c r="AD55" s="42">
        <v>-1.7</v>
      </c>
      <c r="AE55" s="42">
        <v>2.23</v>
      </c>
      <c r="AF55" s="42">
        <v>0.12</v>
      </c>
    </row>
    <row r="56" ht="20.05" customHeight="1">
      <c r="A56" t="s" s="46">
        <v>171</v>
      </c>
      <c r="B56" s="56">
        <v>-78.59923000000001</v>
      </c>
      <c r="C56" s="42">
        <v>0.016117</v>
      </c>
      <c r="D56" s="59">
        <v>767224</v>
      </c>
      <c r="E56" s="59">
        <v>10001783</v>
      </c>
      <c r="F56" s="42">
        <f>(((($D$3-D56)^2)+($E$3-E56)^2)^0.5)/1000</f>
        <v>13.3057230168075</v>
      </c>
      <c r="G56" s="57">
        <v>2158.5936</v>
      </c>
      <c r="H56" s="40">
        <v>20</v>
      </c>
      <c r="I56" s="40">
        <f>H56*10</f>
        <v>200</v>
      </c>
      <c r="J56" s="58">
        <v>0</v>
      </c>
      <c r="K56" s="58">
        <v>4.46331987506666</v>
      </c>
      <c r="L56" s="58">
        <v>15.4513597927935</v>
      </c>
      <c r="M56" s="58">
        <v>8.765140550011431</v>
      </c>
      <c r="N56" s="58">
        <v>10.6063837891369</v>
      </c>
      <c r="O56" s="58">
        <v>13.6040222442294</v>
      </c>
      <c r="P56" s="58">
        <v>16.4736802011122</v>
      </c>
      <c r="Q56" s="58">
        <v>16.1327797668927</v>
      </c>
      <c r="R56" s="58">
        <v>10.2734821360555</v>
      </c>
      <c r="S56" s="58">
        <v>3.00525634189076</v>
      </c>
      <c r="T56" s="58">
        <v>0.426601660699322</v>
      </c>
      <c r="U56" s="58">
        <v>0.204921154871639</v>
      </c>
      <c r="V56" s="58">
        <v>0.170919326717221</v>
      </c>
      <c r="W56" s="58">
        <v>0.274366651697479</v>
      </c>
      <c r="X56" s="58">
        <v>0.103708790364898</v>
      </c>
      <c r="Y56" s="58">
        <v>0.0343890259071639</v>
      </c>
      <c r="Z56" s="58">
        <v>0.00786227563651142</v>
      </c>
      <c r="AA56" s="58">
        <v>0.00168625432383679</v>
      </c>
      <c r="AB56" s="58">
        <v>0.000112195146961218</v>
      </c>
      <c r="AC56" s="58">
        <f>SUM(J56:AB56)</f>
        <v>99.9999920325541</v>
      </c>
      <c r="AD56" s="42">
        <v>-2.21</v>
      </c>
      <c r="AE56" s="42">
        <v>2.58</v>
      </c>
      <c r="AF56" s="42">
        <v>-0.18</v>
      </c>
    </row>
    <row r="57" ht="20.05" customHeight="1">
      <c r="A57" t="s" s="46">
        <v>174</v>
      </c>
      <c r="B57" s="56">
        <v>-78.68508</v>
      </c>
      <c r="C57" s="42">
        <v>0.06387</v>
      </c>
      <c r="D57" s="59">
        <v>757663</v>
      </c>
      <c r="E57" s="59">
        <v>10007065</v>
      </c>
      <c r="F57" s="42">
        <f>(((($D$3-D57)^2)+($E$3-E57)^2)^0.5)/1000</f>
        <v>22.391757278070</v>
      </c>
      <c r="G57" s="57">
        <v>1616.3544</v>
      </c>
      <c r="H57" s="40">
        <v>14</v>
      </c>
      <c r="I57" s="40">
        <f>H57*10</f>
        <v>140</v>
      </c>
      <c r="J57" s="58">
        <v>0</v>
      </c>
      <c r="K57" s="58">
        <v>0</v>
      </c>
      <c r="L57" s="58">
        <v>0</v>
      </c>
      <c r="M57" s="58">
        <v>0</v>
      </c>
      <c r="N57" s="58">
        <v>6.65452857805862</v>
      </c>
      <c r="O57" s="58">
        <v>11.052800685445</v>
      </c>
      <c r="P57" s="58">
        <v>16.9433436864089</v>
      </c>
      <c r="Q57" s="58">
        <v>24.3868480239906</v>
      </c>
      <c r="R57" s="58">
        <v>24.3547177894399</v>
      </c>
      <c r="S57" s="58">
        <v>13.3911677555246</v>
      </c>
      <c r="T57" s="58">
        <v>1.78144300453393</v>
      </c>
      <c r="U57" s="58">
        <v>0.524793830994966</v>
      </c>
      <c r="V57" s="58">
        <v>0.468805838903239</v>
      </c>
      <c r="W57" s="58">
        <v>0.331100577519425</v>
      </c>
      <c r="X57" s="58">
        <v>0.0838194160704066</v>
      </c>
      <c r="Y57" s="58">
        <v>0.0218360556577646</v>
      </c>
      <c r="Z57" s="58">
        <v>0.00417895484155564</v>
      </c>
      <c r="AA57" s="58">
        <v>0.000567686261496138</v>
      </c>
      <c r="AB57" s="58">
        <v>4.04074126762206e-05</v>
      </c>
      <c r="AC57" s="58">
        <f>SUM(J57:AB57)</f>
        <v>99.99999229106309</v>
      </c>
      <c r="AD57" s="42">
        <v>-0.37</v>
      </c>
      <c r="AE57" s="42">
        <v>1.6</v>
      </c>
      <c r="AF57" s="42">
        <v>-0.12</v>
      </c>
    </row>
    <row r="58" ht="20.05" customHeight="1">
      <c r="A58" t="s" s="46">
        <v>175</v>
      </c>
      <c r="B58" s="56">
        <v>-78.71253400000001</v>
      </c>
      <c r="C58" s="42">
        <v>0.042306</v>
      </c>
      <c r="D58" s="42">
        <v>754606</v>
      </c>
      <c r="E58" s="42">
        <v>10004680</v>
      </c>
      <c r="F58" s="42">
        <f>(((($D$3-D58)^2)+($E$3-E58)^2)^0.5)/1000</f>
        <v>25.4072358984601</v>
      </c>
      <c r="G58" s="57">
        <v>1835.2008</v>
      </c>
      <c r="H58" s="40">
        <v>5</v>
      </c>
      <c r="I58" s="40">
        <f>H58*10</f>
        <v>50</v>
      </c>
      <c r="J58" s="58">
        <v>0</v>
      </c>
      <c r="K58" s="58">
        <v>0</v>
      </c>
      <c r="L58" s="58">
        <v>0</v>
      </c>
      <c r="M58" s="58">
        <v>1.17694262404708</v>
      </c>
      <c r="N58" s="58">
        <v>3.17306406312692</v>
      </c>
      <c r="O58" s="58">
        <v>10.0040123044002</v>
      </c>
      <c r="P58" s="58">
        <v>17.8112879497125</v>
      </c>
      <c r="Q58" s="58">
        <v>24.775979670991</v>
      </c>
      <c r="R58" s="58">
        <v>27.2903570950916</v>
      </c>
      <c r="S58" s="58">
        <v>13.3910659355356</v>
      </c>
      <c r="T58" s="58">
        <v>1.17694262404708</v>
      </c>
      <c r="U58" s="58">
        <v>0.468102180018724</v>
      </c>
      <c r="V58" s="58">
        <v>0.369569096144383</v>
      </c>
      <c r="W58" s="58">
        <v>0.282117938354433</v>
      </c>
      <c r="X58" s="58">
        <v>0.0676316465562415</v>
      </c>
      <c r="Y58" s="58">
        <v>0.0111149900286608</v>
      </c>
      <c r="Z58" s="58">
        <v>0.0015530083889779</v>
      </c>
      <c r="AA58" s="58">
        <v>0.000222766644170866</v>
      </c>
      <c r="AB58" s="58">
        <v>2.68255579322486e-05</v>
      </c>
      <c r="AC58" s="58">
        <f>SUM(J58:AB58)</f>
        <v>99.99999071864551</v>
      </c>
      <c r="AD58" s="42">
        <v>-0.28</v>
      </c>
      <c r="AE58" s="42">
        <v>1.45</v>
      </c>
      <c r="AF58" s="42">
        <v>-0.12</v>
      </c>
    </row>
    <row r="59" ht="20.05" customHeight="1">
      <c r="A59" t="s" s="46">
        <v>178</v>
      </c>
      <c r="B59" s="56">
        <v>-78.745912</v>
      </c>
      <c r="C59" s="42">
        <v>-0.004603</v>
      </c>
      <c r="D59" s="42">
        <v>750889</v>
      </c>
      <c r="E59" s="42">
        <v>9999491</v>
      </c>
      <c r="F59" s="42">
        <f>(((($D$3-D59)^2)+($E$3-E59)^2)^0.5)/1000</f>
        <v>29.7247102929532</v>
      </c>
      <c r="G59" s="57">
        <v>1755.0384</v>
      </c>
      <c r="H59" s="40">
        <v>1</v>
      </c>
      <c r="I59" s="40">
        <f>H59*10</f>
        <v>10</v>
      </c>
      <c r="J59" s="58">
        <v>0</v>
      </c>
      <c r="K59" s="58">
        <v>0</v>
      </c>
      <c r="L59" s="58">
        <v>0</v>
      </c>
      <c r="M59" s="58">
        <v>0</v>
      </c>
      <c r="N59" s="58">
        <v>0</v>
      </c>
      <c r="O59" s="58">
        <v>0</v>
      </c>
      <c r="P59" s="58">
        <v>0.163220892274211</v>
      </c>
      <c r="Q59" s="58">
        <v>0.707290533188248</v>
      </c>
      <c r="R59" s="58">
        <v>5.8215451577802</v>
      </c>
      <c r="S59" s="58">
        <v>33.2970620239391</v>
      </c>
      <c r="T59" s="58">
        <v>39.3362350380849</v>
      </c>
      <c r="U59" s="58">
        <v>8.106637649619151</v>
      </c>
      <c r="V59" s="58">
        <v>3.51779354095042</v>
      </c>
      <c r="W59" s="58">
        <v>6.32893080484823</v>
      </c>
      <c r="X59" s="58">
        <v>2.20711395473249</v>
      </c>
      <c r="Y59" s="58">
        <v>0.461083315392138</v>
      </c>
      <c r="Z59" s="58">
        <v>0.0444515972936003</v>
      </c>
      <c r="AA59" s="58">
        <v>0.00620924119447291</v>
      </c>
      <c r="AB59" s="58">
        <v>0.00216302740856803</v>
      </c>
      <c r="AC59" s="58">
        <f>SUM(J59:AB59)</f>
        <v>99.9997367767057</v>
      </c>
      <c r="AD59" s="42">
        <v>2.25</v>
      </c>
      <c r="AE59" s="42">
        <v>1.15</v>
      </c>
      <c r="AF59" s="42">
        <v>0.15</v>
      </c>
    </row>
    <row r="60" ht="20.05" customHeight="1">
      <c r="A60" t="s" s="46">
        <v>181</v>
      </c>
      <c r="B60" s="56">
        <v>-78.47172399999999</v>
      </c>
      <c r="C60" s="42">
        <v>-0.071288</v>
      </c>
      <c r="D60" s="42">
        <v>781426</v>
      </c>
      <c r="E60" s="42">
        <v>9992113</v>
      </c>
      <c r="F60" s="42">
        <f>(((($D$3-D60)^2)+($E$3-E60)^2)^0.5)/1000</f>
        <v>13.4627354204114</v>
      </c>
      <c r="G60" s="57">
        <v>2582.5704</v>
      </c>
      <c r="H60" s="40">
        <v>12</v>
      </c>
      <c r="I60" s="40">
        <f>H60*10</f>
        <v>120</v>
      </c>
      <c r="J60" s="58">
        <v>0</v>
      </c>
      <c r="K60" s="58">
        <v>0</v>
      </c>
      <c r="L60" s="58">
        <v>8.79488286892936</v>
      </c>
      <c r="M60" s="58">
        <v>10.6542362279774</v>
      </c>
      <c r="N60" s="58">
        <v>11.6349203985286</v>
      </c>
      <c r="O60" s="58">
        <v>11.947667058841</v>
      </c>
      <c r="P60" s="58">
        <v>13.0095164340924</v>
      </c>
      <c r="Q60" s="58">
        <v>13.5069325509703</v>
      </c>
      <c r="R60" s="58">
        <v>14.3066704394835</v>
      </c>
      <c r="S60" s="58">
        <v>10.2126677290125</v>
      </c>
      <c r="T60" s="58">
        <v>3.86614442938627</v>
      </c>
      <c r="U60" s="58">
        <v>0.790802269647192</v>
      </c>
      <c r="V60" s="58">
        <v>0.527766112914303</v>
      </c>
      <c r="W60" s="58">
        <v>0.497506665493017</v>
      </c>
      <c r="X60" s="58">
        <v>0.167499743163894</v>
      </c>
      <c r="Y60" s="58">
        <v>0.0660659588115472</v>
      </c>
      <c r="Z60" s="58">
        <v>0.014061725373376</v>
      </c>
      <c r="AA60" s="58">
        <v>0.00247716968550121</v>
      </c>
      <c r="AB60" s="58">
        <v>0.000173740992355541</v>
      </c>
      <c r="AC60" s="58">
        <f>SUM(J60:AB60)</f>
        <v>99.9999915233025</v>
      </c>
      <c r="AD60" s="42">
        <v>-1.46</v>
      </c>
      <c r="AE60" s="42">
        <v>2.67</v>
      </c>
      <c r="AF60" s="42">
        <v>-0.07000000000000001</v>
      </c>
    </row>
    <row r="61" ht="20.05" customHeight="1">
      <c r="A61" t="s" s="46">
        <v>183</v>
      </c>
      <c r="B61" s="56">
        <v>-78.54151299999999</v>
      </c>
      <c r="C61" s="42">
        <v>0.00666</v>
      </c>
      <c r="D61" s="42">
        <v>773653</v>
      </c>
      <c r="E61" s="42">
        <v>10000737</v>
      </c>
      <c r="F61" s="42">
        <f>(((($D$3-D61)^2)+($E$3-E61)^2)^0.5)/1000</f>
        <v>7.93540030496257</v>
      </c>
      <c r="G61" s="57">
        <v>2625.2424</v>
      </c>
      <c r="H61" s="40">
        <v>30</v>
      </c>
      <c r="I61" s="40">
        <f>H61*10</f>
        <v>300</v>
      </c>
      <c r="J61" s="58">
        <v>0</v>
      </c>
      <c r="K61" s="58">
        <v>0</v>
      </c>
      <c r="L61" s="58">
        <v>2.90790382321552</v>
      </c>
      <c r="M61" s="58">
        <v>7.92705129009982</v>
      </c>
      <c r="N61" s="58">
        <v>13.5306673363049</v>
      </c>
      <c r="O61" s="58">
        <v>15.1340322681901</v>
      </c>
      <c r="P61" s="58">
        <v>15.732939920899</v>
      </c>
      <c r="Q61" s="58">
        <v>14.8257894406429</v>
      </c>
      <c r="R61" s="58">
        <v>15.5904325444158</v>
      </c>
      <c r="S61" s="58">
        <v>10.2366752464059</v>
      </c>
      <c r="T61" s="58">
        <v>3.00458283633624</v>
      </c>
      <c r="U61" s="58">
        <v>0.468328206415971</v>
      </c>
      <c r="V61" s="58">
        <v>0.258471988685241</v>
      </c>
      <c r="W61" s="58">
        <v>0.263902553118025</v>
      </c>
      <c r="X61" s="58">
        <v>0.0830675140597972</v>
      </c>
      <c r="Y61" s="58">
        <v>0.0286077307808094</v>
      </c>
      <c r="Z61" s="58">
        <v>0.00627720431694169</v>
      </c>
      <c r="AA61" s="58">
        <v>0.00119136561757501</v>
      </c>
      <c r="AB61" s="58">
        <v>7.44403491365488e-05</v>
      </c>
      <c r="AC61" s="58">
        <f>SUM(J61:AB61)</f>
        <v>99.99999570985371</v>
      </c>
      <c r="AD61" s="42">
        <v>-1.33</v>
      </c>
      <c r="AE61" s="42">
        <v>2.26</v>
      </c>
      <c r="AF61" s="42">
        <v>-0.01</v>
      </c>
    </row>
    <row r="62" ht="20.05" customHeight="1">
      <c r="A62" t="s" s="46">
        <v>186</v>
      </c>
      <c r="B62" s="56">
        <v>-78.489726</v>
      </c>
      <c r="C62" s="42">
        <v>-0.034637</v>
      </c>
      <c r="D62" s="42">
        <v>779421</v>
      </c>
      <c r="E62" s="42">
        <v>9996168</v>
      </c>
      <c r="F62" s="42">
        <f>(((($D$3-D62)^2)+($E$3-E62)^2)^0.5)/1000</f>
        <v>9.3499446522426</v>
      </c>
      <c r="G62" s="57">
        <v>2932.176</v>
      </c>
      <c r="H62" s="40">
        <v>25</v>
      </c>
      <c r="I62" s="40">
        <f>H62*10</f>
        <v>250</v>
      </c>
      <c r="J62" s="58">
        <v>0</v>
      </c>
      <c r="K62" s="58">
        <v>0</v>
      </c>
      <c r="L62" s="58">
        <v>11.6763660867434</v>
      </c>
      <c r="M62" s="58">
        <v>17.3967777505513</v>
      </c>
      <c r="N62" s="58">
        <v>15.5825777995589</v>
      </c>
      <c r="O62" s="58">
        <v>11.965204606714</v>
      </c>
      <c r="P62" s="58">
        <v>10.9807645185004</v>
      </c>
      <c r="Q62" s="58">
        <v>9.916993383974519</v>
      </c>
      <c r="R62" s="58">
        <v>11.0692844890958</v>
      </c>
      <c r="S62" s="58">
        <v>7.75177652536143</v>
      </c>
      <c r="T62" s="58">
        <v>2.62068120558687</v>
      </c>
      <c r="U62" s="58">
        <v>0.381034060279343</v>
      </c>
      <c r="V62" s="58">
        <v>0.254335681023854</v>
      </c>
      <c r="W62" s="58">
        <v>0.272781102067154</v>
      </c>
      <c r="X62" s="58">
        <v>0.08575619146749951</v>
      </c>
      <c r="Y62" s="58">
        <v>0.0341907773424377</v>
      </c>
      <c r="Z62" s="58">
        <v>0.009182678869205671</v>
      </c>
      <c r="AA62" s="58">
        <v>0.00212513633944195</v>
      </c>
      <c r="AB62" s="58">
        <v>0.000162615033699214</v>
      </c>
      <c r="AC62" s="58">
        <f>SUM(J62:AB62)</f>
        <v>99.9999946085093</v>
      </c>
      <c r="AD62" s="42">
        <v>-2.55</v>
      </c>
      <c r="AE62" s="42">
        <v>2.67</v>
      </c>
      <c r="AF62" s="42">
        <v>0.18</v>
      </c>
    </row>
    <row r="63" ht="20.05" customHeight="1">
      <c r="A63" t="s" s="46">
        <v>321</v>
      </c>
      <c r="B63" s="56">
        <v>-78.530062</v>
      </c>
      <c r="C63" s="42">
        <v>-0.104011</v>
      </c>
      <c r="D63" s="42">
        <v>774928</v>
      </c>
      <c r="E63" s="42">
        <v>9988493</v>
      </c>
      <c r="F63" s="42">
        <f>(((($D$3-D63)^2)+($E$3-E63)^2)^0.5)/1000</f>
        <v>17.7472035261897</v>
      </c>
      <c r="G63" s="57">
        <v>3215.0304</v>
      </c>
      <c r="H63" s="40">
        <v>6</v>
      </c>
      <c r="I63" s="40">
        <f>H63*10</f>
        <v>60</v>
      </c>
      <c r="J63" s="58">
        <v>0</v>
      </c>
      <c r="K63" s="58">
        <v>0</v>
      </c>
      <c r="L63" s="58">
        <v>0</v>
      </c>
      <c r="M63" s="58">
        <v>4.92147442367475</v>
      </c>
      <c r="N63" s="58">
        <v>10.0044410351649</v>
      </c>
      <c r="O63" s="58">
        <v>11.7647058823529</v>
      </c>
      <c r="P63" s="58">
        <v>12.8224797125439</v>
      </c>
      <c r="Q63" s="58">
        <v>15.2610117485567</v>
      </c>
      <c r="R63" s="58">
        <v>20.3116799224837</v>
      </c>
      <c r="S63" s="58">
        <v>16.0725099923291</v>
      </c>
      <c r="T63" s="58">
        <v>5.64415196414873</v>
      </c>
      <c r="U63" s="58">
        <v>0.952803908110945</v>
      </c>
      <c r="V63" s="58">
        <v>0.796929506190967</v>
      </c>
      <c r="W63" s="58">
        <v>0.970589840096984</v>
      </c>
      <c r="X63" s="58">
        <v>0.333911213315655</v>
      </c>
      <c r="Y63" s="58">
        <v>0.109778927761206</v>
      </c>
      <c r="Z63" s="58">
        <v>0.0272617270385423</v>
      </c>
      <c r="AA63" s="58">
        <v>0.00582124828937428</v>
      </c>
      <c r="AB63" s="58">
        <v>0.00039114192864871</v>
      </c>
      <c r="AC63" s="58">
        <f>SUM(J63:AB63)</f>
        <v>99.999942193987</v>
      </c>
      <c r="AD63" s="42">
        <v>-0.31</v>
      </c>
      <c r="AE63" s="42">
        <v>2.23</v>
      </c>
      <c r="AF63" s="42">
        <v>-0.16</v>
      </c>
    </row>
    <row r="64" ht="20.05" customHeight="1">
      <c r="A64" t="s" s="46">
        <v>192</v>
      </c>
      <c r="B64" s="56">
        <v>-78.53379700000001</v>
      </c>
      <c r="C64" s="42">
        <v>-0.103677</v>
      </c>
      <c r="D64" s="42">
        <v>774512</v>
      </c>
      <c r="E64" s="42">
        <v>9988530</v>
      </c>
      <c r="F64" s="42">
        <f>(((($D$3-D64)^2)+($E$3-E64)^2)^0.5)/1000</f>
        <v>17.8353313397873</v>
      </c>
      <c r="G64" s="57">
        <v>3253.1304</v>
      </c>
      <c r="H64" s="40">
        <v>9</v>
      </c>
      <c r="I64" s="40">
        <f>H64*10</f>
        <v>90</v>
      </c>
      <c r="J64" s="58">
        <v>0</v>
      </c>
      <c r="K64" s="58">
        <v>0</v>
      </c>
      <c r="L64" s="58">
        <v>2.26009698771725</v>
      </c>
      <c r="M64" s="58">
        <v>2.69017025945984</v>
      </c>
      <c r="N64" s="58">
        <v>8.543060422639909</v>
      </c>
      <c r="O64" s="58">
        <v>12.3623942515309</v>
      </c>
      <c r="P64" s="58">
        <v>15.1463665003009</v>
      </c>
      <c r="Q64" s="58">
        <v>17.1002796361191</v>
      </c>
      <c r="R64" s="58">
        <v>20.0612367703798</v>
      </c>
      <c r="S64" s="58">
        <v>14.8861987186294</v>
      </c>
      <c r="T64" s="58">
        <v>4.95911649145163</v>
      </c>
      <c r="U64" s="58">
        <v>0.615907401507911</v>
      </c>
      <c r="V64" s="58">
        <v>0.455105756181076</v>
      </c>
      <c r="W64" s="58">
        <v>0.591573520150825</v>
      </c>
      <c r="X64" s="58">
        <v>0.222770456342428</v>
      </c>
      <c r="Y64" s="58">
        <v>0.0847052436817808</v>
      </c>
      <c r="Z64" s="58">
        <v>0.0174594344978144</v>
      </c>
      <c r="AA64" s="58">
        <v>0.00321063754437642</v>
      </c>
      <c r="AB64" s="58">
        <v>0.000334318333166588</v>
      </c>
      <c r="AC64" s="58">
        <f>SUM(J64:AB64)</f>
        <v>99.9999868064681</v>
      </c>
      <c r="AD64" s="42">
        <v>-0.47</v>
      </c>
      <c r="AE64" s="42">
        <v>2.09</v>
      </c>
      <c r="AF64" s="42">
        <v>-0.11</v>
      </c>
    </row>
    <row r="65" ht="20.05" customHeight="1">
      <c r="A65" t="s" s="46">
        <v>322</v>
      </c>
      <c r="B65" s="56">
        <v>-78.56582400000001</v>
      </c>
      <c r="C65" s="42">
        <v>-0.089714</v>
      </c>
      <c r="D65" s="42">
        <v>770945</v>
      </c>
      <c r="E65" s="42">
        <v>9990075</v>
      </c>
      <c r="F65" s="42">
        <f>(((($D$3-D65)^2)+($E$3-E65)^2)^0.5)/1000</f>
        <v>17.8864096453145</v>
      </c>
      <c r="G65" s="57">
        <v>3094.3296</v>
      </c>
      <c r="H65" s="40">
        <v>10.5</v>
      </c>
      <c r="I65" s="40">
        <f>H65*10</f>
        <v>105</v>
      </c>
      <c r="J65" s="58">
        <v>0</v>
      </c>
      <c r="K65" s="58">
        <v>0</v>
      </c>
      <c r="L65" s="58">
        <v>0</v>
      </c>
      <c r="M65" s="58">
        <v>6.73755580667272</v>
      </c>
      <c r="N65" s="58">
        <v>7.482262277468</v>
      </c>
      <c r="O65" s="58">
        <v>12.524777236435</v>
      </c>
      <c r="P65" s="58">
        <v>15.6795909671922</v>
      </c>
      <c r="Q65" s="58">
        <v>16.9504084770567</v>
      </c>
      <c r="R65" s="58">
        <v>19.4216483577555</v>
      </c>
      <c r="S65" s="58">
        <v>14.6866490061318</v>
      </c>
      <c r="T65" s="58">
        <v>4.98138233823012</v>
      </c>
      <c r="U65" s="58">
        <v>0.635408754932291</v>
      </c>
      <c r="V65" s="58">
        <v>0.351337980325063</v>
      </c>
      <c r="W65" s="58">
        <v>0.383821935130927</v>
      </c>
      <c r="X65" s="58">
        <v>0.124812912930808</v>
      </c>
      <c r="Y65" s="58">
        <v>0.0333413210907759</v>
      </c>
      <c r="Z65" s="58">
        <v>0.00583257233486582</v>
      </c>
      <c r="AA65" s="58">
        <v>0.00104523876946152</v>
      </c>
      <c r="AB65" s="58">
        <v>0.000115525917298704</v>
      </c>
      <c r="AC65" s="58">
        <f>SUM(J65:AB65)</f>
        <v>99.9999907083735</v>
      </c>
      <c r="AD65" s="42">
        <v>-0.55</v>
      </c>
      <c r="AE65" s="42">
        <v>2.11</v>
      </c>
      <c r="AF65" s="42">
        <v>-0.09</v>
      </c>
    </row>
    <row r="66" ht="20.05" customHeight="1">
      <c r="A66" t="s" s="46">
        <v>323</v>
      </c>
      <c r="B66" s="56">
        <v>-78.56649899999999</v>
      </c>
      <c r="C66" s="42">
        <v>-0.044971</v>
      </c>
      <c r="D66" s="42">
        <v>770870</v>
      </c>
      <c r="E66" s="42">
        <v>9995025</v>
      </c>
      <c r="F66" s="42">
        <f>(((($D$3-D66)^2)+($E$3-E66)^2)^0.5)/1000</f>
        <v>13.8954138117582</v>
      </c>
      <c r="G66" s="57">
        <v>2697.1752</v>
      </c>
      <c r="H66" s="40">
        <v>15</v>
      </c>
      <c r="I66" s="40">
        <f>H66*10</f>
        <v>150</v>
      </c>
      <c r="J66" s="58">
        <v>0</v>
      </c>
      <c r="K66" s="58">
        <v>0</v>
      </c>
      <c r="L66" s="58">
        <v>4.13713827722939</v>
      </c>
      <c r="M66" s="58">
        <v>5.3942039989876</v>
      </c>
      <c r="N66" s="58">
        <v>12.5189825360668</v>
      </c>
      <c r="O66" s="58">
        <v>12.0454737197334</v>
      </c>
      <c r="P66" s="58">
        <v>14.2959588289884</v>
      </c>
      <c r="Q66" s="58">
        <v>18.6619421243567</v>
      </c>
      <c r="R66" s="58">
        <v>13.5957141651902</v>
      </c>
      <c r="S66" s="58">
        <v>13.1970809077871</v>
      </c>
      <c r="T66" s="58">
        <v>4.10971905846621</v>
      </c>
      <c r="U66" s="58">
        <v>0.781447734750696</v>
      </c>
      <c r="V66" s="58">
        <v>0.578917922410312</v>
      </c>
      <c r="W66" s="58">
        <v>0.492015296802218</v>
      </c>
      <c r="X66" s="58">
        <v>0.140654657611566</v>
      </c>
      <c r="Y66" s="58">
        <v>0.0416806652980299</v>
      </c>
      <c r="Z66" s="58">
        <v>0.00773699056674555</v>
      </c>
      <c r="AA66" s="58">
        <v>0.00124302142810276</v>
      </c>
      <c r="AB66" s="58">
        <v>7.41578114053778e-05</v>
      </c>
      <c r="AC66" s="58">
        <f>SUM(J66:AB66)</f>
        <v>99.9999840634849</v>
      </c>
      <c r="AD66" s="42">
        <v>-0.91</v>
      </c>
      <c r="AE66" s="42">
        <v>2.37</v>
      </c>
      <c r="AF66" s="42">
        <v>-0.08</v>
      </c>
    </row>
    <row r="67" ht="20.05" customHeight="1">
      <c r="A67" t="s" s="46">
        <v>324</v>
      </c>
      <c r="B67" s="56">
        <v>-78.55536600000001</v>
      </c>
      <c r="C67" s="42">
        <v>-0.029812</v>
      </c>
      <c r="D67" s="42">
        <v>772110</v>
      </c>
      <c r="E67" s="42">
        <v>9996702</v>
      </c>
      <c r="F67" s="42">
        <f>(((($D$3-D67)^2)+($E$3-E67)^2)^0.5)/1000</f>
        <v>11.8176522203016</v>
      </c>
      <c r="G67" s="57">
        <v>2603.9064</v>
      </c>
      <c r="H67" s="40">
        <v>17</v>
      </c>
      <c r="I67" s="40">
        <f>H67*10</f>
        <v>170</v>
      </c>
      <c r="J67" s="58">
        <v>0</v>
      </c>
      <c r="K67" s="58">
        <v>4.92710209754353</v>
      </c>
      <c r="L67" s="58">
        <v>6.74668231896965</v>
      </c>
      <c r="M67" s="58">
        <v>9.423765863136801</v>
      </c>
      <c r="N67" s="58">
        <v>11.2588634538965</v>
      </c>
      <c r="O67" s="58">
        <v>12.6871361008224</v>
      </c>
      <c r="P67" s="58">
        <v>12.500253000587</v>
      </c>
      <c r="Q67" s="58">
        <v>12.8112750554915</v>
      </c>
      <c r="R67" s="58">
        <v>13.6660797053049</v>
      </c>
      <c r="S67" s="58">
        <v>10.3777467430391</v>
      </c>
      <c r="T67" s="58">
        <v>3.7572273834342</v>
      </c>
      <c r="U67" s="58">
        <v>0.663873540186613</v>
      </c>
      <c r="V67" s="58">
        <v>0.43437698198051</v>
      </c>
      <c r="W67" s="58">
        <v>0.497420145353231</v>
      </c>
      <c r="X67" s="58">
        <v>0.169089947085893</v>
      </c>
      <c r="Y67" s="58">
        <v>0.0617823705690129</v>
      </c>
      <c r="Z67" s="58">
        <v>0.0143674759468478</v>
      </c>
      <c r="AA67" s="58">
        <v>0.00270332027385523</v>
      </c>
      <c r="AB67" s="58">
        <v>0.000214323571739429</v>
      </c>
      <c r="AC67" s="58">
        <f>SUM(J67:AB67)</f>
        <v>99.99995982719329</v>
      </c>
      <c r="AD67" s="42">
        <v>-1.6</v>
      </c>
      <c r="AE67" s="42">
        <v>2.77</v>
      </c>
      <c r="AF67" s="42">
        <v>-0.06</v>
      </c>
    </row>
    <row r="68" ht="20.05" customHeight="1">
      <c r="A68" t="s" s="46">
        <v>325</v>
      </c>
      <c r="B68" s="56">
        <v>-78.573133</v>
      </c>
      <c r="C68" s="42">
        <v>-0.07396899999999999</v>
      </c>
      <c r="D68" s="42">
        <v>770131</v>
      </c>
      <c r="E68" s="42">
        <v>9991817</v>
      </c>
      <c r="F68" s="42">
        <f>(((($D$3-D68)^2)+($E$3-E68)^2)^0.5)/1000</f>
        <v>16.870733534734</v>
      </c>
      <c r="G68" s="57">
        <v>2897.7336</v>
      </c>
      <c r="H68" s="40">
        <v>12</v>
      </c>
      <c r="I68" s="40">
        <f>H68*10</f>
        <v>120</v>
      </c>
      <c r="J68" s="58">
        <v>0</v>
      </c>
      <c r="K68" s="58">
        <v>0</v>
      </c>
      <c r="L68" s="58">
        <v>5.03682216933974</v>
      </c>
      <c r="M68" s="58">
        <v>4.25531914893617</v>
      </c>
      <c r="N68" s="58">
        <v>10.2398017376121</v>
      </c>
      <c r="O68" s="58">
        <v>13.7586774997536</v>
      </c>
      <c r="P68" s="58">
        <v>15.0963853725164</v>
      </c>
      <c r="Q68" s="58">
        <v>15.1667910500303</v>
      </c>
      <c r="R68" s="58">
        <v>17.6239491952631</v>
      </c>
      <c r="S68" s="58">
        <v>12.3928073559852</v>
      </c>
      <c r="T68" s="58">
        <v>4.28207330639143</v>
      </c>
      <c r="U68" s="58">
        <v>0.726586591942774</v>
      </c>
      <c r="V68" s="58">
        <v>0.40530648247728</v>
      </c>
      <c r="W68" s="58">
        <v>0.680453707840733</v>
      </c>
      <c r="X68" s="58">
        <v>0.244113936941011</v>
      </c>
      <c r="Y68" s="58">
        <v>0.0728068046095563</v>
      </c>
      <c r="Z68" s="58">
        <v>0.014799349590433</v>
      </c>
      <c r="AA68" s="58">
        <v>0.00302131276483373</v>
      </c>
      <c r="AB68" s="58">
        <v>0.000204020997742447</v>
      </c>
      <c r="AC68" s="58">
        <f>SUM(J68:AB68)</f>
        <v>99.9999190429924</v>
      </c>
      <c r="AD68" s="42">
        <v>-0.89</v>
      </c>
      <c r="AE68" s="42">
        <v>2.29</v>
      </c>
      <c r="AF68" s="42">
        <v>-0.07000000000000001</v>
      </c>
    </row>
    <row r="69" ht="20.05" customHeight="1">
      <c r="A69" t="s" s="46">
        <v>326</v>
      </c>
      <c r="B69" s="56">
        <v>-78.53539600000001</v>
      </c>
      <c r="C69" s="42">
        <v>-0.089694</v>
      </c>
      <c r="D69" s="42">
        <v>774334</v>
      </c>
      <c r="E69" s="42">
        <v>9990077</v>
      </c>
      <c r="F69" s="42">
        <f>(((($D$3-D69)^2)+($E$3-E69)^2)^0.5)/1000</f>
        <v>16.4308394490361</v>
      </c>
      <c r="G69" s="57">
        <v>3205.5816</v>
      </c>
      <c r="H69" s="40">
        <v>11</v>
      </c>
      <c r="I69" s="40">
        <f>H69*10</f>
        <v>110</v>
      </c>
      <c r="J69" s="58">
        <v>0</v>
      </c>
      <c r="K69" s="58">
        <v>0</v>
      </c>
      <c r="L69" s="58">
        <v>2.83176239235099</v>
      </c>
      <c r="M69" s="58">
        <v>6.60337695802536</v>
      </c>
      <c r="N69" s="58">
        <v>8.082999932189599</v>
      </c>
      <c r="O69" s="58">
        <v>12.9992540855767</v>
      </c>
      <c r="P69" s="58">
        <v>14.7921611175154</v>
      </c>
      <c r="Q69" s="58">
        <v>16.1917678171832</v>
      </c>
      <c r="R69" s="58">
        <v>18.5393639384282</v>
      </c>
      <c r="S69" s="58">
        <v>13.0846951922425</v>
      </c>
      <c r="T69" s="58">
        <v>4.28697362175358</v>
      </c>
      <c r="U69" s="58">
        <v>0.703871973960806</v>
      </c>
      <c r="V69" s="58">
        <v>0.5684709376159059</v>
      </c>
      <c r="W69" s="58">
        <v>0.849669903790547</v>
      </c>
      <c r="X69" s="58">
        <v>0.32679499389811</v>
      </c>
      <c r="Y69" s="58">
        <v>0.110023025545796</v>
      </c>
      <c r="Z69" s="58">
        <v>0.0236485674032122</v>
      </c>
      <c r="AA69" s="58">
        <v>0.0047614381277423</v>
      </c>
      <c r="AB69" s="58">
        <v>0.000377057959827856</v>
      </c>
      <c r="AC69" s="58">
        <f>SUM(J69:AB69)</f>
        <v>99.99997295356749</v>
      </c>
      <c r="AD69" s="42">
        <v>-0.71</v>
      </c>
      <c r="AE69" s="42">
        <v>2.25</v>
      </c>
      <c r="AF69" s="42">
        <v>-0.1</v>
      </c>
    </row>
    <row r="70" ht="20.05" customHeight="1">
      <c r="A70" t="s" s="46">
        <v>327</v>
      </c>
      <c r="B70" s="56">
        <v>-78.518113</v>
      </c>
      <c r="C70" s="42">
        <v>-0.08093400000000001</v>
      </c>
      <c r="D70" s="42">
        <v>776259</v>
      </c>
      <c r="E70" s="42">
        <v>9991046</v>
      </c>
      <c r="F70" s="42">
        <f>(((($D$3-D70)^2)+($E$3-E70)^2)^0.5)/1000</f>
        <v>14.9302778607767</v>
      </c>
      <c r="G70" s="57">
        <v>2993.7456</v>
      </c>
      <c r="H70" s="40">
        <v>12</v>
      </c>
      <c r="I70" s="40">
        <f>H70*10</f>
        <v>120</v>
      </c>
      <c r="J70" s="58">
        <v>0</v>
      </c>
      <c r="K70" s="58">
        <v>0</v>
      </c>
      <c r="L70" s="58">
        <v>6.98323356149682</v>
      </c>
      <c r="M70" s="58">
        <v>5.67626225285602</v>
      </c>
      <c r="N70" s="58">
        <v>9.624603496386751</v>
      </c>
      <c r="O70" s="58">
        <v>12.0918695890672</v>
      </c>
      <c r="P70" s="58">
        <v>14.2061580290491</v>
      </c>
      <c r="Q70" s="58">
        <v>15.0146676524601</v>
      </c>
      <c r="R70" s="58">
        <v>17.2684776646235</v>
      </c>
      <c r="S70" s="58">
        <v>12.6153736077655</v>
      </c>
      <c r="T70" s="58">
        <v>3.95907367216008</v>
      </c>
      <c r="U70" s="58">
        <v>0.751270004054473</v>
      </c>
      <c r="V70" s="58">
        <v>0.573573738742268</v>
      </c>
      <c r="W70" s="58">
        <v>0.815446745919125</v>
      </c>
      <c r="X70" s="58">
        <v>0.284895387051295</v>
      </c>
      <c r="Y70" s="58">
        <v>0.105532491308902</v>
      </c>
      <c r="Z70" s="58">
        <v>0.0243217770433867</v>
      </c>
      <c r="AA70" s="58">
        <v>0.00480864423674977</v>
      </c>
      <c r="AB70" s="58">
        <v>0.000418488172922261</v>
      </c>
      <c r="AC70" s="58">
        <f>SUM(J70:AB70)</f>
        <v>99.9999868023942</v>
      </c>
      <c r="AD70" s="42">
        <v>-0.91</v>
      </c>
      <c r="AE70" s="42">
        <v>2.45</v>
      </c>
      <c r="AF70" s="42">
        <v>-0.12</v>
      </c>
    </row>
    <row r="71" ht="20.05" customHeight="1">
      <c r="A71" t="s" s="46">
        <v>328</v>
      </c>
      <c r="B71" s="56">
        <v>-78.51152399999999</v>
      </c>
      <c r="C71" s="42">
        <v>-0.054785</v>
      </c>
      <c r="D71" s="42">
        <v>776993</v>
      </c>
      <c r="E71" s="42">
        <v>9993939</v>
      </c>
      <c r="F71" s="42">
        <f>(((($D$3-D71)^2)+($E$3-E71)^2)^0.5)/1000</f>
        <v>11.9456590441884</v>
      </c>
      <c r="G71" s="57">
        <v>3196.1328</v>
      </c>
      <c r="H71" s="40">
        <v>19</v>
      </c>
      <c r="I71" s="40">
        <f>H71*10</f>
        <v>190</v>
      </c>
      <c r="J71" s="58">
        <v>0</v>
      </c>
      <c r="K71" s="58">
        <v>0</v>
      </c>
      <c r="L71" s="58">
        <v>5.7970817688636</v>
      </c>
      <c r="M71" s="58">
        <v>13.7526225378698</v>
      </c>
      <c r="N71" s="58">
        <v>15.8839225697816</v>
      </c>
      <c r="O71" s="58">
        <v>14.0771722082278</v>
      </c>
      <c r="P71" s="58">
        <v>11.9288978211718</v>
      </c>
      <c r="Q71" s="58">
        <v>11.698046591210</v>
      </c>
      <c r="R71" s="58">
        <v>12.636388943584</v>
      </c>
      <c r="S71" s="58">
        <v>9.183126133038209</v>
      </c>
      <c r="T71" s="58">
        <v>3.36228026697266</v>
      </c>
      <c r="U71" s="58">
        <v>0.601571146312152</v>
      </c>
      <c r="V71" s="58">
        <v>0.390270060755489</v>
      </c>
      <c r="W71" s="58">
        <v>0.447091211246086</v>
      </c>
      <c r="X71" s="58">
        <v>0.164369360059865</v>
      </c>
      <c r="Y71" s="58">
        <v>0.0585385206302365</v>
      </c>
      <c r="Z71" s="58">
        <v>0.0150452267672354</v>
      </c>
      <c r="AA71" s="58">
        <v>0.0034133019946111</v>
      </c>
      <c r="AB71" s="58">
        <v>0.000151027494089301</v>
      </c>
      <c r="AC71" s="58">
        <f>SUM(J71:AB71)</f>
        <v>99.9999886959792</v>
      </c>
      <c r="AD71" s="42">
        <v>-1.96</v>
      </c>
      <c r="AE71" s="42">
        <v>2.56</v>
      </c>
      <c r="AF71" s="42">
        <v>0.1</v>
      </c>
    </row>
    <row r="72" ht="20.05" customHeight="1">
      <c r="A72" t="s" s="46">
        <v>329</v>
      </c>
      <c r="B72" s="56">
        <v>-78.49201499999999</v>
      </c>
      <c r="C72" s="42">
        <v>-0.049687</v>
      </c>
      <c r="D72" s="42">
        <v>779166</v>
      </c>
      <c r="E72" s="42">
        <v>9994503</v>
      </c>
      <c r="F72" s="42">
        <f>(((($D$3-D72)^2)+($E$3-E72)^2)^0.5)/1000</f>
        <v>11.0285794642828</v>
      </c>
      <c r="G72" s="57">
        <v>3232.7088</v>
      </c>
      <c r="H72" s="40">
        <v>19</v>
      </c>
      <c r="I72" s="40">
        <f>H72*10</f>
        <v>190</v>
      </c>
      <c r="J72" s="58"/>
      <c r="K72" s="58"/>
      <c r="L72" s="58"/>
      <c r="M72" s="58"/>
      <c r="N72" s="58"/>
      <c r="O72" s="58"/>
      <c r="P72" s="58"/>
      <c r="Q72" s="58"/>
      <c r="R72" s="58"/>
      <c r="S72" s="58"/>
      <c r="T72" s="58"/>
      <c r="U72" s="58"/>
      <c r="V72" s="58"/>
      <c r="W72" s="58"/>
      <c r="X72" s="58"/>
      <c r="Y72" s="58"/>
      <c r="Z72" s="58"/>
      <c r="AA72" s="58"/>
      <c r="AB72" s="41"/>
      <c r="AC72" s="58">
        <f>SUM(J72:AB72)</f>
        <v>0</v>
      </c>
      <c r="AD72" s="41"/>
      <c r="AE72" s="41"/>
      <c r="AF72" s="41"/>
    </row>
    <row r="73" ht="20.05" customHeight="1">
      <c r="A73" t="s" s="46">
        <v>330</v>
      </c>
      <c r="B73" s="56">
        <v>-78.420708</v>
      </c>
      <c r="C73" s="42">
        <v>0.124352</v>
      </c>
      <c r="D73" s="42">
        <v>787108</v>
      </c>
      <c r="E73" s="42">
        <v>10013759</v>
      </c>
      <c r="F73" s="42">
        <f>(((($D$3-D73)^2)+($E$3-E73)^2)^0.5)/1000</f>
        <v>10.8965473889668</v>
      </c>
      <c r="G73" s="57">
        <v>2019.3</v>
      </c>
      <c r="H73" s="40">
        <v>13</v>
      </c>
      <c r="I73" s="40">
        <f>H73*10</f>
        <v>130</v>
      </c>
      <c r="J73" s="58">
        <v>0</v>
      </c>
      <c r="K73" s="58">
        <v>0</v>
      </c>
      <c r="L73" s="58">
        <v>0</v>
      </c>
      <c r="M73" s="58">
        <v>3.61451537410807</v>
      </c>
      <c r="N73" s="58">
        <v>2.86085453103955</v>
      </c>
      <c r="O73" s="58">
        <v>6.69697867015637</v>
      </c>
      <c r="P73" s="58">
        <v>10.5311923888852</v>
      </c>
      <c r="Q73" s="58">
        <v>16.6980294013698</v>
      </c>
      <c r="R73" s="58">
        <v>24.0970875641185</v>
      </c>
      <c r="S73" s="58">
        <v>23.4590071545244</v>
      </c>
      <c r="T73" s="58">
        <v>8.81181403967943</v>
      </c>
      <c r="U73" s="58">
        <v>0.941837251287146</v>
      </c>
      <c r="V73" s="58">
        <v>0.799235601096241</v>
      </c>
      <c r="W73" s="58">
        <v>0.87542098765896</v>
      </c>
      <c r="X73" s="58">
        <v>0.367813652721489</v>
      </c>
      <c r="Y73" s="58">
        <v>0.185253778051655</v>
      </c>
      <c r="Z73" s="58">
        <v>0.0497726954487094</v>
      </c>
      <c r="AA73" s="58">
        <v>0.0108851060082623</v>
      </c>
      <c r="AB73" s="58">
        <v>0.000275474584554512</v>
      </c>
      <c r="AC73" s="58">
        <f>SUM(J73:AB73)</f>
        <v>99.9999736707383</v>
      </c>
      <c r="AD73" s="42">
        <v>0.4</v>
      </c>
      <c r="AE73" s="42">
        <v>1.78</v>
      </c>
      <c r="AF73" s="42">
        <v>-0.2</v>
      </c>
    </row>
    <row r="74" ht="20.05" customHeight="1">
      <c r="A74" t="s" s="46">
        <v>331</v>
      </c>
      <c r="B74" s="56">
        <v>-78.40531</v>
      </c>
      <c r="C74" s="42">
        <v>0.13826</v>
      </c>
      <c r="D74" s="42">
        <v>788823</v>
      </c>
      <c r="E74" s="42">
        <v>10015298</v>
      </c>
      <c r="F74" s="42">
        <f>(((($D$3-D74)^2)+($E$3-E74)^2)^0.5)/1000</f>
        <v>13.1850723547503</v>
      </c>
      <c r="G74" s="57">
        <v>1834.5912</v>
      </c>
      <c r="H74" s="40">
        <v>13</v>
      </c>
      <c r="I74" s="40">
        <f>H74*10</f>
        <v>130</v>
      </c>
      <c r="J74" s="58">
        <v>0</v>
      </c>
      <c r="K74" s="58">
        <v>0</v>
      </c>
      <c r="L74" s="58">
        <v>1.95271178202819</v>
      </c>
      <c r="M74" s="58">
        <v>0.867713068587929</v>
      </c>
      <c r="N74" s="58">
        <v>1.42522228893273</v>
      </c>
      <c r="O74" s="58">
        <v>3.41653086313863</v>
      </c>
      <c r="P74" s="58">
        <v>9.26180061183063</v>
      </c>
      <c r="Q74" s="58">
        <v>16.4165022729222</v>
      </c>
      <c r="R74" s="58">
        <v>26.528861823484</v>
      </c>
      <c r="S74" s="58">
        <v>26.3315893301312</v>
      </c>
      <c r="T74" s="58">
        <v>11.2159419046802</v>
      </c>
      <c r="U74" s="58">
        <v>1.08213969179747</v>
      </c>
      <c r="V74" s="58">
        <v>0.511573875173209</v>
      </c>
      <c r="W74" s="58">
        <v>0.553636998721445</v>
      </c>
      <c r="X74" s="58">
        <v>0.254231802982563</v>
      </c>
      <c r="Y74" s="58">
        <v>0.134718068942966</v>
      </c>
      <c r="Z74" s="58">
        <v>0.0369794578796754</v>
      </c>
      <c r="AA74" s="58">
        <v>0.00919887565295976</v>
      </c>
      <c r="AB74" s="58">
        <v>0.00063107558161993</v>
      </c>
      <c r="AC74" s="58">
        <f>SUM(J74:AB74)</f>
        <v>99.9999837924676</v>
      </c>
      <c r="AD74" s="42">
        <v>0.63</v>
      </c>
      <c r="AE74" s="42">
        <v>1.51</v>
      </c>
      <c r="AF74" s="42">
        <v>-0.15</v>
      </c>
    </row>
    <row r="75" ht="20.05" customHeight="1">
      <c r="A75" t="s" s="46">
        <v>332</v>
      </c>
      <c r="B75" s="56">
        <v>-78.433733</v>
      </c>
      <c r="C75" s="42">
        <v>0.138489</v>
      </c>
      <c r="D75" s="42">
        <v>785657</v>
      </c>
      <c r="E75" s="42">
        <v>10015323</v>
      </c>
      <c r="F75" s="42">
        <f>(((($D$3-D75)^2)+($E$3-E75)^2)^0.5)/1000</f>
        <v>11.3354743173808</v>
      </c>
      <c r="G75" s="57">
        <v>1963.2168</v>
      </c>
      <c r="H75" s="40">
        <v>11</v>
      </c>
      <c r="I75" s="40">
        <f>H75*10</f>
        <v>110</v>
      </c>
      <c r="J75" s="58">
        <v>0</v>
      </c>
      <c r="K75" s="58">
        <v>0</v>
      </c>
      <c r="L75" s="58">
        <v>0</v>
      </c>
      <c r="M75" s="58">
        <v>5.01012748719171</v>
      </c>
      <c r="N75" s="58">
        <v>6.43840104849279</v>
      </c>
      <c r="O75" s="58">
        <v>11.472357917312</v>
      </c>
      <c r="P75" s="58">
        <v>15.4444179673537</v>
      </c>
      <c r="Q75" s="58">
        <v>17.2480042892887</v>
      </c>
      <c r="R75" s="58">
        <v>19.376265935899</v>
      </c>
      <c r="S75" s="58">
        <v>18.284582390087</v>
      </c>
      <c r="T75" s="58">
        <v>5.1948051948052</v>
      </c>
      <c r="U75" s="58">
        <v>0.619563922316216</v>
      </c>
      <c r="V75" s="58">
        <v>0.332132445952202</v>
      </c>
      <c r="W75" s="58">
        <v>0.372243529091276</v>
      </c>
      <c r="X75" s="58">
        <v>0.13514176359011</v>
      </c>
      <c r="Y75" s="58">
        <v>0.054228163890515</v>
      </c>
      <c r="Z75" s="58">
        <v>0.0142054497224944</v>
      </c>
      <c r="AA75" s="58">
        <v>0.00316656102057067</v>
      </c>
      <c r="AB75" s="58">
        <v>0.000340852403740252</v>
      </c>
      <c r="AC75" s="58">
        <f>SUM(J75:AB75)</f>
        <v>99.9999849184172</v>
      </c>
      <c r="AD75" s="42">
        <v>-0.33</v>
      </c>
      <c r="AE75" s="42">
        <v>2.05</v>
      </c>
      <c r="AF75" s="42">
        <v>-0.11</v>
      </c>
    </row>
    <row r="76" ht="20.05" customHeight="1">
      <c r="A76" t="s" s="46">
        <v>333</v>
      </c>
      <c r="B76" s="56">
        <v>-78.40896100000001</v>
      </c>
      <c r="C76" s="42">
        <v>0.163386</v>
      </c>
      <c r="D76" s="42">
        <v>788415</v>
      </c>
      <c r="E76" s="42">
        <v>10018078</v>
      </c>
      <c r="F76" s="42">
        <f>(((($D$3-D76)^2)+($E$3-E76)^2)^0.5)/1000</f>
        <v>15.1333508847182</v>
      </c>
      <c r="G76" s="57">
        <v>2315.2608</v>
      </c>
      <c r="H76" s="40">
        <v>7</v>
      </c>
      <c r="I76" s="40">
        <f>H76*10</f>
        <v>70</v>
      </c>
      <c r="J76" s="41"/>
      <c r="K76" s="41"/>
      <c r="L76" s="41"/>
      <c r="M76" s="41"/>
      <c r="N76" s="41"/>
      <c r="O76" s="41"/>
      <c r="P76" s="41"/>
      <c r="Q76" s="41"/>
      <c r="R76" s="41"/>
      <c r="S76" s="41"/>
      <c r="T76" s="41"/>
      <c r="U76" s="41"/>
      <c r="V76" s="41"/>
      <c r="W76" s="41"/>
      <c r="X76" s="41"/>
      <c r="Y76" s="41"/>
      <c r="Z76" s="41"/>
      <c r="AA76" s="41"/>
      <c r="AB76" s="41"/>
      <c r="AC76" s="58">
        <f>SUM(J76:AB76)</f>
        <v>0</v>
      </c>
      <c r="AD76" s="41"/>
      <c r="AE76" s="41"/>
      <c r="AF76" s="41"/>
    </row>
    <row r="77" ht="20.05" customHeight="1">
      <c r="A77" t="s" s="46">
        <v>334</v>
      </c>
      <c r="B77" s="56">
        <v>-78.41019900000001</v>
      </c>
      <c r="C77" s="42">
        <v>0.173427</v>
      </c>
      <c r="D77" s="42">
        <v>788278</v>
      </c>
      <c r="E77" s="42">
        <v>10019189</v>
      </c>
      <c r="F77" s="42">
        <f>(((($D$3-D77)^2)+($E$3-E77)^2)^0.5)/1000</f>
        <v>15.9973124305303</v>
      </c>
      <c r="G77" s="57">
        <v>2394.5088</v>
      </c>
      <c r="H77" s="40">
        <v>9</v>
      </c>
      <c r="I77" s="40">
        <f>H77*10</f>
        <v>90</v>
      </c>
      <c r="J77" s="41"/>
      <c r="K77" s="41"/>
      <c r="L77" s="41"/>
      <c r="M77" s="41"/>
      <c r="N77" s="41"/>
      <c r="O77" s="41"/>
      <c r="P77" s="41"/>
      <c r="Q77" s="41"/>
      <c r="R77" s="41"/>
      <c r="S77" s="41"/>
      <c r="T77" s="41"/>
      <c r="U77" s="41"/>
      <c r="V77" s="41"/>
      <c r="W77" s="41"/>
      <c r="X77" s="41"/>
      <c r="Y77" s="41"/>
      <c r="Z77" s="41"/>
      <c r="AA77" s="41"/>
      <c r="AB77" s="41"/>
      <c r="AC77" s="58">
        <f>SUM(J77:AB77)</f>
        <v>0</v>
      </c>
      <c r="AD77" s="41"/>
      <c r="AE77" s="41"/>
      <c r="AF77" s="41"/>
    </row>
    <row r="78" ht="20.05" customHeight="1">
      <c r="A78" t="s" s="46">
        <v>335</v>
      </c>
      <c r="B78" s="56">
        <v>-78.411259</v>
      </c>
      <c r="C78" s="42">
        <v>0.16918</v>
      </c>
      <c r="D78" s="42">
        <v>788160</v>
      </c>
      <c r="E78" s="42">
        <v>10018719</v>
      </c>
      <c r="F78" s="42">
        <f>(((($D$3-D78)^2)+($E$3-E78)^2)^0.5)/1000</f>
        <v>15.534721143297</v>
      </c>
      <c r="G78" s="57">
        <v>2390.5464</v>
      </c>
      <c r="H78" s="40">
        <v>8.5</v>
      </c>
      <c r="I78" s="40">
        <f>H78*10</f>
        <v>85</v>
      </c>
      <c r="J78" s="41"/>
      <c r="K78" s="41"/>
      <c r="L78" s="41"/>
      <c r="M78" s="41"/>
      <c r="N78" s="41"/>
      <c r="O78" s="41"/>
      <c r="P78" s="41"/>
      <c r="Q78" s="41"/>
      <c r="R78" s="41"/>
      <c r="S78" s="41"/>
      <c r="T78" s="41"/>
      <c r="U78" s="41"/>
      <c r="V78" s="41"/>
      <c r="W78" s="41"/>
      <c r="X78" s="41"/>
      <c r="Y78" s="41"/>
      <c r="Z78" s="41"/>
      <c r="AA78" s="41"/>
      <c r="AB78" s="41"/>
      <c r="AC78" s="58">
        <f>SUM(J78:AB78)</f>
        <v>0</v>
      </c>
      <c r="AD78" s="41"/>
      <c r="AE78" s="41"/>
      <c r="AF78" s="41"/>
    </row>
    <row r="79" ht="20.05" customHeight="1">
      <c r="A79" t="s" s="46">
        <v>336</v>
      </c>
      <c r="B79" s="56">
        <v>-78.365613</v>
      </c>
      <c r="C79" s="42">
        <v>0.136782</v>
      </c>
      <c r="D79" s="42">
        <v>793245</v>
      </c>
      <c r="E79" s="42">
        <v>10015135</v>
      </c>
      <c r="F79" s="42">
        <f>(((($D$3-D79)^2)+($E$3-E79)^2)^0.5)/1000</f>
        <v>16.3787438468278</v>
      </c>
      <c r="G79" s="57">
        <v>2325.9288</v>
      </c>
      <c r="H79" s="40">
        <v>6.5</v>
      </c>
      <c r="I79" s="40">
        <f>H79*10</f>
        <v>65</v>
      </c>
      <c r="J79" s="45">
        <v>0</v>
      </c>
      <c r="K79" s="45">
        <v>0</v>
      </c>
      <c r="L79" s="45">
        <v>0</v>
      </c>
      <c r="M79" s="45">
        <v>0</v>
      </c>
      <c r="N79" s="45">
        <v>0.14456630109671</v>
      </c>
      <c r="O79" s="45">
        <v>1.82951146560319</v>
      </c>
      <c r="P79" s="45">
        <v>3.71385842472582</v>
      </c>
      <c r="Q79" s="45">
        <v>9.48654037886341</v>
      </c>
      <c r="R79" s="45">
        <v>24.7308075772682</v>
      </c>
      <c r="S79" s="45">
        <v>37.7966101694915</v>
      </c>
      <c r="T79" s="45">
        <v>17.9212362911266</v>
      </c>
      <c r="U79" s="45">
        <v>2.40777666999003</v>
      </c>
      <c r="V79" s="45">
        <v>0.811082477562858</v>
      </c>
      <c r="W79" s="45">
        <v>0.833444649771758</v>
      </c>
      <c r="X79" s="45">
        <v>0.259655725004496</v>
      </c>
      <c r="Y79" s="45">
        <v>0.0554220620348393</v>
      </c>
      <c r="Z79" s="45">
        <v>0.00793043365515924</v>
      </c>
      <c r="AA79" s="45">
        <v>0.00145359873977395</v>
      </c>
      <c r="AB79" s="58">
        <v>9.6695486818054e-05</v>
      </c>
      <c r="AC79" s="58">
        <f>SUM(J79:AB79)</f>
        <v>99.99999292042121</v>
      </c>
      <c r="AD79" s="42">
        <v>1.27</v>
      </c>
      <c r="AE79" s="42">
        <v>1.16</v>
      </c>
      <c r="AF79" s="42">
        <v>-0.06</v>
      </c>
    </row>
    <row r="80" ht="20.05" customHeight="1">
      <c r="A80" s="55"/>
      <c r="B80" s="47"/>
      <c r="C80" s="41"/>
      <c r="D80" s="41"/>
      <c r="E80" s="41"/>
      <c r="F80" s="41"/>
      <c r="G80" s="41"/>
      <c r="H80" s="40"/>
      <c r="I80" s="40"/>
      <c r="J80" s="41"/>
      <c r="K80" s="41"/>
      <c r="L80" s="41"/>
      <c r="M80" s="41"/>
      <c r="N80" s="41"/>
      <c r="O80" s="41"/>
      <c r="P80" s="41"/>
      <c r="Q80" s="41"/>
      <c r="R80" s="41"/>
      <c r="S80" s="41"/>
      <c r="T80" s="41"/>
      <c r="U80" s="41"/>
      <c r="V80" s="41"/>
      <c r="W80" s="41"/>
      <c r="X80" s="41"/>
      <c r="Y80" s="41"/>
      <c r="Z80" s="41"/>
      <c r="AA80" s="41"/>
      <c r="AB80" s="41"/>
      <c r="AC80" s="41"/>
      <c r="AD80" s="41"/>
      <c r="AE80" s="41"/>
      <c r="AF80" s="41"/>
    </row>
  </sheetData>
  <mergeCells count="1">
    <mergeCell ref="A1:A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