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singhua\2020Spring\HPC\HW6\"/>
    </mc:Choice>
  </mc:AlternateContent>
  <xr:revisionPtr revIDLastSave="0" documentId="13_ncr:1_{C854491F-5947-4B0E-ADDE-B6261BAAD754}" xr6:coauthVersionLast="45" xr6:coauthVersionMax="45" xr10:uidLastSave="{00000000-0000-0000-0000-000000000000}"/>
  <bookViews>
    <workbookView xWindow="3615" yWindow="1808" windowWidth="15945" windowHeight="11722" activeTab="1" xr2:uid="{64298E20-9F46-4824-8E0A-C0B79E495101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3" l="1"/>
  <c r="J2" i="3" s="1"/>
  <c r="H2" i="3"/>
  <c r="I11" i="3"/>
  <c r="J11" i="3" s="1"/>
  <c r="H11" i="3"/>
  <c r="I21" i="3"/>
  <c r="J21" i="3" s="1"/>
  <c r="H21" i="3"/>
  <c r="I27" i="2"/>
  <c r="J27" i="2" s="1"/>
  <c r="I18" i="2"/>
  <c r="J18" i="2" s="1"/>
  <c r="I2" i="2"/>
  <c r="J2" i="2"/>
  <c r="E28" i="2"/>
  <c r="F28" i="2"/>
  <c r="G28" i="2"/>
  <c r="H28" i="2"/>
  <c r="I28" i="2"/>
  <c r="J28" i="2"/>
  <c r="D28" i="2"/>
  <c r="D12" i="3"/>
  <c r="E12" i="3"/>
  <c r="F12" i="3"/>
  <c r="G12" i="3"/>
  <c r="H12" i="3"/>
  <c r="I12" i="3"/>
  <c r="J12" i="3"/>
  <c r="J14" i="3"/>
  <c r="J13" i="3"/>
  <c r="D14" i="3"/>
  <c r="E14" i="3"/>
  <c r="F14" i="3"/>
  <c r="G14" i="3"/>
  <c r="H14" i="3"/>
  <c r="I14" i="3"/>
  <c r="D13" i="3"/>
  <c r="E13" i="3"/>
  <c r="F13" i="3"/>
  <c r="G13" i="3"/>
  <c r="H13" i="3"/>
  <c r="I13" i="3"/>
  <c r="J30" i="2"/>
  <c r="I30" i="2"/>
  <c r="H30" i="2"/>
  <c r="G30" i="2"/>
  <c r="F30" i="2"/>
  <c r="E30" i="2"/>
  <c r="D30" i="2"/>
  <c r="J29" i="2"/>
  <c r="I29" i="2"/>
  <c r="H29" i="2"/>
  <c r="G29" i="2"/>
  <c r="F29" i="2"/>
  <c r="E29" i="2"/>
  <c r="D29" i="2"/>
  <c r="E12" i="2"/>
  <c r="F12" i="2"/>
  <c r="G12" i="2"/>
  <c r="H12" i="2"/>
  <c r="I12" i="2"/>
  <c r="J12" i="2"/>
  <c r="E11" i="2"/>
  <c r="F11" i="2"/>
  <c r="G11" i="2"/>
  <c r="H11" i="2"/>
  <c r="I11" i="2"/>
  <c r="J11" i="2"/>
  <c r="D12" i="2"/>
  <c r="D11" i="2"/>
  <c r="I10" i="2"/>
  <c r="J10" i="2" l="1"/>
  <c r="D8" i="1"/>
</calcChain>
</file>

<file path=xl/sharedStrings.xml><?xml version="1.0" encoding="utf-8"?>
<sst xmlns="http://schemas.openxmlformats.org/spreadsheetml/2006/main" count="56" uniqueCount="25">
  <si>
    <t>M</t>
    <phoneticPr fontId="1" type="noConversion"/>
  </si>
  <si>
    <t>N</t>
    <phoneticPr fontId="1" type="noConversion"/>
  </si>
  <si>
    <t>K</t>
    <phoneticPr fontId="1" type="noConversion"/>
  </si>
  <si>
    <t>time(s)</t>
    <phoneticPr fontId="1" type="noConversion"/>
  </si>
  <si>
    <t>GFLOPS</t>
    <phoneticPr fontId="1" type="noConversion"/>
  </si>
  <si>
    <t>SpeedUp Ratio</t>
    <phoneticPr fontId="1" type="noConversion"/>
  </si>
  <si>
    <t>BlockSize=16</t>
    <phoneticPr fontId="1" type="noConversion"/>
  </si>
  <si>
    <t>BlockSize=32</t>
    <phoneticPr fontId="1" type="noConversion"/>
  </si>
  <si>
    <t>Baseline</t>
    <phoneticPr fontId="1" type="noConversion"/>
  </si>
  <si>
    <t>Cublas</t>
    <phoneticPr fontId="1" type="noConversion"/>
  </si>
  <si>
    <t>double</t>
    <phoneticPr fontId="1" type="noConversion"/>
  </si>
  <si>
    <t>k = 1000</t>
    <phoneticPr fontId="1" type="noConversion"/>
  </si>
  <si>
    <t>m=n</t>
    <phoneticPr fontId="1" type="noConversion"/>
  </si>
  <si>
    <t>blocksize=32</t>
    <phoneticPr fontId="1" type="noConversion"/>
  </si>
  <si>
    <t>MyGemm</t>
    <phoneticPr fontId="1" type="noConversion"/>
  </si>
  <si>
    <t>SpeedUpRatio</t>
    <phoneticPr fontId="1" type="noConversion"/>
  </si>
  <si>
    <t>GFLOPs</t>
    <phoneticPr fontId="1" type="noConversion"/>
  </si>
  <si>
    <t>iter=10</t>
    <phoneticPr fontId="1" type="noConversion"/>
  </si>
  <si>
    <t xml:space="preserve">k </t>
    <phoneticPr fontId="1" type="noConversion"/>
  </si>
  <si>
    <t>m=n=1024</t>
    <phoneticPr fontId="1" type="noConversion"/>
  </si>
  <si>
    <t>k = 1024</t>
    <phoneticPr fontId="1" type="noConversion"/>
  </si>
  <si>
    <t>MyGemm-16</t>
    <phoneticPr fontId="1" type="noConversion"/>
  </si>
  <si>
    <t>MyGemm-32</t>
    <phoneticPr fontId="1" type="noConversion"/>
  </si>
  <si>
    <t>.</t>
    <phoneticPr fontId="1" type="noConversion"/>
  </si>
  <si>
    <t>MatrixOrder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</si>
</sst>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_ "/>
    <numFmt numFmtId="177" formatCode="0.00_ "/>
    <numFmt numFmtId="178" formatCode="0.0000_ "/>
    <numFmt numFmtId="179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GFLOPS - Matrix Order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Sheet2!$C$19</c:f>
              <c:strCache>
                <c:ptCount val="1"/>
                <c:pt idx="0">
                  <c:v>Baseline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Sheet2!$D$18:$J$18</c:f>
              <c:numCache>
                <c:formatCode>General</c:formatCode>
                <c:ptCount val="7"/>
                <c:pt idx="0">
                  <c:v>4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  <c:pt idx="5">
                  <c:v>8192</c:v>
                </c:pt>
                <c:pt idx="6">
                  <c:v>16384</c:v>
                </c:pt>
              </c:numCache>
            </c:numRef>
          </c:xVal>
          <c:yVal>
            <c:numRef>
              <c:f>Sheet2!$D$19:$J$19</c:f>
              <c:numCache>
                <c:formatCode>0.000_ </c:formatCode>
                <c:ptCount val="7"/>
                <c:pt idx="0">
                  <c:v>0.17219999999999999</c:v>
                </c:pt>
                <c:pt idx="1">
                  <c:v>9.9821000000000009</c:v>
                </c:pt>
                <c:pt idx="2">
                  <c:v>61.494199999999999</c:v>
                </c:pt>
                <c:pt idx="3">
                  <c:v>77.081400000000002</c:v>
                </c:pt>
                <c:pt idx="4">
                  <c:v>78.641800000000003</c:v>
                </c:pt>
                <c:pt idx="5">
                  <c:v>78.362700000000004</c:v>
                </c:pt>
                <c:pt idx="6">
                  <c:v>78.396699999999996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21-42FA-8C81-0351022EA0DD}"/>
            </c:ext>
          </c:extLst>
        </c:ser>
        <c:ser>
          <c:idx val="1"/>
          <c:order val="1"/>
          <c:tx>
            <c:strRef>
              <c:f>Sheet2!$C$20</c:f>
              <c:strCache>
                <c:ptCount val="1"/>
                <c:pt idx="0">
                  <c:v>MyGemm-16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Sheet2!$D$18:$J$18</c:f>
              <c:numCache>
                <c:formatCode>General</c:formatCode>
                <c:ptCount val="7"/>
                <c:pt idx="0">
                  <c:v>4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  <c:pt idx="5">
                  <c:v>8192</c:v>
                </c:pt>
                <c:pt idx="6">
                  <c:v>16384</c:v>
                </c:pt>
              </c:numCache>
            </c:numRef>
          </c:xVal>
          <c:yVal>
            <c:numRef>
              <c:f>Sheet2!$D$20:$J$20</c:f>
              <c:numCache>
                <c:formatCode>0.000_ </c:formatCode>
                <c:ptCount val="7"/>
                <c:pt idx="0">
                  <c:v>0.253</c:v>
                </c:pt>
                <c:pt idx="1">
                  <c:v>14.305999999999999</c:v>
                </c:pt>
                <c:pt idx="2">
                  <c:v>132.43600000000001</c:v>
                </c:pt>
                <c:pt idx="3">
                  <c:v>193.08099999999999</c:v>
                </c:pt>
                <c:pt idx="4">
                  <c:v>204.02600000000001</c:v>
                </c:pt>
                <c:pt idx="5">
                  <c:v>203.27500000000001</c:v>
                </c:pt>
                <c:pt idx="6">
                  <c:v>203.108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21-42FA-8C81-0351022EA0DD}"/>
            </c:ext>
          </c:extLst>
        </c:ser>
        <c:ser>
          <c:idx val="2"/>
          <c:order val="2"/>
          <c:tx>
            <c:strRef>
              <c:f>Sheet2!$C$21</c:f>
              <c:strCache>
                <c:ptCount val="1"/>
                <c:pt idx="0">
                  <c:v>MyGemm-32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Sheet2!$D$18:$J$18</c:f>
              <c:numCache>
                <c:formatCode>General</c:formatCode>
                <c:ptCount val="7"/>
                <c:pt idx="0">
                  <c:v>4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  <c:pt idx="5">
                  <c:v>8192</c:v>
                </c:pt>
                <c:pt idx="6">
                  <c:v>16384</c:v>
                </c:pt>
              </c:numCache>
            </c:numRef>
          </c:xVal>
          <c:yVal>
            <c:numRef>
              <c:f>Sheet2!$D$21:$J$21</c:f>
              <c:numCache>
                <c:formatCode>0.000_ </c:formatCode>
                <c:ptCount val="7"/>
                <c:pt idx="0">
                  <c:v>0.2858</c:v>
                </c:pt>
                <c:pt idx="1">
                  <c:v>10.8209</c:v>
                </c:pt>
                <c:pt idx="2">
                  <c:v>110.7987</c:v>
                </c:pt>
                <c:pt idx="3">
                  <c:v>223.1216</c:v>
                </c:pt>
                <c:pt idx="4">
                  <c:v>236.5523</c:v>
                </c:pt>
                <c:pt idx="5">
                  <c:v>237.2448</c:v>
                </c:pt>
                <c:pt idx="6">
                  <c:v>237.023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21-42FA-8C81-0351022EA0DD}"/>
            </c:ext>
          </c:extLst>
        </c:ser>
        <c:ser>
          <c:idx val="3"/>
          <c:order val="3"/>
          <c:tx>
            <c:strRef>
              <c:f>Sheet2!$C$22</c:f>
              <c:strCache>
                <c:ptCount val="1"/>
                <c:pt idx="0">
                  <c:v>Cublas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Sheet2!$D$18:$J$18</c:f>
              <c:numCache>
                <c:formatCode>General</c:formatCode>
                <c:ptCount val="7"/>
                <c:pt idx="0">
                  <c:v>4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  <c:pt idx="5">
                  <c:v>8192</c:v>
                </c:pt>
                <c:pt idx="6">
                  <c:v>16384</c:v>
                </c:pt>
              </c:numCache>
            </c:numRef>
          </c:xVal>
          <c:yVal>
            <c:numRef>
              <c:f>Sheet2!$D$22:$J$22</c:f>
              <c:numCache>
                <c:formatCode>0.000_ </c:formatCode>
                <c:ptCount val="7"/>
                <c:pt idx="0">
                  <c:v>0.1087</c:v>
                </c:pt>
                <c:pt idx="1">
                  <c:v>7.0808</c:v>
                </c:pt>
                <c:pt idx="2">
                  <c:v>109.6833</c:v>
                </c:pt>
                <c:pt idx="3">
                  <c:v>702.8972</c:v>
                </c:pt>
                <c:pt idx="4">
                  <c:v>1044.8476000000001</c:v>
                </c:pt>
                <c:pt idx="5">
                  <c:v>1078.7832000000001</c:v>
                </c:pt>
                <c:pt idx="6">
                  <c:v>1079.6681000000001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21-42FA-8C81-0351022EA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681727"/>
        <c:axId val="536513695"/>
      </c:scatterChart>
      <c:valAx>
        <c:axId val="53568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513695"/>
        <c:crosses val="autoZero"/>
        <c:crossBetween val="midCat"/>
      </c:valAx>
      <c:valAx>
        <c:axId val="5365136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681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Ratio - Matrix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Sheet2!$C$28</c:f>
              <c:strCache>
                <c:ptCount val="1"/>
                <c:pt idx="0">
                  <c:v>MyGemm-16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Sheet2!$D$27:$J$27</c:f>
              <c:numCache>
                <c:formatCode>General</c:formatCode>
                <c:ptCount val="7"/>
                <c:pt idx="0">
                  <c:v>4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  <c:pt idx="5">
                  <c:v>8192</c:v>
                </c:pt>
                <c:pt idx="6">
                  <c:v>16384</c:v>
                </c:pt>
              </c:numCache>
            </c:numRef>
          </c:xVal>
          <c:yVal>
            <c:numRef>
              <c:f>Sheet2!$D$28:$J$28</c:f>
              <c:numCache>
                <c:formatCode>General</c:formatCode>
                <c:ptCount val="7"/>
                <c:pt idx="0">
                  <c:v>1.4692218350754938</c:v>
                </c:pt>
                <c:pt idx="1">
                  <c:v>1.4331653660051491</c:v>
                </c:pt>
                <c:pt idx="2">
                  <c:v>2.1536340012554032</c:v>
                </c:pt>
                <c:pt idx="3">
                  <c:v>2.5048974201298884</c:v>
                </c:pt>
                <c:pt idx="4">
                  <c:v>2.5943709325066315</c:v>
                </c:pt>
                <c:pt idx="5">
                  <c:v>2.5940275156420083</c:v>
                </c:pt>
                <c:pt idx="6">
                  <c:v>2.5907723156714506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2C-4B6C-B79C-EDC21DE2D3CE}"/>
            </c:ext>
          </c:extLst>
        </c:ser>
        <c:ser>
          <c:idx val="1"/>
          <c:order val="1"/>
          <c:tx>
            <c:strRef>
              <c:f>Sheet2!$C$29</c:f>
              <c:strCache>
                <c:ptCount val="1"/>
                <c:pt idx="0">
                  <c:v>MyGemm-32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Sheet2!$D$27:$J$27</c:f>
              <c:numCache>
                <c:formatCode>General</c:formatCode>
                <c:ptCount val="7"/>
                <c:pt idx="0">
                  <c:v>4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  <c:pt idx="5">
                  <c:v>8192</c:v>
                </c:pt>
                <c:pt idx="6">
                  <c:v>16384</c:v>
                </c:pt>
              </c:numCache>
            </c:numRef>
          </c:xVal>
          <c:yVal>
            <c:numRef>
              <c:f>Sheet2!$D$29:$J$29</c:f>
              <c:numCache>
                <c:formatCode>0.000_ </c:formatCode>
                <c:ptCount val="7"/>
                <c:pt idx="0">
                  <c:v>1.6596980255516842</c:v>
                </c:pt>
                <c:pt idx="1">
                  <c:v>1.0840304144418509</c:v>
                </c:pt>
                <c:pt idx="2">
                  <c:v>1.8017748015259976</c:v>
                </c:pt>
                <c:pt idx="3">
                  <c:v>2.8946230867628246</c:v>
                </c:pt>
                <c:pt idx="4">
                  <c:v>3.0079715876289708</c:v>
                </c:pt>
                <c:pt idx="5">
                  <c:v>3.0275220225949333</c:v>
                </c:pt>
                <c:pt idx="6">
                  <c:v>3.0233798106297844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2C-4B6C-B79C-EDC21DE2D3CE}"/>
            </c:ext>
          </c:extLst>
        </c:ser>
        <c:ser>
          <c:idx val="2"/>
          <c:order val="2"/>
          <c:tx>
            <c:strRef>
              <c:f>Sheet2!$C$30</c:f>
              <c:strCache>
                <c:ptCount val="1"/>
                <c:pt idx="0">
                  <c:v>Cublas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Sheet2!$D$27:$J$27</c:f>
              <c:numCache>
                <c:formatCode>General</c:formatCode>
                <c:ptCount val="7"/>
                <c:pt idx="0">
                  <c:v>4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  <c:pt idx="5">
                  <c:v>8192</c:v>
                </c:pt>
                <c:pt idx="6">
                  <c:v>16384</c:v>
                </c:pt>
              </c:numCache>
            </c:numRef>
          </c:xVal>
          <c:yVal>
            <c:numRef>
              <c:f>Sheet2!$D$30:$J$30</c:f>
              <c:numCache>
                <c:formatCode>0.000_ </c:formatCode>
                <c:ptCount val="7"/>
                <c:pt idx="0">
                  <c:v>0.63124274099883859</c:v>
                </c:pt>
                <c:pt idx="1">
                  <c:v>0.70934973602748919</c:v>
                </c:pt>
                <c:pt idx="2">
                  <c:v>1.7836365055566217</c:v>
                </c:pt>
                <c:pt idx="3">
                  <c:v>9.1188950901255037</c:v>
                </c:pt>
                <c:pt idx="4">
                  <c:v>13.286160794895336</c:v>
                </c:pt>
                <c:pt idx="5">
                  <c:v>13.766539437768225</c:v>
                </c:pt>
                <c:pt idx="6">
                  <c:v>13.771856468448291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2C-4B6C-B79C-EDC21DE2D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741775"/>
        <c:axId val="573843951"/>
      </c:scatterChart>
      <c:valAx>
        <c:axId val="57274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843951"/>
        <c:crosses val="autoZero"/>
        <c:crossBetween val="midCat"/>
      </c:valAx>
      <c:valAx>
        <c:axId val="57384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741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GFLOPS - K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Baseline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Sheet3!$D$2:$J$2</c:f>
              <c:numCache>
                <c:formatCode>General</c:formatCode>
                <c:ptCount val="7"/>
                <c:pt idx="0">
                  <c:v>32</c:v>
                </c:pt>
                <c:pt idx="1">
                  <c:v>128</c:v>
                </c:pt>
                <c:pt idx="2">
                  <c:v>512</c:v>
                </c:pt>
                <c:pt idx="3">
                  <c:v>2048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xVal>
          <c:yVal>
            <c:numRef>
              <c:f>Sheet3!$D$3:$J$3</c:f>
              <c:numCache>
                <c:formatCode>0.000_ </c:formatCode>
                <c:ptCount val="7"/>
                <c:pt idx="0">
                  <c:v>71.130600000000001</c:v>
                </c:pt>
                <c:pt idx="1">
                  <c:v>76.722999999999999</c:v>
                </c:pt>
                <c:pt idx="2">
                  <c:v>77.846000000000004</c:v>
                </c:pt>
                <c:pt idx="3">
                  <c:v>78.042000000000002</c:v>
                </c:pt>
                <c:pt idx="4">
                  <c:v>77.097999999999999</c:v>
                </c:pt>
                <c:pt idx="5">
                  <c:v>76.75</c:v>
                </c:pt>
                <c:pt idx="6">
                  <c:v>76.555999999999997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DC-4E09-8452-7F9A8A2F32CC}"/>
            </c:ext>
          </c:extLst>
        </c:ser>
        <c:ser>
          <c:idx val="1"/>
          <c:order val="1"/>
          <c:tx>
            <c:strRef>
              <c:f>Sheet3!$C$4</c:f>
              <c:strCache>
                <c:ptCount val="1"/>
                <c:pt idx="0">
                  <c:v>MyGemm-16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Sheet3!$D$2:$J$2</c:f>
              <c:numCache>
                <c:formatCode>General</c:formatCode>
                <c:ptCount val="7"/>
                <c:pt idx="0">
                  <c:v>32</c:v>
                </c:pt>
                <c:pt idx="1">
                  <c:v>128</c:v>
                </c:pt>
                <c:pt idx="2">
                  <c:v>512</c:v>
                </c:pt>
                <c:pt idx="3">
                  <c:v>2048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xVal>
          <c:yVal>
            <c:numRef>
              <c:f>Sheet3!$D$4:$J$4</c:f>
              <c:numCache>
                <c:formatCode>0.000_ </c:formatCode>
                <c:ptCount val="7"/>
                <c:pt idx="0">
                  <c:v>165.63200000000001</c:v>
                </c:pt>
                <c:pt idx="1">
                  <c:v>192.1</c:v>
                </c:pt>
                <c:pt idx="2">
                  <c:v>199.41499999999999</c:v>
                </c:pt>
                <c:pt idx="3">
                  <c:v>201.285</c:v>
                </c:pt>
                <c:pt idx="4">
                  <c:v>201.376</c:v>
                </c:pt>
                <c:pt idx="5">
                  <c:v>201.11500000000001</c:v>
                </c:pt>
                <c:pt idx="6" formatCode="General">
                  <c:v>201.11799999999999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DC-4E09-8452-7F9A8A2F32CC}"/>
            </c:ext>
          </c:extLst>
        </c:ser>
        <c:ser>
          <c:idx val="2"/>
          <c:order val="2"/>
          <c:tx>
            <c:strRef>
              <c:f>Sheet3!$C$5</c:f>
              <c:strCache>
                <c:ptCount val="1"/>
                <c:pt idx="0">
                  <c:v>MyGemm-32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Sheet3!$D$2:$J$2</c:f>
              <c:numCache>
                <c:formatCode>General</c:formatCode>
                <c:ptCount val="7"/>
                <c:pt idx="0">
                  <c:v>32</c:v>
                </c:pt>
                <c:pt idx="1">
                  <c:v>128</c:v>
                </c:pt>
                <c:pt idx="2">
                  <c:v>512</c:v>
                </c:pt>
                <c:pt idx="3">
                  <c:v>2048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xVal>
          <c:yVal>
            <c:numRef>
              <c:f>Sheet3!$D$5:$J$5</c:f>
              <c:numCache>
                <c:formatCode>0.000_ </c:formatCode>
                <c:ptCount val="7"/>
                <c:pt idx="0">
                  <c:v>172.55699999999999</c:v>
                </c:pt>
                <c:pt idx="1">
                  <c:v>216.84200000000001</c:v>
                </c:pt>
                <c:pt idx="2">
                  <c:v>229.45599999999999</c:v>
                </c:pt>
                <c:pt idx="3">
                  <c:v>234.08699999999999</c:v>
                </c:pt>
                <c:pt idx="4">
                  <c:v>237.66200000000001</c:v>
                </c:pt>
                <c:pt idx="5">
                  <c:v>236.905</c:v>
                </c:pt>
                <c:pt idx="6">
                  <c:v>237.452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DC-4E09-8452-7F9A8A2F32CC}"/>
            </c:ext>
          </c:extLst>
        </c:ser>
        <c:ser>
          <c:idx val="3"/>
          <c:order val="3"/>
          <c:tx>
            <c:strRef>
              <c:f>Sheet3!$C$6</c:f>
              <c:strCache>
                <c:ptCount val="1"/>
                <c:pt idx="0">
                  <c:v>Cublas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Sheet3!$D$2:$J$2</c:f>
              <c:numCache>
                <c:formatCode>General</c:formatCode>
                <c:ptCount val="7"/>
                <c:pt idx="0">
                  <c:v>32</c:v>
                </c:pt>
                <c:pt idx="1">
                  <c:v>128</c:v>
                </c:pt>
                <c:pt idx="2">
                  <c:v>512</c:v>
                </c:pt>
                <c:pt idx="3">
                  <c:v>2048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xVal>
          <c:yVal>
            <c:numRef>
              <c:f>Sheet3!$D$6:$J$6</c:f>
              <c:numCache>
                <c:formatCode>0.000_ </c:formatCode>
                <c:ptCount val="7"/>
                <c:pt idx="0">
                  <c:v>309.19600000000003</c:v>
                </c:pt>
                <c:pt idx="1">
                  <c:v>651.01400000000001</c:v>
                </c:pt>
                <c:pt idx="2">
                  <c:v>876.05700000000002</c:v>
                </c:pt>
                <c:pt idx="3">
                  <c:v>945.67499999999995</c:v>
                </c:pt>
                <c:pt idx="4">
                  <c:v>970.99400000000003</c:v>
                </c:pt>
                <c:pt idx="5">
                  <c:v>968.64400000000001</c:v>
                </c:pt>
                <c:pt idx="6">
                  <c:v>971.71299999999997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DC-4E09-8452-7F9A8A2F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629391"/>
        <c:axId val="573856015"/>
      </c:scatterChart>
      <c:valAx>
        <c:axId val="573629391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856015"/>
        <c:crosses val="autoZero"/>
        <c:crossBetween val="midCat"/>
      </c:valAx>
      <c:valAx>
        <c:axId val="57385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62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Ratio - K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Sheet3!$C$12</c:f>
              <c:strCache>
                <c:ptCount val="1"/>
                <c:pt idx="0">
                  <c:v>MyGemm-16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Sheet3!$D$11:$J$11</c:f>
              <c:numCache>
                <c:formatCode>General</c:formatCode>
                <c:ptCount val="7"/>
                <c:pt idx="0">
                  <c:v>32</c:v>
                </c:pt>
                <c:pt idx="1">
                  <c:v>128</c:v>
                </c:pt>
                <c:pt idx="2">
                  <c:v>512</c:v>
                </c:pt>
                <c:pt idx="3">
                  <c:v>2048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xVal>
          <c:yVal>
            <c:numRef>
              <c:f>Sheet3!$D$12:$J$12</c:f>
              <c:numCache>
                <c:formatCode>General</c:formatCode>
                <c:ptCount val="7"/>
                <c:pt idx="0">
                  <c:v>2.3285618285238701</c:v>
                </c:pt>
                <c:pt idx="1">
                  <c:v>2.5038124160942612</c:v>
                </c:pt>
                <c:pt idx="2">
                  <c:v>2.5616602009094875</c:v>
                </c:pt>
                <c:pt idx="3">
                  <c:v>2.5791881294687475</c:v>
                </c:pt>
                <c:pt idx="4">
                  <c:v>2.6119484292718358</c:v>
                </c:pt>
                <c:pt idx="5">
                  <c:v>2.6203908794788275</c:v>
                </c:pt>
                <c:pt idx="6">
                  <c:v>2.6270703798526571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4F-4323-AD54-AE361A1A6DA0}"/>
            </c:ext>
          </c:extLst>
        </c:ser>
        <c:ser>
          <c:idx val="1"/>
          <c:order val="1"/>
          <c:tx>
            <c:strRef>
              <c:f>Sheet3!$C$13</c:f>
              <c:strCache>
                <c:ptCount val="1"/>
                <c:pt idx="0">
                  <c:v>MyGemm-32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Sheet3!$D$11:$J$11</c:f>
              <c:numCache>
                <c:formatCode>General</c:formatCode>
                <c:ptCount val="7"/>
                <c:pt idx="0">
                  <c:v>32</c:v>
                </c:pt>
                <c:pt idx="1">
                  <c:v>128</c:v>
                </c:pt>
                <c:pt idx="2">
                  <c:v>512</c:v>
                </c:pt>
                <c:pt idx="3">
                  <c:v>2048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xVal>
          <c:yVal>
            <c:numRef>
              <c:f>Sheet3!$D$13:$J$13</c:f>
              <c:numCache>
                <c:formatCode>0.000_ </c:formatCode>
                <c:ptCount val="7"/>
                <c:pt idx="0">
                  <c:v>2.4259179593592628</c:v>
                </c:pt>
                <c:pt idx="1">
                  <c:v>2.8262971990146375</c:v>
                </c:pt>
                <c:pt idx="2">
                  <c:v>2.9475631374765561</c:v>
                </c:pt>
                <c:pt idx="3">
                  <c:v>2.9995002690858765</c:v>
                </c:pt>
                <c:pt idx="4">
                  <c:v>3.0825961762951049</c:v>
                </c:pt>
                <c:pt idx="5">
                  <c:v>3.0867100977198696</c:v>
                </c:pt>
                <c:pt idx="6">
                  <c:v>3.1016772036156541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4F-4323-AD54-AE361A1A6DA0}"/>
            </c:ext>
          </c:extLst>
        </c:ser>
        <c:ser>
          <c:idx val="2"/>
          <c:order val="2"/>
          <c:tx>
            <c:strRef>
              <c:f>Sheet3!$C$14</c:f>
              <c:strCache>
                <c:ptCount val="1"/>
                <c:pt idx="0">
                  <c:v>Cublas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Sheet3!$D$11:$J$11</c:f>
              <c:numCache>
                <c:formatCode>General</c:formatCode>
                <c:ptCount val="7"/>
                <c:pt idx="0">
                  <c:v>32</c:v>
                </c:pt>
                <c:pt idx="1">
                  <c:v>128</c:v>
                </c:pt>
                <c:pt idx="2">
                  <c:v>512</c:v>
                </c:pt>
                <c:pt idx="3">
                  <c:v>2048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xVal>
          <c:yVal>
            <c:numRef>
              <c:f>Sheet3!$D$14:$J$14</c:f>
              <c:numCache>
                <c:formatCode>0.000_ </c:formatCode>
                <c:ptCount val="7"/>
                <c:pt idx="0">
                  <c:v>4.3468774339032707</c:v>
                </c:pt>
                <c:pt idx="1">
                  <c:v>8.4852521408182682</c:v>
                </c:pt>
                <c:pt idx="2">
                  <c:v>11.253718880867353</c:v>
                </c:pt>
                <c:pt idx="3">
                  <c:v>12.117513646498038</c:v>
                </c:pt>
                <c:pt idx="4">
                  <c:v>12.594282601364498</c:v>
                </c:pt>
                <c:pt idx="5">
                  <c:v>12.620768729641695</c:v>
                </c:pt>
                <c:pt idx="6">
                  <c:v>12.692839228799834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4F-4323-AD54-AE361A1A6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451951"/>
        <c:axId val="734438399"/>
      </c:scatterChart>
      <c:valAx>
        <c:axId val="430451951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438399"/>
        <c:crosses val="autoZero"/>
        <c:crossBetween val="midCat"/>
      </c:valAx>
      <c:valAx>
        <c:axId val="73443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451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635044</xdr:colOff>
      <xdr:row>5</xdr:row>
      <xdr:rowOff>61912</xdr:rowOff>
    </xdr:from>
    <xdr:to>
      <xdr:col>17</xdr:col>
      <xdr:colOff>604836</xdr:colOff>
      <xdr:row>18</xdr:row>
      <xdr:rowOff>78153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F50C8D6-6717-40C1-8FD2-648B00844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232607</xdr:colOff>
      <xdr:row>21</xdr:row>
      <xdr:rowOff>66674</xdr:rowOff>
    </xdr:from>
    <xdr:to>
      <xdr:col>17</xdr:col>
      <xdr:colOff>371474</xdr:colOff>
      <xdr:row>33</xdr:row>
      <xdr:rowOff>80961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38ECFF6-9EB0-44B1-B62F-15627AD48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210234</xdr:colOff>
      <xdr:row>2</xdr:row>
      <xdr:rowOff>57150</xdr:rowOff>
    </xdr:from>
    <xdr:to>
      <xdr:col>19</xdr:col>
      <xdr:colOff>300037</xdr:colOff>
      <xdr:row>18</xdr:row>
      <xdr:rowOff>138270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6654F19-586A-435A-B06F-758B19882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252413</xdr:colOff>
      <xdr:row>19</xdr:row>
      <xdr:rowOff>55720</xdr:rowOff>
    </xdr:from>
    <xdr:to>
      <xdr:col>19</xdr:col>
      <xdr:colOff>118267</xdr:colOff>
      <xdr:row>34</xdr:row>
      <xdr:rowOff>52386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6EE11E7-3134-457A-958F-5E4A0D20C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8752C-7D4E-402D-BD47-8E3CCB1A7CE1}">
  <dimension ref="A1:D9"/>
  <sheetViews>
    <sheetView workbookViewId="0">
      <selection activeCell="F4" sqref="F4"/>
    </sheetView>
  </sheetViews>
  <sheetFormatPr defaultRowHeight="13.9" x14ac:dyDescent="0.4"/>
  <sheetData>
    <row r="1" spans="1:4" x14ac:dyDescent="0.4">
      <c r="A1" t="s">
        <v>0</v>
      </c>
      <c r="B1">
        <v>978</v>
      </c>
    </row>
    <row r="2" spans="1:4" x14ac:dyDescent="0.4">
      <c r="A2" t="s">
        <v>1</v>
      </c>
      <c r="B2">
        <v>782</v>
      </c>
    </row>
    <row r="3" spans="1:4" x14ac:dyDescent="0.4">
      <c r="A3" t="s">
        <v>2</v>
      </c>
      <c r="B3">
        <v>633</v>
      </c>
    </row>
    <row r="4" spans="1:4" x14ac:dyDescent="0.4">
      <c r="A4" t="s">
        <v>10</v>
      </c>
    </row>
    <row r="5" spans="1:4" x14ac:dyDescent="0.4">
      <c r="B5" t="s">
        <v>3</v>
      </c>
      <c r="C5" t="s">
        <v>4</v>
      </c>
      <c r="D5" t="s">
        <v>5</v>
      </c>
    </row>
    <row r="6" spans="1:4" x14ac:dyDescent="0.4">
      <c r="A6" t="s">
        <v>6</v>
      </c>
      <c r="B6">
        <v>5.4409999999999997E-3</v>
      </c>
      <c r="C6" s="2">
        <v>177.94</v>
      </c>
      <c r="D6" s="2">
        <v>2.5</v>
      </c>
    </row>
    <row r="7" spans="1:4" x14ac:dyDescent="0.4">
      <c r="A7" t="s">
        <v>7</v>
      </c>
      <c r="B7">
        <v>4.4169999999999999E-3</v>
      </c>
      <c r="C7" s="2">
        <v>219.2</v>
      </c>
      <c r="D7" s="2">
        <v>3.09</v>
      </c>
    </row>
    <row r="8" spans="1:4" x14ac:dyDescent="0.4">
      <c r="A8" t="s">
        <v>9</v>
      </c>
      <c r="B8">
        <v>1.2470000000000001E-3</v>
      </c>
      <c r="C8" s="2">
        <v>776.36</v>
      </c>
      <c r="D8" s="2">
        <f>C8/C9</f>
        <v>10.948526300944861</v>
      </c>
    </row>
    <row r="9" spans="1:4" x14ac:dyDescent="0.4">
      <c r="A9" t="s">
        <v>8</v>
      </c>
      <c r="B9" s="1">
        <v>1.354E-2</v>
      </c>
      <c r="C9" s="2">
        <v>70.91</v>
      </c>
      <c r="D9" s="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0BDCF-FD4D-4E19-93C1-6ED78F019399}">
  <dimension ref="A1:J30"/>
  <sheetViews>
    <sheetView tabSelected="1" topLeftCell="A16" workbookViewId="0">
      <selection activeCell="C27" sqref="C27:J30"/>
    </sheetView>
  </sheetViews>
  <sheetFormatPr defaultRowHeight="13.9" x14ac:dyDescent="0.4"/>
  <cols>
    <col min="8" max="10" width="10" bestFit="1" customWidth="1"/>
  </cols>
  <sheetData>
    <row r="1" spans="1:10" x14ac:dyDescent="0.4">
      <c r="A1" t="s">
        <v>11</v>
      </c>
      <c r="C1" t="s">
        <v>16</v>
      </c>
      <c r="D1">
        <v>2</v>
      </c>
      <c r="E1">
        <v>5</v>
      </c>
      <c r="F1">
        <v>7</v>
      </c>
      <c r="G1">
        <v>9</v>
      </c>
      <c r="H1">
        <v>11</v>
      </c>
      <c r="I1">
        <v>13</v>
      </c>
      <c r="J1">
        <v>14</v>
      </c>
    </row>
    <row r="2" spans="1:10" x14ac:dyDescent="0.4">
      <c r="A2" t="s">
        <v>12</v>
      </c>
      <c r="D2">
        <v>4</v>
      </c>
      <c r="E2">
        <v>32</v>
      </c>
      <c r="F2">
        <v>128</v>
      </c>
      <c r="G2">
        <v>512</v>
      </c>
      <c r="H2">
        <v>2048</v>
      </c>
      <c r="I2">
        <f>H2*4</f>
        <v>8192</v>
      </c>
      <c r="J2">
        <f>I2*2</f>
        <v>16384</v>
      </c>
    </row>
    <row r="3" spans="1:10" x14ac:dyDescent="0.4">
      <c r="A3" t="s">
        <v>13</v>
      </c>
      <c r="C3" t="s">
        <v>8</v>
      </c>
      <c r="D3" s="3">
        <v>0.17660000000000001</v>
      </c>
      <c r="E3" s="3">
        <v>9.7170000000000005</v>
      </c>
      <c r="F3" s="3">
        <v>60.124000000000002</v>
      </c>
      <c r="G3" s="3">
        <v>76.703900000000004</v>
      </c>
      <c r="H3" s="3">
        <v>78.638199999999998</v>
      </c>
      <c r="I3" s="3">
        <v>78.335300000000004</v>
      </c>
      <c r="J3" s="3">
        <v>78.415599999999998</v>
      </c>
    </row>
    <row r="4" spans="1:10" x14ac:dyDescent="0.4">
      <c r="A4" t="s">
        <v>17</v>
      </c>
      <c r="C4" t="s">
        <v>14</v>
      </c>
      <c r="D4" s="3">
        <v>0.2959</v>
      </c>
      <c r="E4" s="3">
        <v>10.4595</v>
      </c>
      <c r="F4" s="3">
        <v>104.9221</v>
      </c>
      <c r="G4" s="3">
        <v>218.8107</v>
      </c>
      <c r="H4" s="3">
        <v>232.5386</v>
      </c>
      <c r="I4" s="3">
        <v>233.7022</v>
      </c>
      <c r="J4" s="3">
        <v>234.18629999999999</v>
      </c>
    </row>
    <row r="5" spans="1:10" x14ac:dyDescent="0.4">
      <c r="A5" t="s">
        <v>10</v>
      </c>
      <c r="C5" t="s">
        <v>9</v>
      </c>
      <c r="D5" s="3">
        <v>0.1106</v>
      </c>
      <c r="E5" s="3">
        <v>6.9630999999999998</v>
      </c>
      <c r="F5" s="3">
        <v>106.11360000000001</v>
      </c>
      <c r="G5" s="3">
        <v>706.16510000000005</v>
      </c>
      <c r="H5" s="3">
        <v>1060.0418999999999</v>
      </c>
      <c r="I5" s="3">
        <v>1079.924</v>
      </c>
      <c r="J5" s="3">
        <v>1083.7174</v>
      </c>
    </row>
    <row r="9" spans="1:10" x14ac:dyDescent="0.4">
      <c r="C9" t="s">
        <v>15</v>
      </c>
    </row>
    <row r="10" spans="1:10" x14ac:dyDescent="0.4">
      <c r="D10">
        <v>4</v>
      </c>
      <c r="E10">
        <v>32</v>
      </c>
      <c r="F10">
        <v>128</v>
      </c>
      <c r="G10">
        <v>512</v>
      </c>
      <c r="H10">
        <v>2048</v>
      </c>
      <c r="I10">
        <f>H10*4</f>
        <v>8192</v>
      </c>
      <c r="J10">
        <f>I10*2</f>
        <v>16384</v>
      </c>
    </row>
    <row r="11" spans="1:10" x14ac:dyDescent="0.4">
      <c r="C11" t="s">
        <v>14</v>
      </c>
      <c r="D11" s="3">
        <f>D4/D3</f>
        <v>1.675537938844847</v>
      </c>
      <c r="E11" s="3">
        <f t="shared" ref="E11:J11" si="0">E4/E3</f>
        <v>1.0764124729854894</v>
      </c>
      <c r="F11" s="3">
        <f t="shared" si="0"/>
        <v>1.7450951367174505</v>
      </c>
      <c r="G11" s="3">
        <f t="shared" si="0"/>
        <v>2.8526672046662553</v>
      </c>
      <c r="H11" s="3">
        <f t="shared" si="0"/>
        <v>2.9570692106380871</v>
      </c>
      <c r="I11" s="3">
        <f t="shared" si="0"/>
        <v>2.9833574391111033</v>
      </c>
      <c r="J11" s="3">
        <f t="shared" si="0"/>
        <v>2.9864759053045566</v>
      </c>
    </row>
    <row r="12" spans="1:10" x14ac:dyDescent="0.4">
      <c r="C12" t="s">
        <v>9</v>
      </c>
      <c r="D12" s="3">
        <f>D5/D3</f>
        <v>0.62627406568516419</v>
      </c>
      <c r="E12" s="3">
        <f t="shared" ref="E12:J12" si="1">E5/E3</f>
        <v>0.71658948235051967</v>
      </c>
      <c r="F12" s="3">
        <f t="shared" si="1"/>
        <v>1.7649125141374493</v>
      </c>
      <c r="G12" s="3">
        <f t="shared" si="1"/>
        <v>9.2063780329292246</v>
      </c>
      <c r="H12" s="3">
        <f t="shared" si="1"/>
        <v>13.479986825741179</v>
      </c>
      <c r="I12" s="3">
        <f t="shared" si="1"/>
        <v>13.78591771525736</v>
      </c>
      <c r="J12" s="3">
        <f t="shared" si="1"/>
        <v>13.820176087411179</v>
      </c>
    </row>
    <row r="17" spans="1:10" x14ac:dyDescent="0.4">
      <c r="A17" t="s">
        <v>20</v>
      </c>
      <c r="C17" t="s">
        <v>16</v>
      </c>
    </row>
    <row r="18" spans="1:10" x14ac:dyDescent="0.4">
      <c r="A18" t="s">
        <v>12</v>
      </c>
      <c r="C18" t="s">
        <v>24</v>
      </c>
      <c r="D18">
        <v>4</v>
      </c>
      <c r="E18">
        <v>32</v>
      </c>
      <c r="F18">
        <v>128</v>
      </c>
      <c r="G18">
        <v>512</v>
      </c>
      <c r="H18">
        <v>2048</v>
      </c>
      <c r="I18">
        <f>H18*4</f>
        <v>8192</v>
      </c>
      <c r="J18">
        <f>I18*2</f>
        <v>16384</v>
      </c>
    </row>
    <row r="19" spans="1:10" x14ac:dyDescent="0.4">
      <c r="A19" t="s">
        <v>13</v>
      </c>
      <c r="C19" t="s">
        <v>8</v>
      </c>
      <c r="D19" s="4">
        <v>0.17219999999999999</v>
      </c>
      <c r="E19" s="4">
        <v>9.9821000000000009</v>
      </c>
      <c r="F19" s="4">
        <v>61.494199999999999</v>
      </c>
      <c r="G19" s="4">
        <v>77.081400000000002</v>
      </c>
      <c r="H19" s="4">
        <v>78.641800000000003</v>
      </c>
      <c r="I19" s="4">
        <v>78.362700000000004</v>
      </c>
      <c r="J19" s="4">
        <v>78.396699999999996</v>
      </c>
    </row>
    <row r="20" spans="1:10" x14ac:dyDescent="0.4">
      <c r="C20" t="s">
        <v>21</v>
      </c>
      <c r="D20" s="4">
        <v>0.253</v>
      </c>
      <c r="E20" s="4">
        <v>14.305999999999999</v>
      </c>
      <c r="F20" s="4">
        <v>132.43600000000001</v>
      </c>
      <c r="G20" s="4">
        <v>193.08099999999999</v>
      </c>
      <c r="H20" s="4">
        <v>204.02600000000001</v>
      </c>
      <c r="I20" s="4">
        <v>203.27500000000001</v>
      </c>
      <c r="J20" s="4">
        <v>203.108</v>
      </c>
    </row>
    <row r="21" spans="1:10" x14ac:dyDescent="0.4">
      <c r="A21" t="s">
        <v>17</v>
      </c>
      <c r="C21" t="s">
        <v>22</v>
      </c>
      <c r="D21" s="4">
        <v>0.2858</v>
      </c>
      <c r="E21" s="4">
        <v>10.8209</v>
      </c>
      <c r="F21" s="4">
        <v>110.7987</v>
      </c>
      <c r="G21" s="4">
        <v>223.1216</v>
      </c>
      <c r="H21" s="4">
        <v>236.5523</v>
      </c>
      <c r="I21" s="4">
        <v>237.2448</v>
      </c>
      <c r="J21" s="4">
        <v>237.023</v>
      </c>
    </row>
    <row r="22" spans="1:10" x14ac:dyDescent="0.4">
      <c r="A22" t="s">
        <v>10</v>
      </c>
      <c r="C22" t="s">
        <v>9</v>
      </c>
      <c r="D22" s="4">
        <v>0.1087</v>
      </c>
      <c r="E22" s="4">
        <v>7.0808</v>
      </c>
      <c r="F22" s="4">
        <v>109.6833</v>
      </c>
      <c r="G22" s="4">
        <v>702.8972</v>
      </c>
      <c r="H22" s="4">
        <v>1044.8476000000001</v>
      </c>
      <c r="I22" s="4">
        <v>1078.7832000000001</v>
      </c>
      <c r="J22" s="4">
        <v>1079.6681000000001</v>
      </c>
    </row>
    <row r="26" spans="1:10" x14ac:dyDescent="0.4">
      <c r="C26" t="s">
        <v>15</v>
      </c>
    </row>
    <row r="27" spans="1:10" x14ac:dyDescent="0.4">
      <c r="C27" t="s">
        <v>24</v>
      </c>
      <c r="D27">
        <v>4</v>
      </c>
      <c r="E27">
        <v>32</v>
      </c>
      <c r="F27">
        <v>128</v>
      </c>
      <c r="G27">
        <v>512</v>
      </c>
      <c r="H27">
        <v>2048</v>
      </c>
      <c r="I27">
        <f>H27*4</f>
        <v>8192</v>
      </c>
      <c r="J27">
        <f>I27*2</f>
        <v>16384</v>
      </c>
    </row>
    <row r="28" spans="1:10" x14ac:dyDescent="0.4">
      <c r="C28" t="s">
        <v>21</v>
      </c>
      <c r="D28">
        <f>D20/D19</f>
        <v>1.4692218350754938</v>
      </c>
      <c r="E28">
        <f t="shared" ref="E28:J28" si="2">E20/E19</f>
        <v>1.4331653660051491</v>
      </c>
      <c r="F28">
        <f t="shared" si="2"/>
        <v>2.1536340012554032</v>
      </c>
      <c r="G28">
        <f t="shared" si="2"/>
        <v>2.5048974201298884</v>
      </c>
      <c r="H28">
        <f t="shared" si="2"/>
        <v>2.5943709325066315</v>
      </c>
      <c r="I28">
        <f t="shared" si="2"/>
        <v>2.5940275156420083</v>
      </c>
      <c r="J28">
        <f t="shared" si="2"/>
        <v>2.5907723156714506</v>
      </c>
    </row>
    <row r="29" spans="1:10" x14ac:dyDescent="0.4">
      <c r="C29" t="s">
        <v>22</v>
      </c>
      <c r="D29" s="4">
        <f>D21/D19</f>
        <v>1.6596980255516842</v>
      </c>
      <c r="E29" s="4">
        <f t="shared" ref="E29:J29" si="3">E21/E19</f>
        <v>1.0840304144418509</v>
      </c>
      <c r="F29" s="4">
        <f t="shared" si="3"/>
        <v>1.8017748015259976</v>
      </c>
      <c r="G29" s="4">
        <f t="shared" si="3"/>
        <v>2.8946230867628246</v>
      </c>
      <c r="H29" s="4">
        <f t="shared" si="3"/>
        <v>3.0079715876289708</v>
      </c>
      <c r="I29" s="4">
        <f t="shared" si="3"/>
        <v>3.0275220225949333</v>
      </c>
      <c r="J29" s="4">
        <f t="shared" si="3"/>
        <v>3.0233798106297844</v>
      </c>
    </row>
    <row r="30" spans="1:10" x14ac:dyDescent="0.4">
      <c r="C30" t="s">
        <v>9</v>
      </c>
      <c r="D30" s="4">
        <f>D22/D19</f>
        <v>0.63124274099883859</v>
      </c>
      <c r="E30" s="4">
        <f t="shared" ref="E30:J30" si="4">E22/E19</f>
        <v>0.70934973602748919</v>
      </c>
      <c r="F30" s="4">
        <f t="shared" si="4"/>
        <v>1.7836365055566217</v>
      </c>
      <c r="G30" s="4">
        <f t="shared" si="4"/>
        <v>9.1188950901255037</v>
      </c>
      <c r="H30" s="4">
        <f t="shared" si="4"/>
        <v>13.286160794895336</v>
      </c>
      <c r="I30" s="4">
        <f t="shared" si="4"/>
        <v>13.766539437768225</v>
      </c>
      <c r="J30" s="4">
        <f t="shared" si="4"/>
        <v>13.771856468448291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5F30F-9D67-40FF-9BEE-5A2EBFE2133D}">
  <dimension ref="A1:J21"/>
  <sheetViews>
    <sheetView workbookViewId="0">
      <selection activeCell="C11" sqref="C11:J14"/>
    </sheetView>
  </sheetViews>
  <sheetFormatPr defaultRowHeight="13.9" x14ac:dyDescent="0.4"/>
  <sheetData>
    <row r="1" spans="1:10" x14ac:dyDescent="0.4">
      <c r="A1" t="s">
        <v>18</v>
      </c>
      <c r="C1" t="s">
        <v>16</v>
      </c>
    </row>
    <row r="2" spans="1:10" x14ac:dyDescent="0.4">
      <c r="A2" t="s">
        <v>19</v>
      </c>
      <c r="C2" t="s">
        <v>2</v>
      </c>
      <c r="D2">
        <v>32</v>
      </c>
      <c r="E2">
        <v>128</v>
      </c>
      <c r="F2">
        <v>512</v>
      </c>
      <c r="G2">
        <v>2048</v>
      </c>
      <c r="H2">
        <f>G2*4</f>
        <v>8192</v>
      </c>
      <c r="I2">
        <f>H2*2</f>
        <v>16384</v>
      </c>
      <c r="J2">
        <f>I2*2</f>
        <v>32768</v>
      </c>
    </row>
    <row r="3" spans="1:10" x14ac:dyDescent="0.4">
      <c r="A3" t="s">
        <v>13</v>
      </c>
      <c r="C3" t="s">
        <v>8</v>
      </c>
      <c r="D3" s="4">
        <v>71.130600000000001</v>
      </c>
      <c r="E3" s="4">
        <v>76.722999999999999</v>
      </c>
      <c r="F3" s="4">
        <v>77.846000000000004</v>
      </c>
      <c r="G3" s="4">
        <v>78.042000000000002</v>
      </c>
      <c r="H3" s="4">
        <v>77.097999999999999</v>
      </c>
      <c r="I3" s="4">
        <v>76.75</v>
      </c>
      <c r="J3" s="4">
        <v>76.555999999999997</v>
      </c>
    </row>
    <row r="4" spans="1:10" x14ac:dyDescent="0.4">
      <c r="C4" t="s">
        <v>21</v>
      </c>
      <c r="D4" s="4">
        <v>165.63200000000001</v>
      </c>
      <c r="E4" s="4">
        <v>192.1</v>
      </c>
      <c r="F4" s="4">
        <v>199.41499999999999</v>
      </c>
      <c r="G4" s="4">
        <v>201.285</v>
      </c>
      <c r="H4" s="4">
        <v>201.376</v>
      </c>
      <c r="I4" s="4">
        <v>201.11500000000001</v>
      </c>
      <c r="J4">
        <v>201.11799999999999</v>
      </c>
    </row>
    <row r="5" spans="1:10" x14ac:dyDescent="0.4">
      <c r="A5" t="s">
        <v>17</v>
      </c>
      <c r="C5" t="s">
        <v>22</v>
      </c>
      <c r="D5" s="4">
        <v>172.55699999999999</v>
      </c>
      <c r="E5" s="4">
        <v>216.84200000000001</v>
      </c>
      <c r="F5" s="4">
        <v>229.45599999999999</v>
      </c>
      <c r="G5" s="4">
        <v>234.08699999999999</v>
      </c>
      <c r="H5" s="4">
        <v>237.66200000000001</v>
      </c>
      <c r="I5" s="4">
        <v>236.905</v>
      </c>
      <c r="J5" s="4">
        <v>237.452</v>
      </c>
    </row>
    <row r="6" spans="1:10" x14ac:dyDescent="0.4">
      <c r="A6" t="s">
        <v>10</v>
      </c>
      <c r="C6" t="s">
        <v>9</v>
      </c>
      <c r="D6" s="4">
        <v>309.19600000000003</v>
      </c>
      <c r="E6" s="4">
        <v>651.01400000000001</v>
      </c>
      <c r="F6" s="4">
        <v>876.05700000000002</v>
      </c>
      <c r="G6" s="4">
        <v>945.67499999999995</v>
      </c>
      <c r="H6" s="4">
        <v>970.99400000000003</v>
      </c>
      <c r="I6" s="4">
        <v>968.64400000000001</v>
      </c>
      <c r="J6" s="4">
        <v>971.71299999999997</v>
      </c>
    </row>
    <row r="7" spans="1:10" x14ac:dyDescent="0.4">
      <c r="H7" t="s">
        <v>23</v>
      </c>
    </row>
    <row r="10" spans="1:10" x14ac:dyDescent="0.4">
      <c r="C10" t="s">
        <v>15</v>
      </c>
    </row>
    <row r="11" spans="1:10" x14ac:dyDescent="0.4">
      <c r="C11" t="s">
        <v>2</v>
      </c>
      <c r="D11">
        <v>32</v>
      </c>
      <c r="E11">
        <v>128</v>
      </c>
      <c r="F11">
        <v>512</v>
      </c>
      <c r="G11">
        <v>2048</v>
      </c>
      <c r="H11">
        <f>G11*4</f>
        <v>8192</v>
      </c>
      <c r="I11">
        <f>H11*2</f>
        <v>16384</v>
      </c>
      <c r="J11">
        <f>I11*2</f>
        <v>32768</v>
      </c>
    </row>
    <row r="12" spans="1:10" x14ac:dyDescent="0.4">
      <c r="C12" t="s">
        <v>21</v>
      </c>
      <c r="D12">
        <f t="shared" ref="D12:J12" si="0">D4/D3</f>
        <v>2.3285618285238701</v>
      </c>
      <c r="E12">
        <f t="shared" si="0"/>
        <v>2.5038124160942612</v>
      </c>
      <c r="F12">
        <f t="shared" si="0"/>
        <v>2.5616602009094875</v>
      </c>
      <c r="G12">
        <f t="shared" si="0"/>
        <v>2.5791881294687475</v>
      </c>
      <c r="H12">
        <f t="shared" si="0"/>
        <v>2.6119484292718358</v>
      </c>
      <c r="I12">
        <f t="shared" si="0"/>
        <v>2.6203908794788275</v>
      </c>
      <c r="J12">
        <f t="shared" si="0"/>
        <v>2.6270703798526571</v>
      </c>
    </row>
    <row r="13" spans="1:10" x14ac:dyDescent="0.4">
      <c r="C13" t="s">
        <v>22</v>
      </c>
      <c r="D13" s="4">
        <f t="shared" ref="D13:J13" si="1">D5/D3</f>
        <v>2.4259179593592628</v>
      </c>
      <c r="E13" s="4">
        <f t="shared" si="1"/>
        <v>2.8262971990146375</v>
      </c>
      <c r="F13" s="4">
        <f t="shared" si="1"/>
        <v>2.9475631374765561</v>
      </c>
      <c r="G13" s="4">
        <f t="shared" si="1"/>
        <v>2.9995002690858765</v>
      </c>
      <c r="H13" s="4">
        <f t="shared" si="1"/>
        <v>3.0825961762951049</v>
      </c>
      <c r="I13" s="4">
        <f t="shared" si="1"/>
        <v>3.0867100977198696</v>
      </c>
      <c r="J13" s="4">
        <f t="shared" si="1"/>
        <v>3.1016772036156541</v>
      </c>
    </row>
    <row r="14" spans="1:10" x14ac:dyDescent="0.4">
      <c r="C14" t="s">
        <v>9</v>
      </c>
      <c r="D14" s="4">
        <f t="shared" ref="D14:J14" si="2">D6/D3</f>
        <v>4.3468774339032707</v>
      </c>
      <c r="E14" s="4">
        <f t="shared" si="2"/>
        <v>8.4852521408182682</v>
      </c>
      <c r="F14" s="4">
        <f t="shared" si="2"/>
        <v>11.253718880867353</v>
      </c>
      <c r="G14" s="4">
        <f t="shared" si="2"/>
        <v>12.117513646498038</v>
      </c>
      <c r="H14" s="4">
        <f t="shared" si="2"/>
        <v>12.594282601364498</v>
      </c>
      <c r="I14" s="4">
        <f t="shared" si="2"/>
        <v>12.620768729641695</v>
      </c>
      <c r="J14" s="4">
        <f t="shared" si="2"/>
        <v>12.692839228799834</v>
      </c>
    </row>
    <row r="20" spans="3:10" x14ac:dyDescent="0.4">
      <c r="C20">
        <v>2</v>
      </c>
      <c r="D20">
        <v>5</v>
      </c>
      <c r="E20">
        <v>7</v>
      </c>
      <c r="F20">
        <v>9</v>
      </c>
      <c r="G20">
        <v>11</v>
      </c>
      <c r="H20">
        <v>13</v>
      </c>
      <c r="I20">
        <v>14</v>
      </c>
      <c r="J20">
        <v>15</v>
      </c>
    </row>
    <row r="21" spans="3:10" x14ac:dyDescent="0.4">
      <c r="D21">
        <v>32</v>
      </c>
      <c r="E21">
        <v>128</v>
      </c>
      <c r="F21">
        <v>512</v>
      </c>
      <c r="G21">
        <v>2048</v>
      </c>
      <c r="H21">
        <f>G21*4</f>
        <v>8192</v>
      </c>
      <c r="I21">
        <f>H21*2</f>
        <v>16384</v>
      </c>
      <c r="J21">
        <f>I21*2</f>
        <v>32768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 GREEN</dc:creator>
  <cp:lastModifiedBy>LEGION GREEN</cp:lastModifiedBy>
  <dcterms:created xsi:type="dcterms:W3CDTF">2020-05-15T09:58:13Z</dcterms:created>
  <dcterms:modified xsi:type="dcterms:W3CDTF">2020-05-15T14:59:34Z</dcterms:modified>
</cp:coreProperties>
</file>