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B999AB84-F233-43F3-B57A-889168F1BE4C}" xr6:coauthVersionLast="47" xr6:coauthVersionMax="47" xr10:uidLastSave="{00000000-0000-0000-0000-000000000000}"/>
  <bookViews>
    <workbookView xWindow="-120" yWindow="-120" windowWidth="38640" windowHeight="15720" tabRatio="160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H7" i="1"/>
  <c r="H6" i="1"/>
  <c r="H5" i="1"/>
  <c r="H4" i="1"/>
  <c r="H3" i="1"/>
  <c r="I7" i="1" s="1"/>
  <c r="I5" i="1"/>
  <c r="I4" i="1"/>
  <c r="I3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U2" i="3" l="1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R2" i="3" l="1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<sst xmlns="http://schemas.openxmlformats.org/spreadsheetml/2006/main" count="135" uniqueCount="41">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</sst>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5000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na1_*ma1_+na2_*ma2_+na3_*ma3_</f>
        <v>780000</v>
      </c>
      <c r="R2" s="11">
        <f>na1_*I3+na2_*I4+na3_*I5</f>
        <v>780000</v>
      </c>
      <c r="S2" s="12">
        <f>U2-R2</f>
        <v>1000</v>
      </c>
      <c r="T2" s="11">
        <f>na1_*ra1_+na2_*ra2_+na3_*ra3_</f>
        <v>21000</v>
      </c>
      <c r="U2" s="11">
        <f>nc1_*mc1_+nc2_*mc2_+nc3_*mc3_</f>
        <v>781000</v>
      </c>
      <c r="V2" s="11">
        <f>nc1_*I6+nc2_*I7+nc3_*I8</f>
        <v>780000</v>
      </c>
      <c r="W2" s="12">
        <f>Q2-V2</f>
        <v>0</v>
      </c>
      <c r="X2" s="11">
        <f>nc1_*rc_1+nc2_*rc_2+nc3_*rc_3</f>
        <v>21000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500</v>
      </c>
      <c r="E3" s="13">
        <v>1</v>
      </c>
      <c r="F3" s="13">
        <v>1</v>
      </c>
      <c r="G3" s="13"/>
      <c r="H3" s="13">
        <f>10+K3</f>
        <v>10</v>
      </c>
      <c r="I3" s="1">
        <f>_xlfn.FLOOR.MATH((nc1_*mc1_+mc2_*nc2_+mc3_*nc3_)/(na1_)*M3)+L3</f>
        <v>15</v>
      </c>
      <c r="J3" s="19" t="str">
        <f t="shared" ref="J3:J8" si="0">IF(F3=0, "Messages must be 0 on 0 Relationships", "")</f>
        <v/>
      </c>
      <c r="K3" s="18">
        <v>0</v>
      </c>
      <c r="L3" s="18">
        <v>0</v>
      </c>
      <c r="M3" s="23">
        <v>0.01</v>
      </c>
      <c r="N3" s="13">
        <v>50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1500</v>
      </c>
      <c r="E4" s="13">
        <v>2</v>
      </c>
      <c r="F4" s="13">
        <v>2</v>
      </c>
      <c r="G4" s="13"/>
      <c r="H4" s="13">
        <f>50+K4</f>
        <v>50</v>
      </c>
      <c r="I4" s="1">
        <f>_xlfn.FLOOR.MATH((nc1_*mc1_+mc2_*nc2_+mc3_*nc3_)/(na2_)*M4)+L4</f>
        <v>130</v>
      </c>
      <c r="J4" s="19" t="str">
        <f t="shared" si="0"/>
        <v/>
      </c>
      <c r="K4" s="18">
        <v>0</v>
      </c>
      <c r="L4" s="18">
        <v>0</v>
      </c>
      <c r="M4" s="23">
        <v>0.25</v>
      </c>
      <c r="N4" s="13">
        <v>500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3500</v>
      </c>
      <c r="E5" s="13">
        <v>5</v>
      </c>
      <c r="F5" s="13">
        <v>5</v>
      </c>
      <c r="G5" s="13"/>
      <c r="H5" s="13">
        <f>200+K5</f>
        <v>200</v>
      </c>
      <c r="I5" s="1">
        <f>_xlfn.FLOOR.MATH((nc1_*mc1_+mc2_*nc2_+mc3_*nc3_)/(na3_)*M5)+L5</f>
        <v>165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1500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10</v>
      </c>
      <c r="E6" s="13">
        <v>100</v>
      </c>
      <c r="F6" s="1">
        <f>_xlfn.CEILING.MATH((na1_*ra1_+na2_*ra2_+na3_*ra3_)/(nc1_)*G6)</f>
        <v>21</v>
      </c>
      <c r="G6" s="21">
        <v>0.01</v>
      </c>
      <c r="H6" s="13">
        <f>100+K6</f>
        <v>100</v>
      </c>
      <c r="I6" s="1">
        <f>_xlfn.FLOOR.MATH((na1_*ma1_+ma2_*na2_+ma3_*na3_)/(nc1_)*M6)+L6</f>
        <v>780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10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20</v>
      </c>
      <c r="E7" s="13">
        <v>8000</v>
      </c>
      <c r="F7" s="2">
        <f>_xlfn.CEILING.MATH((na1_*ra1_+na2_*ra2_+na3_*ra3_)/(nc2_)*G7)</f>
        <v>252</v>
      </c>
      <c r="G7" s="22">
        <v>0.24</v>
      </c>
      <c r="H7" s="13">
        <f>12000+K7</f>
        <v>12000</v>
      </c>
      <c r="I7" s="1">
        <f>_xlfn.FLOOR.MATH((na1_*ma1_+ma2_*na2_+ma3_*na3_)/(nc2_)*M7)+L7</f>
        <v>9360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100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30</v>
      </c>
      <c r="E8" s="13">
        <v>12000</v>
      </c>
      <c r="F8" s="2">
        <f>_xlfn.CEILING.MATH((na1_*ra1_+na2_*ra2_+na3_*ra3_)/(nc3_)*G8)</f>
        <v>525</v>
      </c>
      <c r="G8" s="22">
        <v>0.75</v>
      </c>
      <c r="H8" s="13">
        <f>18000+K8</f>
        <v>18000</v>
      </c>
      <c r="I8" s="1">
        <f>_xlfn.FLOOR.MATH((na1_*ma1_+ma2_*na2_+ma3_*na3_)/(nc3_)*M8)+L8</f>
        <v>19500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F14" sqref="F14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10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D3*H3+D4*H4+D5*H5</f>
        <v>16500</v>
      </c>
      <c r="R2" s="15">
        <f>D3*I3+D4*I4+D5*I5</f>
        <v>16500</v>
      </c>
      <c r="S2" s="16">
        <f>U2-R2</f>
        <v>0</v>
      </c>
      <c r="T2" s="11">
        <f>D3*F3+D4*F4+D5*F5</f>
        <v>1800</v>
      </c>
      <c r="U2" s="11">
        <f>D6*H6+D7*H7+D8*H8</f>
        <v>16500</v>
      </c>
      <c r="V2" s="15">
        <f>D6*I6+D7*I7+D8*I8</f>
        <v>16499</v>
      </c>
      <c r="W2" s="12">
        <f>Q2-V2</f>
        <v>1</v>
      </c>
      <c r="X2" s="11">
        <f>D6*F6+D7*F7+D8*F8</f>
        <v>1803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50</v>
      </c>
      <c r="E3" s="13">
        <v>0</v>
      </c>
      <c r="F3" s="13">
        <v>0</v>
      </c>
      <c r="G3" s="13"/>
      <c r="H3" s="13">
        <f>0+K3</f>
        <v>0</v>
      </c>
      <c r="I3" s="1">
        <f>_xlfn.FLOOR.MATH((D6*H6+D7*H7+D8*H8)/(D3)*M3)+L3</f>
        <v>0</v>
      </c>
      <c r="J3" s="19" t="str">
        <f t="shared" ref="J3:J8" si="0">IF(F3=0, "Messages must be 0 on 0 Relationships", "")</f>
        <v>Messages must be 0 on 0 Relationships</v>
      </c>
      <c r="K3" s="18">
        <v>0</v>
      </c>
      <c r="L3" s="18">
        <v>-3</v>
      </c>
      <c r="M3" s="23">
        <v>0.01</v>
      </c>
      <c r="N3" s="13">
        <v>5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150</v>
      </c>
      <c r="E4" s="13">
        <v>0</v>
      </c>
      <c r="F4" s="13">
        <v>2</v>
      </c>
      <c r="G4" s="13"/>
      <c r="H4" s="13">
        <f>10+K4</f>
        <v>10</v>
      </c>
      <c r="I4" s="1">
        <f>_xlfn.FLOOR.MATH((D6*H6+D7*H7+D8*H8)/(D4)*M4)+L4</f>
        <v>30</v>
      </c>
      <c r="J4" s="19" t="str">
        <f t="shared" si="0"/>
        <v/>
      </c>
      <c r="K4" s="18">
        <v>0</v>
      </c>
      <c r="L4" s="18">
        <v>3</v>
      </c>
      <c r="M4" s="23">
        <v>0.25</v>
      </c>
      <c r="N4" s="13">
        <v>60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300</v>
      </c>
      <c r="E5" s="13">
        <v>0</v>
      </c>
      <c r="F5" s="13">
        <v>5</v>
      </c>
      <c r="G5" s="13"/>
      <c r="H5" s="13">
        <f>50+K5</f>
        <v>50</v>
      </c>
      <c r="I5" s="1">
        <f>_xlfn.FLOOR.MATH((D6*H6+D7*H7+D8*H8)/(D5)*M5)+L5</f>
        <v>40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2</v>
      </c>
      <c r="E6" s="13">
        <v>1</v>
      </c>
      <c r="F6" s="2">
        <f>_xlfn.CEILING.MATH((D3*F3+D4*F4+D5*F5)/(D6)*G6)</f>
        <v>9</v>
      </c>
      <c r="G6" s="21">
        <v>0.01</v>
      </c>
      <c r="H6" s="13">
        <f>0+K6</f>
        <v>0</v>
      </c>
      <c r="I6" s="1">
        <f>_xlfn.FLOOR.MATH((D3*H3+D4*H4+D5*H5)/(D6)*M6)+L6</f>
        <v>82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15</v>
      </c>
      <c r="E7" s="13">
        <v>20</v>
      </c>
      <c r="F7" s="2">
        <f>_xlfn.CEILING.MATH((D3*F3+D4*F4+D5*F5)/(D7)*G7)</f>
        <v>29</v>
      </c>
      <c r="G7" s="21">
        <v>0.24</v>
      </c>
      <c r="H7" s="13">
        <f>440+K7</f>
        <v>440</v>
      </c>
      <c r="I7" s="1">
        <f>_xlfn.FLOOR.MATH((D3*H3+D4*H4+D5*H5)/(D7)*M7)+L7</f>
        <v>264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15</v>
      </c>
      <c r="E8" s="13">
        <v>30</v>
      </c>
      <c r="F8" s="2">
        <f>_xlfn.CEILING.MATH((D3*F3+D4*F4+D5*F5)/(D8)*G8)</f>
        <v>90</v>
      </c>
      <c r="G8" s="21">
        <v>0.75</v>
      </c>
      <c r="H8" s="13">
        <f>660+K8</f>
        <v>660</v>
      </c>
      <c r="I8" s="1">
        <f>_xlfn.FLOOR.MATH((D3*H3+D4*H4+D5*H5)/(D8)*M8)+L8</f>
        <v>825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zoomScale="85" zoomScaleNormal="85"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5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D3*H3+D4*H4+D5*H5</f>
        <v>48</v>
      </c>
      <c r="R2" s="15">
        <f>D3*I3+D4*I4+D5*I5</f>
        <v>45</v>
      </c>
      <c r="S2" s="16">
        <f>U2-R2</f>
        <v>3</v>
      </c>
      <c r="T2" s="11">
        <f>D3*F3+D4*F4+D5*F5</f>
        <v>22</v>
      </c>
      <c r="U2" s="11">
        <f>D6*H6+D7*H7+D8*H8</f>
        <v>48</v>
      </c>
      <c r="V2" s="15">
        <f>D6*I6+D7*I7+D8*I8</f>
        <v>46</v>
      </c>
      <c r="W2" s="12">
        <f>Q2-V2</f>
        <v>2</v>
      </c>
      <c r="X2" s="11">
        <f>D6*F6+D7*F7+D8*F8</f>
        <v>27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1</v>
      </c>
      <c r="E3" s="13">
        <v>0</v>
      </c>
      <c r="F3" s="13">
        <v>1</v>
      </c>
      <c r="G3" s="13"/>
      <c r="H3" s="13">
        <f>0+K3</f>
        <v>0</v>
      </c>
      <c r="I3" s="1">
        <f>_xlfn.FLOOR.MATH((D6*H6+D7*H7+D8*H8)/(D3)*M3)+L3</f>
        <v>0</v>
      </c>
      <c r="J3" s="19" t="str">
        <f t="shared" ref="J3:J8" si="0">IF(F3=0, "Messages must be 0 on 0 Relationships", "")</f>
        <v/>
      </c>
      <c r="K3" s="18">
        <v>0</v>
      </c>
      <c r="L3" s="18">
        <v>0</v>
      </c>
      <c r="M3" s="23">
        <v>0.01</v>
      </c>
      <c r="N3" s="13">
        <v>50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3</v>
      </c>
      <c r="E4" s="13">
        <v>0</v>
      </c>
      <c r="F4" s="13">
        <v>2</v>
      </c>
      <c r="G4" s="13"/>
      <c r="H4" s="13">
        <f>4+K4</f>
        <v>4</v>
      </c>
      <c r="I4" s="1">
        <f>_xlfn.FLOOR.MATH((D6*H6+D7*H7+D8*H8)/(D4)*M4)+L4</f>
        <v>4</v>
      </c>
      <c r="J4" s="19" t="str">
        <f t="shared" si="0"/>
        <v/>
      </c>
      <c r="K4" s="18">
        <v>0</v>
      </c>
      <c r="L4" s="18">
        <v>0</v>
      </c>
      <c r="M4" s="23">
        <v>0.25</v>
      </c>
      <c r="N4" s="13">
        <v>60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</v>
      </c>
      <c r="E5" s="13">
        <v>0</v>
      </c>
      <c r="F5" s="13">
        <v>5</v>
      </c>
      <c r="G5" s="13"/>
      <c r="H5" s="13">
        <f>12+K5</f>
        <v>12</v>
      </c>
      <c r="I5" s="1">
        <f>_xlfn.FLOOR.MATH((D6*H6+D7*H7+D8*H8)/(D5)*M5)+L5</f>
        <v>11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1</v>
      </c>
      <c r="E6" s="13">
        <v>1</v>
      </c>
      <c r="F6" s="2">
        <f>_xlfn.CEILING.MATH((D3*F3+D4*F4+D5*F5)/(D6)*G6)</f>
        <v>1</v>
      </c>
      <c r="G6" s="21">
        <v>0.01</v>
      </c>
      <c r="H6" s="13">
        <v>0</v>
      </c>
      <c r="I6" s="1">
        <f>_xlfn.FLOOR.MATH((D3*H3+D4*H4+D5*H5)/(D6)*M6)+L6</f>
        <v>0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2</v>
      </c>
      <c r="E7" s="13">
        <v>20</v>
      </c>
      <c r="F7" s="2">
        <f>_xlfn.CEILING.MATH((D3*F3+D4*F4+D5*F5)/(D7)*G7)</f>
        <v>3</v>
      </c>
      <c r="G7" s="21">
        <v>0.24</v>
      </c>
      <c r="H7" s="13">
        <f>8+K7</f>
        <v>8</v>
      </c>
      <c r="I7" s="1">
        <f>_xlfn.FLOOR.MATH((D3*H3+D4*H4+D5*H5)/(D7)*M7)+L7</f>
        <v>5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4</v>
      </c>
      <c r="E8" s="13">
        <v>30</v>
      </c>
      <c r="F8" s="2">
        <f>_xlfn.CEILING.MATH((D3*F3+D4*F4+D5*F5)/(D8)*G8)</f>
        <v>5</v>
      </c>
      <c r="G8" s="21">
        <v>0.75</v>
      </c>
      <c r="H8" s="13">
        <f>8+K8</f>
        <v>8</v>
      </c>
      <c r="I8" s="1">
        <f>_xlfn.FLOOR.MATH((D3*H3+D4*H4+D5*H5)/(D8)*M8)+L8</f>
        <v>9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2024-10-24T12:43:18Z</dcterms:modified>
</cp:coreProperties>
</file>