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Config\"/>
    </mc:Choice>
  </mc:AlternateContent>
  <xr:revisionPtr revIDLastSave="0" documentId="13_ncr:1_{B56C4379-DC27-4D56-8319-DB4CAB3A6549}" xr6:coauthVersionLast="47" xr6:coauthVersionMax="47" xr10:uidLastSave="{00000000-0000-0000-0000-000000000000}"/>
  <bookViews>
    <workbookView xWindow="45" yWindow="0" windowWidth="38355" windowHeight="5880" tabRatio="245" activeTab="1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heavy!$A$1:$M$10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N2" i="3"/>
  <c r="Q2" i="3"/>
  <c r="R2" i="3"/>
  <c r="I3" i="3"/>
  <c r="I4" i="3"/>
  <c r="I5" i="3"/>
  <c r="I6" i="3"/>
  <c r="F7" i="3"/>
  <c r="I7" i="3"/>
  <c r="F8" i="3"/>
  <c r="I8" i="3"/>
  <c r="F7" i="1"/>
  <c r="F6" i="1"/>
  <c r="F6" i="2"/>
  <c r="F7" i="2"/>
  <c r="F8" i="2"/>
  <c r="I8" i="2"/>
  <c r="I7" i="2"/>
  <c r="I6" i="2"/>
  <c r="I5" i="2"/>
  <c r="I4" i="2"/>
  <c r="I3" i="2"/>
  <c r="R2" i="2"/>
  <c r="N2" i="2"/>
  <c r="Q2" i="2"/>
  <c r="Q2" i="1"/>
  <c r="R2" i="1"/>
  <c r="N2" i="1"/>
  <c r="I6" i="1"/>
  <c r="O2" i="3" l="1"/>
  <c r="P2" i="3" s="1"/>
  <c r="U2" i="3"/>
  <c r="S2" i="3"/>
  <c r="T2" i="3" s="1"/>
  <c r="U2" i="2"/>
  <c r="S2" i="2"/>
  <c r="T2" i="2" s="1"/>
  <c r="O2" i="2"/>
  <c r="P2" i="2" s="1"/>
  <c r="I3" i="1"/>
  <c r="I8" i="1"/>
  <c r="I7" i="1"/>
  <c r="S2" i="1" s="1"/>
  <c r="T2" i="1" s="1"/>
  <c r="I4" i="1"/>
  <c r="I5" i="1"/>
  <c r="F8" i="1"/>
  <c r="U2" i="1" l="1"/>
  <c r="O2" i="1"/>
  <c r="P2" i="1" s="1"/>
</calcChain>
</file>

<file path=xl/sharedStrings.xml><?xml version="1.0" encoding="utf-8"?>
<sst xmlns="http://schemas.openxmlformats.org/spreadsheetml/2006/main" count="126" uniqueCount="38">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</sst>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1">
    <xf numFmtId="0" fontId="0" fillId="0" borderId="0" xfId="0"/>
    <xf numFmtId="43" fontId="0" fillId="0" borderId="0" xfId="1" applyFont="1" applyFill="1" applyAlignment="1">
      <alignment horizontal="left"/>
    </xf>
    <xf numFmtId="3" fontId="3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4" fontId="0" fillId="0" borderId="0" xfId="0" applyNumberFormat="1" applyAlignment="1">
      <alignment horizontal="right"/>
    </xf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3" fillId="5" borderId="0" xfId="0" applyNumberFormat="1" applyFon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U10"/>
  <sheetViews>
    <sheetView topLeftCell="J1" zoomScale="85" zoomScaleNormal="85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2.85546875" bestFit="1" customWidth="1"/>
    <col min="11" max="11" width="34" bestFit="1" customWidth="1"/>
    <col min="12" max="12" width="18.7109375" bestFit="1" customWidth="1"/>
    <col min="13" max="13" width="22" bestFit="1" customWidth="1"/>
    <col min="14" max="14" width="31.7109375" bestFit="1" customWidth="1"/>
    <col min="15" max="15" width="35.85546875" bestFit="1" customWidth="1"/>
    <col min="16" max="16" width="37.42578125" bestFit="1" customWidth="1"/>
    <col min="17" max="17" width="28.28515625" customWidth="1"/>
    <col min="18" max="18" width="37.42578125" bestFit="1" customWidth="1"/>
    <col min="19" max="19" width="41.5703125" bestFit="1" customWidth="1"/>
    <col min="20" max="20" width="43.28515625" bestFit="1" customWidth="1"/>
    <col min="21" max="21" width="45.5703125" bestFit="1" customWidth="1"/>
  </cols>
  <sheetData>
    <row r="1" spans="1:21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5" t="s">
        <v>37</v>
      </c>
      <c r="K1" s="11" t="s">
        <v>26</v>
      </c>
      <c r="L1" s="11" t="s">
        <v>27</v>
      </c>
      <c r="M1" s="11" t="s">
        <v>28</v>
      </c>
      <c r="N1" s="11" t="s">
        <v>29</v>
      </c>
      <c r="O1" s="11" t="s">
        <v>30</v>
      </c>
      <c r="P1" s="11" t="s">
        <v>31</v>
      </c>
      <c r="Q1" s="11" t="s">
        <v>35</v>
      </c>
      <c r="R1" s="11" t="s">
        <v>32</v>
      </c>
      <c r="S1" s="11" t="s">
        <v>33</v>
      </c>
      <c r="T1" s="11" t="s">
        <v>34</v>
      </c>
      <c r="U1" s="11" t="s">
        <v>36</v>
      </c>
    </row>
    <row r="2" spans="1:21" x14ac:dyDescent="0.25">
      <c r="A2" s="4" t="s">
        <v>10</v>
      </c>
      <c r="B2" s="4" t="s">
        <v>11</v>
      </c>
      <c r="C2" s="4" t="s">
        <v>1</v>
      </c>
      <c r="D2" s="15">
        <v>5000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15">
        <v>50</v>
      </c>
      <c r="L2" s="15">
        <v>1</v>
      </c>
      <c r="M2" s="16">
        <v>0</v>
      </c>
      <c r="N2" s="12">
        <f>na1_*ma1_+na2_*ma2_+na3_*ma3_</f>
        <v>780000</v>
      </c>
      <c r="O2" s="12">
        <f>na1_*I3+na2_*I4+na3_*I5</f>
        <v>780000</v>
      </c>
      <c r="P2" s="14">
        <f>R2-O2</f>
        <v>1000</v>
      </c>
      <c r="Q2" s="12">
        <f>na1_*ra1_+na2_*ra2_+na3_*ra3_</f>
        <v>21000</v>
      </c>
      <c r="R2" s="12">
        <f>nc1_*mc1_+nc2_*mc2_+nc3_*mc3_</f>
        <v>781000</v>
      </c>
      <c r="S2" s="12">
        <f>nc1_*I6+nc2_*I7+nc3_*I8</f>
        <v>780000</v>
      </c>
      <c r="T2" s="14">
        <f>N2-S2</f>
        <v>0</v>
      </c>
      <c r="U2" s="12">
        <f>nc1_*rc_1+nc2_*rc_2+nc3_*rc_3</f>
        <v>21000</v>
      </c>
    </row>
    <row r="3" spans="1:21" x14ac:dyDescent="0.25">
      <c r="A3" s="4" t="s">
        <v>9</v>
      </c>
      <c r="B3" s="4" t="s">
        <v>12</v>
      </c>
      <c r="C3" s="4" t="s">
        <v>2</v>
      </c>
      <c r="D3" s="15">
        <v>500</v>
      </c>
      <c r="E3" s="15">
        <v>1</v>
      </c>
      <c r="F3" s="15">
        <v>1</v>
      </c>
      <c r="G3" s="6"/>
      <c r="H3" s="15">
        <v>10</v>
      </c>
      <c r="I3" s="2">
        <f>_xlfn.FLOOR.MATH((nc1_*mc1_+mc2_*nc2_+mc3_*nc3_)/(na1_)*J3)</f>
        <v>15</v>
      </c>
      <c r="J3" s="8">
        <v>0.01</v>
      </c>
      <c r="K3" s="15">
        <v>50</v>
      </c>
      <c r="L3" s="15">
        <v>1</v>
      </c>
      <c r="M3" s="16">
        <v>1</v>
      </c>
    </row>
    <row r="4" spans="1:21" x14ac:dyDescent="0.25">
      <c r="A4" s="4" t="s">
        <v>9</v>
      </c>
      <c r="B4" s="4" t="s">
        <v>13</v>
      </c>
      <c r="C4" s="4" t="s">
        <v>3</v>
      </c>
      <c r="D4" s="15">
        <v>1500</v>
      </c>
      <c r="E4" s="15">
        <v>2</v>
      </c>
      <c r="F4" s="15">
        <v>2</v>
      </c>
      <c r="G4" s="6"/>
      <c r="H4" s="15">
        <v>50</v>
      </c>
      <c r="I4" s="2">
        <f>_xlfn.FLOOR.MATH((nc1_*mc1_+mc2_*nc2_+mc3_*nc3_)/(na2_)*J4)</f>
        <v>130</v>
      </c>
      <c r="J4" s="8">
        <v>0.25</v>
      </c>
      <c r="K4" s="15">
        <v>500</v>
      </c>
      <c r="L4" s="15">
        <v>2</v>
      </c>
      <c r="M4" s="16">
        <v>10</v>
      </c>
    </row>
    <row r="5" spans="1:21" x14ac:dyDescent="0.25">
      <c r="A5" s="4" t="s">
        <v>9</v>
      </c>
      <c r="B5" s="4" t="s">
        <v>14</v>
      </c>
      <c r="C5" s="4" t="s">
        <v>4</v>
      </c>
      <c r="D5" s="15">
        <v>3500</v>
      </c>
      <c r="E5" s="15">
        <v>5</v>
      </c>
      <c r="F5" s="15">
        <v>5</v>
      </c>
      <c r="G5" s="6"/>
      <c r="H5" s="15">
        <v>200</v>
      </c>
      <c r="I5" s="2">
        <f>_xlfn.FLOOR.MATH((nc1_*mc1_+mc2_*nc2_+mc3_*nc3_)/(na3_)*J5)</f>
        <v>165</v>
      </c>
      <c r="J5" s="8">
        <v>0.74</v>
      </c>
      <c r="K5" s="15">
        <v>1500</v>
      </c>
      <c r="L5" s="15">
        <v>3</v>
      </c>
      <c r="M5" s="16">
        <v>20</v>
      </c>
    </row>
    <row r="6" spans="1:21" x14ac:dyDescent="0.25">
      <c r="A6" s="4" t="s">
        <v>8</v>
      </c>
      <c r="B6" s="4" t="s">
        <v>15</v>
      </c>
      <c r="C6" s="4" t="s">
        <v>5</v>
      </c>
      <c r="D6" s="15">
        <v>10</v>
      </c>
      <c r="E6" s="15">
        <v>100</v>
      </c>
      <c r="F6" s="2">
        <f>_xlfn.CEILING.MATH((na1_*ra1_+na2_*ra2_+na3_*ra3_)/(nc1_)*G6)</f>
        <v>21</v>
      </c>
      <c r="G6" s="13">
        <v>0.01</v>
      </c>
      <c r="H6" s="15">
        <v>100</v>
      </c>
      <c r="I6" s="2">
        <f>_xlfn.FLOOR.MATH((na1_*ma1_+ma2_*na2_+ma3_*na3_)/(nc1_)*J6)</f>
        <v>780</v>
      </c>
      <c r="J6" s="8">
        <v>0.01</v>
      </c>
      <c r="K6" s="15">
        <v>0</v>
      </c>
      <c r="L6" s="15">
        <v>1</v>
      </c>
      <c r="M6" s="16">
        <v>10</v>
      </c>
    </row>
    <row r="7" spans="1:21" x14ac:dyDescent="0.25">
      <c r="A7" s="4" t="s">
        <v>8</v>
      </c>
      <c r="B7" s="4" t="s">
        <v>16</v>
      </c>
      <c r="C7" s="4" t="s">
        <v>6</v>
      </c>
      <c r="D7" s="15">
        <v>20</v>
      </c>
      <c r="E7" s="15">
        <v>8000</v>
      </c>
      <c r="F7" s="3">
        <f>_xlfn.CEILING.MATH((na1_*ra1_+na2_*ra2_+na3_*ra3_)/(nc2_)*G7)</f>
        <v>252</v>
      </c>
      <c r="G7" s="1">
        <v>0.24</v>
      </c>
      <c r="H7" s="15">
        <v>12000</v>
      </c>
      <c r="I7" s="2">
        <f>_xlfn.FLOOR.MATH((na1_*ma1_+ma2_*na2_+ma3_*na3_)/(nc2_)*J7)</f>
        <v>9360</v>
      </c>
      <c r="J7" s="8">
        <v>0.24</v>
      </c>
      <c r="K7" s="15">
        <v>0</v>
      </c>
      <c r="L7" s="15">
        <v>1</v>
      </c>
      <c r="M7" s="16">
        <v>100</v>
      </c>
    </row>
    <row r="8" spans="1:21" x14ac:dyDescent="0.25">
      <c r="A8" s="4" t="s">
        <v>8</v>
      </c>
      <c r="B8" s="4" t="s">
        <v>17</v>
      </c>
      <c r="C8" s="4" t="s">
        <v>7</v>
      </c>
      <c r="D8" s="15">
        <v>30</v>
      </c>
      <c r="E8" s="15">
        <v>12000</v>
      </c>
      <c r="F8" s="3">
        <f>_xlfn.CEILING.MATH((na1_*ra1_+na2_*ra2_+na3_*ra3_)/(nc3_)*G8)</f>
        <v>525</v>
      </c>
      <c r="G8" s="1">
        <v>0.75</v>
      </c>
      <c r="H8" s="15">
        <v>18000</v>
      </c>
      <c r="I8" s="2">
        <f>_xlfn.FLOOR.MATH((na1_*ma1_+ma2_*na2_+ma3_*na3_)/(nc3_)*J8)</f>
        <v>19500</v>
      </c>
      <c r="J8" s="8">
        <v>0.75</v>
      </c>
      <c r="K8" s="15">
        <v>0</v>
      </c>
      <c r="L8" s="15">
        <v>1</v>
      </c>
      <c r="M8" s="16">
        <v>300</v>
      </c>
    </row>
    <row r="9" spans="1:21" x14ac:dyDescent="0.25">
      <c r="D9" s="7"/>
      <c r="E9" s="7"/>
      <c r="F9" s="7"/>
      <c r="G9" s="7"/>
      <c r="H9" s="7"/>
      <c r="I9" s="7"/>
      <c r="J9" s="7"/>
      <c r="K9" s="7"/>
      <c r="L9" s="7"/>
      <c r="M9" s="7"/>
    </row>
    <row r="10" spans="1:21" x14ac:dyDescent="0.25">
      <c r="D10" s="8"/>
      <c r="E10" s="8"/>
      <c r="F10" s="8"/>
      <c r="G10" s="8"/>
      <c r="H10" s="8"/>
      <c r="K10" s="8"/>
      <c r="L10" s="8"/>
      <c r="M10" s="7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U11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I3" sqref="I3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9" bestFit="1" customWidth="1"/>
    <col min="11" max="11" width="32.42578125" bestFit="1" customWidth="1"/>
    <col min="12" max="12" width="17" bestFit="1" customWidth="1"/>
    <col min="13" max="13" width="20.140625" bestFit="1" customWidth="1"/>
    <col min="14" max="14" width="31.7109375" bestFit="1" customWidth="1"/>
    <col min="15" max="15" width="35.85546875" bestFit="1" customWidth="1"/>
    <col min="16" max="16" width="37.42578125" bestFit="1" customWidth="1"/>
    <col min="17" max="17" width="31.42578125" bestFit="1" customWidth="1"/>
    <col min="18" max="18" width="37.42578125" bestFit="1" customWidth="1"/>
    <col min="19" max="19" width="41.5703125" bestFit="1" customWidth="1"/>
    <col min="20" max="20" width="43.28515625" bestFit="1" customWidth="1"/>
    <col min="21" max="21" width="45.5703125" bestFit="1" customWidth="1"/>
  </cols>
  <sheetData>
    <row r="1" spans="1:21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5" t="s">
        <v>37</v>
      </c>
      <c r="K1" s="11" t="s">
        <v>26</v>
      </c>
      <c r="L1" s="11" t="s">
        <v>27</v>
      </c>
      <c r="M1" s="11" t="s">
        <v>28</v>
      </c>
      <c r="N1" s="11" t="s">
        <v>29</v>
      </c>
      <c r="O1" s="11" t="s">
        <v>30</v>
      </c>
      <c r="P1" s="11" t="s">
        <v>31</v>
      </c>
      <c r="Q1" s="11" t="s">
        <v>35</v>
      </c>
      <c r="R1" s="11" t="s">
        <v>32</v>
      </c>
      <c r="S1" s="11" t="s">
        <v>33</v>
      </c>
      <c r="T1" s="11" t="s">
        <v>34</v>
      </c>
      <c r="U1" s="11" t="s">
        <v>36</v>
      </c>
    </row>
    <row r="2" spans="1:21" x14ac:dyDescent="0.25">
      <c r="A2" s="4" t="s">
        <v>10</v>
      </c>
      <c r="B2" s="4" t="s">
        <v>11</v>
      </c>
      <c r="C2" s="4" t="s">
        <v>1</v>
      </c>
      <c r="D2" s="15">
        <v>10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15">
        <v>50</v>
      </c>
      <c r="L2" s="15">
        <v>1</v>
      </c>
      <c r="M2" s="16">
        <v>0</v>
      </c>
      <c r="N2" s="12">
        <f>D3*H3+D4*H4+D5*H5</f>
        <v>16500</v>
      </c>
      <c r="O2" s="17">
        <f>D3*I3+D4*I4+D5*I5</f>
        <v>16200</v>
      </c>
      <c r="P2" s="18">
        <f>R2-O2</f>
        <v>300</v>
      </c>
      <c r="Q2" s="12">
        <f>D3*F3+D4*F4+D5*F5</f>
        <v>1800</v>
      </c>
      <c r="R2" s="12">
        <f>D6*H6+D7*H7+D8*H8</f>
        <v>16500</v>
      </c>
      <c r="S2" s="17">
        <f>D6*I6+D7*I7+D8*I8</f>
        <v>16499</v>
      </c>
      <c r="T2" s="14">
        <f>N2-S2</f>
        <v>1</v>
      </c>
      <c r="U2" s="12">
        <f>D6*F6+D7*F7+D8*F8</f>
        <v>1803</v>
      </c>
    </row>
    <row r="3" spans="1:21" x14ac:dyDescent="0.25">
      <c r="A3" s="4" t="s">
        <v>9</v>
      </c>
      <c r="B3" s="4" t="s">
        <v>12</v>
      </c>
      <c r="C3" s="4" t="s">
        <v>2</v>
      </c>
      <c r="D3" s="15">
        <v>50</v>
      </c>
      <c r="E3" s="15">
        <v>0</v>
      </c>
      <c r="F3" s="15">
        <v>0</v>
      </c>
      <c r="G3" s="6"/>
      <c r="H3" s="15">
        <v>0</v>
      </c>
      <c r="I3" s="20">
        <f>_xlfn.FLOOR.MATH((D6*H6+D7*H7+D8*H8)/(D3)*J3)</f>
        <v>3</v>
      </c>
      <c r="J3" s="8">
        <v>0.01</v>
      </c>
      <c r="K3" s="15">
        <v>5</v>
      </c>
      <c r="L3" s="15">
        <v>1</v>
      </c>
      <c r="M3" s="16">
        <v>1</v>
      </c>
    </row>
    <row r="4" spans="1:21" x14ac:dyDescent="0.25">
      <c r="A4" s="4" t="s">
        <v>9</v>
      </c>
      <c r="B4" s="4" t="s">
        <v>13</v>
      </c>
      <c r="C4" s="4" t="s">
        <v>3</v>
      </c>
      <c r="D4" s="15">
        <v>150</v>
      </c>
      <c r="E4" s="15">
        <v>0</v>
      </c>
      <c r="F4" s="15">
        <v>2</v>
      </c>
      <c r="G4" s="6"/>
      <c r="H4" s="15">
        <v>10</v>
      </c>
      <c r="I4" s="2">
        <f>_xlfn.FLOOR.MATH((D6*H6+D7*H7+D8*H8)/(D4)*J4)</f>
        <v>27</v>
      </c>
      <c r="J4" s="8">
        <v>0.25</v>
      </c>
      <c r="K4" s="15">
        <v>60</v>
      </c>
      <c r="L4" s="15">
        <v>2</v>
      </c>
      <c r="M4" s="16">
        <v>10</v>
      </c>
    </row>
    <row r="5" spans="1:21" x14ac:dyDescent="0.25">
      <c r="A5" s="4" t="s">
        <v>9</v>
      </c>
      <c r="B5" s="4" t="s">
        <v>14</v>
      </c>
      <c r="C5" s="4" t="s">
        <v>4</v>
      </c>
      <c r="D5" s="15">
        <v>300</v>
      </c>
      <c r="E5" s="15">
        <v>0</v>
      </c>
      <c r="F5" s="15">
        <v>5</v>
      </c>
      <c r="G5" s="6"/>
      <c r="H5" s="15">
        <v>50</v>
      </c>
      <c r="I5" s="2">
        <f>_xlfn.FLOOR.MATH((D6*H6+D7*H7+D8*H8)/(D5)*J5)</f>
        <v>40</v>
      </c>
      <c r="J5" s="8">
        <v>0.74</v>
      </c>
      <c r="K5" s="15">
        <v>1</v>
      </c>
      <c r="L5" s="15">
        <v>3</v>
      </c>
      <c r="M5" s="16">
        <v>20</v>
      </c>
    </row>
    <row r="6" spans="1:21" x14ac:dyDescent="0.25">
      <c r="A6" s="4" t="s">
        <v>8</v>
      </c>
      <c r="B6" s="4" t="s">
        <v>15</v>
      </c>
      <c r="C6" s="4" t="s">
        <v>5</v>
      </c>
      <c r="D6" s="15">
        <v>2</v>
      </c>
      <c r="E6" s="15">
        <v>1</v>
      </c>
      <c r="F6" s="3">
        <f>_xlfn.CEILING.MATH((D3*F3+D4*F4+D5*F5)/(D6)*G6)</f>
        <v>9</v>
      </c>
      <c r="G6" s="13">
        <v>0.01</v>
      </c>
      <c r="H6" s="15">
        <v>0</v>
      </c>
      <c r="I6" s="2">
        <f>_xlfn.FLOOR.MATH((D3*H3+D4*H4+D5*H5)/(D6)*J6)</f>
        <v>82</v>
      </c>
      <c r="J6" s="8">
        <v>0.01</v>
      </c>
      <c r="K6" s="15">
        <v>0</v>
      </c>
      <c r="L6" s="15">
        <v>1</v>
      </c>
      <c r="M6" s="16">
        <v>0</v>
      </c>
    </row>
    <row r="7" spans="1:21" x14ac:dyDescent="0.25">
      <c r="A7" s="4" t="s">
        <v>8</v>
      </c>
      <c r="B7" s="4" t="s">
        <v>16</v>
      </c>
      <c r="C7" s="4" t="s">
        <v>6</v>
      </c>
      <c r="D7" s="15">
        <v>15</v>
      </c>
      <c r="E7" s="15">
        <v>20</v>
      </c>
      <c r="F7" s="3">
        <f>_xlfn.CEILING.MATH((D3*F3+D4*F4+D5*F5)/(D7)*G7)</f>
        <v>29</v>
      </c>
      <c r="G7" s="13">
        <v>0.24</v>
      </c>
      <c r="H7" s="15">
        <v>440</v>
      </c>
      <c r="I7" s="2">
        <f>_xlfn.FLOOR.MATH((D3*H3+D4*H4+D5*H5)/(D7)*J7)</f>
        <v>264</v>
      </c>
      <c r="J7" s="8">
        <v>0.24</v>
      </c>
      <c r="K7" s="15">
        <v>0</v>
      </c>
      <c r="L7" s="15">
        <v>1</v>
      </c>
      <c r="M7" s="16">
        <v>20</v>
      </c>
    </row>
    <row r="8" spans="1:21" x14ac:dyDescent="0.25">
      <c r="A8" s="4" t="s">
        <v>8</v>
      </c>
      <c r="B8" s="4" t="s">
        <v>17</v>
      </c>
      <c r="C8" s="4" t="s">
        <v>7</v>
      </c>
      <c r="D8" s="15">
        <v>15</v>
      </c>
      <c r="E8" s="15">
        <v>30</v>
      </c>
      <c r="F8" s="3">
        <f>_xlfn.CEILING.MATH((D3*F3+D4*F4+D5*F5)/(D8)*G8)</f>
        <v>90</v>
      </c>
      <c r="G8" s="13">
        <v>0.75</v>
      </c>
      <c r="H8" s="15">
        <v>660</v>
      </c>
      <c r="I8" s="2">
        <f>_xlfn.FLOOR.MATH((D3*H3+D4*H4+D5*H5)/(D8)*J8)</f>
        <v>825</v>
      </c>
      <c r="J8" s="8">
        <v>0.75</v>
      </c>
      <c r="K8" s="15">
        <v>0</v>
      </c>
      <c r="L8" s="15">
        <v>1</v>
      </c>
      <c r="M8" s="16">
        <v>30</v>
      </c>
    </row>
    <row r="9" spans="1:21" x14ac:dyDescent="0.25">
      <c r="D9" s="7"/>
      <c r="E9" s="7"/>
      <c r="F9" s="7"/>
      <c r="G9" s="7"/>
      <c r="H9" s="7"/>
      <c r="I9" s="7"/>
      <c r="J9" s="7"/>
      <c r="K9" s="7"/>
      <c r="L9" s="7"/>
      <c r="M9" s="7"/>
    </row>
    <row r="10" spans="1:21" x14ac:dyDescent="0.25">
      <c r="D10" s="8"/>
      <c r="E10" s="8"/>
      <c r="F10" s="8"/>
      <c r="G10" s="8"/>
      <c r="H10" s="8"/>
      <c r="K10" s="8"/>
      <c r="L10" s="8"/>
      <c r="M10" s="7"/>
    </row>
    <row r="11" spans="1:21" x14ac:dyDescent="0.25">
      <c r="F11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U11"/>
  <sheetViews>
    <sheetView zoomScale="70" zoomScaleNormal="70" workbookViewId="0">
      <selection activeCell="F3" sqref="F3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38.28515625" bestFit="1" customWidth="1"/>
    <col min="11" max="11" width="34" bestFit="1" customWidth="1"/>
    <col min="12" max="12" width="18.7109375" bestFit="1" customWidth="1"/>
    <col min="13" max="13" width="22" bestFit="1" customWidth="1"/>
    <col min="14" max="14" width="35" bestFit="1" customWidth="1"/>
    <col min="15" max="15" width="39.7109375" bestFit="1" customWidth="1"/>
    <col min="16" max="16" width="42" bestFit="1" customWidth="1"/>
    <col min="17" max="17" width="33.5703125" bestFit="1" customWidth="1"/>
    <col min="18" max="18" width="41.42578125" bestFit="1" customWidth="1"/>
    <col min="19" max="19" width="46" bestFit="1" customWidth="1"/>
    <col min="20" max="20" width="48.28515625" bestFit="1" customWidth="1"/>
    <col min="21" max="21" width="48.85546875" bestFit="1" customWidth="1"/>
  </cols>
  <sheetData>
    <row r="1" spans="1:21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5" t="s">
        <v>37</v>
      </c>
      <c r="K1" s="11" t="s">
        <v>26</v>
      </c>
      <c r="L1" s="11" t="s">
        <v>27</v>
      </c>
      <c r="M1" s="11" t="s">
        <v>28</v>
      </c>
      <c r="N1" s="11" t="s">
        <v>29</v>
      </c>
      <c r="O1" s="11" t="s">
        <v>30</v>
      </c>
      <c r="P1" s="11" t="s">
        <v>31</v>
      </c>
      <c r="Q1" s="11" t="s">
        <v>35</v>
      </c>
      <c r="R1" s="11" t="s">
        <v>32</v>
      </c>
      <c r="S1" s="11" t="s">
        <v>33</v>
      </c>
      <c r="T1" s="11" t="s">
        <v>34</v>
      </c>
      <c r="U1" s="11" t="s">
        <v>36</v>
      </c>
    </row>
    <row r="2" spans="1:21" x14ac:dyDescent="0.25">
      <c r="A2" s="4" t="s">
        <v>10</v>
      </c>
      <c r="B2" s="4" t="s">
        <v>11</v>
      </c>
      <c r="C2" s="4" t="s">
        <v>1</v>
      </c>
      <c r="D2" s="15">
        <v>5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15">
        <v>50</v>
      </c>
      <c r="L2" s="15">
        <v>1</v>
      </c>
      <c r="M2" s="16">
        <v>0</v>
      </c>
      <c r="N2" s="12">
        <f>D3*H3+D4*H4+D5*H5</f>
        <v>48</v>
      </c>
      <c r="O2" s="17">
        <f>D3*I3+D4*I4+D5*I5</f>
        <v>45</v>
      </c>
      <c r="P2" s="18">
        <f>R2-O2</f>
        <v>3</v>
      </c>
      <c r="Q2" s="12">
        <f>D3*F3+D4*F4+D5*F5</f>
        <v>22</v>
      </c>
      <c r="R2" s="12">
        <f>D6*H6+D7*H7+D8*H8</f>
        <v>48</v>
      </c>
      <c r="S2" s="17">
        <f>D6*I6+D7*I7+D8*I8</f>
        <v>46</v>
      </c>
      <c r="T2" s="14">
        <f>N2-S2</f>
        <v>2</v>
      </c>
      <c r="U2" s="12">
        <f>D6*F6+D7*F7+D8*F8</f>
        <v>27</v>
      </c>
    </row>
    <row r="3" spans="1:21" x14ac:dyDescent="0.25">
      <c r="A3" s="4" t="s">
        <v>9</v>
      </c>
      <c r="B3" s="4" t="s">
        <v>12</v>
      </c>
      <c r="C3" s="4" t="s">
        <v>2</v>
      </c>
      <c r="D3" s="15">
        <v>1</v>
      </c>
      <c r="E3" s="15">
        <v>0</v>
      </c>
      <c r="F3" s="15">
        <v>1</v>
      </c>
      <c r="G3" s="6"/>
      <c r="H3" s="15">
        <v>0</v>
      </c>
      <c r="I3" s="2">
        <f>_xlfn.FLOOR.MATH((D6*H6+D7*H7+D8*H8)/(D3)*J3)</f>
        <v>0</v>
      </c>
      <c r="J3" s="8">
        <v>0.01</v>
      </c>
      <c r="K3" s="15">
        <v>50</v>
      </c>
      <c r="L3" s="15">
        <v>1</v>
      </c>
      <c r="M3" s="16">
        <v>1</v>
      </c>
    </row>
    <row r="4" spans="1:21" x14ac:dyDescent="0.25">
      <c r="A4" s="4" t="s">
        <v>9</v>
      </c>
      <c r="B4" s="4" t="s">
        <v>13</v>
      </c>
      <c r="C4" s="4" t="s">
        <v>3</v>
      </c>
      <c r="D4" s="15">
        <v>3</v>
      </c>
      <c r="E4" s="15">
        <v>0</v>
      </c>
      <c r="F4" s="15">
        <v>2</v>
      </c>
      <c r="G4" s="6"/>
      <c r="H4" s="15">
        <v>4</v>
      </c>
      <c r="I4" s="2">
        <f>_xlfn.FLOOR.MATH((D6*H6+D7*H7+D8*H8)/(D4)*J4)</f>
        <v>4</v>
      </c>
      <c r="J4" s="8">
        <v>0.25</v>
      </c>
      <c r="K4" s="15">
        <v>60</v>
      </c>
      <c r="L4" s="15">
        <v>2</v>
      </c>
      <c r="M4" s="16">
        <v>10</v>
      </c>
    </row>
    <row r="5" spans="1:21" x14ac:dyDescent="0.25">
      <c r="A5" s="4" t="s">
        <v>9</v>
      </c>
      <c r="B5" s="4" t="s">
        <v>14</v>
      </c>
      <c r="C5" s="4" t="s">
        <v>4</v>
      </c>
      <c r="D5" s="15">
        <v>3</v>
      </c>
      <c r="E5" s="15">
        <v>0</v>
      </c>
      <c r="F5" s="15">
        <v>5</v>
      </c>
      <c r="G5" s="6"/>
      <c r="H5" s="15">
        <v>12</v>
      </c>
      <c r="I5" s="2">
        <f>_xlfn.FLOOR.MATH((D6*H6+D7*H7+D8*H8)/(D5)*J5)</f>
        <v>11</v>
      </c>
      <c r="J5" s="8">
        <v>0.74</v>
      </c>
      <c r="K5" s="15">
        <v>1</v>
      </c>
      <c r="L5" s="15">
        <v>3</v>
      </c>
      <c r="M5" s="16">
        <v>20</v>
      </c>
    </row>
    <row r="6" spans="1:21" x14ac:dyDescent="0.25">
      <c r="A6" s="4" t="s">
        <v>8</v>
      </c>
      <c r="B6" s="4" t="s">
        <v>15</v>
      </c>
      <c r="C6" s="4" t="s">
        <v>5</v>
      </c>
      <c r="D6" s="15">
        <v>1</v>
      </c>
      <c r="E6" s="15">
        <v>1</v>
      </c>
      <c r="F6" s="3">
        <f>_xlfn.CEILING.MATH((D3*F3+D4*F4+D5*F5)/(D6)*G6)</f>
        <v>1</v>
      </c>
      <c r="G6" s="13">
        <v>0.01</v>
      </c>
      <c r="H6" s="15">
        <v>0</v>
      </c>
      <c r="I6" s="2">
        <f>_xlfn.FLOOR.MATH((D3*H3+D4*H4+D5*H5)/(D6)*J6)</f>
        <v>0</v>
      </c>
      <c r="J6" s="8">
        <v>0.01</v>
      </c>
      <c r="K6" s="15">
        <v>0</v>
      </c>
      <c r="L6" s="15">
        <v>1</v>
      </c>
      <c r="M6" s="16">
        <v>0</v>
      </c>
    </row>
    <row r="7" spans="1:21" x14ac:dyDescent="0.25">
      <c r="A7" s="4" t="s">
        <v>8</v>
      </c>
      <c r="B7" s="4" t="s">
        <v>16</v>
      </c>
      <c r="C7" s="4" t="s">
        <v>6</v>
      </c>
      <c r="D7" s="15">
        <v>2</v>
      </c>
      <c r="E7" s="15">
        <v>20</v>
      </c>
      <c r="F7" s="3">
        <f>_xlfn.CEILING.MATH((D3*F3+D4*F4+D5*F5)/(D7)*G7)</f>
        <v>3</v>
      </c>
      <c r="G7" s="13">
        <v>0.24</v>
      </c>
      <c r="H7" s="15">
        <v>8</v>
      </c>
      <c r="I7" s="2">
        <f>_xlfn.FLOOR.MATH((D3*H3+D4*H4+D5*H5)/(D7)*J7)</f>
        <v>5</v>
      </c>
      <c r="J7" s="8">
        <v>0.24</v>
      </c>
      <c r="K7" s="15">
        <v>0</v>
      </c>
      <c r="L7" s="15">
        <v>1</v>
      </c>
      <c r="M7" s="16">
        <v>20</v>
      </c>
    </row>
    <row r="8" spans="1:21" x14ac:dyDescent="0.25">
      <c r="A8" s="4" t="s">
        <v>8</v>
      </c>
      <c r="B8" s="4" t="s">
        <v>17</v>
      </c>
      <c r="C8" s="4" t="s">
        <v>7</v>
      </c>
      <c r="D8" s="15">
        <v>4</v>
      </c>
      <c r="E8" s="15">
        <v>30</v>
      </c>
      <c r="F8" s="3">
        <f>_xlfn.CEILING.MATH((D3*F3+D4*F4+D5*F5)/(D8)*G8)</f>
        <v>5</v>
      </c>
      <c r="G8" s="13">
        <v>0.75</v>
      </c>
      <c r="H8" s="15">
        <v>8</v>
      </c>
      <c r="I8" s="2">
        <f>_xlfn.FLOOR.MATH((D3*H3+D4*H4+D5*H5)/(D8)*J8)</f>
        <v>9</v>
      </c>
      <c r="J8" s="8">
        <v>0.75</v>
      </c>
      <c r="K8" s="15">
        <v>0</v>
      </c>
      <c r="L8" s="15">
        <v>1</v>
      </c>
      <c r="M8" s="16">
        <v>30</v>
      </c>
    </row>
    <row r="9" spans="1:21" x14ac:dyDescent="0.25">
      <c r="D9" s="7"/>
      <c r="E9" s="7"/>
      <c r="F9" s="7"/>
      <c r="G9" s="7"/>
      <c r="H9" s="7"/>
      <c r="I9" s="7"/>
      <c r="J9" s="7"/>
      <c r="K9" s="7"/>
      <c r="L9" s="7"/>
      <c r="M9" s="7"/>
    </row>
    <row r="10" spans="1:21" x14ac:dyDescent="0.25">
      <c r="D10" s="8"/>
      <c r="E10" s="8"/>
      <c r="F10" s="8"/>
      <c r="G10" s="8"/>
      <c r="H10" s="8"/>
      <c r="K10" s="8"/>
      <c r="L10" s="8"/>
      <c r="M10" s="7"/>
    </row>
    <row r="11" spans="1:21" x14ac:dyDescent="0.25">
      <c r="F1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2024-10-16T10:44:20Z</dcterms:modified>
</cp:coreProperties>
</file>