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3080" activeTab="4"/>
  </bookViews>
  <sheets>
    <sheet name="SpiralArray" sheetId="1" r:id="rId1"/>
    <sheet name="CustomTaper" sheetId="2" r:id="rId2"/>
    <sheet name="wgPhC" sheetId="3" r:id="rId3"/>
    <sheet name="whPhCvary" sheetId="4" r:id="rId4"/>
    <sheet name="Gaussian" sheetId="6" r:id="rId5"/>
  </sheets>
  <calcPr calcId="152511"/>
</workbook>
</file>

<file path=xl/calcChain.xml><?xml version="1.0" encoding="utf-8"?>
<calcChain xmlns="http://schemas.openxmlformats.org/spreadsheetml/2006/main">
  <c r="B43" i="6" l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" i="6"/>
  <c r="E3" i="6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D32" i="4" l="1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B2" i="3"/>
  <c r="C25" i="3" l="1"/>
  <c r="C26" i="3"/>
  <c r="C27" i="3"/>
  <c r="C28" i="3"/>
  <c r="C29" i="3"/>
  <c r="C30" i="3"/>
  <c r="C31" i="3"/>
  <c r="C32" i="3"/>
  <c r="C19" i="3"/>
  <c r="C20" i="3"/>
  <c r="C21" i="3"/>
  <c r="C22" i="3"/>
  <c r="C23" i="3"/>
  <c r="C24" i="3"/>
  <c r="C18" i="3"/>
  <c r="B16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B29" i="1" l="1"/>
  <c r="C29" i="1" s="1"/>
  <c r="B35" i="1"/>
  <c r="D35" i="1" s="1"/>
  <c r="B41" i="1"/>
  <c r="C41" i="1" s="1"/>
  <c r="G3" i="1"/>
  <c r="B8" i="1" s="1"/>
  <c r="B31" i="1" l="1"/>
  <c r="B34" i="1"/>
  <c r="C34" i="1" s="1"/>
  <c r="B40" i="1"/>
  <c r="B27" i="1"/>
  <c r="B38" i="1"/>
  <c r="C38" i="1" s="1"/>
  <c r="B33" i="1"/>
  <c r="B26" i="1"/>
  <c r="C26" i="1" s="1"/>
  <c r="B37" i="1"/>
  <c r="C37" i="1" s="1"/>
  <c r="B25" i="1"/>
  <c r="D41" i="1"/>
  <c r="B36" i="1"/>
  <c r="B30" i="1"/>
  <c r="C30" i="1" s="1"/>
  <c r="B42" i="1"/>
  <c r="B39" i="1"/>
  <c r="C35" i="1"/>
  <c r="B32" i="1"/>
  <c r="B28" i="1"/>
  <c r="D34" i="1"/>
  <c r="D29" i="1"/>
  <c r="D38" i="1"/>
  <c r="D30" i="1"/>
  <c r="C8" i="1"/>
  <c r="D8" i="1"/>
  <c r="B3" i="1"/>
  <c r="B23" i="1"/>
  <c r="C23" i="1" s="1"/>
  <c r="B19" i="1"/>
  <c r="B16" i="1"/>
  <c r="B11" i="1"/>
  <c r="B18" i="1"/>
  <c r="B7" i="1"/>
  <c r="B10" i="1"/>
  <c r="B6" i="1"/>
  <c r="B9" i="1"/>
  <c r="C9" i="1" s="1"/>
  <c r="B5" i="1"/>
  <c r="B20" i="1"/>
  <c r="B17" i="1"/>
  <c r="B13" i="1"/>
  <c r="C13" i="1" s="1"/>
  <c r="B15" i="1"/>
  <c r="C15" i="1" s="1"/>
  <c r="B2" i="1"/>
  <c r="B22" i="1"/>
  <c r="B21" i="1"/>
  <c r="C21" i="1" s="1"/>
  <c r="B14" i="1"/>
  <c r="B4" i="1"/>
  <c r="B24" i="1"/>
  <c r="B12" i="1"/>
  <c r="C12" i="1" s="1"/>
  <c r="C33" i="1" l="1"/>
  <c r="D33" i="1"/>
  <c r="D27" i="1"/>
  <c r="C27" i="1"/>
  <c r="D40" i="1"/>
  <c r="C40" i="1"/>
  <c r="D26" i="1"/>
  <c r="D37" i="1"/>
  <c r="C42" i="1"/>
  <c r="D42" i="1"/>
  <c r="D36" i="1"/>
  <c r="C36" i="1"/>
  <c r="C25" i="1"/>
  <c r="D25" i="1"/>
  <c r="C31" i="1"/>
  <c r="D31" i="1"/>
  <c r="C28" i="1"/>
  <c r="D28" i="1"/>
  <c r="C32" i="1"/>
  <c r="D32" i="1"/>
  <c r="D15" i="1"/>
  <c r="C39" i="1"/>
  <c r="D39" i="1"/>
  <c r="D21" i="1"/>
  <c r="D9" i="1"/>
  <c r="C11" i="1"/>
  <c r="D11" i="1"/>
  <c r="D19" i="1"/>
  <c r="C19" i="1"/>
  <c r="C17" i="1"/>
  <c r="D17" i="1"/>
  <c r="C3" i="1"/>
  <c r="D3" i="1"/>
  <c r="D18" i="1"/>
  <c r="C18" i="1"/>
  <c r="D16" i="1"/>
  <c r="C16" i="1"/>
  <c r="C22" i="1"/>
  <c r="D22" i="1"/>
  <c r="D10" i="1"/>
  <c r="C10" i="1"/>
  <c r="C24" i="1"/>
  <c r="D24" i="1"/>
  <c r="C4" i="1"/>
  <c r="D4" i="1"/>
  <c r="D20" i="1"/>
  <c r="C20" i="1"/>
  <c r="D13" i="1"/>
  <c r="C14" i="1"/>
  <c r="D14" i="1"/>
  <c r="C5" i="1"/>
  <c r="D5" i="1"/>
  <c r="D12" i="1"/>
  <c r="D6" i="1"/>
  <c r="C6" i="1"/>
  <c r="D2" i="1"/>
  <c r="C2" i="1"/>
  <c r="D23" i="1"/>
  <c r="C7" i="1"/>
  <c r="D7" i="1"/>
</calcChain>
</file>

<file path=xl/sharedStrings.xml><?xml version="1.0" encoding="utf-8"?>
<sst xmlns="http://schemas.openxmlformats.org/spreadsheetml/2006/main" count="33" uniqueCount="18">
  <si>
    <t>i</t>
  </si>
  <si>
    <t>x</t>
  </si>
  <si>
    <t>separation</t>
  </si>
  <si>
    <t>a</t>
  </si>
  <si>
    <t>turns</t>
  </si>
  <si>
    <t>y</t>
  </si>
  <si>
    <t>r</t>
  </si>
  <si>
    <t>rx</t>
  </si>
  <si>
    <t>ry</t>
  </si>
  <si>
    <t>N</t>
  </si>
  <si>
    <t>rstart</t>
  </si>
  <si>
    <t>deltaA</t>
  </si>
  <si>
    <t>deltaR</t>
  </si>
  <si>
    <t>y2</t>
  </si>
  <si>
    <t>y3</t>
  </si>
  <si>
    <t>sigma</t>
  </si>
  <si>
    <t>b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</si>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</sst>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8097222222222226"/>
          <c:w val="0.899710848643919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CustomTaper!$A$2:$A$42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CustomTaper!$B$2:$B$42</c:f>
              <c:numCache>
                <c:formatCode>General</c:formatCode>
                <c:ptCount val="41"/>
                <c:pt idx="0">
                  <c:v>0.1</c:v>
                </c:pt>
                <c:pt idx="1">
                  <c:v>0.11051709180756478</c:v>
                </c:pt>
                <c:pt idx="2">
                  <c:v>0.122140275816017</c:v>
                </c:pt>
                <c:pt idx="3">
                  <c:v>0.13498588075760032</c:v>
                </c:pt>
                <c:pt idx="4">
                  <c:v>0.14918246976412705</c:v>
                </c:pt>
                <c:pt idx="5">
                  <c:v>0.16487212707001284</c:v>
                </c:pt>
                <c:pt idx="6">
                  <c:v>0.18221188003905089</c:v>
                </c:pt>
                <c:pt idx="7">
                  <c:v>0.20137527074704767</c:v>
                </c:pt>
                <c:pt idx="8">
                  <c:v>0.22255409284924679</c:v>
                </c:pt>
                <c:pt idx="9">
                  <c:v>0.245960311115695</c:v>
                </c:pt>
                <c:pt idx="10">
                  <c:v>0.27182818284590454</c:v>
                </c:pt>
                <c:pt idx="11">
                  <c:v>0.30041660239464335</c:v>
                </c:pt>
                <c:pt idx="12">
                  <c:v>0.33201169227365473</c:v>
                </c:pt>
                <c:pt idx="13">
                  <c:v>0.36692966676192446</c:v>
                </c:pt>
                <c:pt idx="14">
                  <c:v>0.40551999668446748</c:v>
                </c:pt>
                <c:pt idx="15">
                  <c:v>0.44816890703380646</c:v>
                </c:pt>
                <c:pt idx="16">
                  <c:v>0.49530324243951152</c:v>
                </c:pt>
                <c:pt idx="17">
                  <c:v>0.54739473917271997</c:v>
                </c:pt>
                <c:pt idx="18">
                  <c:v>0.60496474644129472</c:v>
                </c:pt>
                <c:pt idx="19">
                  <c:v>0.66858944422792688</c:v>
                </c:pt>
                <c:pt idx="20">
                  <c:v>0.73890560989306509</c:v>
                </c:pt>
                <c:pt idx="21">
                  <c:v>0.81661699125676523</c:v>
                </c:pt>
                <c:pt idx="22">
                  <c:v>0.90250134994341225</c:v>
                </c:pt>
                <c:pt idx="23">
                  <c:v>0.99741824548147184</c:v>
                </c:pt>
                <c:pt idx="24">
                  <c:v>1.1023176380641602</c:v>
                </c:pt>
                <c:pt idx="25">
                  <c:v>1.2182493960703473</c:v>
                </c:pt>
                <c:pt idx="26">
                  <c:v>1.3463738035001693</c:v>
                </c:pt>
                <c:pt idx="27">
                  <c:v>1.4879731724872838</c:v>
                </c:pt>
                <c:pt idx="28">
                  <c:v>1.6444646771097049</c:v>
                </c:pt>
                <c:pt idx="29">
                  <c:v>1.8174145369443062</c:v>
                </c:pt>
                <c:pt idx="30">
                  <c:v>2.0085536923187668</c:v>
                </c:pt>
                <c:pt idx="31">
                  <c:v>2.2197951281441637</c:v>
                </c:pt>
                <c:pt idx="32">
                  <c:v>2.4532530197109352</c:v>
                </c:pt>
                <c:pt idx="33">
                  <c:v>2.7112638920657885</c:v>
                </c:pt>
                <c:pt idx="34">
                  <c:v>2.9964100047397011</c:v>
                </c:pt>
                <c:pt idx="35">
                  <c:v>3.3115451958692312</c:v>
                </c:pt>
                <c:pt idx="36">
                  <c:v>3.6598234443677988</c:v>
                </c:pt>
                <c:pt idx="37">
                  <c:v>4.0447304360067404</c:v>
                </c:pt>
                <c:pt idx="38">
                  <c:v>4.4701184493300818</c:v>
                </c:pt>
                <c:pt idx="39">
                  <c:v>4.9402449105530168</c:v>
                </c:pt>
                <c:pt idx="40">
                  <c:v>5.4598150033144242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9400"/>
        <c:axId val="181128952"/>
      </c:scatterChart>
      <c:valAx>
        <c:axId val="18163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8952"/>
        <c:crosses val="autoZero"/>
        <c:crossBetween val="midCat"/>
      </c:valAx>
      <c:valAx>
        <c:axId val="181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66675</xdr:rowOff>
    </xdr:from>
    <xdr:to>
      <xdr:col>13</xdr:col>
      <xdr:colOff>190500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4" workbookViewId="0">
      <selection activeCell="C2" sqref="C2:D42"/>
    </sheetView>
  </sheetViews>
  <sheetFormatPr defaultRowHeight="15" x14ac:dyDescent="0.25"/>
  <cols>
    <col min="6" max="6" width="24.140625" customWidth="1"/>
    <col min="7" max="7" width="17.140625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5</v>
      </c>
      <c r="F1" t="s">
        <v>4</v>
      </c>
      <c r="G1">
        <v>44</v>
      </c>
    </row>
    <row r="2" spans="1:7" x14ac:dyDescent="0.25">
      <c r="A2">
        <v>0</v>
      </c>
      <c r="B2">
        <f t="shared" ref="B2:B42" si="0">A2*G$3</f>
        <v>0</v>
      </c>
      <c r="C2">
        <f>B2*COS(A2)</f>
        <v>0</v>
      </c>
      <c r="D2">
        <f>B2*SIN(A2)</f>
        <v>0</v>
      </c>
      <c r="F2" t="s">
        <v>2</v>
      </c>
      <c r="G2">
        <v>30</v>
      </c>
    </row>
    <row r="3" spans="1:7" x14ac:dyDescent="0.25">
      <c r="A3">
        <v>0.5</v>
      </c>
      <c r="B3">
        <f t="shared" si="0"/>
        <v>2.3873241463784303</v>
      </c>
      <c r="C3">
        <f t="shared" ref="C3:C8" si="1">B3*COS(A3)</f>
        <v>2.09507404044153</v>
      </c>
      <c r="D3">
        <f t="shared" ref="D3:D8" si="2">B3*SIN(A3)</f>
        <v>1.1445441647002981</v>
      </c>
      <c r="F3" t="s">
        <v>3</v>
      </c>
      <c r="G3">
        <f xml:space="preserve"> G2/(2*PI())</f>
        <v>4.7746482927568605</v>
      </c>
    </row>
    <row r="4" spans="1:7" x14ac:dyDescent="0.25">
      <c r="A4">
        <v>1</v>
      </c>
      <c r="B4">
        <f t="shared" si="0"/>
        <v>4.7746482927568605</v>
      </c>
      <c r="C4">
        <f t="shared" si="1"/>
        <v>2.5797534822859087</v>
      </c>
      <c r="D4">
        <f t="shared" si="2"/>
        <v>4.0177280010174572</v>
      </c>
    </row>
    <row r="5" spans="1:7" x14ac:dyDescent="0.25">
      <c r="A5">
        <v>1.5</v>
      </c>
      <c r="B5">
        <f t="shared" si="0"/>
        <v>7.1619724391352904</v>
      </c>
      <c r="C5">
        <f t="shared" si="1"/>
        <v>0.50661788876564307</v>
      </c>
      <c r="D5">
        <f t="shared" si="2"/>
        <v>7.1440316022338637</v>
      </c>
    </row>
    <row r="6" spans="1:7" x14ac:dyDescent="0.25">
      <c r="A6">
        <v>2</v>
      </c>
      <c r="B6">
        <f t="shared" si="0"/>
        <v>9.5492965855137211</v>
      </c>
      <c r="C6">
        <f t="shared" si="1"/>
        <v>-3.9739095653119634</v>
      </c>
      <c r="D6">
        <f t="shared" si="2"/>
        <v>8.6831508132028947</v>
      </c>
    </row>
    <row r="7" spans="1:7" x14ac:dyDescent="0.25">
      <c r="A7">
        <v>2.5</v>
      </c>
      <c r="B7">
        <f t="shared" si="0"/>
        <v>11.936620731892152</v>
      </c>
      <c r="C7">
        <f t="shared" si="1"/>
        <v>-9.562947490560564</v>
      </c>
      <c r="D7">
        <f t="shared" si="2"/>
        <v>7.1437350027712352</v>
      </c>
    </row>
    <row r="8" spans="1:7" x14ac:dyDescent="0.25">
      <c r="A8">
        <v>3</v>
      </c>
      <c r="B8">
        <f t="shared" si="0"/>
        <v>14.323944878270581</v>
      </c>
      <c r="C8">
        <f t="shared" si="1"/>
        <v>-14.180597951206256</v>
      </c>
      <c r="D8">
        <f t="shared" si="2"/>
        <v>2.0213952166706379</v>
      </c>
    </row>
    <row r="9" spans="1:7" x14ac:dyDescent="0.25">
      <c r="A9">
        <v>3.5</v>
      </c>
      <c r="B9">
        <f t="shared" si="0"/>
        <v>16.711269024649013</v>
      </c>
      <c r="C9">
        <f t="shared" ref="C9:C24" si="3">B9*COS(A9)</f>
        <v>-15.649379631248111</v>
      </c>
      <c r="D9">
        <f t="shared" ref="D9:D24" si="4">B9*SIN(A9)</f>
        <v>-5.8620328872559462</v>
      </c>
    </row>
    <row r="10" spans="1:7" x14ac:dyDescent="0.25">
      <c r="A10">
        <v>4</v>
      </c>
      <c r="B10">
        <f t="shared" si="0"/>
        <v>19.098593171027442</v>
      </c>
      <c r="C10">
        <f t="shared" si="3"/>
        <v>-12.48367359371143</v>
      </c>
      <c r="D10">
        <f t="shared" si="4"/>
        <v>-14.453862968704525</v>
      </c>
    </row>
    <row r="11" spans="1:7" x14ac:dyDescent="0.25">
      <c r="A11">
        <v>4.5</v>
      </c>
      <c r="B11">
        <f t="shared" si="0"/>
        <v>21.485917317405871</v>
      </c>
      <c r="C11">
        <f t="shared" si="3"/>
        <v>-4.529141117426204</v>
      </c>
      <c r="D11">
        <f t="shared" si="4"/>
        <v>-21.003131283426306</v>
      </c>
    </row>
    <row r="12" spans="1:7" x14ac:dyDescent="0.25">
      <c r="A12">
        <v>5</v>
      </c>
      <c r="B12">
        <f t="shared" si="0"/>
        <v>23.873241463784304</v>
      </c>
      <c r="C12">
        <f t="shared" si="3"/>
        <v>6.7719358477083658</v>
      </c>
      <c r="D12">
        <f t="shared" si="4"/>
        <v>-22.892630754517324</v>
      </c>
    </row>
    <row r="13" spans="1:7" x14ac:dyDescent="0.25">
      <c r="A13">
        <v>5.5</v>
      </c>
      <c r="B13">
        <f t="shared" si="0"/>
        <v>26.260565610162732</v>
      </c>
      <c r="C13">
        <f t="shared" si="3"/>
        <v>18.610069103714849</v>
      </c>
      <c r="D13">
        <f t="shared" si="4"/>
        <v>-18.527888010256852</v>
      </c>
    </row>
    <row r="14" spans="1:7" x14ac:dyDescent="0.25">
      <c r="A14">
        <v>6</v>
      </c>
      <c r="B14">
        <f t="shared" si="0"/>
        <v>28.647889756541161</v>
      </c>
      <c r="C14">
        <f t="shared" si="3"/>
        <v>27.506852519466211</v>
      </c>
      <c r="D14">
        <f t="shared" si="4"/>
        <v>-8.0046643886718538</v>
      </c>
    </row>
    <row r="15" spans="1:7" x14ac:dyDescent="0.25">
      <c r="A15">
        <v>6.5</v>
      </c>
      <c r="B15">
        <f t="shared" si="0"/>
        <v>31.035213902919594</v>
      </c>
      <c r="C15">
        <f t="shared" si="3"/>
        <v>30.308605859413593</v>
      </c>
      <c r="D15">
        <f t="shared" si="4"/>
        <v>6.6762948450988695</v>
      </c>
    </row>
    <row r="16" spans="1:7" x14ac:dyDescent="0.25">
      <c r="A16">
        <v>7</v>
      </c>
      <c r="B16">
        <f t="shared" si="0"/>
        <v>33.422538049298026</v>
      </c>
      <c r="C16">
        <f t="shared" si="3"/>
        <v>25.197326781240655</v>
      </c>
      <c r="D16">
        <f t="shared" si="4"/>
        <v>21.958159593557621</v>
      </c>
    </row>
    <row r="17" spans="1:4" x14ac:dyDescent="0.25">
      <c r="A17">
        <v>7.5</v>
      </c>
      <c r="B17">
        <f t="shared" si="0"/>
        <v>35.809862195676452</v>
      </c>
      <c r="C17">
        <f t="shared" si="3"/>
        <v>12.412962963826782</v>
      </c>
      <c r="D17">
        <f t="shared" si="4"/>
        <v>33.589649907851111</v>
      </c>
    </row>
    <row r="18" spans="1:4" x14ac:dyDescent="0.25">
      <c r="A18">
        <v>8</v>
      </c>
      <c r="B18">
        <f t="shared" si="0"/>
        <v>38.197186342054884</v>
      </c>
      <c r="C18">
        <f t="shared" si="3"/>
        <v>-5.5576919041628967</v>
      </c>
      <c r="D18">
        <f t="shared" si="4"/>
        <v>37.79070130532201</v>
      </c>
    </row>
    <row r="19" spans="1:4" x14ac:dyDescent="0.25">
      <c r="A19">
        <v>8.5</v>
      </c>
      <c r="B19">
        <f t="shared" si="0"/>
        <v>40.584510488433317</v>
      </c>
      <c r="C19">
        <f t="shared" si="3"/>
        <v>-24.432358378673921</v>
      </c>
      <c r="D19">
        <f t="shared" si="4"/>
        <v>32.406208597146879</v>
      </c>
    </row>
    <row r="20" spans="1:4" x14ac:dyDescent="0.25">
      <c r="A20">
        <v>9</v>
      </c>
      <c r="B20">
        <f t="shared" si="0"/>
        <v>42.971834634811742</v>
      </c>
      <c r="C20">
        <f t="shared" si="3"/>
        <v>-39.15293894448105</v>
      </c>
      <c r="D20">
        <f t="shared" si="4"/>
        <v>17.709487397757869</v>
      </c>
    </row>
    <row r="21" spans="1:4" x14ac:dyDescent="0.25">
      <c r="A21">
        <v>9.5</v>
      </c>
      <c r="B21">
        <f t="shared" si="0"/>
        <v>45.359158781190175</v>
      </c>
      <c r="C21">
        <f t="shared" si="3"/>
        <v>-45.2308901650933</v>
      </c>
      <c r="D21">
        <f t="shared" si="4"/>
        <v>-3.4087916056115581</v>
      </c>
    </row>
    <row r="22" spans="1:4" x14ac:dyDescent="0.25">
      <c r="A22">
        <v>10</v>
      </c>
      <c r="B22">
        <f t="shared" si="0"/>
        <v>47.746482927568607</v>
      </c>
      <c r="C22">
        <f t="shared" si="3"/>
        <v>-40.062714438057725</v>
      </c>
      <c r="D22">
        <f t="shared" si="4"/>
        <v>-25.9750946833162</v>
      </c>
    </row>
    <row r="23" spans="1:4" x14ac:dyDescent="0.25">
      <c r="A23">
        <v>10.5</v>
      </c>
      <c r="B23">
        <f t="shared" si="0"/>
        <v>50.133807073947033</v>
      </c>
      <c r="C23">
        <f t="shared" si="3"/>
        <v>-23.840476604688529</v>
      </c>
      <c r="D23">
        <f t="shared" si="4"/>
        <v>-44.102497514188926</v>
      </c>
    </row>
    <row r="24" spans="1:4" x14ac:dyDescent="0.25">
      <c r="A24">
        <v>11</v>
      </c>
      <c r="B24">
        <f t="shared" si="0"/>
        <v>52.521131220325465</v>
      </c>
      <c r="C24">
        <f t="shared" si="3"/>
        <v>0.2324426647719457</v>
      </c>
      <c r="D24">
        <f t="shared" si="4"/>
        <v>-52.520616857289866</v>
      </c>
    </row>
    <row r="25" spans="1:4" x14ac:dyDescent="0.25">
      <c r="A25">
        <v>11.5</v>
      </c>
      <c r="B25">
        <f t="shared" si="0"/>
        <v>54.908455366703897</v>
      </c>
      <c r="C25">
        <f>B25*COS(A25)</f>
        <v>26.537517774505019</v>
      </c>
      <c r="D25">
        <f>B25*SIN(A25)</f>
        <v>-48.069726659563443</v>
      </c>
    </row>
    <row r="26" spans="1:4" x14ac:dyDescent="0.25">
      <c r="A26">
        <v>12</v>
      </c>
      <c r="B26">
        <f t="shared" si="0"/>
        <v>57.295779513082323</v>
      </c>
      <c r="C26">
        <f t="shared" ref="C26:C41" si="5">B26*COS(A26)</f>
        <v>48.34927036077854</v>
      </c>
      <c r="D26">
        <f t="shared" ref="D26:D41" si="6">B26*SIN(A26)</f>
        <v>-30.74336360244412</v>
      </c>
    </row>
    <row r="27" spans="1:4" x14ac:dyDescent="0.25">
      <c r="A27">
        <v>12.5</v>
      </c>
      <c r="B27">
        <f t="shared" si="0"/>
        <v>59.683103659460755</v>
      </c>
      <c r="C27">
        <f t="shared" si="5"/>
        <v>59.551698127446791</v>
      </c>
      <c r="D27">
        <f t="shared" si="6"/>
        <v>-3.9582966745038259</v>
      </c>
    </row>
    <row r="28" spans="1:4" x14ac:dyDescent="0.25">
      <c r="A28">
        <v>13</v>
      </c>
      <c r="B28">
        <f t="shared" si="0"/>
        <v>62.070427805839188</v>
      </c>
      <c r="C28">
        <f t="shared" si="5"/>
        <v>56.325609935645531</v>
      </c>
      <c r="D28">
        <f t="shared" si="6"/>
        <v>26.079947725741391</v>
      </c>
    </row>
    <row r="29" spans="1:4" x14ac:dyDescent="0.25">
      <c r="A29">
        <v>13.5</v>
      </c>
      <c r="B29">
        <f t="shared" si="0"/>
        <v>64.45775195221762</v>
      </c>
      <c r="C29">
        <f t="shared" si="5"/>
        <v>38.347248546877793</v>
      </c>
      <c r="D29">
        <f t="shared" si="6"/>
        <v>51.810137189719867</v>
      </c>
    </row>
    <row r="30" spans="1:4" x14ac:dyDescent="0.25">
      <c r="A30">
        <v>14</v>
      </c>
      <c r="B30">
        <f t="shared" si="0"/>
        <v>66.845076098596053</v>
      </c>
      <c r="C30">
        <f t="shared" si="5"/>
        <v>9.1402097566129719</v>
      </c>
      <c r="D30">
        <f t="shared" si="6"/>
        <v>66.217224075252616</v>
      </c>
    </row>
    <row r="31" spans="1:4" x14ac:dyDescent="0.25">
      <c r="A31">
        <v>14.5</v>
      </c>
      <c r="B31">
        <f t="shared" si="0"/>
        <v>69.232400244974471</v>
      </c>
      <c r="C31">
        <f t="shared" si="5"/>
        <v>-24.572258894969725</v>
      </c>
      <c r="D31">
        <f t="shared" si="6"/>
        <v>64.725028671132478</v>
      </c>
    </row>
    <row r="32" spans="1:4" x14ac:dyDescent="0.25">
      <c r="A32">
        <v>15</v>
      </c>
      <c r="B32">
        <f t="shared" si="0"/>
        <v>71.619724391352904</v>
      </c>
      <c r="C32">
        <f t="shared" si="5"/>
        <v>-54.408638942390901</v>
      </c>
      <c r="D32">
        <f t="shared" si="6"/>
        <v>46.573435887100857</v>
      </c>
    </row>
    <row r="33" spans="1:4" x14ac:dyDescent="0.25">
      <c r="A33">
        <v>15.5</v>
      </c>
      <c r="B33">
        <f t="shared" si="0"/>
        <v>74.007048537731336</v>
      </c>
      <c r="C33">
        <f t="shared" si="5"/>
        <v>-72.412452914748471</v>
      </c>
      <c r="D33">
        <f t="shared" si="6"/>
        <v>15.280048957233682</v>
      </c>
    </row>
    <row r="34" spans="1:4" x14ac:dyDescent="0.25">
      <c r="A34">
        <v>16</v>
      </c>
      <c r="B34">
        <f t="shared" si="0"/>
        <v>76.394372684109769</v>
      </c>
      <c r="C34">
        <f t="shared" si="5"/>
        <v>-73.159795244295537</v>
      </c>
      <c r="D34">
        <f t="shared" si="6"/>
        <v>-21.994193270302269</v>
      </c>
    </row>
    <row r="35" spans="1:4" x14ac:dyDescent="0.25">
      <c r="A35">
        <v>16.5</v>
      </c>
      <c r="B35">
        <f t="shared" si="0"/>
        <v>78.781696830488201</v>
      </c>
      <c r="C35">
        <f t="shared" si="5"/>
        <v>-55.336032038805762</v>
      </c>
      <c r="D35">
        <f t="shared" si="6"/>
        <v>-56.075657050909498</v>
      </c>
    </row>
    <row r="36" spans="1:4" x14ac:dyDescent="0.25">
      <c r="A36">
        <v>17</v>
      </c>
      <c r="B36">
        <f t="shared" si="0"/>
        <v>81.169020976866634</v>
      </c>
      <c r="C36">
        <f t="shared" si="5"/>
        <v>-22.334738758374716</v>
      </c>
      <c r="D36">
        <f t="shared" si="6"/>
        <v>-78.035693185478721</v>
      </c>
    </row>
    <row r="37" spans="1:4" x14ac:dyDescent="0.25">
      <c r="A37">
        <v>17.5</v>
      </c>
      <c r="B37">
        <f t="shared" si="0"/>
        <v>83.556345123245066</v>
      </c>
      <c r="C37">
        <f t="shared" si="5"/>
        <v>18.335601299928896</v>
      </c>
      <c r="D37">
        <f t="shared" si="6"/>
        <v>-81.519743224110357</v>
      </c>
    </row>
    <row r="38" spans="1:4" x14ac:dyDescent="0.25">
      <c r="A38">
        <v>18</v>
      </c>
      <c r="B38">
        <f t="shared" si="0"/>
        <v>85.943669269623484</v>
      </c>
      <c r="C38">
        <f t="shared" si="5"/>
        <v>56.750040786535692</v>
      </c>
      <c r="D38">
        <f t="shared" si="6"/>
        <v>-64.542599562250047</v>
      </c>
    </row>
    <row r="39" spans="1:4" x14ac:dyDescent="0.25">
      <c r="A39">
        <v>18.5</v>
      </c>
      <c r="B39">
        <f t="shared" si="0"/>
        <v>88.330993416001917</v>
      </c>
      <c r="C39">
        <f t="shared" si="5"/>
        <v>82.989167203847103</v>
      </c>
      <c r="D39">
        <f t="shared" si="6"/>
        <v>-30.251653255147609</v>
      </c>
    </row>
    <row r="40" spans="1:4" x14ac:dyDescent="0.25">
      <c r="A40">
        <v>19</v>
      </c>
      <c r="B40">
        <f t="shared" si="0"/>
        <v>90.718317562380349</v>
      </c>
      <c r="C40">
        <f t="shared" si="5"/>
        <v>89.693619528050277</v>
      </c>
      <c r="D40">
        <f t="shared" si="6"/>
        <v>13.596608301567171</v>
      </c>
    </row>
    <row r="41" spans="1:4" x14ac:dyDescent="0.25">
      <c r="A41">
        <v>19.5</v>
      </c>
      <c r="B41">
        <f t="shared" si="0"/>
        <v>93.105641708758782</v>
      </c>
      <c r="C41">
        <f t="shared" si="5"/>
        <v>74.094863445963767</v>
      </c>
      <c r="D41">
        <f t="shared" si="6"/>
        <v>56.37917815048165</v>
      </c>
    </row>
    <row r="42" spans="1:4" x14ac:dyDescent="0.25">
      <c r="A42">
        <v>20</v>
      </c>
      <c r="B42">
        <f t="shared" si="0"/>
        <v>95.492965855137214</v>
      </c>
      <c r="C42">
        <f t="shared" ref="C42" si="7">B42*COS(A42)</f>
        <v>38.96896639484023</v>
      </c>
      <c r="D42">
        <f t="shared" ref="D42" si="8">B42*SIN(A42)</f>
        <v>87.179849655343034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4" workbookViewId="0">
      <selection activeCell="A2" sqref="A2"/>
    </sheetView>
  </sheetViews>
  <sheetFormatPr defaultRowHeight="15" x14ac:dyDescent="0.25"/>
  <sheetData>
    <row r="1" spans="1:4" x14ac:dyDescent="0.25">
      <c r="A1" t="s">
        <v>1</v>
      </c>
      <c r="B1" t="s">
        <v>5</v>
      </c>
      <c r="C1" t="s">
        <v>13</v>
      </c>
      <c r="D1" t="s">
        <v>14</v>
      </c>
    </row>
    <row r="2" spans="1:4" x14ac:dyDescent="0.25">
      <c r="A2">
        <v>0</v>
      </c>
      <c r="B2">
        <f>EXP(A2)*0.1</f>
        <v>0.1</v>
      </c>
      <c r="C2">
        <f>B2*SIN(A2)</f>
        <v>0</v>
      </c>
      <c r="D2">
        <f>-1*(C2-1.5)</f>
        <v>1.5</v>
      </c>
    </row>
    <row r="3" spans="1:4" x14ac:dyDescent="0.25">
      <c r="A3">
        <v>0.1</v>
      </c>
      <c r="B3">
        <f t="shared" ref="B3:B42" si="0">EXP(A3)*0.1</f>
        <v>0.11051709180756478</v>
      </c>
      <c r="C3">
        <f t="shared" ref="C3:C42" si="1">B3*SIN(A3)</f>
        <v>1.1033298873020373E-2</v>
      </c>
      <c r="D3">
        <f t="shared" ref="D3:D42" si="2">-1*(C3-1.5)</f>
        <v>1.4889667011269796</v>
      </c>
    </row>
    <row r="4" spans="1:4" x14ac:dyDescent="0.25">
      <c r="A4">
        <v>0.2</v>
      </c>
      <c r="B4">
        <f t="shared" si="0"/>
        <v>0.122140275816017</v>
      </c>
      <c r="C4">
        <f t="shared" si="1"/>
        <v>2.4265526859492296E-2</v>
      </c>
      <c r="D4">
        <f t="shared" si="2"/>
        <v>1.4757344731405078</v>
      </c>
    </row>
    <row r="5" spans="1:4" x14ac:dyDescent="0.25">
      <c r="A5">
        <v>0.3</v>
      </c>
      <c r="B5">
        <f t="shared" si="0"/>
        <v>0.13498588075760032</v>
      </c>
      <c r="C5">
        <f t="shared" si="1"/>
        <v>3.9891055377848983E-2</v>
      </c>
      <c r="D5">
        <f t="shared" si="2"/>
        <v>1.4601089446221511</v>
      </c>
    </row>
    <row r="6" spans="1:4" x14ac:dyDescent="0.25">
      <c r="A6">
        <v>0.4</v>
      </c>
      <c r="B6">
        <f t="shared" si="0"/>
        <v>0.14918246976412705</v>
      </c>
      <c r="C6">
        <f t="shared" si="1"/>
        <v>5.8094390077056732E-2</v>
      </c>
      <c r="D6">
        <f t="shared" si="2"/>
        <v>1.4419056099229433</v>
      </c>
    </row>
    <row r="7" spans="1:4" x14ac:dyDescent="0.25">
      <c r="A7">
        <v>0.5</v>
      </c>
      <c r="B7">
        <f t="shared" si="0"/>
        <v>0.16487212707001284</v>
      </c>
      <c r="C7">
        <f t="shared" si="1"/>
        <v>7.9043908321361503E-2</v>
      </c>
      <c r="D7">
        <f t="shared" si="2"/>
        <v>1.4209560916786386</v>
      </c>
    </row>
    <row r="8" spans="1:4" x14ac:dyDescent="0.25">
      <c r="A8">
        <v>0.6</v>
      </c>
      <c r="B8">
        <f t="shared" si="0"/>
        <v>0.18221188003905089</v>
      </c>
      <c r="C8">
        <f t="shared" si="1"/>
        <v>0.10288456662720917</v>
      </c>
      <c r="D8">
        <f t="shared" si="2"/>
        <v>1.3971154333727909</v>
      </c>
    </row>
    <row r="9" spans="1:4" x14ac:dyDescent="0.25">
      <c r="A9">
        <v>0.7</v>
      </c>
      <c r="B9">
        <f t="shared" si="0"/>
        <v>0.20137527074704767</v>
      </c>
      <c r="C9">
        <f t="shared" si="1"/>
        <v>0.1297295111875269</v>
      </c>
      <c r="D9">
        <f t="shared" si="2"/>
        <v>1.370270488812473</v>
      </c>
    </row>
    <row r="10" spans="1:4" x14ac:dyDescent="0.25">
      <c r="A10">
        <v>0.8</v>
      </c>
      <c r="B10">
        <f t="shared" si="0"/>
        <v>0.22255409284924679</v>
      </c>
      <c r="C10">
        <f t="shared" si="1"/>
        <v>0.15965053406002511</v>
      </c>
      <c r="D10">
        <f t="shared" si="2"/>
        <v>1.3403494659399748</v>
      </c>
    </row>
    <row r="11" spans="1:4" x14ac:dyDescent="0.25">
      <c r="A11">
        <v>0.9</v>
      </c>
      <c r="B11">
        <f t="shared" si="0"/>
        <v>0.245960311115695</v>
      </c>
      <c r="C11">
        <f t="shared" si="1"/>
        <v>0.19266733039727171</v>
      </c>
      <c r="D11">
        <f t="shared" si="2"/>
        <v>1.3073326696027283</v>
      </c>
    </row>
    <row r="12" spans="1:4" x14ac:dyDescent="0.25">
      <c r="A12">
        <v>1</v>
      </c>
      <c r="B12">
        <f t="shared" si="0"/>
        <v>0.27182818284590454</v>
      </c>
      <c r="C12">
        <f t="shared" si="1"/>
        <v>0.22873552871788425</v>
      </c>
      <c r="D12">
        <f t="shared" si="2"/>
        <v>1.2712644712821157</v>
      </c>
    </row>
    <row r="13" spans="1:4" x14ac:dyDescent="0.25">
      <c r="A13">
        <v>1.1000000000000001</v>
      </c>
      <c r="B13">
        <f t="shared" si="0"/>
        <v>0.30041660239464335</v>
      </c>
      <c r="C13">
        <f t="shared" si="1"/>
        <v>0.267733487138756</v>
      </c>
      <c r="D13">
        <f t="shared" si="2"/>
        <v>1.232266512861244</v>
      </c>
    </row>
    <row r="14" spans="1:4" x14ac:dyDescent="0.25">
      <c r="A14">
        <v>1.2</v>
      </c>
      <c r="B14">
        <f t="shared" si="0"/>
        <v>0.33201169227365473</v>
      </c>
      <c r="C14">
        <f t="shared" si="1"/>
        <v>0.30944787419716918</v>
      </c>
      <c r="D14">
        <f t="shared" si="2"/>
        <v>1.1905521258028309</v>
      </c>
    </row>
    <row r="15" spans="1:4" x14ac:dyDescent="0.25">
      <c r="A15">
        <v>1.3</v>
      </c>
      <c r="B15">
        <f t="shared" si="0"/>
        <v>0.36692966676192446</v>
      </c>
      <c r="C15">
        <f t="shared" si="1"/>
        <v>0.35355808388085525</v>
      </c>
      <c r="D15">
        <f t="shared" si="2"/>
        <v>1.1464419161191448</v>
      </c>
    </row>
    <row r="16" spans="1:4" x14ac:dyDescent="0.25">
      <c r="A16">
        <v>1.4</v>
      </c>
      <c r="B16">
        <f t="shared" si="0"/>
        <v>0.40551999668446748</v>
      </c>
      <c r="C16">
        <f t="shared" si="1"/>
        <v>0.3996195712376297</v>
      </c>
      <c r="D16">
        <f t="shared" si="2"/>
        <v>1.1003804287623704</v>
      </c>
    </row>
    <row r="17" spans="1:4" x14ac:dyDescent="0.25">
      <c r="A17">
        <v>1.5</v>
      </c>
      <c r="B17">
        <f t="shared" si="0"/>
        <v>0.44816890703380646</v>
      </c>
      <c r="C17">
        <f t="shared" si="1"/>
        <v>0.44704623791804049</v>
      </c>
      <c r="D17">
        <f t="shared" si="2"/>
        <v>1.0529537620819596</v>
      </c>
    </row>
    <row r="18" spans="1:4" x14ac:dyDescent="0.25">
      <c r="A18">
        <v>1.6</v>
      </c>
      <c r="B18">
        <f t="shared" si="0"/>
        <v>0.49530324243951152</v>
      </c>
      <c r="C18">
        <f t="shared" si="1"/>
        <v>0.49509204664340267</v>
      </c>
      <c r="D18">
        <f t="shared" si="2"/>
        <v>1.0049079533565974</v>
      </c>
    </row>
    <row r="19" spans="1:4" x14ac:dyDescent="0.25">
      <c r="A19">
        <v>1.7</v>
      </c>
      <c r="B19">
        <f t="shared" si="0"/>
        <v>0.54739473917271997</v>
      </c>
      <c r="C19">
        <f t="shared" si="1"/>
        <v>0.54283210026439377</v>
      </c>
      <c r="D19">
        <f t="shared" si="2"/>
        <v>0.95716789973560623</v>
      </c>
    </row>
    <row r="20" spans="1:4" x14ac:dyDescent="0.25">
      <c r="A20">
        <v>1.8</v>
      </c>
      <c r="B20">
        <f t="shared" si="0"/>
        <v>0.60496474644129472</v>
      </c>
      <c r="C20">
        <f t="shared" si="1"/>
        <v>0.58914348508668291</v>
      </c>
      <c r="D20">
        <f t="shared" si="2"/>
        <v>0.91085651491331709</v>
      </c>
    </row>
    <row r="21" spans="1:4" x14ac:dyDescent="0.25">
      <c r="A21">
        <v>1.9</v>
      </c>
      <c r="B21">
        <f t="shared" si="0"/>
        <v>0.66858944422792688</v>
      </c>
      <c r="C21">
        <f t="shared" si="1"/>
        <v>0.63268624969976694</v>
      </c>
      <c r="D21">
        <f t="shared" si="2"/>
        <v>0.86731375030023306</v>
      </c>
    </row>
    <row r="22" spans="1:4" x14ac:dyDescent="0.25">
      <c r="A22">
        <v>2</v>
      </c>
      <c r="B22">
        <f t="shared" si="0"/>
        <v>0.73890560989306509</v>
      </c>
      <c r="C22">
        <f t="shared" si="1"/>
        <v>0.67188496974282508</v>
      </c>
      <c r="D22">
        <f t="shared" si="2"/>
        <v>0.82811503025717492</v>
      </c>
    </row>
    <row r="23" spans="1:4" x14ac:dyDescent="0.25">
      <c r="A23">
        <v>2.1</v>
      </c>
      <c r="B23">
        <f t="shared" si="0"/>
        <v>0.81661699125676523</v>
      </c>
      <c r="C23">
        <f t="shared" si="1"/>
        <v>0.70491143581746118</v>
      </c>
      <c r="D23">
        <f t="shared" si="2"/>
        <v>0.79508856418253882</v>
      </c>
    </row>
    <row r="24" spans="1:4" x14ac:dyDescent="0.25">
      <c r="A24">
        <v>2.2000000000000002</v>
      </c>
      <c r="B24">
        <f t="shared" si="0"/>
        <v>0.90250134994341225</v>
      </c>
      <c r="C24">
        <f t="shared" si="1"/>
        <v>0.72966909587157425</v>
      </c>
      <c r="D24">
        <f t="shared" si="2"/>
        <v>0.77033090412842575</v>
      </c>
    </row>
    <row r="25" spans="1:4" x14ac:dyDescent="0.25">
      <c r="A25">
        <v>2.2999999999999998</v>
      </c>
      <c r="B25">
        <f t="shared" si="0"/>
        <v>0.99741824548147184</v>
      </c>
      <c r="C25">
        <f t="shared" si="1"/>
        <v>0.74377998437569304</v>
      </c>
      <c r="D25">
        <f t="shared" si="2"/>
        <v>0.75622001562430696</v>
      </c>
    </row>
    <row r="26" spans="1:4" x14ac:dyDescent="0.25">
      <c r="A26">
        <v>2.4</v>
      </c>
      <c r="B26">
        <f t="shared" si="0"/>
        <v>1.1023176380641602</v>
      </c>
      <c r="C26">
        <f t="shared" si="1"/>
        <v>0.74457497778445014</v>
      </c>
      <c r="D26">
        <f t="shared" si="2"/>
        <v>0.75542502221554986</v>
      </c>
    </row>
    <row r="27" spans="1:4" x14ac:dyDescent="0.25">
      <c r="A27">
        <v>2.5</v>
      </c>
      <c r="B27">
        <f t="shared" si="0"/>
        <v>1.2182493960703473</v>
      </c>
      <c r="C27">
        <f t="shared" si="1"/>
        <v>0.72908832811957092</v>
      </c>
      <c r="D27">
        <f t="shared" si="2"/>
        <v>0.77091167188042908</v>
      </c>
    </row>
    <row r="28" spans="1:4" x14ac:dyDescent="0.25">
      <c r="A28">
        <v>2.6</v>
      </c>
      <c r="B28">
        <f t="shared" si="0"/>
        <v>1.3463738035001693</v>
      </c>
      <c r="C28">
        <f t="shared" si="1"/>
        <v>0.6940575426888197</v>
      </c>
      <c r="D28">
        <f t="shared" si="2"/>
        <v>0.8059424573111803</v>
      </c>
    </row>
    <row r="29" spans="1:4" x14ac:dyDescent="0.25">
      <c r="A29">
        <v>2.7</v>
      </c>
      <c r="B29">
        <f t="shared" si="0"/>
        <v>1.4879731724872838</v>
      </c>
      <c r="C29">
        <f t="shared" si="1"/>
        <v>0.63592979624876711</v>
      </c>
      <c r="D29">
        <f t="shared" si="2"/>
        <v>0.86407020375123289</v>
      </c>
    </row>
    <row r="30" spans="1:4" x14ac:dyDescent="0.25">
      <c r="A30">
        <v>2.8</v>
      </c>
      <c r="B30">
        <f t="shared" si="0"/>
        <v>1.6444646771097049</v>
      </c>
      <c r="C30">
        <f t="shared" si="1"/>
        <v>0.55087618018170781</v>
      </c>
      <c r="D30">
        <f t="shared" si="2"/>
        <v>0.94912381981829219</v>
      </c>
    </row>
    <row r="31" spans="1:4" x14ac:dyDescent="0.25">
      <c r="A31">
        <v>2.9</v>
      </c>
      <c r="B31">
        <f t="shared" si="0"/>
        <v>1.8174145369443062</v>
      </c>
      <c r="C31">
        <f t="shared" si="1"/>
        <v>0.43481520886766573</v>
      </c>
      <c r="D31">
        <f t="shared" si="2"/>
        <v>1.0651847911323342</v>
      </c>
    </row>
    <row r="32" spans="1:4" x14ac:dyDescent="0.25">
      <c r="A32">
        <v>3</v>
      </c>
      <c r="B32">
        <f t="shared" si="0"/>
        <v>2.0085536923187668</v>
      </c>
      <c r="C32">
        <f t="shared" si="1"/>
        <v>0.28344711324870042</v>
      </c>
      <c r="D32">
        <f t="shared" si="2"/>
        <v>1.2165528867512996</v>
      </c>
    </row>
    <row r="33" spans="1:4" x14ac:dyDescent="0.25">
      <c r="A33">
        <v>3.1</v>
      </c>
      <c r="B33">
        <f t="shared" si="0"/>
        <v>2.2197951281441637</v>
      </c>
      <c r="C33">
        <f t="shared" si="1"/>
        <v>9.2300551894425278E-2</v>
      </c>
      <c r="D33">
        <f t="shared" si="2"/>
        <v>1.4076994481055747</v>
      </c>
    </row>
    <row r="34" spans="1:4" x14ac:dyDescent="0.25">
      <c r="A34">
        <v>3.2</v>
      </c>
      <c r="B34">
        <f t="shared" si="0"/>
        <v>2.4532530197109352</v>
      </c>
      <c r="C34">
        <f t="shared" si="1"/>
        <v>-0.14320654363675009</v>
      </c>
      <c r="D34">
        <f t="shared" si="2"/>
        <v>1.64320654363675</v>
      </c>
    </row>
    <row r="35" spans="1:4" x14ac:dyDescent="0.25">
      <c r="A35">
        <v>3.3</v>
      </c>
      <c r="B35">
        <f t="shared" si="0"/>
        <v>2.7112638920657885</v>
      </c>
      <c r="C35">
        <f t="shared" si="1"/>
        <v>-0.42769020465944263</v>
      </c>
      <c r="D35">
        <f t="shared" si="2"/>
        <v>1.9276902046594426</v>
      </c>
    </row>
    <row r="36" spans="1:4" x14ac:dyDescent="0.25">
      <c r="A36">
        <v>3.4</v>
      </c>
      <c r="B36">
        <f t="shared" si="0"/>
        <v>2.9964100047397011</v>
      </c>
      <c r="C36">
        <f t="shared" si="1"/>
        <v>-0.76570591473540583</v>
      </c>
      <c r="D36">
        <f t="shared" si="2"/>
        <v>2.2657059147354057</v>
      </c>
    </row>
    <row r="37" spans="1:4" x14ac:dyDescent="0.25">
      <c r="A37">
        <v>3.5</v>
      </c>
      <c r="B37">
        <f t="shared" si="0"/>
        <v>3.3115451958692312</v>
      </c>
      <c r="C37">
        <f t="shared" si="1"/>
        <v>-1.1616345124470633</v>
      </c>
      <c r="D37">
        <f t="shared" si="2"/>
        <v>2.6616345124470633</v>
      </c>
    </row>
    <row r="38" spans="1:4" x14ac:dyDescent="0.25">
      <c r="A38">
        <v>3.6</v>
      </c>
      <c r="B38">
        <f t="shared" si="0"/>
        <v>3.6598234443677988</v>
      </c>
      <c r="C38">
        <f t="shared" si="1"/>
        <v>-1.6195466929825322</v>
      </c>
      <c r="D38">
        <f t="shared" si="2"/>
        <v>3.1195466929825324</v>
      </c>
    </row>
    <row r="39" spans="1:4" x14ac:dyDescent="0.25">
      <c r="A39">
        <v>3.7</v>
      </c>
      <c r="B39">
        <f t="shared" si="0"/>
        <v>4.0447304360067404</v>
      </c>
      <c r="C39">
        <f t="shared" si="1"/>
        <v>-2.1430443652289393</v>
      </c>
      <c r="D39">
        <f t="shared" si="2"/>
        <v>3.6430443652289393</v>
      </c>
    </row>
    <row r="40" spans="1:4" x14ac:dyDescent="0.25">
      <c r="A40">
        <v>3.8</v>
      </c>
      <c r="B40">
        <f t="shared" si="0"/>
        <v>4.4701184493300818</v>
      </c>
      <c r="C40">
        <f t="shared" si="1"/>
        <v>-2.7350772466712412</v>
      </c>
      <c r="D40">
        <f t="shared" si="2"/>
        <v>4.2350772466712412</v>
      </c>
    </row>
    <row r="41" spans="1:4" x14ac:dyDescent="0.25">
      <c r="A41">
        <v>3.9</v>
      </c>
      <c r="B41">
        <f t="shared" si="0"/>
        <v>4.9402449105530168</v>
      </c>
      <c r="C41">
        <f t="shared" si="1"/>
        <v>-3.3977332675592224</v>
      </c>
      <c r="D41">
        <f t="shared" si="2"/>
        <v>4.8977332675592224</v>
      </c>
    </row>
    <row r="42" spans="1:4" x14ac:dyDescent="0.25">
      <c r="A42">
        <v>4</v>
      </c>
      <c r="B42">
        <f t="shared" si="0"/>
        <v>5.4598150033144242</v>
      </c>
      <c r="C42">
        <f t="shared" si="1"/>
        <v>-4.1320016184280206</v>
      </c>
      <c r="D42">
        <f t="shared" si="2"/>
        <v>5.6320016184280206</v>
      </c>
    </row>
  </sheetData>
  <pageMargins left="0.7" right="0.7" top="0.75" bottom="0.75" header="0.3" footer="0.3"/>
  <pageSetup orientation="portrait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41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F1" t="s">
        <v>6</v>
      </c>
      <c r="G1">
        <v>0.4</v>
      </c>
    </row>
    <row r="2" spans="1:7" x14ac:dyDescent="0.25">
      <c r="A2">
        <v>0</v>
      </c>
      <c r="B2">
        <f t="shared" ref="B2:B16" si="0">0.1+(A2*G$4)</f>
        <v>0.1</v>
      </c>
      <c r="C2">
        <v>0.4</v>
      </c>
      <c r="D2">
        <v>40</v>
      </c>
    </row>
    <row r="3" spans="1:7" x14ac:dyDescent="0.25">
      <c r="A3">
        <v>1</v>
      </c>
      <c r="B3">
        <f t="shared" si="0"/>
        <v>0.12000000000000001</v>
      </c>
      <c r="C3">
        <v>0.4</v>
      </c>
      <c r="D3">
        <v>42</v>
      </c>
      <c r="F3" t="s">
        <v>10</v>
      </c>
      <c r="G3">
        <v>0.1</v>
      </c>
    </row>
    <row r="4" spans="1:7" x14ac:dyDescent="0.25">
      <c r="A4">
        <v>2</v>
      </c>
      <c r="B4">
        <f t="shared" si="0"/>
        <v>0.14000000000000001</v>
      </c>
      <c r="C4">
        <v>0.4</v>
      </c>
      <c r="D4">
        <v>44</v>
      </c>
      <c r="F4" t="s">
        <v>12</v>
      </c>
      <c r="G4">
        <v>0.02</v>
      </c>
    </row>
    <row r="5" spans="1:7" x14ac:dyDescent="0.25">
      <c r="A5">
        <v>3</v>
      </c>
      <c r="B5">
        <f t="shared" si="0"/>
        <v>0.16</v>
      </c>
      <c r="C5">
        <v>0.4</v>
      </c>
      <c r="D5">
        <v>46</v>
      </c>
    </row>
    <row r="6" spans="1:7" x14ac:dyDescent="0.25">
      <c r="A6">
        <v>4</v>
      </c>
      <c r="B6">
        <f t="shared" si="0"/>
        <v>0.18</v>
      </c>
      <c r="C6">
        <v>0.4</v>
      </c>
      <c r="D6">
        <v>48</v>
      </c>
    </row>
    <row r="7" spans="1:7" x14ac:dyDescent="0.25">
      <c r="A7">
        <v>5</v>
      </c>
      <c r="B7">
        <f t="shared" si="0"/>
        <v>0.2</v>
      </c>
      <c r="C7">
        <v>0.4</v>
      </c>
      <c r="D7">
        <v>50</v>
      </c>
    </row>
    <row r="8" spans="1:7" x14ac:dyDescent="0.25">
      <c r="A8">
        <v>6</v>
      </c>
      <c r="B8">
        <f t="shared" si="0"/>
        <v>0.22</v>
      </c>
      <c r="C8">
        <v>0.4</v>
      </c>
      <c r="D8">
        <v>52</v>
      </c>
    </row>
    <row r="9" spans="1:7" x14ac:dyDescent="0.25">
      <c r="A9">
        <v>7</v>
      </c>
      <c r="B9">
        <f t="shared" si="0"/>
        <v>0.24000000000000002</v>
      </c>
      <c r="C9">
        <v>0.4</v>
      </c>
      <c r="D9">
        <v>54</v>
      </c>
    </row>
    <row r="10" spans="1:7" x14ac:dyDescent="0.25">
      <c r="A10">
        <v>8</v>
      </c>
      <c r="B10">
        <f t="shared" si="0"/>
        <v>0.26</v>
      </c>
      <c r="C10">
        <v>0.4</v>
      </c>
      <c r="D10">
        <v>56</v>
      </c>
    </row>
    <row r="11" spans="1:7" x14ac:dyDescent="0.25">
      <c r="A11">
        <v>9</v>
      </c>
      <c r="B11">
        <f t="shared" si="0"/>
        <v>0.28000000000000003</v>
      </c>
      <c r="C11">
        <v>0.4</v>
      </c>
      <c r="D11">
        <v>58</v>
      </c>
    </row>
    <row r="12" spans="1:7" x14ac:dyDescent="0.25">
      <c r="A12">
        <v>10</v>
      </c>
      <c r="B12">
        <f t="shared" si="0"/>
        <v>0.30000000000000004</v>
      </c>
      <c r="C12">
        <v>0.4</v>
      </c>
      <c r="D12">
        <v>60</v>
      </c>
    </row>
    <row r="13" spans="1:7" x14ac:dyDescent="0.25">
      <c r="A13">
        <v>11</v>
      </c>
      <c r="B13">
        <f t="shared" si="0"/>
        <v>0.32</v>
      </c>
      <c r="C13">
        <v>0.4</v>
      </c>
      <c r="D13">
        <v>62</v>
      </c>
    </row>
    <row r="14" spans="1:7" x14ac:dyDescent="0.25">
      <c r="A14">
        <v>12</v>
      </c>
      <c r="B14">
        <f t="shared" si="0"/>
        <v>0.33999999999999997</v>
      </c>
      <c r="C14">
        <v>0.4</v>
      </c>
      <c r="D14">
        <v>64</v>
      </c>
    </row>
    <row r="15" spans="1:7" x14ac:dyDescent="0.25">
      <c r="A15">
        <v>13</v>
      </c>
      <c r="B15">
        <f t="shared" si="0"/>
        <v>0.36</v>
      </c>
      <c r="C15">
        <v>0.4</v>
      </c>
      <c r="D15">
        <v>66</v>
      </c>
    </row>
    <row r="16" spans="1:7" x14ac:dyDescent="0.25">
      <c r="A16">
        <v>14</v>
      </c>
      <c r="B16">
        <f t="shared" si="0"/>
        <v>0.38</v>
      </c>
      <c r="C16">
        <v>0.4</v>
      </c>
      <c r="D16">
        <v>68</v>
      </c>
    </row>
    <row r="17" spans="1:4" x14ac:dyDescent="0.25">
      <c r="A17">
        <v>15</v>
      </c>
      <c r="B17">
        <v>0.4</v>
      </c>
      <c r="C17">
        <v>0.4</v>
      </c>
      <c r="D17">
        <v>70</v>
      </c>
    </row>
    <row r="18" spans="1:4" x14ac:dyDescent="0.25">
      <c r="A18">
        <v>16</v>
      </c>
      <c r="B18">
        <v>0.4</v>
      </c>
      <c r="C18">
        <f t="shared" ref="C18:C32" si="1">0.4-((A18-15)*G$4)</f>
        <v>0.38</v>
      </c>
      <c r="D18">
        <v>68</v>
      </c>
    </row>
    <row r="19" spans="1:4" x14ac:dyDescent="0.25">
      <c r="A19">
        <v>17</v>
      </c>
      <c r="B19">
        <v>0.4</v>
      </c>
      <c r="C19">
        <f t="shared" si="1"/>
        <v>0.36000000000000004</v>
      </c>
      <c r="D19">
        <v>66</v>
      </c>
    </row>
    <row r="20" spans="1:4" x14ac:dyDescent="0.25">
      <c r="A20">
        <v>18</v>
      </c>
      <c r="B20">
        <v>0.4</v>
      </c>
      <c r="C20">
        <f t="shared" si="1"/>
        <v>0.34</v>
      </c>
      <c r="D20">
        <v>64</v>
      </c>
    </row>
    <row r="21" spans="1:4" x14ac:dyDescent="0.25">
      <c r="A21">
        <v>19</v>
      </c>
      <c r="B21">
        <v>0.4</v>
      </c>
      <c r="C21">
        <f t="shared" si="1"/>
        <v>0.32</v>
      </c>
      <c r="D21">
        <v>62</v>
      </c>
    </row>
    <row r="22" spans="1:4" x14ac:dyDescent="0.25">
      <c r="A22">
        <v>20</v>
      </c>
      <c r="B22">
        <v>0.4</v>
      </c>
      <c r="C22">
        <f t="shared" si="1"/>
        <v>0.30000000000000004</v>
      </c>
      <c r="D22">
        <v>60</v>
      </c>
    </row>
    <row r="23" spans="1:4" x14ac:dyDescent="0.25">
      <c r="A23">
        <v>21</v>
      </c>
      <c r="B23">
        <v>0.4</v>
      </c>
      <c r="C23">
        <f t="shared" si="1"/>
        <v>0.28000000000000003</v>
      </c>
      <c r="D23">
        <v>58</v>
      </c>
    </row>
    <row r="24" spans="1:4" x14ac:dyDescent="0.25">
      <c r="A24">
        <v>22</v>
      </c>
      <c r="B24">
        <v>0.4</v>
      </c>
      <c r="C24">
        <f t="shared" si="1"/>
        <v>0.26</v>
      </c>
      <c r="D24">
        <v>56</v>
      </c>
    </row>
    <row r="25" spans="1:4" x14ac:dyDescent="0.25">
      <c r="A25">
        <v>23</v>
      </c>
      <c r="B25">
        <v>0.4</v>
      </c>
      <c r="C25">
        <f t="shared" si="1"/>
        <v>0.24000000000000002</v>
      </c>
      <c r="D25">
        <v>54</v>
      </c>
    </row>
    <row r="26" spans="1:4" x14ac:dyDescent="0.25">
      <c r="A26">
        <v>24</v>
      </c>
      <c r="B26">
        <v>0.4</v>
      </c>
      <c r="C26">
        <f t="shared" si="1"/>
        <v>0.22000000000000003</v>
      </c>
      <c r="D26">
        <v>52</v>
      </c>
    </row>
    <row r="27" spans="1:4" x14ac:dyDescent="0.25">
      <c r="A27">
        <v>25</v>
      </c>
      <c r="B27">
        <v>0.4</v>
      </c>
      <c r="C27">
        <f t="shared" si="1"/>
        <v>0.2</v>
      </c>
      <c r="D27">
        <v>50</v>
      </c>
    </row>
    <row r="28" spans="1:4" x14ac:dyDescent="0.25">
      <c r="A28">
        <v>26</v>
      </c>
      <c r="B28">
        <v>0.4</v>
      </c>
      <c r="C28">
        <f t="shared" si="1"/>
        <v>0.18000000000000002</v>
      </c>
      <c r="D28">
        <v>48</v>
      </c>
    </row>
    <row r="29" spans="1:4" x14ac:dyDescent="0.25">
      <c r="A29">
        <v>27</v>
      </c>
      <c r="B29">
        <v>0.4</v>
      </c>
      <c r="C29">
        <f t="shared" si="1"/>
        <v>0.16000000000000003</v>
      </c>
      <c r="D29">
        <v>46</v>
      </c>
    </row>
    <row r="30" spans="1:4" x14ac:dyDescent="0.25">
      <c r="A30">
        <v>28</v>
      </c>
      <c r="B30">
        <v>0.4</v>
      </c>
      <c r="C30">
        <f t="shared" si="1"/>
        <v>0.14000000000000001</v>
      </c>
      <c r="D30">
        <v>44</v>
      </c>
    </row>
    <row r="31" spans="1:4" x14ac:dyDescent="0.25">
      <c r="A31">
        <v>29</v>
      </c>
      <c r="B31">
        <v>0.4</v>
      </c>
      <c r="C31">
        <f t="shared" si="1"/>
        <v>0.12</v>
      </c>
      <c r="D31">
        <v>42</v>
      </c>
    </row>
    <row r="32" spans="1:4" x14ac:dyDescent="0.25">
      <c r="A32">
        <v>30</v>
      </c>
      <c r="B32">
        <v>0.4</v>
      </c>
      <c r="C32">
        <f t="shared" si="1"/>
        <v>0.10000000000000003</v>
      </c>
      <c r="D32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37" sqref="C37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8</v>
      </c>
      <c r="D1" t="s">
        <v>3</v>
      </c>
      <c r="E1" t="s">
        <v>9</v>
      </c>
      <c r="G1" t="s">
        <v>6</v>
      </c>
      <c r="H1">
        <v>0.4</v>
      </c>
    </row>
    <row r="2" spans="1:8" x14ac:dyDescent="0.25">
      <c r="A2">
        <v>0</v>
      </c>
      <c r="B2">
        <f>0.1+(A2*H$4)</f>
        <v>0.1</v>
      </c>
      <c r="C2">
        <v>0.4</v>
      </c>
      <c r="D2">
        <f>1.8+(A2*H$5)</f>
        <v>1.8</v>
      </c>
      <c r="E2">
        <v>40</v>
      </c>
    </row>
    <row r="3" spans="1:8" x14ac:dyDescent="0.25">
      <c r="A3">
        <v>1</v>
      </c>
      <c r="B3">
        <f>0.1+(A3*H$4)</f>
        <v>0.12000000000000001</v>
      </c>
      <c r="C3">
        <v>0.4</v>
      </c>
      <c r="D3">
        <f t="shared" ref="D3:D17" si="0">1.8+(A3*H$5)</f>
        <v>1.9000000000000001</v>
      </c>
      <c r="E3">
        <v>42</v>
      </c>
      <c r="G3" t="s">
        <v>10</v>
      </c>
      <c r="H3">
        <v>0.1</v>
      </c>
    </row>
    <row r="4" spans="1:8" x14ac:dyDescent="0.25">
      <c r="A4">
        <v>2</v>
      </c>
      <c r="B4">
        <f t="shared" ref="B4:B15" si="1">0.1+(A4*H$4)</f>
        <v>0.14000000000000001</v>
      </c>
      <c r="C4">
        <v>0.4</v>
      </c>
      <c r="D4">
        <f t="shared" si="0"/>
        <v>2</v>
      </c>
      <c r="E4">
        <v>44</v>
      </c>
      <c r="G4" t="s">
        <v>12</v>
      </c>
      <c r="H4">
        <v>0.02</v>
      </c>
    </row>
    <row r="5" spans="1:8" x14ac:dyDescent="0.25">
      <c r="A5">
        <v>3</v>
      </c>
      <c r="B5">
        <f t="shared" si="1"/>
        <v>0.16</v>
      </c>
      <c r="C5">
        <v>0.4</v>
      </c>
      <c r="D5">
        <f t="shared" si="0"/>
        <v>2.1</v>
      </c>
      <c r="E5">
        <v>46</v>
      </c>
      <c r="G5" t="s">
        <v>11</v>
      </c>
      <c r="H5">
        <v>0.1</v>
      </c>
    </row>
    <row r="6" spans="1:8" x14ac:dyDescent="0.25">
      <c r="A6">
        <v>4</v>
      </c>
      <c r="B6">
        <f t="shared" si="1"/>
        <v>0.18</v>
      </c>
      <c r="C6">
        <v>0.4</v>
      </c>
      <c r="D6">
        <f t="shared" si="0"/>
        <v>2.2000000000000002</v>
      </c>
      <c r="E6">
        <v>48</v>
      </c>
    </row>
    <row r="7" spans="1:8" x14ac:dyDescent="0.25">
      <c r="A7">
        <v>5</v>
      </c>
      <c r="B7">
        <f t="shared" si="1"/>
        <v>0.2</v>
      </c>
      <c r="C7">
        <v>0.4</v>
      </c>
      <c r="D7">
        <f t="shared" si="0"/>
        <v>2.2999999999999998</v>
      </c>
      <c r="E7">
        <v>50</v>
      </c>
    </row>
    <row r="8" spans="1:8" x14ac:dyDescent="0.25">
      <c r="A8">
        <v>6</v>
      </c>
      <c r="B8">
        <f t="shared" si="1"/>
        <v>0.22</v>
      </c>
      <c r="C8">
        <v>0.4</v>
      </c>
      <c r="D8">
        <f t="shared" si="0"/>
        <v>2.4000000000000004</v>
      </c>
      <c r="E8">
        <v>52</v>
      </c>
    </row>
    <row r="9" spans="1:8" x14ac:dyDescent="0.25">
      <c r="A9">
        <v>7</v>
      </c>
      <c r="B9">
        <f t="shared" si="1"/>
        <v>0.24000000000000002</v>
      </c>
      <c r="C9">
        <v>0.4</v>
      </c>
      <c r="D9">
        <f t="shared" si="0"/>
        <v>2.5</v>
      </c>
      <c r="E9">
        <v>54</v>
      </c>
    </row>
    <row r="10" spans="1:8" x14ac:dyDescent="0.25">
      <c r="A10">
        <v>8</v>
      </c>
      <c r="B10">
        <f t="shared" si="1"/>
        <v>0.26</v>
      </c>
      <c r="C10">
        <v>0.4</v>
      </c>
      <c r="D10">
        <f t="shared" si="0"/>
        <v>2.6</v>
      </c>
      <c r="E10">
        <v>56</v>
      </c>
    </row>
    <row r="11" spans="1:8" x14ac:dyDescent="0.25">
      <c r="A11">
        <v>9</v>
      </c>
      <c r="B11">
        <f t="shared" si="1"/>
        <v>0.28000000000000003</v>
      </c>
      <c r="C11">
        <v>0.4</v>
      </c>
      <c r="D11">
        <f t="shared" si="0"/>
        <v>2.7</v>
      </c>
      <c r="E11">
        <v>58</v>
      </c>
    </row>
    <row r="12" spans="1:8" x14ac:dyDescent="0.25">
      <c r="A12">
        <v>10</v>
      </c>
      <c r="B12">
        <f t="shared" si="1"/>
        <v>0.30000000000000004</v>
      </c>
      <c r="C12">
        <v>0.4</v>
      </c>
      <c r="D12">
        <f t="shared" si="0"/>
        <v>2.8</v>
      </c>
      <c r="E12">
        <v>60</v>
      </c>
    </row>
    <row r="13" spans="1:8" x14ac:dyDescent="0.25">
      <c r="A13">
        <v>11</v>
      </c>
      <c r="B13">
        <f t="shared" si="1"/>
        <v>0.32</v>
      </c>
      <c r="C13">
        <v>0.4</v>
      </c>
      <c r="D13">
        <f t="shared" si="0"/>
        <v>2.9000000000000004</v>
      </c>
      <c r="E13">
        <v>62</v>
      </c>
    </row>
    <row r="14" spans="1:8" x14ac:dyDescent="0.25">
      <c r="A14">
        <v>12</v>
      </c>
      <c r="B14">
        <f t="shared" si="1"/>
        <v>0.33999999999999997</v>
      </c>
      <c r="C14">
        <v>0.4</v>
      </c>
      <c r="D14">
        <f t="shared" si="0"/>
        <v>3</v>
      </c>
      <c r="E14">
        <v>64</v>
      </c>
    </row>
    <row r="15" spans="1:8" x14ac:dyDescent="0.25">
      <c r="A15">
        <v>13</v>
      </c>
      <c r="B15">
        <f t="shared" si="1"/>
        <v>0.36</v>
      </c>
      <c r="C15">
        <v>0.4</v>
      </c>
      <c r="D15">
        <f t="shared" si="0"/>
        <v>3.1</v>
      </c>
      <c r="E15">
        <v>66</v>
      </c>
    </row>
    <row r="16" spans="1:8" x14ac:dyDescent="0.25">
      <c r="A16">
        <v>14</v>
      </c>
      <c r="B16">
        <f>0.1+(A16*H$4)</f>
        <v>0.38</v>
      </c>
      <c r="C16">
        <v>0.4</v>
      </c>
      <c r="D16">
        <f t="shared" si="0"/>
        <v>3.2</v>
      </c>
      <c r="E16">
        <v>68</v>
      </c>
    </row>
    <row r="17" spans="1:5" x14ac:dyDescent="0.25">
      <c r="A17">
        <v>15</v>
      </c>
      <c r="B17">
        <v>0.4</v>
      </c>
      <c r="C17">
        <v>0.4</v>
      </c>
      <c r="D17">
        <f t="shared" si="0"/>
        <v>3.3</v>
      </c>
      <c r="E17">
        <v>70</v>
      </c>
    </row>
    <row r="18" spans="1:5" x14ac:dyDescent="0.25">
      <c r="A18">
        <v>16</v>
      </c>
      <c r="B18">
        <v>0.4</v>
      </c>
      <c r="C18">
        <f>0.4-((A18-15)*H$4)</f>
        <v>0.38</v>
      </c>
      <c r="D18">
        <f>3.3-((A18-15)*H$5)</f>
        <v>3.1999999999999997</v>
      </c>
      <c r="E18">
        <v>68</v>
      </c>
    </row>
    <row r="19" spans="1:5" x14ac:dyDescent="0.25">
      <c r="A19">
        <v>17</v>
      </c>
      <c r="B19">
        <v>0.4</v>
      </c>
      <c r="C19">
        <f t="shared" ref="C19:C32" si="2">0.4-((A19-15)*H$4)</f>
        <v>0.36000000000000004</v>
      </c>
      <c r="D19">
        <f t="shared" ref="D19:D32" si="3">3.3-((A19-15)*H$5)</f>
        <v>3.0999999999999996</v>
      </c>
      <c r="E19">
        <v>66</v>
      </c>
    </row>
    <row r="20" spans="1:5" x14ac:dyDescent="0.25">
      <c r="A20">
        <v>18</v>
      </c>
      <c r="B20">
        <v>0.4</v>
      </c>
      <c r="C20">
        <f t="shared" si="2"/>
        <v>0.34</v>
      </c>
      <c r="D20">
        <f t="shared" si="3"/>
        <v>3</v>
      </c>
      <c r="E20">
        <v>64</v>
      </c>
    </row>
    <row r="21" spans="1:5" x14ac:dyDescent="0.25">
      <c r="A21">
        <v>19</v>
      </c>
      <c r="B21">
        <v>0.4</v>
      </c>
      <c r="C21">
        <f t="shared" si="2"/>
        <v>0.32</v>
      </c>
      <c r="D21">
        <f t="shared" si="3"/>
        <v>2.9</v>
      </c>
      <c r="E21">
        <v>62</v>
      </c>
    </row>
    <row r="22" spans="1:5" x14ac:dyDescent="0.25">
      <c r="A22">
        <v>20</v>
      </c>
      <c r="B22">
        <v>0.4</v>
      </c>
      <c r="C22">
        <f t="shared" si="2"/>
        <v>0.30000000000000004</v>
      </c>
      <c r="D22">
        <f t="shared" si="3"/>
        <v>2.8</v>
      </c>
      <c r="E22">
        <v>60</v>
      </c>
    </row>
    <row r="23" spans="1:5" x14ac:dyDescent="0.25">
      <c r="A23">
        <v>21</v>
      </c>
      <c r="B23">
        <v>0.4</v>
      </c>
      <c r="C23">
        <f t="shared" si="2"/>
        <v>0.28000000000000003</v>
      </c>
      <c r="D23">
        <f t="shared" si="3"/>
        <v>2.6999999999999997</v>
      </c>
      <c r="E23">
        <v>58</v>
      </c>
    </row>
    <row r="24" spans="1:5" x14ac:dyDescent="0.25">
      <c r="A24">
        <v>22</v>
      </c>
      <c r="B24">
        <v>0.4</v>
      </c>
      <c r="C24">
        <f t="shared" si="2"/>
        <v>0.26</v>
      </c>
      <c r="D24">
        <f t="shared" si="3"/>
        <v>2.5999999999999996</v>
      </c>
      <c r="E24">
        <v>56</v>
      </c>
    </row>
    <row r="25" spans="1:5" x14ac:dyDescent="0.25">
      <c r="A25">
        <v>23</v>
      </c>
      <c r="B25">
        <v>0.4</v>
      </c>
      <c r="C25">
        <f t="shared" si="2"/>
        <v>0.24000000000000002</v>
      </c>
      <c r="D25">
        <f t="shared" si="3"/>
        <v>2.5</v>
      </c>
      <c r="E25">
        <v>54</v>
      </c>
    </row>
    <row r="26" spans="1:5" x14ac:dyDescent="0.25">
      <c r="A26">
        <v>24</v>
      </c>
      <c r="B26">
        <v>0.4</v>
      </c>
      <c r="C26">
        <f t="shared" si="2"/>
        <v>0.22000000000000003</v>
      </c>
      <c r="D26">
        <f t="shared" si="3"/>
        <v>2.4</v>
      </c>
      <c r="E26">
        <v>52</v>
      </c>
    </row>
    <row r="27" spans="1:5" x14ac:dyDescent="0.25">
      <c r="A27">
        <v>25</v>
      </c>
      <c r="B27">
        <v>0.4</v>
      </c>
      <c r="C27">
        <f t="shared" si="2"/>
        <v>0.2</v>
      </c>
      <c r="D27">
        <f t="shared" si="3"/>
        <v>2.2999999999999998</v>
      </c>
      <c r="E27">
        <v>50</v>
      </c>
    </row>
    <row r="28" spans="1:5" x14ac:dyDescent="0.25">
      <c r="A28">
        <v>26</v>
      </c>
      <c r="B28">
        <v>0.4</v>
      </c>
      <c r="C28">
        <f t="shared" si="2"/>
        <v>0.18000000000000002</v>
      </c>
      <c r="D28">
        <f t="shared" si="3"/>
        <v>2.1999999999999997</v>
      </c>
      <c r="E28">
        <v>48</v>
      </c>
    </row>
    <row r="29" spans="1:5" x14ac:dyDescent="0.25">
      <c r="A29">
        <v>27</v>
      </c>
      <c r="B29">
        <v>0.4</v>
      </c>
      <c r="C29">
        <f t="shared" si="2"/>
        <v>0.16000000000000003</v>
      </c>
      <c r="D29">
        <f t="shared" si="3"/>
        <v>2.0999999999999996</v>
      </c>
      <c r="E29">
        <v>46</v>
      </c>
    </row>
    <row r="30" spans="1:5" x14ac:dyDescent="0.25">
      <c r="A30">
        <v>28</v>
      </c>
      <c r="B30">
        <v>0.4</v>
      </c>
      <c r="C30">
        <f t="shared" si="2"/>
        <v>0.14000000000000001</v>
      </c>
      <c r="D30">
        <f t="shared" si="3"/>
        <v>1.9999999999999998</v>
      </c>
      <c r="E30">
        <v>44</v>
      </c>
    </row>
    <row r="31" spans="1:5" x14ac:dyDescent="0.25">
      <c r="A31">
        <v>29</v>
      </c>
      <c r="B31">
        <v>0.4</v>
      </c>
      <c r="C31">
        <f t="shared" si="2"/>
        <v>0.12</v>
      </c>
      <c r="D31">
        <f t="shared" si="3"/>
        <v>1.8999999999999997</v>
      </c>
      <c r="E31">
        <v>42</v>
      </c>
    </row>
    <row r="32" spans="1:5" x14ac:dyDescent="0.25">
      <c r="A32">
        <v>30</v>
      </c>
      <c r="B32">
        <v>0.4</v>
      </c>
      <c r="C32">
        <f t="shared" si="2"/>
        <v>0.10000000000000003</v>
      </c>
      <c r="D32">
        <f t="shared" si="3"/>
        <v>1.7999999999999998</v>
      </c>
      <c r="E3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H52" sqref="H52"/>
    </sheetView>
  </sheetViews>
  <sheetFormatPr defaultRowHeight="15" x14ac:dyDescent="0.25"/>
  <sheetData>
    <row r="1" spans="1:5" x14ac:dyDescent="0.25">
      <c r="A1" t="s">
        <v>1</v>
      </c>
      <c r="B1" t="s">
        <v>5</v>
      </c>
    </row>
    <row r="2" spans="1:5" x14ac:dyDescent="0.25">
      <c r="A2">
        <v>-1</v>
      </c>
      <c r="B2">
        <f>E$3*E$5*EXP(-((A2-E$4)^2/(2*E$2)))</f>
        <v>1.3118049649244734E-4</v>
      </c>
      <c r="D2" t="s">
        <v>15</v>
      </c>
      <c r="E2">
        <v>0.44</v>
      </c>
    </row>
    <row r="3" spans="1:5" x14ac:dyDescent="0.25">
      <c r="A3">
        <v>-0.9</v>
      </c>
      <c r="B3">
        <f t="shared" ref="B3:B62" si="0">E$3*E$5*EXP(-((A3-E$4)^2/(2*E$2)))</f>
        <v>2.5647437475507211E-4</v>
      </c>
      <c r="D3" t="s">
        <v>3</v>
      </c>
      <c r="E3">
        <f>1/(E2*SQRT(2*PI()))</f>
        <v>0.906687000912347</v>
      </c>
    </row>
    <row r="4" spans="1:5" x14ac:dyDescent="0.25">
      <c r="A4">
        <v>-0.8</v>
      </c>
      <c r="B4">
        <f t="shared" si="0"/>
        <v>4.9017184262482871E-4</v>
      </c>
      <c r="D4" t="s">
        <v>16</v>
      </c>
      <c r="E4">
        <v>2</v>
      </c>
    </row>
    <row r="5" spans="1:5" x14ac:dyDescent="0.25">
      <c r="A5">
        <v>-0.7</v>
      </c>
      <c r="B5">
        <f t="shared" si="0"/>
        <v>9.1576156343093826E-4</v>
      </c>
      <c r="D5" t="s">
        <v>17</v>
      </c>
      <c r="E5">
        <v>4</v>
      </c>
    </row>
    <row r="6" spans="1:5" x14ac:dyDescent="0.25">
      <c r="A6">
        <v>-0.6</v>
      </c>
      <c r="B6">
        <f t="shared" si="0"/>
        <v>1.6724230067775832E-3</v>
      </c>
    </row>
    <row r="7" spans="1:5" x14ac:dyDescent="0.25">
      <c r="A7">
        <v>-0.5</v>
      </c>
      <c r="B7">
        <f t="shared" si="0"/>
        <v>2.9856543384848503E-3</v>
      </c>
    </row>
    <row r="8" spans="1:5" x14ac:dyDescent="0.25">
      <c r="A8">
        <v>-0.4</v>
      </c>
      <c r="B8">
        <f t="shared" si="0"/>
        <v>5.2102983214042942E-3</v>
      </c>
    </row>
    <row r="9" spans="1:5" x14ac:dyDescent="0.25">
      <c r="A9">
        <v>-0.3</v>
      </c>
      <c r="B9">
        <f t="shared" si="0"/>
        <v>8.8882308267234696E-3</v>
      </c>
    </row>
    <row r="10" spans="1:5" x14ac:dyDescent="0.25">
      <c r="A10">
        <v>-0.2</v>
      </c>
      <c r="B10">
        <f t="shared" si="0"/>
        <v>1.4821690155820879E-2</v>
      </c>
    </row>
    <row r="11" spans="1:5" x14ac:dyDescent="0.25">
      <c r="A11">
        <v>-0.1</v>
      </c>
      <c r="B11">
        <f t="shared" si="0"/>
        <v>2.4160716343431907E-2</v>
      </c>
    </row>
    <row r="12" spans="1:5" x14ac:dyDescent="0.25">
      <c r="A12">
        <v>0</v>
      </c>
      <c r="B12">
        <f t="shared" si="0"/>
        <v>3.8499186589020497E-2</v>
      </c>
    </row>
    <row r="13" spans="1:5" x14ac:dyDescent="0.25">
      <c r="A13">
        <v>0.1</v>
      </c>
      <c r="B13">
        <f t="shared" si="0"/>
        <v>5.9968470455512908E-2</v>
      </c>
    </row>
    <row r="14" spans="1:5" x14ac:dyDescent="0.25">
      <c r="A14">
        <v>0.2</v>
      </c>
      <c r="B14">
        <f t="shared" si="0"/>
        <v>9.131120224292473E-2</v>
      </c>
    </row>
    <row r="15" spans="1:5" x14ac:dyDescent="0.25">
      <c r="A15">
        <v>0.3</v>
      </c>
      <c r="B15">
        <f t="shared" si="0"/>
        <v>0.1359110666135003</v>
      </c>
    </row>
    <row r="16" spans="1:5" x14ac:dyDescent="0.25">
      <c r="A16">
        <v>0.4</v>
      </c>
      <c r="B16">
        <f t="shared" si="0"/>
        <v>0.19774943507424522</v>
      </c>
    </row>
    <row r="17" spans="1:2" x14ac:dyDescent="0.25">
      <c r="A17">
        <v>0.5</v>
      </c>
      <c r="B17">
        <f t="shared" si="0"/>
        <v>0.28125830364361881</v>
      </c>
    </row>
    <row r="18" spans="1:2" x14ac:dyDescent="0.25">
      <c r="A18">
        <v>0.6</v>
      </c>
      <c r="B18">
        <f t="shared" si="0"/>
        <v>0.3910435487632602</v>
      </c>
    </row>
    <row r="19" spans="1:2" x14ac:dyDescent="0.25">
      <c r="A19">
        <v>0.7</v>
      </c>
      <c r="B19">
        <f t="shared" si="0"/>
        <v>0.53146487737137282</v>
      </c>
    </row>
    <row r="20" spans="1:2" x14ac:dyDescent="0.25">
      <c r="A20">
        <v>0.8</v>
      </c>
      <c r="B20">
        <f t="shared" si="0"/>
        <v>0.70607963077837532</v>
      </c>
    </row>
    <row r="21" spans="1:2" x14ac:dyDescent="0.25">
      <c r="A21">
        <v>0.9</v>
      </c>
      <c r="B21">
        <f t="shared" si="0"/>
        <v>0.91698549932838225</v>
      </c>
    </row>
    <row r="22" spans="1:2" x14ac:dyDescent="0.25">
      <c r="A22">
        <v>1</v>
      </c>
      <c r="B22">
        <f t="shared" si="0"/>
        <v>1.1641285060723998</v>
      </c>
    </row>
    <row r="23" spans="1:2" x14ac:dyDescent="0.25">
      <c r="A23">
        <v>1.1000000000000001</v>
      </c>
      <c r="B23">
        <f t="shared" si="0"/>
        <v>1.4446713186228182</v>
      </c>
    </row>
    <row r="24" spans="1:2" x14ac:dyDescent="0.25">
      <c r="A24">
        <v>1.2</v>
      </c>
      <c r="B24">
        <f t="shared" si="0"/>
        <v>1.7525355985185127</v>
      </c>
    </row>
    <row r="25" spans="1:2" x14ac:dyDescent="0.25">
      <c r="A25">
        <v>1.3</v>
      </c>
      <c r="B25">
        <f t="shared" si="0"/>
        <v>2.07823338391277</v>
      </c>
    </row>
    <row r="26" spans="1:2" x14ac:dyDescent="0.25">
      <c r="A26">
        <v>1.4</v>
      </c>
      <c r="B26">
        <f t="shared" si="0"/>
        <v>2.4090812985245171</v>
      </c>
    </row>
    <row r="27" spans="1:2" x14ac:dyDescent="0.25">
      <c r="A27">
        <v>1.5</v>
      </c>
      <c r="B27">
        <f t="shared" si="0"/>
        <v>2.7298467467352783</v>
      </c>
    </row>
    <row r="28" spans="1:2" x14ac:dyDescent="0.25">
      <c r="A28">
        <v>1.6</v>
      </c>
      <c r="B28">
        <f t="shared" si="0"/>
        <v>3.0238117311660129</v>
      </c>
    </row>
    <row r="29" spans="1:2" x14ac:dyDescent="0.25">
      <c r="A29">
        <v>1.7</v>
      </c>
      <c r="B29">
        <f t="shared" si="0"/>
        <v>3.2741675471882719</v>
      </c>
    </row>
    <row r="30" spans="1:2" x14ac:dyDescent="0.25">
      <c r="A30">
        <v>1.8</v>
      </c>
      <c r="B30">
        <f t="shared" si="0"/>
        <v>3.4655863341471478</v>
      </c>
    </row>
    <row r="31" spans="1:2" x14ac:dyDescent="0.25">
      <c r="A31">
        <v>1.9</v>
      </c>
      <c r="B31">
        <f t="shared" si="0"/>
        <v>3.5857682387099832</v>
      </c>
    </row>
    <row r="32" spans="1:2" x14ac:dyDescent="0.25">
      <c r="A32">
        <v>2</v>
      </c>
      <c r="B32">
        <f t="shared" si="0"/>
        <v>3.626748003649388</v>
      </c>
    </row>
    <row r="33" spans="1:2" x14ac:dyDescent="0.25">
      <c r="A33">
        <v>2.1</v>
      </c>
      <c r="B33">
        <f t="shared" si="0"/>
        <v>3.5857682387099832</v>
      </c>
    </row>
    <row r="34" spans="1:2" x14ac:dyDescent="0.25">
      <c r="A34">
        <v>2.2000000000000002</v>
      </c>
      <c r="B34">
        <f t="shared" si="0"/>
        <v>3.4655863341471473</v>
      </c>
    </row>
    <row r="35" spans="1:2" x14ac:dyDescent="0.25">
      <c r="A35">
        <v>2.2999999999999998</v>
      </c>
      <c r="B35">
        <f t="shared" si="0"/>
        <v>3.2741675471882723</v>
      </c>
    </row>
    <row r="36" spans="1:2" x14ac:dyDescent="0.25">
      <c r="A36">
        <v>2.4</v>
      </c>
      <c r="B36">
        <f t="shared" si="0"/>
        <v>3.0238117311660129</v>
      </c>
    </row>
    <row r="37" spans="1:2" x14ac:dyDescent="0.25">
      <c r="A37">
        <v>2.5</v>
      </c>
      <c r="B37">
        <f t="shared" si="0"/>
        <v>2.7298467467352783</v>
      </c>
    </row>
    <row r="38" spans="1:2" x14ac:dyDescent="0.25">
      <c r="A38">
        <v>2.6</v>
      </c>
      <c r="B38">
        <f t="shared" si="0"/>
        <v>2.4090812985245171</v>
      </c>
    </row>
    <row r="39" spans="1:2" x14ac:dyDescent="0.25">
      <c r="A39">
        <v>2.7</v>
      </c>
      <c r="B39">
        <f t="shared" si="0"/>
        <v>2.0782333839127696</v>
      </c>
    </row>
    <row r="40" spans="1:2" x14ac:dyDescent="0.25">
      <c r="A40">
        <v>2.8</v>
      </c>
      <c r="B40">
        <f t="shared" si="0"/>
        <v>1.7525355985185134</v>
      </c>
    </row>
    <row r="41" spans="1:2" x14ac:dyDescent="0.25">
      <c r="A41">
        <v>2.9</v>
      </c>
      <c r="B41">
        <f t="shared" si="0"/>
        <v>1.4446713186228182</v>
      </c>
    </row>
    <row r="42" spans="1:2" x14ac:dyDescent="0.25">
      <c r="A42">
        <v>3</v>
      </c>
      <c r="B42">
        <f t="shared" si="0"/>
        <v>1.1641285060723998</v>
      </c>
    </row>
    <row r="43" spans="1:2" x14ac:dyDescent="0.25">
      <c r="A43">
        <v>3.1</v>
      </c>
      <c r="B43">
        <f>E$3*E$5*EXP(-((A43-E$4)^2/(2*E$2)))</f>
        <v>0.91698549932838225</v>
      </c>
    </row>
    <row r="44" spans="1:2" x14ac:dyDescent="0.25">
      <c r="A44">
        <v>3.2</v>
      </c>
      <c r="B44">
        <f t="shared" si="0"/>
        <v>0.70607963077837477</v>
      </c>
    </row>
    <row r="45" spans="1:2" x14ac:dyDescent="0.25">
      <c r="A45">
        <v>3.3</v>
      </c>
      <c r="B45">
        <f t="shared" si="0"/>
        <v>0.53146487737137327</v>
      </c>
    </row>
    <row r="46" spans="1:2" x14ac:dyDescent="0.25">
      <c r="A46">
        <v>3.4</v>
      </c>
      <c r="B46">
        <f t="shared" si="0"/>
        <v>0.3910435487632602</v>
      </c>
    </row>
    <row r="47" spans="1:2" x14ac:dyDescent="0.25">
      <c r="A47">
        <v>3.5</v>
      </c>
      <c r="B47">
        <f t="shared" si="0"/>
        <v>0.28125830364361881</v>
      </c>
    </row>
    <row r="48" spans="1:2" x14ac:dyDescent="0.25">
      <c r="A48">
        <v>3.6</v>
      </c>
      <c r="B48">
        <f t="shared" si="0"/>
        <v>0.19774943507424522</v>
      </c>
    </row>
    <row r="49" spans="1:2" x14ac:dyDescent="0.25">
      <c r="A49">
        <v>3.7</v>
      </c>
      <c r="B49">
        <f t="shared" si="0"/>
        <v>0.13591106661350019</v>
      </c>
    </row>
    <row r="50" spans="1:2" x14ac:dyDescent="0.25">
      <c r="A50">
        <v>3.8</v>
      </c>
      <c r="B50">
        <f t="shared" si="0"/>
        <v>9.1311202242924827E-2</v>
      </c>
    </row>
    <row r="51" spans="1:2" x14ac:dyDescent="0.25">
      <c r="A51">
        <v>3.9</v>
      </c>
      <c r="B51">
        <f t="shared" si="0"/>
        <v>5.9968470455512908E-2</v>
      </c>
    </row>
    <row r="52" spans="1:2" x14ac:dyDescent="0.25">
      <c r="A52">
        <v>4</v>
      </c>
      <c r="B52">
        <f t="shared" si="0"/>
        <v>3.8499186589020497E-2</v>
      </c>
    </row>
    <row r="53" spans="1:2" x14ac:dyDescent="0.25">
      <c r="A53">
        <v>4.0999999999999996</v>
      </c>
      <c r="B53">
        <f t="shared" si="0"/>
        <v>2.4160716343431945E-2</v>
      </c>
    </row>
    <row r="54" spans="1:2" x14ac:dyDescent="0.25">
      <c r="A54">
        <v>4.2</v>
      </c>
      <c r="B54">
        <f t="shared" si="0"/>
        <v>1.4821690155820879E-2</v>
      </c>
    </row>
    <row r="55" spans="1:2" x14ac:dyDescent="0.25">
      <c r="A55">
        <v>4.3</v>
      </c>
      <c r="B55">
        <f t="shared" si="0"/>
        <v>8.8882308267234696E-3</v>
      </c>
    </row>
    <row r="56" spans="1:2" x14ac:dyDescent="0.25">
      <c r="A56">
        <v>4.4000000000000004</v>
      </c>
      <c r="B56">
        <f t="shared" si="0"/>
        <v>5.2102983214042803E-3</v>
      </c>
    </row>
    <row r="57" spans="1:2" x14ac:dyDescent="0.25">
      <c r="A57">
        <v>4.5</v>
      </c>
      <c r="B57">
        <f t="shared" si="0"/>
        <v>2.9856543384848503E-3</v>
      </c>
    </row>
    <row r="58" spans="1:2" x14ac:dyDescent="0.25">
      <c r="A58">
        <v>4.5999999999999996</v>
      </c>
      <c r="B58">
        <f t="shared" si="0"/>
        <v>1.6724230067775875E-3</v>
      </c>
    </row>
    <row r="59" spans="1:2" x14ac:dyDescent="0.25">
      <c r="A59">
        <v>4.7</v>
      </c>
      <c r="B59">
        <f t="shared" si="0"/>
        <v>9.1576156343093826E-4</v>
      </c>
    </row>
    <row r="60" spans="1:2" x14ac:dyDescent="0.25">
      <c r="A60">
        <v>4.8</v>
      </c>
      <c r="B60">
        <f t="shared" si="0"/>
        <v>4.9017184262482871E-4</v>
      </c>
    </row>
    <row r="61" spans="1:2" x14ac:dyDescent="0.25">
      <c r="A61">
        <v>4.9000000000000004</v>
      </c>
      <c r="B61">
        <f t="shared" si="0"/>
        <v>2.5647437475507162E-4</v>
      </c>
    </row>
    <row r="62" spans="1:2" x14ac:dyDescent="0.25">
      <c r="A62">
        <v>5</v>
      </c>
      <c r="B62">
        <f t="shared" si="0"/>
        <v>1.3118049649244734E-4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SpiralArray</vt:lpstr>
      <vt:lpstr>CustomTaper</vt:lpstr>
      <vt:lpstr>wgPhC</vt:lpstr>
      <vt:lpstr>whPhCvary</vt:lpstr>
      <vt:lpstr>Gaussian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2015-04-27T18:05:09Z</dcterms:modified>
</cp:coreProperties>
</file>