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1"/>
  </bookViews>
  <sheets>
    <sheet name="readme" sheetId="1" r:id="rId1"/>
    <sheet name="Tab A.1.1-H-photon" sheetId="2" r:id="rId2"/>
    <sheet name="TabA.1.2-H-neutron" sheetId="3" r:id="rId3"/>
    <sheet name="TabA.1.3-H-electron" sheetId="4" r:id="rId4"/>
    <sheet name="TabA.1.4-H-positron" sheetId="5" r:id="rId5"/>
    <sheet name="Tab A.2.1.a-Hp-photon" sheetId="6" r:id="rId6"/>
    <sheet name="Tab A.2.1.b-Hp-photon" sheetId="7" r:id="rId7"/>
    <sheet name="Tab A.2.2-Hp-neutron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9" l="1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4" i="9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4" i="3"/>
  <c r="W5" i="9"/>
  <c r="W21" i="9"/>
  <c r="W37" i="9"/>
  <c r="W53" i="9"/>
  <c r="W69" i="9"/>
  <c r="W85" i="9"/>
  <c r="W101" i="9"/>
  <c r="W103" i="9"/>
  <c r="W6" i="9"/>
  <c r="W22" i="9"/>
  <c r="W38" i="9"/>
  <c r="W54" i="9"/>
  <c r="W70" i="9"/>
  <c r="W86" i="9"/>
  <c r="W102" i="9"/>
  <c r="W87" i="9"/>
  <c r="W7" i="9"/>
  <c r="W23" i="9"/>
  <c r="W39" i="9"/>
  <c r="W55" i="9"/>
  <c r="W71" i="9"/>
  <c r="W8" i="9"/>
  <c r="W24" i="9"/>
  <c r="W40" i="9"/>
  <c r="W56" i="9"/>
  <c r="W72" i="9"/>
  <c r="W88" i="9"/>
  <c r="W9" i="9"/>
  <c r="W25" i="9"/>
  <c r="W41" i="9"/>
  <c r="W57" i="9"/>
  <c r="W73" i="9"/>
  <c r="W89" i="9"/>
  <c r="W10" i="9"/>
  <c r="W26" i="9"/>
  <c r="W42" i="9"/>
  <c r="W58" i="9"/>
  <c r="W74" i="9"/>
  <c r="W90" i="9"/>
  <c r="W11" i="9"/>
  <c r="W27" i="9"/>
  <c r="W43" i="9"/>
  <c r="W59" i="9"/>
  <c r="W75" i="9"/>
  <c r="W91" i="9"/>
  <c r="W12" i="9"/>
  <c r="W28" i="9"/>
  <c r="W44" i="9"/>
  <c r="W60" i="9"/>
  <c r="W76" i="9"/>
  <c r="W92" i="9"/>
  <c r="W13" i="9"/>
  <c r="W29" i="9"/>
  <c r="W45" i="9"/>
  <c r="W61" i="9"/>
  <c r="W77" i="9"/>
  <c r="W93" i="9"/>
  <c r="W14" i="9"/>
  <c r="W30" i="9"/>
  <c r="W46" i="9"/>
  <c r="W62" i="9"/>
  <c r="W78" i="9"/>
  <c r="W94" i="9"/>
  <c r="W15" i="9"/>
  <c r="W31" i="9"/>
  <c r="W47" i="9"/>
  <c r="W63" i="9"/>
  <c r="W79" i="9"/>
  <c r="W95" i="9"/>
  <c r="W16" i="9"/>
  <c r="W32" i="9"/>
  <c r="W48" i="9"/>
  <c r="W64" i="9"/>
  <c r="W80" i="9"/>
  <c r="W96" i="9"/>
  <c r="W17" i="9"/>
  <c r="W33" i="9"/>
  <c r="W49" i="9"/>
  <c r="W65" i="9"/>
  <c r="W81" i="9"/>
  <c r="W97" i="9"/>
  <c r="W18" i="9"/>
  <c r="W34" i="9"/>
  <c r="W50" i="9"/>
  <c r="W66" i="9"/>
  <c r="W82" i="9"/>
  <c r="W98" i="9"/>
  <c r="W19" i="9"/>
  <c r="W35" i="9"/>
  <c r="W51" i="9"/>
  <c r="W67" i="9"/>
  <c r="W83" i="9"/>
  <c r="W99" i="9"/>
  <c r="W20" i="9"/>
  <c r="W36" i="9"/>
  <c r="W52" i="9"/>
  <c r="W68" i="9"/>
  <c r="W84" i="9"/>
  <c r="W100" i="9"/>
  <c r="W4" i="9"/>
  <c r="L5" i="3"/>
  <c r="L21" i="3"/>
  <c r="L37" i="3"/>
  <c r="L53" i="3"/>
  <c r="L69" i="3"/>
  <c r="L85" i="3"/>
  <c r="L101" i="3"/>
  <c r="L40" i="3"/>
  <c r="L88" i="3"/>
  <c r="L6" i="3"/>
  <c r="L22" i="3"/>
  <c r="L38" i="3"/>
  <c r="L54" i="3"/>
  <c r="L70" i="3"/>
  <c r="L86" i="3"/>
  <c r="L102" i="3"/>
  <c r="L56" i="3"/>
  <c r="L7" i="3"/>
  <c r="L23" i="3"/>
  <c r="L39" i="3"/>
  <c r="L55" i="3"/>
  <c r="L71" i="3"/>
  <c r="L87" i="3"/>
  <c r="L103" i="3"/>
  <c r="L24" i="3"/>
  <c r="L72" i="3"/>
  <c r="L8" i="3"/>
  <c r="L9" i="3"/>
  <c r="L25" i="3"/>
  <c r="L41" i="3"/>
  <c r="L57" i="3"/>
  <c r="L73" i="3"/>
  <c r="L89" i="3"/>
  <c r="L10" i="3"/>
  <c r="L26" i="3"/>
  <c r="L42" i="3"/>
  <c r="L58" i="3"/>
  <c r="L74" i="3"/>
  <c r="L90" i="3"/>
  <c r="L82" i="3"/>
  <c r="L11" i="3"/>
  <c r="L27" i="3"/>
  <c r="L43" i="3"/>
  <c r="L59" i="3"/>
  <c r="L75" i="3"/>
  <c r="L91" i="3"/>
  <c r="L12" i="3"/>
  <c r="L28" i="3"/>
  <c r="L44" i="3"/>
  <c r="L60" i="3"/>
  <c r="L76" i="3"/>
  <c r="L92" i="3"/>
  <c r="L13" i="3"/>
  <c r="L29" i="3"/>
  <c r="L45" i="3"/>
  <c r="L61" i="3"/>
  <c r="L77" i="3"/>
  <c r="L93" i="3"/>
  <c r="L98" i="3"/>
  <c r="L14" i="3"/>
  <c r="L30" i="3"/>
  <c r="L46" i="3"/>
  <c r="L62" i="3"/>
  <c r="L78" i="3"/>
  <c r="L94" i="3"/>
  <c r="L15" i="3"/>
  <c r="L31" i="3"/>
  <c r="L47" i="3"/>
  <c r="L63" i="3"/>
  <c r="L79" i="3"/>
  <c r="L95" i="3"/>
  <c r="L16" i="3"/>
  <c r="L32" i="3"/>
  <c r="L48" i="3"/>
  <c r="L64" i="3"/>
  <c r="L80" i="3"/>
  <c r="L96" i="3"/>
  <c r="L17" i="3"/>
  <c r="L33" i="3"/>
  <c r="L49" i="3"/>
  <c r="L65" i="3"/>
  <c r="L81" i="3"/>
  <c r="L97" i="3"/>
  <c r="L18" i="3"/>
  <c r="L34" i="3"/>
  <c r="L50" i="3"/>
  <c r="L66" i="3"/>
  <c r="L19" i="3"/>
  <c r="L35" i="3"/>
  <c r="L51" i="3"/>
  <c r="L67" i="3"/>
  <c r="L83" i="3"/>
  <c r="L99" i="3"/>
  <c r="L20" i="3"/>
  <c r="L36" i="3"/>
  <c r="L52" i="3"/>
  <c r="L68" i="3"/>
  <c r="L84" i="3"/>
  <c r="L100" i="3"/>
  <c r="L4" i="3"/>
</calcChain>
</file>

<file path=xl/sharedStrings.xml><?xml version="1.0" encoding="utf-8"?>
<sst xmlns="http://schemas.openxmlformats.org/spreadsheetml/2006/main" count="96" uniqueCount="58">
  <si>
    <t>Data table in ICRU95 "</t>
  </si>
  <si>
    <t>Energy</t>
  </si>
  <si>
    <t>MeV</t>
  </si>
  <si>
    <t>h*</t>
  </si>
  <si>
    <t>pSv.cm2</t>
  </si>
  <si>
    <t>Sv.Gy-1</t>
  </si>
  <si>
    <r>
      <t xml:space="preserve">Table A.1.2: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</si>
  <si>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A.1.1.a: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</si>
  <si>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A.1.1.b: Conversion coefficients from </t>
    </r>
    <r>
      <rPr>
        <b/>
        <sz val="11"/>
        <color rgb="FFFF0000"/>
        <rFont val="Calibri"/>
        <family val="2"/>
        <scheme val="minor"/>
      </rPr>
      <t>photon air 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</si>
  <si>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A.1.3: Conversion coefficients from </t>
    </r>
    <r>
      <rPr>
        <b/>
        <sz val="11"/>
        <color rgb="FFFF0000"/>
        <rFont val="Calibri"/>
        <family val="2"/>
        <scheme val="minor"/>
      </rPr>
      <t>electron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</si>
  <si>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 xml:space="preserve">Table A.1.4: Conversion coefficients from </t>
    </r>
    <r>
      <rPr>
        <b/>
        <sz val="11"/>
        <color rgb="FFFF0000"/>
        <rFont val="Calibri"/>
        <family val="2"/>
        <scheme val="minor"/>
      </rPr>
      <t>positron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ambient dose</t>
    </r>
  </si>
  <si>
    <r>
      <t>hp(fluence) - [</t>
    </r>
    <r>
      <rPr>
        <i/>
        <sz val="11"/>
        <color theme="1"/>
        <rFont val="Calibri"/>
        <family val="2"/>
        <scheme val="minor"/>
      </rPr>
      <t>pSv/cm^2</t>
    </r>
    <r>
      <rPr>
        <sz val="11"/>
        <color theme="1"/>
        <rFont val="Calibri"/>
        <family val="2"/>
        <scheme val="minor"/>
      </rPr>
      <t>]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</si>
  <si>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15)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</si>
  <si>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30)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</si>
  <si>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45)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</si>
  <si>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60)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</si>
  <si>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75)</t>
    </r>
  </si>
  <si>
    <r>
      <t>avg(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90)</t>
    </r>
  </si>
  <si>
    <t>ROT</t>
  </si>
  <si>
    <t>ISO</t>
  </si>
  <si>
    <t>SS-ISO</t>
  </si>
  <si>
    <t>IS-ISO</t>
  </si>
  <si>
    <r>
      <t xml:space="preserve">Table A.2.1a Conversion coefficients from </t>
    </r>
    <r>
      <rPr>
        <b/>
        <sz val="11"/>
        <color rgb="FFFF0000"/>
        <rFont val="Calibri"/>
        <family val="2"/>
        <scheme val="minor"/>
      </rPr>
      <t>photon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</si>
  <si>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 xml:space="preserve">Table A.2.1.b Conversion coefficients from </t>
    </r>
    <r>
      <rPr>
        <b/>
        <sz val="11"/>
        <color rgb="FFFF0000"/>
        <rFont val="Calibri"/>
        <family val="2"/>
        <scheme val="minor"/>
      </rPr>
      <t>photon air-kerma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 xml:space="preserve">personal dose </t>
    </r>
  </si>
  <si>
    <r>
      <t>hp (fluence) - [</t>
    </r>
    <r>
      <rPr>
        <i/>
        <sz val="11"/>
        <color theme="1"/>
        <rFont val="Calibri"/>
        <family val="2"/>
        <scheme val="minor"/>
      </rPr>
      <t>pSv/cm^2</t>
    </r>
    <r>
      <rPr>
        <sz val="11"/>
        <color theme="1"/>
        <rFont val="Calibri"/>
        <family val="2"/>
        <scheme val="minor"/>
      </rPr>
      <t>]</t>
    </r>
  </si>
  <si>
    <r>
      <t>hp(air-kerma) - [</t>
    </r>
    <r>
      <rPr>
        <i/>
        <sz val="11"/>
        <color theme="1"/>
        <rFont val="Calibri"/>
        <family val="2"/>
        <scheme val="minor"/>
      </rPr>
      <t>pSv/cm^2</t>
    </r>
    <r>
      <rPr>
        <sz val="11"/>
        <color theme="1"/>
        <rFont val="Calibri"/>
        <family val="2"/>
        <scheme val="minor"/>
      </rPr>
      <t>]</t>
    </r>
  </si>
  <si>
    <t>Tab A.1.1-H-photon</t>
  </si>
  <si>
    <t>TabA.1.2-H-neutron</t>
  </si>
  <si>
    <t>TabA.1.3-H-electron</t>
  </si>
  <si>
    <t>TabA.1.4-H-positron</t>
  </si>
  <si>
    <t>Tab A.2.1.a-Hp-photon</t>
  </si>
  <si>
    <t>Tab A.2.1.b-Hp-photon</t>
  </si>
  <si>
    <t>Tab A.2.2-Hp-neutron</t>
  </si>
  <si>
    <t>Sheet name</t>
  </si>
  <si>
    <t>Conversion coefficients from photon fluence/air-kerma to ambient dose</t>
  </si>
  <si>
    <t>Conversion coefficients from neutron fluence to ambient dose</t>
  </si>
  <si>
    <t>Conversion coefficients from electron fluence to ambient dose</t>
  </si>
  <si>
    <t>Coeficients</t>
  </si>
  <si>
    <t>Conversion coefficients from positron fluence to ambient dose</t>
  </si>
  <si>
    <t>Conversion coefficients from photon fluence to personal dose</t>
  </si>
  <si>
    <t xml:space="preserve">Conversion coefficients from photon air-kerma to personal dose </t>
  </si>
  <si>
    <t>Conversion coefficients from neutron fluence to personal dose</t>
  </si>
  <si>
    <r>
      <t xml:space="preserve">Table A.2.2 Conversion coefficients from </t>
    </r>
    <r>
      <rPr>
        <b/>
        <sz val="11"/>
        <color rgb="FFFF0000"/>
        <rFont val="Calibri"/>
        <family val="2"/>
        <scheme val="minor"/>
      </rPr>
      <t>neutron fluence</t>
    </r>
    <r>
      <rPr>
        <b/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0000"/>
        <rFont val="Calibri"/>
        <family val="2"/>
        <scheme val="minor"/>
      </rPr>
      <t>personal dose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</si>
  <si>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15)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</si>
  <si>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30)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</si>
  <si>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45)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</si>
  <si>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60)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</si>
  <si>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75)</t>
    </r>
  </si>
  <si>
    <r>
      <t>avg(</t>
    </r>
    <r>
      <rPr>
        <b/>
        <sz val="11"/>
        <color theme="1"/>
        <rFont val="Times New Roman"/>
        <family val="1"/>
      </rPr>
      <t>±</t>
    </r>
    <r>
      <rPr>
        <b/>
        <sz val="11"/>
        <color theme="1"/>
        <rFont val="Calibri"/>
        <family val="2"/>
      </rPr>
      <t>90)</t>
    </r>
  </si>
  <si>
    <t>log( E)</t>
  </si>
  <si>
    <t>log(h*)</t>
  </si>
  <si>
    <t>E_inter</t>
  </si>
  <si>
    <t>log(E_inter)</t>
  </si>
  <si>
    <t>log(h*_inter)</t>
  </si>
  <si>
    <t>h*_inter</t>
  </si>
  <si>
    <t>log(hp)</t>
  </si>
  <si>
    <t>log(hp_inter)</t>
  </si>
  <si>
    <t>hp_inter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</si>
</sst>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0" fillId="0" borderId="3" xfId="0" applyNumberFormat="1" applyBorder="1"/>
    <xf numFmtId="11" fontId="0" fillId="0" borderId="0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11" fontId="0" fillId="0" borderId="6" xfId="0" applyNumberFormat="1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8" xfId="0" applyFon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A.1.2: Conversion coefficients from neutron fluence to ambient 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'TabA.1.2-H-neutron'!$B$4:$B$71</c:f>
              <c:numCache>
                <c:formatCode>0.00E+00</c:formatCode>
                <c:ptCount val="68"/>
                <c:pt idx="0">
                  <c:v>1.0000000000000001E-9</c:v>
                </c:pt>
                <c:pt idx="1">
                  <c:v>1E-8</c:v>
                </c:pt>
                <c:pt idx="2">
                  <c:v>2.4999999999999999E-8</c:v>
                </c:pt>
                <c:pt idx="3">
                  <c:v>9.9999999999999995E-8</c:v>
                </c:pt>
                <c:pt idx="4">
                  <c:v>1.9999999999999999E-7</c:v>
                </c:pt>
                <c:pt idx="5">
                  <c:v>4.9999999999999998E-7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5.0000000000000004E-6</c:v>
                </c:pt>
                <c:pt idx="9">
                  <c:v>1.0000000000000001E-5</c:v>
                </c:pt>
                <c:pt idx="10">
                  <c:v>2.0000000000000002E-5</c:v>
                </c:pt>
                <c:pt idx="11">
                  <c:v>5.0000000000000002E-5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5.0000000000000001E-4</c:v>
                </c:pt>
                <c:pt idx="15">
                  <c:v>1E-3</c:v>
                </c:pt>
                <c:pt idx="16">
                  <c:v>2E-3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0.1</c:v>
                </c:pt>
                <c:pt idx="24">
                  <c:v>0.15</c:v>
                </c:pt>
                <c:pt idx="25">
                  <c:v>0.2</c:v>
                </c:pt>
                <c:pt idx="26">
                  <c:v>0.3</c:v>
                </c:pt>
                <c:pt idx="27">
                  <c:v>0.5</c:v>
                </c:pt>
                <c:pt idx="28">
                  <c:v>0.7</c:v>
                </c:pt>
                <c:pt idx="29">
                  <c:v>0.9</c:v>
                </c:pt>
                <c:pt idx="30">
                  <c:v>1</c:v>
                </c:pt>
                <c:pt idx="31">
                  <c:v>1.2</c:v>
                </c:pt>
                <c:pt idx="32">
                  <c:v>1.5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20</c:v>
                </c:pt>
                <c:pt idx="48">
                  <c:v>21</c:v>
                </c:pt>
                <c:pt idx="49">
                  <c:v>30</c:v>
                </c:pt>
                <c:pt idx="50">
                  <c:v>50</c:v>
                </c:pt>
                <c:pt idx="51">
                  <c:v>75</c:v>
                </c:pt>
                <c:pt idx="52">
                  <c:v>100</c:v>
                </c:pt>
                <c:pt idx="53">
                  <c:v>130</c:v>
                </c:pt>
                <c:pt idx="54">
                  <c:v>150</c:v>
                </c:pt>
                <c:pt idx="55">
                  <c:v>180</c:v>
                </c:pt>
                <c:pt idx="56">
                  <c:v>200</c:v>
                </c:pt>
                <c:pt idx="57">
                  <c:v>300</c:v>
                </c:pt>
                <c:pt idx="58">
                  <c:v>400</c:v>
                </c:pt>
                <c:pt idx="59">
                  <c:v>500</c:v>
                </c:pt>
                <c:pt idx="60">
                  <c:v>600</c:v>
                </c:pt>
                <c:pt idx="61">
                  <c:v>700</c:v>
                </c:pt>
                <c:pt idx="62">
                  <c:v>800</c:v>
                </c:pt>
                <c:pt idx="63">
                  <c:v>900</c:v>
                </c:pt>
                <c:pt idx="64">
                  <c:v>1000</c:v>
                </c:pt>
                <c:pt idx="65">
                  <c:v>2000</c:v>
                </c:pt>
                <c:pt idx="66">
                  <c:v>5000</c:v>
                </c:pt>
                <c:pt idx="67">
                  <c:v>10000</c:v>
                </c:pt>
              </c:numCache>
            </c:numRef>
          </c:xVal>
          <c:yVal>
            <c:numRef>
              <c:f>'TabA.1.2-H-neutron'!$C$4:$C$71</c:f>
              <c:numCache>
                <c:formatCode>0.00E+00</c:formatCode>
                <c:ptCount val="68"/>
                <c:pt idx="0">
                  <c:v>3.09</c:v>
                </c:pt>
                <c:pt idx="1">
                  <c:v>3.55</c:v>
                </c:pt>
                <c:pt idx="2">
                  <c:v>4</c:v>
                </c:pt>
                <c:pt idx="3">
                  <c:v>5.2</c:v>
                </c:pt>
                <c:pt idx="4">
                  <c:v>5.87</c:v>
                </c:pt>
                <c:pt idx="5">
                  <c:v>6.59</c:v>
                </c:pt>
                <c:pt idx="6">
                  <c:v>7.03</c:v>
                </c:pt>
                <c:pt idx="7">
                  <c:v>7.39</c:v>
                </c:pt>
                <c:pt idx="8">
                  <c:v>7.71</c:v>
                </c:pt>
                <c:pt idx="9">
                  <c:v>7.82</c:v>
                </c:pt>
                <c:pt idx="10">
                  <c:v>7.84</c:v>
                </c:pt>
                <c:pt idx="11">
                  <c:v>7.82</c:v>
                </c:pt>
                <c:pt idx="12">
                  <c:v>7.79</c:v>
                </c:pt>
                <c:pt idx="13">
                  <c:v>7.73</c:v>
                </c:pt>
                <c:pt idx="14">
                  <c:v>7.54</c:v>
                </c:pt>
                <c:pt idx="15">
                  <c:v>7.54</c:v>
                </c:pt>
                <c:pt idx="16">
                  <c:v>7.61</c:v>
                </c:pt>
                <c:pt idx="17">
                  <c:v>7.97</c:v>
                </c:pt>
                <c:pt idx="18">
                  <c:v>9.11</c:v>
                </c:pt>
                <c:pt idx="19">
                  <c:v>12.2</c:v>
                </c:pt>
                <c:pt idx="20">
                  <c:v>15.7</c:v>
                </c:pt>
                <c:pt idx="21">
                  <c:v>23</c:v>
                </c:pt>
                <c:pt idx="22">
                  <c:v>30.6</c:v>
                </c:pt>
                <c:pt idx="23">
                  <c:v>41.9</c:v>
                </c:pt>
                <c:pt idx="24">
                  <c:v>60.6</c:v>
                </c:pt>
                <c:pt idx="25">
                  <c:v>78.8</c:v>
                </c:pt>
                <c:pt idx="26">
                  <c:v>114</c:v>
                </c:pt>
                <c:pt idx="27">
                  <c:v>177</c:v>
                </c:pt>
                <c:pt idx="28">
                  <c:v>232</c:v>
                </c:pt>
                <c:pt idx="29">
                  <c:v>279</c:v>
                </c:pt>
                <c:pt idx="30">
                  <c:v>301</c:v>
                </c:pt>
                <c:pt idx="31">
                  <c:v>330</c:v>
                </c:pt>
                <c:pt idx="32">
                  <c:v>365</c:v>
                </c:pt>
                <c:pt idx="33">
                  <c:v>407</c:v>
                </c:pt>
                <c:pt idx="34">
                  <c:v>458</c:v>
                </c:pt>
                <c:pt idx="35">
                  <c:v>483</c:v>
                </c:pt>
                <c:pt idx="36">
                  <c:v>494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500</c:v>
                </c:pt>
                <c:pt idx="41">
                  <c:v>500</c:v>
                </c:pt>
                <c:pt idx="42">
                  <c:v>499</c:v>
                </c:pt>
                <c:pt idx="43">
                  <c:v>495</c:v>
                </c:pt>
                <c:pt idx="44">
                  <c:v>493</c:v>
                </c:pt>
                <c:pt idx="45">
                  <c:v>490</c:v>
                </c:pt>
                <c:pt idx="46">
                  <c:v>484</c:v>
                </c:pt>
                <c:pt idx="47">
                  <c:v>477</c:v>
                </c:pt>
                <c:pt idx="48">
                  <c:v>474</c:v>
                </c:pt>
                <c:pt idx="49">
                  <c:v>453</c:v>
                </c:pt>
                <c:pt idx="50">
                  <c:v>433</c:v>
                </c:pt>
                <c:pt idx="51">
                  <c:v>439</c:v>
                </c:pt>
                <c:pt idx="52">
                  <c:v>444</c:v>
                </c:pt>
                <c:pt idx="53">
                  <c:v>446</c:v>
                </c:pt>
                <c:pt idx="54">
                  <c:v>446</c:v>
                </c:pt>
                <c:pt idx="55">
                  <c:v>447</c:v>
                </c:pt>
                <c:pt idx="56">
                  <c:v>448</c:v>
                </c:pt>
                <c:pt idx="57">
                  <c:v>473</c:v>
                </c:pt>
                <c:pt idx="58">
                  <c:v>515</c:v>
                </c:pt>
                <c:pt idx="59">
                  <c:v>533</c:v>
                </c:pt>
                <c:pt idx="60">
                  <c:v>569</c:v>
                </c:pt>
                <c:pt idx="61">
                  <c:v>625</c:v>
                </c:pt>
                <c:pt idx="62">
                  <c:v>638</c:v>
                </c:pt>
                <c:pt idx="63">
                  <c:v>645</c:v>
                </c:pt>
                <c:pt idx="64">
                  <c:v>663</c:v>
                </c:pt>
                <c:pt idx="65">
                  <c:v>769</c:v>
                </c:pt>
                <c:pt idx="66">
                  <c:v>1040</c:v>
                </c:pt>
                <c:pt idx="67">
                  <c:v>1390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A-47A8-A8F2-4AC2FFB2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Neutron fluence to ambient dose (pSv.cm^2)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A.1.3: Conversion coefficients from electron fluence to ambient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'TabA.1.3-H-electron'!$B$4:$B$71</c:f>
              <c:numCache>
                <c:formatCode>0.00E+00</c:formatCode>
                <c:ptCount val="6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80</c:v>
                </c:pt>
                <c:pt idx="32">
                  <c:v>100</c:v>
                </c:pt>
                <c:pt idx="33">
                  <c:v>150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8000</c:v>
                </c:pt>
                <c:pt idx="48">
                  <c:v>10000</c:v>
                </c:pt>
              </c:numCache>
            </c:numRef>
          </c:xVal>
          <c:yVal>
            <c:numRef>
              <c:f>'TabA.1.3-H-electron'!$C$4:$C$71</c:f>
              <c:numCache>
                <c:formatCode>0.00E+00</c:formatCode>
                <c:ptCount val="68"/>
                <c:pt idx="0">
                  <c:v>2.69E-2</c:v>
                </c:pt>
                <c:pt idx="1">
                  <c:v>4.0399999999999998E-2</c:v>
                </c:pt>
                <c:pt idx="2">
                  <c:v>5.3900000000000003E-2</c:v>
                </c:pt>
                <c:pt idx="3">
                  <c:v>8.1000000000000003E-2</c:v>
                </c:pt>
                <c:pt idx="4">
                  <c:v>0.108</c:v>
                </c:pt>
                <c:pt idx="5">
                  <c:v>0.13500000000000001</c:v>
                </c:pt>
                <c:pt idx="6">
                  <c:v>0.16300000000000001</c:v>
                </c:pt>
                <c:pt idx="7">
                  <c:v>0.218</c:v>
                </c:pt>
                <c:pt idx="8">
                  <c:v>0.27500000000000002</c:v>
                </c:pt>
                <c:pt idx="9">
                  <c:v>0.41799999999999998</c:v>
                </c:pt>
                <c:pt idx="10">
                  <c:v>0.56899999999999995</c:v>
                </c:pt>
                <c:pt idx="11">
                  <c:v>0.88900000000000001</c:v>
                </c:pt>
                <c:pt idx="12">
                  <c:v>1.24</c:v>
                </c:pt>
                <c:pt idx="13">
                  <c:v>1.63</c:v>
                </c:pt>
                <c:pt idx="14">
                  <c:v>2.0499999999999998</c:v>
                </c:pt>
                <c:pt idx="15">
                  <c:v>4.04</c:v>
                </c:pt>
                <c:pt idx="16">
                  <c:v>7.1</c:v>
                </c:pt>
                <c:pt idx="17">
                  <c:v>15</c:v>
                </c:pt>
                <c:pt idx="18">
                  <c:v>22.4</c:v>
                </c:pt>
                <c:pt idx="19">
                  <c:v>36.1</c:v>
                </c:pt>
                <c:pt idx="20">
                  <c:v>48.2</c:v>
                </c:pt>
                <c:pt idx="21">
                  <c:v>59.3</c:v>
                </c:pt>
                <c:pt idx="22">
                  <c:v>70.599999999999994</c:v>
                </c:pt>
                <c:pt idx="23">
                  <c:v>97.9</c:v>
                </c:pt>
                <c:pt idx="24">
                  <c:v>125</c:v>
                </c:pt>
                <c:pt idx="25">
                  <c:v>188</c:v>
                </c:pt>
                <c:pt idx="26">
                  <c:v>236</c:v>
                </c:pt>
                <c:pt idx="27">
                  <c:v>302</c:v>
                </c:pt>
                <c:pt idx="28">
                  <c:v>329</c:v>
                </c:pt>
                <c:pt idx="29">
                  <c:v>337</c:v>
                </c:pt>
                <c:pt idx="30">
                  <c:v>344</c:v>
                </c:pt>
                <c:pt idx="31">
                  <c:v>358</c:v>
                </c:pt>
                <c:pt idx="32">
                  <c:v>366</c:v>
                </c:pt>
                <c:pt idx="33">
                  <c:v>379</c:v>
                </c:pt>
                <c:pt idx="34">
                  <c:v>388</c:v>
                </c:pt>
                <c:pt idx="35">
                  <c:v>411</c:v>
                </c:pt>
                <c:pt idx="36">
                  <c:v>435</c:v>
                </c:pt>
                <c:pt idx="37">
                  <c:v>449</c:v>
                </c:pt>
                <c:pt idx="38">
                  <c:v>464</c:v>
                </c:pt>
                <c:pt idx="39">
                  <c:v>488</c:v>
                </c:pt>
                <c:pt idx="40">
                  <c:v>508</c:v>
                </c:pt>
                <c:pt idx="41">
                  <c:v>525</c:v>
                </c:pt>
                <c:pt idx="42">
                  <c:v>568</c:v>
                </c:pt>
                <c:pt idx="43">
                  <c:v>608</c:v>
                </c:pt>
                <c:pt idx="44">
                  <c:v>638</c:v>
                </c:pt>
                <c:pt idx="45">
                  <c:v>661</c:v>
                </c:pt>
                <c:pt idx="46">
                  <c:v>683</c:v>
                </c:pt>
                <c:pt idx="47">
                  <c:v>716</c:v>
                </c:pt>
                <c:pt idx="48">
                  <c:v>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F-40B6-8504-E924AABA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Neutron fluence to ambient dose (pSv.cm^2)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A.1.4: Conversion coefficients from positron fluence to ambient dose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'TabA.1.4-H-positron'!$B$4:$B$71</c:f>
              <c:numCache>
                <c:formatCode>0.00E+00</c:formatCode>
                <c:ptCount val="68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0.8</c:v>
                </c:pt>
                <c:pt idx="16">
                  <c:v>1</c:v>
                </c:pt>
                <c:pt idx="17">
                  <c:v>1.5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15</c:v>
                </c:pt>
                <c:pt idx="26">
                  <c:v>20</c:v>
                </c:pt>
                <c:pt idx="27">
                  <c:v>30</c:v>
                </c:pt>
                <c:pt idx="28">
                  <c:v>40</c:v>
                </c:pt>
                <c:pt idx="29">
                  <c:v>50</c:v>
                </c:pt>
                <c:pt idx="30">
                  <c:v>60</c:v>
                </c:pt>
                <c:pt idx="31">
                  <c:v>80</c:v>
                </c:pt>
                <c:pt idx="32">
                  <c:v>100</c:v>
                </c:pt>
                <c:pt idx="33">
                  <c:v>150</c:v>
                </c:pt>
                <c:pt idx="34">
                  <c:v>200</c:v>
                </c:pt>
                <c:pt idx="35">
                  <c:v>300</c:v>
                </c:pt>
                <c:pt idx="36">
                  <c:v>400</c:v>
                </c:pt>
                <c:pt idx="37">
                  <c:v>500</c:v>
                </c:pt>
                <c:pt idx="38">
                  <c:v>600</c:v>
                </c:pt>
                <c:pt idx="39">
                  <c:v>800</c:v>
                </c:pt>
                <c:pt idx="40">
                  <c:v>1000</c:v>
                </c:pt>
                <c:pt idx="41">
                  <c:v>1500</c:v>
                </c:pt>
                <c:pt idx="42">
                  <c:v>2000</c:v>
                </c:pt>
                <c:pt idx="43">
                  <c:v>3000</c:v>
                </c:pt>
                <c:pt idx="44">
                  <c:v>4000</c:v>
                </c:pt>
                <c:pt idx="45">
                  <c:v>5000</c:v>
                </c:pt>
                <c:pt idx="46">
                  <c:v>6000</c:v>
                </c:pt>
                <c:pt idx="47">
                  <c:v>8000</c:v>
                </c:pt>
                <c:pt idx="48">
                  <c:v>10000</c:v>
                </c:pt>
              </c:numCache>
            </c:numRef>
          </c:xVal>
          <c:yVal>
            <c:numRef>
              <c:f>'TabA.1.4-H-positron'!$C$4:$C$71</c:f>
              <c:numCache>
                <c:formatCode>0.00E+00</c:formatCode>
                <c:ptCount val="68"/>
                <c:pt idx="0">
                  <c:v>3.28</c:v>
                </c:pt>
                <c:pt idx="1">
                  <c:v>3.29</c:v>
                </c:pt>
                <c:pt idx="2">
                  <c:v>3.3</c:v>
                </c:pt>
                <c:pt idx="3">
                  <c:v>3.33</c:v>
                </c:pt>
                <c:pt idx="4">
                  <c:v>3.36</c:v>
                </c:pt>
                <c:pt idx="5">
                  <c:v>3.39</c:v>
                </c:pt>
                <c:pt idx="6">
                  <c:v>3.42</c:v>
                </c:pt>
                <c:pt idx="7">
                  <c:v>3.47</c:v>
                </c:pt>
                <c:pt idx="8">
                  <c:v>3.53</c:v>
                </c:pt>
                <c:pt idx="9">
                  <c:v>3.67</c:v>
                </c:pt>
                <c:pt idx="10">
                  <c:v>3.84</c:v>
                </c:pt>
                <c:pt idx="11">
                  <c:v>4.16</c:v>
                </c:pt>
                <c:pt idx="12">
                  <c:v>4.5199999999999996</c:v>
                </c:pt>
                <c:pt idx="13">
                  <c:v>4.9000000000000004</c:v>
                </c:pt>
                <c:pt idx="14">
                  <c:v>5.36</c:v>
                </c:pt>
                <c:pt idx="15">
                  <c:v>7.41</c:v>
                </c:pt>
                <c:pt idx="16">
                  <c:v>10.5</c:v>
                </c:pt>
                <c:pt idx="17">
                  <c:v>18.3</c:v>
                </c:pt>
                <c:pt idx="18">
                  <c:v>25.7</c:v>
                </c:pt>
                <c:pt idx="19">
                  <c:v>39.1</c:v>
                </c:pt>
                <c:pt idx="20">
                  <c:v>51</c:v>
                </c:pt>
                <c:pt idx="21">
                  <c:v>61.7</c:v>
                </c:pt>
                <c:pt idx="22">
                  <c:v>72.900000000000006</c:v>
                </c:pt>
                <c:pt idx="23">
                  <c:v>99</c:v>
                </c:pt>
                <c:pt idx="24">
                  <c:v>126</c:v>
                </c:pt>
                <c:pt idx="25">
                  <c:v>184</c:v>
                </c:pt>
                <c:pt idx="26">
                  <c:v>229</c:v>
                </c:pt>
                <c:pt idx="27">
                  <c:v>294</c:v>
                </c:pt>
                <c:pt idx="28">
                  <c:v>320</c:v>
                </c:pt>
                <c:pt idx="29">
                  <c:v>327</c:v>
                </c:pt>
                <c:pt idx="30">
                  <c:v>334</c:v>
                </c:pt>
                <c:pt idx="31">
                  <c:v>349</c:v>
                </c:pt>
                <c:pt idx="32">
                  <c:v>357</c:v>
                </c:pt>
                <c:pt idx="33">
                  <c:v>371</c:v>
                </c:pt>
                <c:pt idx="34">
                  <c:v>383</c:v>
                </c:pt>
                <c:pt idx="35">
                  <c:v>412</c:v>
                </c:pt>
                <c:pt idx="36">
                  <c:v>435</c:v>
                </c:pt>
                <c:pt idx="37">
                  <c:v>449</c:v>
                </c:pt>
                <c:pt idx="38">
                  <c:v>462</c:v>
                </c:pt>
                <c:pt idx="39">
                  <c:v>485</c:v>
                </c:pt>
                <c:pt idx="40">
                  <c:v>505</c:v>
                </c:pt>
                <c:pt idx="41">
                  <c:v>522</c:v>
                </c:pt>
                <c:pt idx="42">
                  <c:v>566</c:v>
                </c:pt>
                <c:pt idx="43">
                  <c:v>604</c:v>
                </c:pt>
                <c:pt idx="44">
                  <c:v>633</c:v>
                </c:pt>
                <c:pt idx="45">
                  <c:v>659</c:v>
                </c:pt>
                <c:pt idx="46">
                  <c:v>683</c:v>
                </c:pt>
                <c:pt idx="47">
                  <c:v>716</c:v>
                </c:pt>
                <c:pt idx="48">
                  <c:v>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A-454D-B6A2-A9CB715F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304288"/>
        <c:axId val="1275306368"/>
      </c:scatterChart>
      <c:valAx>
        <c:axId val="12753042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Neutron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6368"/>
        <c:crossesAt val="1.0000000000000005E-9"/>
        <c:crossBetween val="midCat"/>
      </c:valAx>
      <c:valAx>
        <c:axId val="127530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Neutron fluence to ambient dose (pSv.cm^2)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4288"/>
        <c:crossesAt val="1.0000000000000005E-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A.2.1.a-Hp-photon'!$C$4:$C$54</c:f>
              <c:numCache>
                <c:formatCode>0.00E+00</c:formatCode>
                <c:ptCount val="51"/>
                <c:pt idx="0">
                  <c:v>1.34E-2</c:v>
                </c:pt>
                <c:pt idx="1">
                  <c:v>1.66E-2</c:v>
                </c:pt>
                <c:pt idx="2">
                  <c:v>2.2499999999999999E-2</c:v>
                </c:pt>
                <c:pt idx="3">
                  <c:v>3.3500000000000002E-2</c:v>
                </c:pt>
                <c:pt idx="4">
                  <c:v>4.9000000000000002E-2</c:v>
                </c:pt>
                <c:pt idx="5">
                  <c:v>6.8500000000000005E-2</c:v>
                </c:pt>
                <c:pt idx="6">
                  <c:v>0.105</c:v>
                </c:pt>
                <c:pt idx="7">
                  <c:v>0.122</c:v>
                </c:pt>
                <c:pt idx="8">
                  <c:v>0.156</c:v>
                </c:pt>
                <c:pt idx="9">
                  <c:v>0.18099999999999999</c:v>
                </c:pt>
                <c:pt idx="10">
                  <c:v>0.22500000000000001</c:v>
                </c:pt>
                <c:pt idx="11">
                  <c:v>0.27500000000000002</c:v>
                </c:pt>
                <c:pt idx="12">
                  <c:v>0.312</c:v>
                </c:pt>
                <c:pt idx="13">
                  <c:v>0.35</c:v>
                </c:pt>
                <c:pt idx="14">
                  <c:v>0.36899999999999999</c:v>
                </c:pt>
                <c:pt idx="15">
                  <c:v>0.38900000000000001</c:v>
                </c:pt>
                <c:pt idx="16">
                  <c:v>0.41099999999999998</c:v>
                </c:pt>
                <c:pt idx="17">
                  <c:v>0.443</c:v>
                </c:pt>
                <c:pt idx="18">
                  <c:v>0.51800000000000002</c:v>
                </c:pt>
                <c:pt idx="19">
                  <c:v>0.747</c:v>
                </c:pt>
                <c:pt idx="20">
                  <c:v>1</c:v>
                </c:pt>
                <c:pt idx="21">
                  <c:v>1.51</c:v>
                </c:pt>
                <c:pt idx="22">
                  <c:v>2</c:v>
                </c:pt>
                <c:pt idx="23">
                  <c:v>2.4700000000000002</c:v>
                </c:pt>
                <c:pt idx="24">
                  <c:v>2.91</c:v>
                </c:pt>
                <c:pt idx="25">
                  <c:v>3.73</c:v>
                </c:pt>
                <c:pt idx="26">
                  <c:v>4.49</c:v>
                </c:pt>
                <c:pt idx="27">
                  <c:v>6.12</c:v>
                </c:pt>
                <c:pt idx="28">
                  <c:v>7.48</c:v>
                </c:pt>
                <c:pt idx="29">
                  <c:v>9.75</c:v>
                </c:pt>
                <c:pt idx="30">
                  <c:v>11.7</c:v>
                </c:pt>
                <c:pt idx="31">
                  <c:v>13.4</c:v>
                </c:pt>
                <c:pt idx="32">
                  <c:v>15</c:v>
                </c:pt>
                <c:pt idx="33">
                  <c:v>17.8</c:v>
                </c:pt>
                <c:pt idx="34">
                  <c:v>20.5</c:v>
                </c:pt>
                <c:pt idx="35">
                  <c:v>26.1</c:v>
                </c:pt>
                <c:pt idx="36">
                  <c:v>30.8</c:v>
                </c:pt>
                <c:pt idx="37">
                  <c:v>37.9</c:v>
                </c:pt>
                <c:pt idx="38">
                  <c:v>43.2</c:v>
                </c:pt>
                <c:pt idx="39">
                  <c:v>47.1</c:v>
                </c:pt>
                <c:pt idx="40">
                  <c:v>50.1</c:v>
                </c:pt>
                <c:pt idx="41">
                  <c:v>54.5</c:v>
                </c:pt>
                <c:pt idx="42">
                  <c:v>57.8</c:v>
                </c:pt>
                <c:pt idx="43">
                  <c:v>63.2</c:v>
                </c:pt>
                <c:pt idx="44">
                  <c:v>67.2</c:v>
                </c:pt>
                <c:pt idx="45">
                  <c:v>72.3</c:v>
                </c:pt>
                <c:pt idx="46">
                  <c:v>75.400000000000006</c:v>
                </c:pt>
                <c:pt idx="47">
                  <c:v>77.400000000000006</c:v>
                </c:pt>
                <c:pt idx="48">
                  <c:v>78.7</c:v>
                </c:pt>
                <c:pt idx="49">
                  <c:v>80.400000000000006</c:v>
                </c:pt>
                <c:pt idx="50">
                  <c:v>81.599999999999994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B-4936-8E18-34283055521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A.2.1.a-Hp-photon'!$D$4:$D$54</c:f>
              <c:numCache>
                <c:formatCode>0.00E+00</c:formatCode>
                <c:ptCount val="51"/>
                <c:pt idx="0">
                  <c:v>1.41E-2</c:v>
                </c:pt>
                <c:pt idx="1">
                  <c:v>1.7899999999999999E-2</c:v>
                </c:pt>
                <c:pt idx="2">
                  <c:v>2.4299999999999999E-2</c:v>
                </c:pt>
                <c:pt idx="3">
                  <c:v>3.4799999999999998E-2</c:v>
                </c:pt>
                <c:pt idx="4">
                  <c:v>4.9700000000000001E-2</c:v>
                </c:pt>
                <c:pt idx="5">
                  <c:v>6.7100000000000007E-2</c:v>
                </c:pt>
                <c:pt idx="6">
                  <c:v>0.10299999999999999</c:v>
                </c:pt>
                <c:pt idx="7">
                  <c:v>0.12</c:v>
                </c:pt>
                <c:pt idx="8">
                  <c:v>0.15</c:v>
                </c:pt>
                <c:pt idx="9">
                  <c:v>0.17899999999999999</c:v>
                </c:pt>
                <c:pt idx="10">
                  <c:v>0.219</c:v>
                </c:pt>
                <c:pt idx="11">
                  <c:v>0.27100000000000002</c:v>
                </c:pt>
                <c:pt idx="12">
                  <c:v>0.307</c:v>
                </c:pt>
                <c:pt idx="13">
                  <c:v>0.34</c:v>
                </c:pt>
                <c:pt idx="14">
                  <c:v>0.35899999999999999</c:v>
                </c:pt>
                <c:pt idx="15">
                  <c:v>0.38200000000000001</c:v>
                </c:pt>
                <c:pt idx="16">
                  <c:v>0.40600000000000003</c:v>
                </c:pt>
                <c:pt idx="17">
                  <c:v>0.436</c:v>
                </c:pt>
                <c:pt idx="18">
                  <c:v>0.51200000000000001</c:v>
                </c:pt>
                <c:pt idx="19">
                  <c:v>0.745</c:v>
                </c:pt>
                <c:pt idx="20">
                  <c:v>0.995</c:v>
                </c:pt>
                <c:pt idx="21">
                  <c:v>1.5</c:v>
                </c:pt>
                <c:pt idx="22">
                  <c:v>1.98</c:v>
                </c:pt>
                <c:pt idx="23">
                  <c:v>2.44</c:v>
                </c:pt>
                <c:pt idx="24">
                  <c:v>2.89</c:v>
                </c:pt>
                <c:pt idx="25">
                  <c:v>3.73</c:v>
                </c:pt>
                <c:pt idx="26">
                  <c:v>4.5</c:v>
                </c:pt>
                <c:pt idx="27">
                  <c:v>6.11</c:v>
                </c:pt>
                <c:pt idx="28">
                  <c:v>7.49</c:v>
                </c:pt>
                <c:pt idx="29">
                  <c:v>9.81</c:v>
                </c:pt>
                <c:pt idx="30">
                  <c:v>11.7</c:v>
                </c:pt>
                <c:pt idx="31">
                  <c:v>13.4</c:v>
                </c:pt>
                <c:pt idx="32">
                  <c:v>15.1</c:v>
                </c:pt>
                <c:pt idx="33">
                  <c:v>18</c:v>
                </c:pt>
                <c:pt idx="34">
                  <c:v>20.6</c:v>
                </c:pt>
                <c:pt idx="35">
                  <c:v>26.4</c:v>
                </c:pt>
                <c:pt idx="36">
                  <c:v>31</c:v>
                </c:pt>
                <c:pt idx="37">
                  <c:v>38.200000000000003</c:v>
                </c:pt>
                <c:pt idx="38">
                  <c:v>43.1</c:v>
                </c:pt>
                <c:pt idx="39">
                  <c:v>47</c:v>
                </c:pt>
                <c:pt idx="40">
                  <c:v>51.3</c:v>
                </c:pt>
                <c:pt idx="41">
                  <c:v>55.7</c:v>
                </c:pt>
                <c:pt idx="42">
                  <c:v>59.3</c:v>
                </c:pt>
                <c:pt idx="43">
                  <c:v>64.599999999999994</c:v>
                </c:pt>
                <c:pt idx="44">
                  <c:v>68.2</c:v>
                </c:pt>
                <c:pt idx="45">
                  <c:v>74</c:v>
                </c:pt>
                <c:pt idx="46">
                  <c:v>78.099999999999994</c:v>
                </c:pt>
                <c:pt idx="47">
                  <c:v>78.599999999999994</c:v>
                </c:pt>
                <c:pt idx="48">
                  <c:v>80.099999999999994</c:v>
                </c:pt>
                <c:pt idx="49">
                  <c:v>82.2</c:v>
                </c:pt>
                <c:pt idx="50">
                  <c:v>83.5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B-4936-8E18-34283055521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A.2.1.a-Hp-photon'!$E$4:$E$54</c:f>
              <c:numCache>
                <c:formatCode>0.00E+00</c:formatCode>
                <c:ptCount val="51"/>
                <c:pt idx="0">
                  <c:v>1.3899999999999999E-2</c:v>
                </c:pt>
                <c:pt idx="1">
                  <c:v>1.8100000000000002E-2</c:v>
                </c:pt>
                <c:pt idx="2">
                  <c:v>2.4199999999999999E-2</c:v>
                </c:pt>
                <c:pt idx="3">
                  <c:v>3.3599999999999998E-2</c:v>
                </c:pt>
                <c:pt idx="4">
                  <c:v>4.6199999999999998E-2</c:v>
                </c:pt>
                <c:pt idx="5">
                  <c:v>6.13E-2</c:v>
                </c:pt>
                <c:pt idx="6">
                  <c:v>9.3799999999999994E-2</c:v>
                </c:pt>
                <c:pt idx="7">
                  <c:v>0.109</c:v>
                </c:pt>
                <c:pt idx="8">
                  <c:v>0.13900000000000001</c:v>
                </c:pt>
                <c:pt idx="9">
                  <c:v>0.16600000000000001</c:v>
                </c:pt>
                <c:pt idx="10">
                  <c:v>0.20499999999999999</c:v>
                </c:pt>
                <c:pt idx="11">
                  <c:v>0.255</c:v>
                </c:pt>
                <c:pt idx="12">
                  <c:v>0.28899999999999998</c:v>
                </c:pt>
                <c:pt idx="13">
                  <c:v>0.32400000000000001</c:v>
                </c:pt>
                <c:pt idx="14">
                  <c:v>0.34399999999999997</c:v>
                </c:pt>
                <c:pt idx="15">
                  <c:v>0.36399999999999999</c:v>
                </c:pt>
                <c:pt idx="16">
                  <c:v>0.38700000000000001</c:v>
                </c:pt>
                <c:pt idx="17">
                  <c:v>0.41799999999999998</c:v>
                </c:pt>
                <c:pt idx="18">
                  <c:v>0.48499999999999999</c:v>
                </c:pt>
                <c:pt idx="19">
                  <c:v>0.71</c:v>
                </c:pt>
                <c:pt idx="20">
                  <c:v>0.95399999999999996</c:v>
                </c:pt>
                <c:pt idx="21">
                  <c:v>1.45</c:v>
                </c:pt>
                <c:pt idx="22">
                  <c:v>1.94</c:v>
                </c:pt>
                <c:pt idx="23">
                  <c:v>2.39</c:v>
                </c:pt>
                <c:pt idx="24">
                  <c:v>2.85</c:v>
                </c:pt>
                <c:pt idx="25">
                  <c:v>3.65</c:v>
                </c:pt>
                <c:pt idx="26">
                  <c:v>4.41</c:v>
                </c:pt>
                <c:pt idx="27">
                  <c:v>6.04</c:v>
                </c:pt>
                <c:pt idx="28">
                  <c:v>7.41</c:v>
                </c:pt>
                <c:pt idx="29">
                  <c:v>9.65</c:v>
                </c:pt>
                <c:pt idx="30">
                  <c:v>11.6</c:v>
                </c:pt>
                <c:pt idx="31">
                  <c:v>13.3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20.5</c:v>
                </c:pt>
                <c:pt idx="35">
                  <c:v>26.4</c:v>
                </c:pt>
                <c:pt idx="36">
                  <c:v>31.3</c:v>
                </c:pt>
                <c:pt idx="37">
                  <c:v>38.700000000000003</c:v>
                </c:pt>
                <c:pt idx="38">
                  <c:v>44.6</c:v>
                </c:pt>
                <c:pt idx="39">
                  <c:v>48.6</c:v>
                </c:pt>
                <c:pt idx="40">
                  <c:v>53.5</c:v>
                </c:pt>
                <c:pt idx="41">
                  <c:v>58.4</c:v>
                </c:pt>
                <c:pt idx="42">
                  <c:v>62</c:v>
                </c:pt>
                <c:pt idx="43">
                  <c:v>67.5</c:v>
                </c:pt>
                <c:pt idx="44">
                  <c:v>71.7</c:v>
                </c:pt>
                <c:pt idx="45">
                  <c:v>76.900000000000006</c:v>
                </c:pt>
                <c:pt idx="46">
                  <c:v>81.3</c:v>
                </c:pt>
                <c:pt idx="47">
                  <c:v>82.7</c:v>
                </c:pt>
                <c:pt idx="48">
                  <c:v>84.1</c:v>
                </c:pt>
                <c:pt idx="49">
                  <c:v>86.2</c:v>
                </c:pt>
                <c:pt idx="50">
                  <c:v>87.9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B-4936-8E18-34283055521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A.2.1.a-Hp-photon'!$F$4:$F$54</c:f>
              <c:numCache>
                <c:formatCode>0.00E+00</c:formatCode>
                <c:ptCount val="51"/>
                <c:pt idx="0">
                  <c:v>1.2999999999999999E-2</c:v>
                </c:pt>
                <c:pt idx="1">
                  <c:v>1.7100000000000001E-2</c:v>
                </c:pt>
                <c:pt idx="2">
                  <c:v>2.2499999999999999E-2</c:v>
                </c:pt>
                <c:pt idx="3">
                  <c:v>3.0300000000000001E-2</c:v>
                </c:pt>
                <c:pt idx="4">
                  <c:v>4.0500000000000001E-2</c:v>
                </c:pt>
                <c:pt idx="5">
                  <c:v>5.2600000000000001E-2</c:v>
                </c:pt>
                <c:pt idx="6">
                  <c:v>7.9399999999999998E-2</c:v>
                </c:pt>
                <c:pt idx="7">
                  <c:v>9.2999999999999999E-2</c:v>
                </c:pt>
                <c:pt idx="8">
                  <c:v>0.11899999999999999</c:v>
                </c:pt>
                <c:pt idx="9">
                  <c:v>0.14399999999999999</c:v>
                </c:pt>
                <c:pt idx="10">
                  <c:v>0.17799999999999999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0.28999999999999998</c:v>
                </c:pt>
                <c:pt idx="14">
                  <c:v>0.307</c:v>
                </c:pt>
                <c:pt idx="15">
                  <c:v>0.32600000000000001</c:v>
                </c:pt>
                <c:pt idx="16">
                  <c:v>0.34799999999999998</c:v>
                </c:pt>
                <c:pt idx="17">
                  <c:v>0.375</c:v>
                </c:pt>
                <c:pt idx="18">
                  <c:v>0.45</c:v>
                </c:pt>
                <c:pt idx="19">
                  <c:v>0.65500000000000003</c:v>
                </c:pt>
                <c:pt idx="20">
                  <c:v>0.88800000000000001</c:v>
                </c:pt>
                <c:pt idx="21">
                  <c:v>1.36</c:v>
                </c:pt>
                <c:pt idx="22">
                  <c:v>1.82</c:v>
                </c:pt>
                <c:pt idx="23">
                  <c:v>2.27</c:v>
                </c:pt>
                <c:pt idx="24">
                  <c:v>2.69</c:v>
                </c:pt>
                <c:pt idx="25">
                  <c:v>3.52</c:v>
                </c:pt>
                <c:pt idx="26">
                  <c:v>4.26</c:v>
                </c:pt>
                <c:pt idx="27">
                  <c:v>5.86</c:v>
                </c:pt>
                <c:pt idx="28">
                  <c:v>7.2</c:v>
                </c:pt>
                <c:pt idx="29">
                  <c:v>9.5299999999999994</c:v>
                </c:pt>
                <c:pt idx="30">
                  <c:v>11.5</c:v>
                </c:pt>
                <c:pt idx="31">
                  <c:v>13.2</c:v>
                </c:pt>
                <c:pt idx="32">
                  <c:v>14.9</c:v>
                </c:pt>
                <c:pt idx="33">
                  <c:v>17.899999999999999</c:v>
                </c:pt>
                <c:pt idx="34">
                  <c:v>20.6</c:v>
                </c:pt>
                <c:pt idx="35">
                  <c:v>26.7</c:v>
                </c:pt>
                <c:pt idx="36">
                  <c:v>31.9</c:v>
                </c:pt>
                <c:pt idx="37">
                  <c:v>40.299999999999997</c:v>
                </c:pt>
                <c:pt idx="38">
                  <c:v>46.8</c:v>
                </c:pt>
                <c:pt idx="39">
                  <c:v>52.1</c:v>
                </c:pt>
                <c:pt idx="40">
                  <c:v>57.5</c:v>
                </c:pt>
                <c:pt idx="41">
                  <c:v>63.3</c:v>
                </c:pt>
                <c:pt idx="42">
                  <c:v>67.7</c:v>
                </c:pt>
                <c:pt idx="43">
                  <c:v>75.2</c:v>
                </c:pt>
                <c:pt idx="44">
                  <c:v>79.7</c:v>
                </c:pt>
                <c:pt idx="45">
                  <c:v>86.4</c:v>
                </c:pt>
                <c:pt idx="46">
                  <c:v>91.1</c:v>
                </c:pt>
                <c:pt idx="47">
                  <c:v>92.6</c:v>
                </c:pt>
                <c:pt idx="48">
                  <c:v>94.4</c:v>
                </c:pt>
                <c:pt idx="49">
                  <c:v>97</c:v>
                </c:pt>
                <c:pt idx="50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B-4936-8E18-34283055521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A.2.1.a-Hp-photon'!$G$4:$G$54</c:f>
              <c:numCache>
                <c:formatCode>0.00E+00</c:formatCode>
                <c:ptCount val="51"/>
                <c:pt idx="0">
                  <c:v>1.1599999999999999E-2</c:v>
                </c:pt>
                <c:pt idx="1">
                  <c:v>1.5100000000000001E-2</c:v>
                </c:pt>
                <c:pt idx="2">
                  <c:v>1.9699999999999999E-2</c:v>
                </c:pt>
                <c:pt idx="3">
                  <c:v>2.5700000000000001E-2</c:v>
                </c:pt>
                <c:pt idx="4">
                  <c:v>3.3500000000000002E-2</c:v>
                </c:pt>
                <c:pt idx="5">
                  <c:v>4.2500000000000003E-2</c:v>
                </c:pt>
                <c:pt idx="6">
                  <c:v>6.2399999999999997E-2</c:v>
                </c:pt>
                <c:pt idx="7">
                  <c:v>7.2599999999999998E-2</c:v>
                </c:pt>
                <c:pt idx="8">
                  <c:v>9.2799999999999994E-2</c:v>
                </c:pt>
                <c:pt idx="9">
                  <c:v>0.113</c:v>
                </c:pt>
                <c:pt idx="10">
                  <c:v>0.14199999999999999</c:v>
                </c:pt>
                <c:pt idx="11">
                  <c:v>0.183</c:v>
                </c:pt>
                <c:pt idx="12">
                  <c:v>0.20899999999999999</c:v>
                </c:pt>
                <c:pt idx="13">
                  <c:v>0.24199999999999999</c:v>
                </c:pt>
                <c:pt idx="14">
                  <c:v>0.26400000000000001</c:v>
                </c:pt>
                <c:pt idx="15">
                  <c:v>0.28100000000000003</c:v>
                </c:pt>
                <c:pt idx="16">
                  <c:v>0.3</c:v>
                </c:pt>
                <c:pt idx="17">
                  <c:v>0.33</c:v>
                </c:pt>
                <c:pt idx="18">
                  <c:v>0.39500000000000002</c:v>
                </c:pt>
                <c:pt idx="19">
                  <c:v>0.58399999999999996</c:v>
                </c:pt>
                <c:pt idx="20">
                  <c:v>0.80100000000000005</c:v>
                </c:pt>
                <c:pt idx="21">
                  <c:v>1.24</c:v>
                </c:pt>
                <c:pt idx="22">
                  <c:v>1.68</c:v>
                </c:pt>
                <c:pt idx="23">
                  <c:v>2.12</c:v>
                </c:pt>
                <c:pt idx="24">
                  <c:v>2.52</c:v>
                </c:pt>
                <c:pt idx="25">
                  <c:v>3.3</c:v>
                </c:pt>
                <c:pt idx="26">
                  <c:v>4.03</c:v>
                </c:pt>
                <c:pt idx="27">
                  <c:v>5.6</c:v>
                </c:pt>
                <c:pt idx="28">
                  <c:v>6.93</c:v>
                </c:pt>
                <c:pt idx="29">
                  <c:v>9.33</c:v>
                </c:pt>
                <c:pt idx="30">
                  <c:v>11.3</c:v>
                </c:pt>
                <c:pt idx="31">
                  <c:v>13.2</c:v>
                </c:pt>
                <c:pt idx="32">
                  <c:v>14.8</c:v>
                </c:pt>
                <c:pt idx="33">
                  <c:v>18</c:v>
                </c:pt>
                <c:pt idx="34">
                  <c:v>20.9</c:v>
                </c:pt>
                <c:pt idx="35">
                  <c:v>27.3</c:v>
                </c:pt>
                <c:pt idx="36">
                  <c:v>32.9</c:v>
                </c:pt>
                <c:pt idx="37">
                  <c:v>42.6</c:v>
                </c:pt>
                <c:pt idx="38">
                  <c:v>50.8</c:v>
                </c:pt>
                <c:pt idx="39">
                  <c:v>57.1</c:v>
                </c:pt>
                <c:pt idx="40">
                  <c:v>63.8</c:v>
                </c:pt>
                <c:pt idx="41">
                  <c:v>71.599999999999994</c:v>
                </c:pt>
                <c:pt idx="42">
                  <c:v>77.2</c:v>
                </c:pt>
                <c:pt idx="43">
                  <c:v>86.7</c:v>
                </c:pt>
                <c:pt idx="44">
                  <c:v>93.1</c:v>
                </c:pt>
                <c:pt idx="45">
                  <c:v>101</c:v>
                </c:pt>
                <c:pt idx="46">
                  <c:v>107</c:v>
                </c:pt>
                <c:pt idx="47">
                  <c:v>110</c:v>
                </c:pt>
                <c:pt idx="48">
                  <c:v>112</c:v>
                </c:pt>
                <c:pt idx="49">
                  <c:v>116</c:v>
                </c:pt>
                <c:pt idx="50">
                  <c:v>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B-4936-8E18-34283055521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A.2.1.a-Hp-photon'!$H$4:$H$54</c:f>
              <c:numCache>
                <c:formatCode>0.00E+00</c:formatCode>
                <c:ptCount val="51"/>
                <c:pt idx="0">
                  <c:v>9.3699999999999999E-3</c:v>
                </c:pt>
                <c:pt idx="1">
                  <c:v>1.1900000000000001E-2</c:v>
                </c:pt>
                <c:pt idx="2">
                  <c:v>1.5100000000000001E-2</c:v>
                </c:pt>
                <c:pt idx="3">
                  <c:v>1.9300000000000001E-2</c:v>
                </c:pt>
                <c:pt idx="4">
                  <c:v>2.4500000000000001E-2</c:v>
                </c:pt>
                <c:pt idx="5">
                  <c:v>3.0599999999999999E-2</c:v>
                </c:pt>
                <c:pt idx="6">
                  <c:v>4.4200000000000003E-2</c:v>
                </c:pt>
                <c:pt idx="7">
                  <c:v>5.0900000000000001E-2</c:v>
                </c:pt>
                <c:pt idx="8">
                  <c:v>6.4000000000000001E-2</c:v>
                </c:pt>
                <c:pt idx="9">
                  <c:v>7.7200000000000005E-2</c:v>
                </c:pt>
                <c:pt idx="10">
                  <c:v>9.7699999999999995E-2</c:v>
                </c:pt>
                <c:pt idx="11">
                  <c:v>0.129</c:v>
                </c:pt>
                <c:pt idx="12">
                  <c:v>0.152</c:v>
                </c:pt>
                <c:pt idx="13">
                  <c:v>0.184</c:v>
                </c:pt>
                <c:pt idx="14">
                  <c:v>0.2</c:v>
                </c:pt>
                <c:pt idx="15">
                  <c:v>0.219</c:v>
                </c:pt>
                <c:pt idx="16">
                  <c:v>0.23799999999999999</c:v>
                </c:pt>
                <c:pt idx="17">
                  <c:v>0.26300000000000001</c:v>
                </c:pt>
                <c:pt idx="18">
                  <c:v>0.318</c:v>
                </c:pt>
                <c:pt idx="19">
                  <c:v>0.48699999999999999</c:v>
                </c:pt>
                <c:pt idx="20">
                  <c:v>0.67300000000000004</c:v>
                </c:pt>
                <c:pt idx="21">
                  <c:v>1.07</c:v>
                </c:pt>
                <c:pt idx="22">
                  <c:v>1.45</c:v>
                </c:pt>
                <c:pt idx="23">
                  <c:v>1.84</c:v>
                </c:pt>
                <c:pt idx="24">
                  <c:v>2.21</c:v>
                </c:pt>
                <c:pt idx="25">
                  <c:v>2.93</c:v>
                </c:pt>
                <c:pt idx="26">
                  <c:v>3.57</c:v>
                </c:pt>
                <c:pt idx="27">
                  <c:v>5.16</c:v>
                </c:pt>
                <c:pt idx="28">
                  <c:v>6.48</c:v>
                </c:pt>
                <c:pt idx="29">
                  <c:v>8.69</c:v>
                </c:pt>
                <c:pt idx="30">
                  <c:v>10.6</c:v>
                </c:pt>
                <c:pt idx="31">
                  <c:v>12.5</c:v>
                </c:pt>
                <c:pt idx="32">
                  <c:v>14.2</c:v>
                </c:pt>
                <c:pt idx="33">
                  <c:v>17.3</c:v>
                </c:pt>
                <c:pt idx="34">
                  <c:v>20.399999999999999</c:v>
                </c:pt>
                <c:pt idx="35">
                  <c:v>27.2</c:v>
                </c:pt>
                <c:pt idx="36">
                  <c:v>33.700000000000003</c:v>
                </c:pt>
                <c:pt idx="37">
                  <c:v>44.9</c:v>
                </c:pt>
                <c:pt idx="38">
                  <c:v>55.4</c:v>
                </c:pt>
                <c:pt idx="39">
                  <c:v>63.7</c:v>
                </c:pt>
                <c:pt idx="40">
                  <c:v>72.3</c:v>
                </c:pt>
                <c:pt idx="41">
                  <c:v>82.8</c:v>
                </c:pt>
                <c:pt idx="42">
                  <c:v>90.3</c:v>
                </c:pt>
                <c:pt idx="43">
                  <c:v>103</c:v>
                </c:pt>
                <c:pt idx="44">
                  <c:v>111</c:v>
                </c:pt>
                <c:pt idx="45">
                  <c:v>121</c:v>
                </c:pt>
                <c:pt idx="46">
                  <c:v>129</c:v>
                </c:pt>
                <c:pt idx="47">
                  <c:v>133</c:v>
                </c:pt>
                <c:pt idx="48">
                  <c:v>137</c:v>
                </c:pt>
                <c:pt idx="49">
                  <c:v>142</c:v>
                </c:pt>
                <c:pt idx="50">
                  <c:v>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B-4936-8E18-34283055521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A.2.1.a-Hp-photon'!$I$4:$I$54</c:f>
              <c:numCache>
                <c:formatCode>0.00E+00</c:formatCode>
                <c:ptCount val="51"/>
                <c:pt idx="0">
                  <c:v>6.8700000000000002E-3</c:v>
                </c:pt>
                <c:pt idx="1">
                  <c:v>8.2799999999999992E-3</c:v>
                </c:pt>
                <c:pt idx="2">
                  <c:v>9.8799999999999999E-3</c:v>
                </c:pt>
                <c:pt idx="3">
                  <c:v>1.2E-2</c:v>
                </c:pt>
                <c:pt idx="4">
                  <c:v>1.4800000000000001E-2</c:v>
                </c:pt>
                <c:pt idx="5">
                  <c:v>1.8599999999999998E-2</c:v>
                </c:pt>
                <c:pt idx="6">
                  <c:v>2.6700000000000002E-2</c:v>
                </c:pt>
                <c:pt idx="7">
                  <c:v>3.1E-2</c:v>
                </c:pt>
                <c:pt idx="8">
                  <c:v>4.0300000000000002E-2</c:v>
                </c:pt>
                <c:pt idx="9">
                  <c:v>4.7800000000000002E-2</c:v>
                </c:pt>
                <c:pt idx="10">
                  <c:v>6.1400000000000003E-2</c:v>
                </c:pt>
                <c:pt idx="11">
                  <c:v>7.8700000000000006E-2</c:v>
                </c:pt>
                <c:pt idx="12">
                  <c:v>9.8799999999999999E-2</c:v>
                </c:pt>
                <c:pt idx="13">
                  <c:v>0.126</c:v>
                </c:pt>
                <c:pt idx="14">
                  <c:v>0.14499999999999999</c:v>
                </c:pt>
                <c:pt idx="15">
                  <c:v>0.16200000000000001</c:v>
                </c:pt>
                <c:pt idx="16">
                  <c:v>0.17799999999999999</c:v>
                </c:pt>
                <c:pt idx="17">
                  <c:v>0.19700000000000001</c:v>
                </c:pt>
                <c:pt idx="18">
                  <c:v>0.24</c:v>
                </c:pt>
                <c:pt idx="19">
                  <c:v>0.36899999999999999</c:v>
                </c:pt>
                <c:pt idx="20">
                  <c:v>0.51800000000000002</c:v>
                </c:pt>
                <c:pt idx="21">
                  <c:v>0.83899999999999997</c:v>
                </c:pt>
                <c:pt idx="22">
                  <c:v>1.18</c:v>
                </c:pt>
                <c:pt idx="23">
                  <c:v>1.51</c:v>
                </c:pt>
                <c:pt idx="24">
                  <c:v>1.84</c:v>
                </c:pt>
                <c:pt idx="25">
                  <c:v>2.4900000000000002</c:v>
                </c:pt>
                <c:pt idx="26">
                  <c:v>3.12</c:v>
                </c:pt>
                <c:pt idx="27">
                  <c:v>4.55</c:v>
                </c:pt>
                <c:pt idx="28">
                  <c:v>5.81</c:v>
                </c:pt>
                <c:pt idx="29">
                  <c:v>8.0299999999999994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16.8</c:v>
                </c:pt>
                <c:pt idx="34">
                  <c:v>19.899999999999999</c:v>
                </c:pt>
                <c:pt idx="35">
                  <c:v>27.2</c:v>
                </c:pt>
                <c:pt idx="36">
                  <c:v>34.4</c:v>
                </c:pt>
                <c:pt idx="37">
                  <c:v>47.7</c:v>
                </c:pt>
                <c:pt idx="38">
                  <c:v>60.1</c:v>
                </c:pt>
                <c:pt idx="39">
                  <c:v>71</c:v>
                </c:pt>
                <c:pt idx="40">
                  <c:v>80.400000000000006</c:v>
                </c:pt>
                <c:pt idx="41">
                  <c:v>95.5</c:v>
                </c:pt>
                <c:pt idx="42">
                  <c:v>107</c:v>
                </c:pt>
                <c:pt idx="43">
                  <c:v>126</c:v>
                </c:pt>
                <c:pt idx="44">
                  <c:v>139</c:v>
                </c:pt>
                <c:pt idx="45">
                  <c:v>155</c:v>
                </c:pt>
                <c:pt idx="46">
                  <c:v>166</c:v>
                </c:pt>
                <c:pt idx="47">
                  <c:v>174</c:v>
                </c:pt>
                <c:pt idx="48">
                  <c:v>179</c:v>
                </c:pt>
                <c:pt idx="49">
                  <c:v>187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B-4936-8E18-34283055521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A.2.1.a-Hp-photon'!$J$4:$J$54</c:f>
              <c:numCache>
                <c:formatCode>0.00E+00</c:formatCode>
                <c:ptCount val="51"/>
                <c:pt idx="0">
                  <c:v>1.3299999999999999E-2</c:v>
                </c:pt>
                <c:pt idx="1">
                  <c:v>1.5900000000000001E-2</c:v>
                </c:pt>
                <c:pt idx="2">
                  <c:v>1.78E-2</c:v>
                </c:pt>
                <c:pt idx="3">
                  <c:v>1.8700000000000001E-2</c:v>
                </c:pt>
                <c:pt idx="4">
                  <c:v>1.8599999999999998E-2</c:v>
                </c:pt>
                <c:pt idx="5">
                  <c:v>1.84E-2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1.55E-2</c:v>
                </c:pt>
                <c:pt idx="9">
                  <c:v>1.7500000000000002E-2</c:v>
                </c:pt>
                <c:pt idx="10">
                  <c:v>2.6100000000000002E-2</c:v>
                </c:pt>
                <c:pt idx="11">
                  <c:v>5.6399999999999999E-2</c:v>
                </c:pt>
                <c:pt idx="12">
                  <c:v>9.4600000000000004E-2</c:v>
                </c:pt>
                <c:pt idx="13">
                  <c:v>0.16300000000000001</c:v>
                </c:pt>
                <c:pt idx="14">
                  <c:v>0.20899999999999999</c:v>
                </c:pt>
                <c:pt idx="15">
                  <c:v>0.24299999999999999</c:v>
                </c:pt>
                <c:pt idx="16">
                  <c:v>0.27300000000000002</c:v>
                </c:pt>
                <c:pt idx="17">
                  <c:v>0.30199999999999999</c:v>
                </c:pt>
                <c:pt idx="18">
                  <c:v>0.36299999999999999</c:v>
                </c:pt>
                <c:pt idx="19">
                  <c:v>0.54300000000000004</c:v>
                </c:pt>
                <c:pt idx="20">
                  <c:v>0.745</c:v>
                </c:pt>
                <c:pt idx="21">
                  <c:v>1.1599999999999999</c:v>
                </c:pt>
                <c:pt idx="22">
                  <c:v>1.58</c:v>
                </c:pt>
                <c:pt idx="23">
                  <c:v>1.99</c:v>
                </c:pt>
                <c:pt idx="24">
                  <c:v>2.39</c:v>
                </c:pt>
                <c:pt idx="25">
                  <c:v>3.14</c:v>
                </c:pt>
                <c:pt idx="26">
                  <c:v>3.84</c:v>
                </c:pt>
                <c:pt idx="27">
                  <c:v>5.41</c:v>
                </c:pt>
                <c:pt idx="28">
                  <c:v>6.77</c:v>
                </c:pt>
                <c:pt idx="29">
                  <c:v>9.1300000000000008</c:v>
                </c:pt>
                <c:pt idx="30">
                  <c:v>11.2</c:v>
                </c:pt>
                <c:pt idx="31">
                  <c:v>13.2</c:v>
                </c:pt>
                <c:pt idx="32">
                  <c:v>15</c:v>
                </c:pt>
                <c:pt idx="33">
                  <c:v>18.600000000000001</c:v>
                </c:pt>
                <c:pt idx="34">
                  <c:v>22.1</c:v>
                </c:pt>
                <c:pt idx="35">
                  <c:v>30.4</c:v>
                </c:pt>
                <c:pt idx="36">
                  <c:v>38.200000000000003</c:v>
                </c:pt>
                <c:pt idx="37">
                  <c:v>51.3</c:v>
                </c:pt>
                <c:pt idx="38">
                  <c:v>61.8</c:v>
                </c:pt>
                <c:pt idx="39">
                  <c:v>70.099999999999994</c:v>
                </c:pt>
                <c:pt idx="40">
                  <c:v>76.5</c:v>
                </c:pt>
                <c:pt idx="41">
                  <c:v>86.2</c:v>
                </c:pt>
                <c:pt idx="42">
                  <c:v>92.7</c:v>
                </c:pt>
                <c:pt idx="43">
                  <c:v>103</c:v>
                </c:pt>
                <c:pt idx="44">
                  <c:v>110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130</c:v>
                </c:pt>
                <c:pt idx="49">
                  <c:v>134</c:v>
                </c:pt>
                <c:pt idx="5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B-4936-8E18-34283055521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A.2.1.a-Hp-photon'!$K$4:$K$54</c:f>
              <c:numCache>
                <c:formatCode>0.00E+00</c:formatCode>
                <c:ptCount val="51"/>
                <c:pt idx="0">
                  <c:v>1.15E-2</c:v>
                </c:pt>
                <c:pt idx="1">
                  <c:v>1.41E-2</c:v>
                </c:pt>
                <c:pt idx="2">
                  <c:v>1.7399999999999999E-2</c:v>
                </c:pt>
                <c:pt idx="3">
                  <c:v>2.1600000000000001E-2</c:v>
                </c:pt>
                <c:pt idx="4">
                  <c:v>2.7300000000000001E-2</c:v>
                </c:pt>
                <c:pt idx="5">
                  <c:v>3.3700000000000001E-2</c:v>
                </c:pt>
                <c:pt idx="6">
                  <c:v>4.7E-2</c:v>
                </c:pt>
                <c:pt idx="7">
                  <c:v>5.3199999999999997E-2</c:v>
                </c:pt>
                <c:pt idx="8">
                  <c:v>6.6500000000000004E-2</c:v>
                </c:pt>
                <c:pt idx="9">
                  <c:v>7.8299999999999995E-2</c:v>
                </c:pt>
                <c:pt idx="10">
                  <c:v>9.8799999999999999E-2</c:v>
                </c:pt>
                <c:pt idx="11">
                  <c:v>0.13</c:v>
                </c:pt>
                <c:pt idx="12">
                  <c:v>0.159</c:v>
                </c:pt>
                <c:pt idx="13">
                  <c:v>0.19900000000000001</c:v>
                </c:pt>
                <c:pt idx="14">
                  <c:v>0.22600000000000001</c:v>
                </c:pt>
                <c:pt idx="15">
                  <c:v>0.248</c:v>
                </c:pt>
                <c:pt idx="16">
                  <c:v>0.27300000000000002</c:v>
                </c:pt>
                <c:pt idx="17">
                  <c:v>0.29699999999999999</c:v>
                </c:pt>
                <c:pt idx="18">
                  <c:v>0.35599999999999998</c:v>
                </c:pt>
                <c:pt idx="19">
                  <c:v>0.52900000000000003</c:v>
                </c:pt>
                <c:pt idx="20">
                  <c:v>0.72199999999999998</c:v>
                </c:pt>
                <c:pt idx="21">
                  <c:v>1.1200000000000001</c:v>
                </c:pt>
                <c:pt idx="22">
                  <c:v>1.53</c:v>
                </c:pt>
                <c:pt idx="23">
                  <c:v>1.92</c:v>
                </c:pt>
                <c:pt idx="24">
                  <c:v>2.31</c:v>
                </c:pt>
                <c:pt idx="25">
                  <c:v>3.04</c:v>
                </c:pt>
                <c:pt idx="26">
                  <c:v>3.73</c:v>
                </c:pt>
                <c:pt idx="27">
                  <c:v>5.24</c:v>
                </c:pt>
                <c:pt idx="28">
                  <c:v>6.56</c:v>
                </c:pt>
                <c:pt idx="29">
                  <c:v>8.85</c:v>
                </c:pt>
                <c:pt idx="30">
                  <c:v>10.9</c:v>
                </c:pt>
                <c:pt idx="31">
                  <c:v>12.7</c:v>
                </c:pt>
                <c:pt idx="32">
                  <c:v>14.4</c:v>
                </c:pt>
                <c:pt idx="33">
                  <c:v>17.600000000000001</c:v>
                </c:pt>
                <c:pt idx="34">
                  <c:v>20.7</c:v>
                </c:pt>
                <c:pt idx="35">
                  <c:v>27.7</c:v>
                </c:pt>
                <c:pt idx="36">
                  <c:v>34.4</c:v>
                </c:pt>
                <c:pt idx="37">
                  <c:v>46</c:v>
                </c:pt>
                <c:pt idx="38">
                  <c:v>56</c:v>
                </c:pt>
                <c:pt idx="39">
                  <c:v>64.3</c:v>
                </c:pt>
                <c:pt idx="40">
                  <c:v>71.099999999999994</c:v>
                </c:pt>
                <c:pt idx="41">
                  <c:v>81.8</c:v>
                </c:pt>
                <c:pt idx="42">
                  <c:v>89.5</c:v>
                </c:pt>
                <c:pt idx="43">
                  <c:v>102</c:v>
                </c:pt>
                <c:pt idx="44">
                  <c:v>110</c:v>
                </c:pt>
                <c:pt idx="45">
                  <c:v>121</c:v>
                </c:pt>
                <c:pt idx="46">
                  <c:v>128</c:v>
                </c:pt>
                <c:pt idx="47">
                  <c:v>132</c:v>
                </c:pt>
                <c:pt idx="48">
                  <c:v>136</c:v>
                </c:pt>
                <c:pt idx="49">
                  <c:v>141</c:v>
                </c:pt>
                <c:pt idx="50">
                  <c:v>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7B-4936-8E18-34283055521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A.2.1.a-Hp-photon'!$L$4:$L$54</c:f>
              <c:numCache>
                <c:formatCode>0.00E+00</c:formatCode>
                <c:ptCount val="51"/>
                <c:pt idx="0">
                  <c:v>1.04E-2</c:v>
                </c:pt>
                <c:pt idx="1">
                  <c:v>1.2800000000000001E-2</c:v>
                </c:pt>
                <c:pt idx="2">
                  <c:v>1.5800000000000002E-2</c:v>
                </c:pt>
                <c:pt idx="3">
                  <c:v>1.9400000000000001E-2</c:v>
                </c:pt>
                <c:pt idx="4">
                  <c:v>2.3599999999999999E-2</c:v>
                </c:pt>
                <c:pt idx="5">
                  <c:v>2.8799999999999999E-2</c:v>
                </c:pt>
                <c:pt idx="6">
                  <c:v>3.95E-2</c:v>
                </c:pt>
                <c:pt idx="7">
                  <c:v>4.4900000000000002E-2</c:v>
                </c:pt>
                <c:pt idx="8">
                  <c:v>5.6000000000000001E-2</c:v>
                </c:pt>
                <c:pt idx="9">
                  <c:v>6.5000000000000002E-2</c:v>
                </c:pt>
                <c:pt idx="10">
                  <c:v>8.1299999999999997E-2</c:v>
                </c:pt>
                <c:pt idx="11">
                  <c:v>0.104</c:v>
                </c:pt>
                <c:pt idx="12">
                  <c:v>0.127</c:v>
                </c:pt>
                <c:pt idx="13">
                  <c:v>0.158</c:v>
                </c:pt>
                <c:pt idx="14">
                  <c:v>0.18</c:v>
                </c:pt>
                <c:pt idx="15">
                  <c:v>0.19800000000000001</c:v>
                </c:pt>
                <c:pt idx="16">
                  <c:v>0.218</c:v>
                </c:pt>
                <c:pt idx="17">
                  <c:v>0.23799999999999999</c:v>
                </c:pt>
                <c:pt idx="18">
                  <c:v>0.28599999999999998</c:v>
                </c:pt>
                <c:pt idx="19">
                  <c:v>0.42899999999999999</c:v>
                </c:pt>
                <c:pt idx="20">
                  <c:v>0.58899999999999997</c:v>
                </c:pt>
                <c:pt idx="21">
                  <c:v>0.93200000000000005</c:v>
                </c:pt>
                <c:pt idx="22">
                  <c:v>1.28</c:v>
                </c:pt>
                <c:pt idx="23">
                  <c:v>1.63</c:v>
                </c:pt>
                <c:pt idx="24">
                  <c:v>1.97</c:v>
                </c:pt>
                <c:pt idx="25">
                  <c:v>2.62</c:v>
                </c:pt>
                <c:pt idx="26">
                  <c:v>3.25</c:v>
                </c:pt>
                <c:pt idx="27">
                  <c:v>4.67</c:v>
                </c:pt>
                <c:pt idx="28">
                  <c:v>5.91</c:v>
                </c:pt>
                <c:pt idx="29">
                  <c:v>8.08</c:v>
                </c:pt>
                <c:pt idx="30">
                  <c:v>10</c:v>
                </c:pt>
                <c:pt idx="31">
                  <c:v>11.8</c:v>
                </c:pt>
                <c:pt idx="32">
                  <c:v>13.5</c:v>
                </c:pt>
                <c:pt idx="33">
                  <c:v>16.600000000000001</c:v>
                </c:pt>
                <c:pt idx="34">
                  <c:v>19.7</c:v>
                </c:pt>
                <c:pt idx="35">
                  <c:v>26.8</c:v>
                </c:pt>
                <c:pt idx="36">
                  <c:v>33.799999999999997</c:v>
                </c:pt>
                <c:pt idx="37">
                  <c:v>46.1</c:v>
                </c:pt>
                <c:pt idx="38">
                  <c:v>56.9</c:v>
                </c:pt>
                <c:pt idx="39">
                  <c:v>66.099999999999994</c:v>
                </c:pt>
                <c:pt idx="40">
                  <c:v>74.099999999999994</c:v>
                </c:pt>
                <c:pt idx="41">
                  <c:v>87.1</c:v>
                </c:pt>
                <c:pt idx="42">
                  <c:v>97.5</c:v>
                </c:pt>
                <c:pt idx="43">
                  <c:v>116</c:v>
                </c:pt>
                <c:pt idx="44">
                  <c:v>129</c:v>
                </c:pt>
                <c:pt idx="45">
                  <c:v>147</c:v>
                </c:pt>
                <c:pt idx="46">
                  <c:v>159</c:v>
                </c:pt>
                <c:pt idx="47">
                  <c:v>167</c:v>
                </c:pt>
                <c:pt idx="48">
                  <c:v>174</c:v>
                </c:pt>
                <c:pt idx="49">
                  <c:v>185</c:v>
                </c:pt>
                <c:pt idx="50">
                  <c:v>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7B-4936-8E18-34283055521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A.2.1.a-Hp-photon'!$M$4:$M$54</c:f>
              <c:numCache>
                <c:formatCode>0.00E+00</c:formatCode>
                <c:ptCount val="51"/>
                <c:pt idx="0">
                  <c:v>1.0500000000000001E-2</c:v>
                </c:pt>
                <c:pt idx="1">
                  <c:v>1.3100000000000001E-2</c:v>
                </c:pt>
                <c:pt idx="2">
                  <c:v>1.61E-2</c:v>
                </c:pt>
                <c:pt idx="3">
                  <c:v>0.02</c:v>
                </c:pt>
                <c:pt idx="4">
                  <c:v>2.4500000000000001E-2</c:v>
                </c:pt>
                <c:pt idx="5">
                  <c:v>3.0099999999999998E-2</c:v>
                </c:pt>
                <c:pt idx="6">
                  <c:v>4.0599999999999997E-2</c:v>
                </c:pt>
                <c:pt idx="7">
                  <c:v>4.58E-2</c:v>
                </c:pt>
                <c:pt idx="8">
                  <c:v>5.7700000000000001E-2</c:v>
                </c:pt>
                <c:pt idx="9">
                  <c:v>6.54E-2</c:v>
                </c:pt>
                <c:pt idx="10">
                  <c:v>8.2199999999999995E-2</c:v>
                </c:pt>
                <c:pt idx="11">
                  <c:v>0.105</c:v>
                </c:pt>
                <c:pt idx="12">
                  <c:v>0.129</c:v>
                </c:pt>
                <c:pt idx="13">
                  <c:v>0.16200000000000001</c:v>
                </c:pt>
                <c:pt idx="14">
                  <c:v>0.184</c:v>
                </c:pt>
                <c:pt idx="15">
                  <c:v>0.20399999999999999</c:v>
                </c:pt>
                <c:pt idx="16">
                  <c:v>0.223</c:v>
                </c:pt>
                <c:pt idx="17">
                  <c:v>0.246</c:v>
                </c:pt>
                <c:pt idx="18">
                  <c:v>0.29499999999999998</c:v>
                </c:pt>
                <c:pt idx="19">
                  <c:v>0.44500000000000001</c:v>
                </c:pt>
                <c:pt idx="20">
                  <c:v>0.61</c:v>
                </c:pt>
                <c:pt idx="21">
                  <c:v>0.96399999999999997</c:v>
                </c:pt>
                <c:pt idx="22">
                  <c:v>1.32</c:v>
                </c:pt>
                <c:pt idx="23">
                  <c:v>1.67</c:v>
                </c:pt>
                <c:pt idx="24">
                  <c:v>2.02</c:v>
                </c:pt>
                <c:pt idx="25">
                  <c:v>2.7</c:v>
                </c:pt>
                <c:pt idx="26">
                  <c:v>3.32</c:v>
                </c:pt>
                <c:pt idx="27">
                  <c:v>4.74</c:v>
                </c:pt>
                <c:pt idx="28">
                  <c:v>6.03</c:v>
                </c:pt>
                <c:pt idx="29">
                  <c:v>8.2200000000000006</c:v>
                </c:pt>
                <c:pt idx="30">
                  <c:v>10.199999999999999</c:v>
                </c:pt>
                <c:pt idx="31">
                  <c:v>12</c:v>
                </c:pt>
                <c:pt idx="32">
                  <c:v>13.7</c:v>
                </c:pt>
                <c:pt idx="33">
                  <c:v>16.899999999999999</c:v>
                </c:pt>
                <c:pt idx="34">
                  <c:v>19.899999999999999</c:v>
                </c:pt>
                <c:pt idx="35">
                  <c:v>26.8</c:v>
                </c:pt>
                <c:pt idx="36">
                  <c:v>33.9</c:v>
                </c:pt>
                <c:pt idx="37">
                  <c:v>46.1</c:v>
                </c:pt>
                <c:pt idx="38">
                  <c:v>56.6</c:v>
                </c:pt>
                <c:pt idx="39">
                  <c:v>65.8</c:v>
                </c:pt>
                <c:pt idx="40">
                  <c:v>73.5</c:v>
                </c:pt>
                <c:pt idx="41">
                  <c:v>85.5</c:v>
                </c:pt>
                <c:pt idx="42">
                  <c:v>96.1</c:v>
                </c:pt>
                <c:pt idx="43">
                  <c:v>115</c:v>
                </c:pt>
                <c:pt idx="44">
                  <c:v>125</c:v>
                </c:pt>
                <c:pt idx="45">
                  <c:v>140</c:v>
                </c:pt>
                <c:pt idx="46">
                  <c:v>150</c:v>
                </c:pt>
                <c:pt idx="47">
                  <c:v>158</c:v>
                </c:pt>
                <c:pt idx="48">
                  <c:v>165</c:v>
                </c:pt>
                <c:pt idx="49">
                  <c:v>174</c:v>
                </c:pt>
                <c:pt idx="50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7B-4936-8E18-34283055521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 A.2.1.a-Hp-photon'!$B$4:$B$54</c:f>
              <c:numCache>
                <c:formatCode>0.00E+00</c:formatCode>
                <c:ptCount val="51"/>
                <c:pt idx="0">
                  <c:v>5.0000000000000001E-3</c:v>
                </c:pt>
                <c:pt idx="1">
                  <c:v>6.0000000000000001E-3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1.7000000000000001E-2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0.1</c:v>
                </c:pt>
                <c:pt idx="19">
                  <c:v>0.15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0.6</c:v>
                </c:pt>
                <c:pt idx="25">
                  <c:v>0.8</c:v>
                </c:pt>
                <c:pt idx="26">
                  <c:v>1</c:v>
                </c:pt>
                <c:pt idx="27">
                  <c:v>1.5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15</c:v>
                </c:pt>
                <c:pt idx="36">
                  <c:v>20</c:v>
                </c:pt>
                <c:pt idx="37">
                  <c:v>30</c:v>
                </c:pt>
                <c:pt idx="38">
                  <c:v>40</c:v>
                </c:pt>
                <c:pt idx="39">
                  <c:v>50</c:v>
                </c:pt>
                <c:pt idx="40">
                  <c:v>60</c:v>
                </c:pt>
                <c:pt idx="41">
                  <c:v>80</c:v>
                </c:pt>
                <c:pt idx="42">
                  <c:v>100</c:v>
                </c:pt>
                <c:pt idx="43">
                  <c:v>150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8">
                  <c:v>600</c:v>
                </c:pt>
                <c:pt idx="49">
                  <c:v>800</c:v>
                </c:pt>
                <c:pt idx="50">
                  <c:v>1000</c:v>
                </c:pt>
              </c:numCache>
            </c:numRef>
          </c:xVal>
          <c:yVal>
            <c:numRef>
              <c:f>'Tab A.2.1.a-Hp-photon'!$N$4:$N$54</c:f>
              <c:numCache>
                <c:formatCode>0.00E+00</c:formatCode>
                <c:ptCount val="51"/>
                <c:pt idx="0">
                  <c:v>1.0200000000000001E-2</c:v>
                </c:pt>
                <c:pt idx="1">
                  <c:v>1.2500000000000001E-2</c:v>
                </c:pt>
                <c:pt idx="2">
                  <c:v>1.5299999999999999E-2</c:v>
                </c:pt>
                <c:pt idx="3">
                  <c:v>1.8700000000000001E-2</c:v>
                </c:pt>
                <c:pt idx="4">
                  <c:v>2.2599999999999999E-2</c:v>
                </c:pt>
                <c:pt idx="5">
                  <c:v>2.75E-2</c:v>
                </c:pt>
                <c:pt idx="6">
                  <c:v>3.7499999999999999E-2</c:v>
                </c:pt>
                <c:pt idx="7">
                  <c:v>4.2599999999999999E-2</c:v>
                </c:pt>
                <c:pt idx="8">
                  <c:v>5.4300000000000001E-2</c:v>
                </c:pt>
                <c:pt idx="9">
                  <c:v>6.3200000000000006E-2</c:v>
                </c:pt>
                <c:pt idx="10">
                  <c:v>8.0199999999999994E-2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0.154</c:v>
                </c:pt>
                <c:pt idx="14">
                  <c:v>0.17599999999999999</c:v>
                </c:pt>
                <c:pt idx="15">
                  <c:v>0.19400000000000001</c:v>
                </c:pt>
                <c:pt idx="16">
                  <c:v>0.20899999999999999</c:v>
                </c:pt>
                <c:pt idx="17">
                  <c:v>0.23200000000000001</c:v>
                </c:pt>
                <c:pt idx="18">
                  <c:v>0.27900000000000003</c:v>
                </c:pt>
                <c:pt idx="19">
                  <c:v>0.41299999999999998</c:v>
                </c:pt>
                <c:pt idx="20">
                  <c:v>0.56799999999999995</c:v>
                </c:pt>
                <c:pt idx="21">
                  <c:v>0.9</c:v>
                </c:pt>
                <c:pt idx="22">
                  <c:v>1.24</c:v>
                </c:pt>
                <c:pt idx="23">
                  <c:v>1.59</c:v>
                </c:pt>
                <c:pt idx="24">
                  <c:v>1.92</c:v>
                </c:pt>
                <c:pt idx="25">
                  <c:v>2.54</c:v>
                </c:pt>
                <c:pt idx="26">
                  <c:v>3.18</c:v>
                </c:pt>
                <c:pt idx="27">
                  <c:v>4.58</c:v>
                </c:pt>
                <c:pt idx="28">
                  <c:v>5.77</c:v>
                </c:pt>
                <c:pt idx="29">
                  <c:v>7.94</c:v>
                </c:pt>
                <c:pt idx="30">
                  <c:v>9.8000000000000007</c:v>
                </c:pt>
                <c:pt idx="31">
                  <c:v>11.6</c:v>
                </c:pt>
                <c:pt idx="32">
                  <c:v>13.3</c:v>
                </c:pt>
                <c:pt idx="33">
                  <c:v>16.3</c:v>
                </c:pt>
                <c:pt idx="34">
                  <c:v>19.3</c:v>
                </c:pt>
                <c:pt idx="35">
                  <c:v>26.2</c:v>
                </c:pt>
                <c:pt idx="36">
                  <c:v>33.700000000000003</c:v>
                </c:pt>
                <c:pt idx="37">
                  <c:v>46.1</c:v>
                </c:pt>
                <c:pt idx="38">
                  <c:v>57.2</c:v>
                </c:pt>
                <c:pt idx="39">
                  <c:v>66.599999999999994</c:v>
                </c:pt>
                <c:pt idx="40">
                  <c:v>74.7</c:v>
                </c:pt>
                <c:pt idx="41">
                  <c:v>88.9</c:v>
                </c:pt>
                <c:pt idx="42">
                  <c:v>98.9</c:v>
                </c:pt>
                <c:pt idx="43">
                  <c:v>118</c:v>
                </c:pt>
                <c:pt idx="44">
                  <c:v>135</c:v>
                </c:pt>
                <c:pt idx="45">
                  <c:v>154</c:v>
                </c:pt>
                <c:pt idx="46">
                  <c:v>168</c:v>
                </c:pt>
                <c:pt idx="47">
                  <c:v>178</c:v>
                </c:pt>
                <c:pt idx="48">
                  <c:v>183</c:v>
                </c:pt>
                <c:pt idx="49">
                  <c:v>196</c:v>
                </c:pt>
                <c:pt idx="50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7B-4936-8E18-34283055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01880"/>
        <c:axId val="350002536"/>
      </c:scatterChart>
      <c:valAx>
        <c:axId val="350001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02536"/>
        <c:crosses val="autoZero"/>
        <c:crossBetween val="midCat"/>
      </c:valAx>
      <c:valAx>
        <c:axId val="350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0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10</xdr:row>
      <xdr:rowOff>85724</xdr:rowOff>
    </xdr:from>
    <xdr:to>
      <xdr:col>24</xdr:col>
      <xdr:colOff>552450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142874</xdr:rowOff>
    </xdr:from>
    <xdr:to>
      <xdr:col>14</xdr:col>
      <xdr:colOff>371475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142874</xdr:rowOff>
    </xdr:from>
    <xdr:to>
      <xdr:col>14</xdr:col>
      <xdr:colOff>371475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5</xdr:row>
      <xdr:rowOff>42862</xdr:rowOff>
    </xdr:from>
    <xdr:to>
      <xdr:col>22</xdr:col>
      <xdr:colOff>285750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F287E-A42D-4953-A285-24E35610E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12"/>
  <sheetViews>
    <sheetView workbookViewId="0">
      <selection activeCell="C34" sqref="C34"/>
    </sheetView>
  </sheetViews>
  <sheetFormatPr defaultRowHeight="15" x14ac:dyDescent="0.25"/>
  <cols>
    <col min="2" max="2" width="23.42578125" customWidth="1"/>
    <col min="3" max="3" width="65.85546875" customWidth="1"/>
  </cols>
  <sheetData>
    <row r="2" spans="1:3" x14ac:dyDescent="0.25">
      <c r="A2" t="s">
        <v>0</v>
      </c>
    </row>
    <row r="5" spans="1:3" x14ac:dyDescent="0.25">
      <c r="B5" s="21" t="s">
        <v>33</v>
      </c>
      <c r="C5" s="21" t="s">
        <v>37</v>
      </c>
    </row>
    <row r="6" spans="1:3" x14ac:dyDescent="0.25">
      <c r="B6" t="s">
        <v>26</v>
      </c>
      <c r="C6" t="s">
        <v>34</v>
      </c>
    </row>
    <row r="7" spans="1:3" x14ac:dyDescent="0.25">
      <c r="B7" t="s">
        <v>27</v>
      </c>
      <c r="C7" t="s">
        <v>35</v>
      </c>
    </row>
    <row r="8" spans="1:3" x14ac:dyDescent="0.25">
      <c r="B8" t="s">
        <v>28</v>
      </c>
      <c r="C8" t="s">
        <v>36</v>
      </c>
    </row>
    <row r="9" spans="1:3" x14ac:dyDescent="0.25">
      <c r="B9" t="s">
        <v>29</v>
      </c>
      <c r="C9" t="s">
        <v>38</v>
      </c>
    </row>
    <row r="10" spans="1:3" x14ac:dyDescent="0.25">
      <c r="B10" t="s">
        <v>30</v>
      </c>
      <c r="C10" t="s">
        <v>39</v>
      </c>
    </row>
    <row r="11" spans="1:3" x14ac:dyDescent="0.25">
      <c r="B11" t="s">
        <v>31</v>
      </c>
      <c r="C11" t="s">
        <v>40</v>
      </c>
    </row>
    <row r="12" spans="1:3" x14ac:dyDescent="0.25">
      <c r="B12" t="s">
        <v>32</v>
      </c>
      <c r="C1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workbookViewId="0">
      <selection activeCell="M17" sqref="M17"/>
    </sheetView>
  </sheetViews>
  <sheetFormatPr defaultRowHeight="15" x14ac:dyDescent="0.25"/>
  <cols>
    <col min="1" max="1" width="9.140625" style="2"/>
    <col min="2" max="3" width="20.140625" style="2" customWidth="1"/>
    <col min="7" max="8" width="20.140625" style="2" customWidth="1"/>
  </cols>
  <sheetData>
    <row r="1" spans="1:8" ht="33" customHeight="1" x14ac:dyDescent="0.25">
      <c r="B1" s="28" t="s">
        <v>7</v>
      </c>
      <c r="C1" s="29"/>
      <c r="G1" s="28" t="s">
        <v>8</v>
      </c>
      <c r="H1" s="29"/>
    </row>
    <row r="2" spans="1:8" x14ac:dyDescent="0.25">
      <c r="B2" s="4" t="s">
        <v>1</v>
      </c>
      <c r="C2" s="5" t="s">
        <v>3</v>
      </c>
      <c r="D2" s="2"/>
      <c r="E2" s="2"/>
      <c r="F2" s="2"/>
      <c r="G2" s="4" t="s">
        <v>1</v>
      </c>
      <c r="H2" s="5" t="s">
        <v>3</v>
      </c>
    </row>
    <row r="3" spans="1:8" x14ac:dyDescent="0.25">
      <c r="B3" s="10" t="s">
        <v>2</v>
      </c>
      <c r="C3" s="11" t="s">
        <v>4</v>
      </c>
      <c r="D3" s="2"/>
      <c r="E3" s="2"/>
      <c r="F3" s="2"/>
      <c r="G3" s="10" t="s">
        <v>2</v>
      </c>
      <c r="H3" s="11" t="s">
        <v>5</v>
      </c>
    </row>
    <row r="4" spans="1:8" x14ac:dyDescent="0.25">
      <c r="A4" s="2">
        <v>1</v>
      </c>
      <c r="B4" s="6">
        <v>5.0000000000000001E-3</v>
      </c>
      <c r="C4" s="7">
        <v>1.34E-2</v>
      </c>
      <c r="F4" s="2">
        <v>1</v>
      </c>
      <c r="G4" s="6">
        <v>5.0000000000000001E-3</v>
      </c>
      <c r="H4" s="7">
        <v>4.37E-4</v>
      </c>
    </row>
    <row r="5" spans="1:8" x14ac:dyDescent="0.25">
      <c r="A5" s="2">
        <v>2</v>
      </c>
      <c r="B5" s="6">
        <v>6.0000000000000001E-3</v>
      </c>
      <c r="C5" s="7">
        <v>1.66E-2</v>
      </c>
      <c r="F5" s="2">
        <v>2</v>
      </c>
      <c r="G5" s="6">
        <v>6.0000000000000001E-3</v>
      </c>
      <c r="H5" s="7">
        <v>7.8100000000000001E-4</v>
      </c>
    </row>
    <row r="6" spans="1:8" x14ac:dyDescent="0.25">
      <c r="A6" s="2">
        <v>3</v>
      </c>
      <c r="B6" s="6">
        <v>7.0000000000000001E-3</v>
      </c>
      <c r="C6" s="7">
        <v>2.2499999999999999E-2</v>
      </c>
      <c r="F6" s="2">
        <v>3</v>
      </c>
      <c r="G6" s="6">
        <v>7.0000000000000001E-3</v>
      </c>
      <c r="H6" s="7">
        <v>1.4499999999999999E-3</v>
      </c>
    </row>
    <row r="7" spans="1:8" x14ac:dyDescent="0.25">
      <c r="A7" s="2">
        <v>4</v>
      </c>
      <c r="B7" s="6">
        <v>8.0000000000000002E-3</v>
      </c>
      <c r="C7" s="7">
        <v>3.3500000000000002E-2</v>
      </c>
      <c r="F7" s="2">
        <v>4</v>
      </c>
      <c r="G7" s="6">
        <v>8.0000000000000002E-3</v>
      </c>
      <c r="H7" s="7">
        <v>2.8400000000000001E-3</v>
      </c>
    </row>
    <row r="8" spans="1:8" x14ac:dyDescent="0.25">
      <c r="A8" s="2">
        <v>5</v>
      </c>
      <c r="B8" s="6">
        <v>8.9999999999999993E-3</v>
      </c>
      <c r="C8" s="7">
        <v>4.9000000000000002E-2</v>
      </c>
      <c r="F8" s="2">
        <v>5</v>
      </c>
      <c r="G8" s="6">
        <v>8.9999999999999993E-3</v>
      </c>
      <c r="H8" s="7">
        <v>5.3099999999999996E-3</v>
      </c>
    </row>
    <row r="9" spans="1:8" x14ac:dyDescent="0.25">
      <c r="A9" s="2">
        <v>6</v>
      </c>
      <c r="B9" s="6">
        <v>0.01</v>
      </c>
      <c r="C9" s="7">
        <v>6.8500000000000005E-2</v>
      </c>
      <c r="F9" s="2">
        <v>6</v>
      </c>
      <c r="G9" s="6">
        <v>0.01</v>
      </c>
      <c r="H9" s="7">
        <v>9.2599999999999991E-3</v>
      </c>
    </row>
    <row r="10" spans="1:8" x14ac:dyDescent="0.25">
      <c r="A10" s="2">
        <v>7</v>
      </c>
      <c r="B10" s="6">
        <v>1.2E-2</v>
      </c>
      <c r="C10" s="7">
        <v>0.105</v>
      </c>
      <c r="F10" s="2">
        <v>7</v>
      </c>
      <c r="G10" s="6">
        <v>1.2E-2</v>
      </c>
      <c r="H10" s="7">
        <v>2.0899999999999998E-2</v>
      </c>
    </row>
    <row r="11" spans="1:8" x14ac:dyDescent="0.25">
      <c r="A11" s="2">
        <v>8</v>
      </c>
      <c r="B11" s="6">
        <v>1.2999999999999999E-2</v>
      </c>
      <c r="C11" s="7">
        <v>0.122</v>
      </c>
      <c r="F11" s="2">
        <v>8</v>
      </c>
      <c r="G11" s="6">
        <v>1.2999999999999999E-2</v>
      </c>
      <c r="H11" s="7">
        <v>2.8799999999999999E-2</v>
      </c>
    </row>
    <row r="12" spans="1:8" x14ac:dyDescent="0.25">
      <c r="A12" s="2">
        <v>9</v>
      </c>
      <c r="B12" s="6">
        <v>1.4999999999999999E-2</v>
      </c>
      <c r="C12" s="7">
        <v>0.156</v>
      </c>
      <c r="F12" s="2">
        <v>9</v>
      </c>
      <c r="G12" s="6">
        <v>1.4999999999999999E-2</v>
      </c>
      <c r="H12" s="7">
        <v>4.99E-2</v>
      </c>
    </row>
    <row r="13" spans="1:8" x14ac:dyDescent="0.25">
      <c r="A13" s="2">
        <v>10</v>
      </c>
      <c r="B13" s="6">
        <v>1.7000000000000001E-2</v>
      </c>
      <c r="C13" s="7">
        <v>0.18099999999999999</v>
      </c>
      <c r="F13" s="2">
        <v>10</v>
      </c>
      <c r="G13" s="6">
        <v>1.7000000000000001E-2</v>
      </c>
      <c r="H13" s="7">
        <v>7.5800000000000006E-2</v>
      </c>
    </row>
    <row r="14" spans="1:8" x14ac:dyDescent="0.25">
      <c r="A14" s="2">
        <v>11</v>
      </c>
      <c r="B14" s="6">
        <v>0.02</v>
      </c>
      <c r="C14" s="7">
        <v>0.22500000000000001</v>
      </c>
      <c r="F14" s="2">
        <v>11</v>
      </c>
      <c r="G14" s="6">
        <v>0.02</v>
      </c>
      <c r="H14" s="7">
        <v>0.13400000000000001</v>
      </c>
    </row>
    <row r="15" spans="1:8" x14ac:dyDescent="0.25">
      <c r="A15" s="2">
        <v>12</v>
      </c>
      <c r="B15" s="6">
        <v>2.5000000000000001E-2</v>
      </c>
      <c r="C15" s="7">
        <v>0.27500000000000002</v>
      </c>
      <c r="F15" s="2">
        <v>12</v>
      </c>
      <c r="G15" s="6">
        <v>2.5000000000000001E-2</v>
      </c>
      <c r="H15" s="7">
        <v>0.26</v>
      </c>
    </row>
    <row r="16" spans="1:8" x14ac:dyDescent="0.25">
      <c r="A16" s="2">
        <v>13</v>
      </c>
      <c r="B16" s="6">
        <v>0.03</v>
      </c>
      <c r="C16" s="7">
        <v>0.312</v>
      </c>
      <c r="F16" s="2">
        <v>13</v>
      </c>
      <c r="G16" s="6">
        <v>0.03</v>
      </c>
      <c r="H16" s="7">
        <v>0.432</v>
      </c>
    </row>
    <row r="17" spans="1:8" x14ac:dyDescent="0.25">
      <c r="A17" s="2">
        <v>14</v>
      </c>
      <c r="B17" s="6">
        <v>0.04</v>
      </c>
      <c r="C17" s="7">
        <v>0.35</v>
      </c>
      <c r="F17" s="2">
        <v>14</v>
      </c>
      <c r="G17" s="6">
        <v>0.04</v>
      </c>
      <c r="H17" s="7">
        <v>0.81599999999999995</v>
      </c>
    </row>
    <row r="18" spans="1:8" x14ac:dyDescent="0.25">
      <c r="A18" s="2">
        <v>15</v>
      </c>
      <c r="B18" s="6">
        <v>0.05</v>
      </c>
      <c r="C18" s="7">
        <v>0.36899999999999999</v>
      </c>
      <c r="F18" s="2">
        <v>15</v>
      </c>
      <c r="G18" s="6">
        <v>0.05</v>
      </c>
      <c r="H18" s="7">
        <v>1.1399999999999999</v>
      </c>
    </row>
    <row r="19" spans="1:8" x14ac:dyDescent="0.25">
      <c r="A19" s="2">
        <v>16</v>
      </c>
      <c r="B19" s="6">
        <v>0.06</v>
      </c>
      <c r="C19" s="7">
        <v>0.38900000000000001</v>
      </c>
      <c r="F19" s="2">
        <v>16</v>
      </c>
      <c r="G19" s="6">
        <v>0.06</v>
      </c>
      <c r="H19" s="7">
        <v>1.35</v>
      </c>
    </row>
    <row r="20" spans="1:8" x14ac:dyDescent="0.25">
      <c r="A20" s="2">
        <v>17</v>
      </c>
      <c r="B20" s="6">
        <v>7.0000000000000007E-2</v>
      </c>
      <c r="C20" s="7">
        <v>0.41099999999999998</v>
      </c>
      <c r="F20" s="2">
        <v>17</v>
      </c>
      <c r="G20" s="6">
        <v>7.0000000000000007E-2</v>
      </c>
      <c r="H20" s="7">
        <v>1.43</v>
      </c>
    </row>
    <row r="21" spans="1:8" x14ac:dyDescent="0.25">
      <c r="A21" s="2">
        <v>18</v>
      </c>
      <c r="B21" s="6">
        <v>0.08</v>
      </c>
      <c r="C21" s="7">
        <v>0.443</v>
      </c>
      <c r="F21" s="2">
        <v>18</v>
      </c>
      <c r="G21" s="6">
        <v>0.08</v>
      </c>
      <c r="H21" s="7">
        <v>1.44</v>
      </c>
    </row>
    <row r="22" spans="1:8" x14ac:dyDescent="0.25">
      <c r="A22" s="2">
        <v>19</v>
      </c>
      <c r="B22" s="6">
        <v>0.1</v>
      </c>
      <c r="C22" s="7">
        <v>0.51800000000000002</v>
      </c>
      <c r="F22" s="2">
        <v>19</v>
      </c>
      <c r="G22" s="6">
        <v>0.1</v>
      </c>
      <c r="H22" s="7">
        <v>1.39</v>
      </c>
    </row>
    <row r="23" spans="1:8" x14ac:dyDescent="0.25">
      <c r="A23" s="2">
        <v>20</v>
      </c>
      <c r="B23" s="6">
        <v>0.15</v>
      </c>
      <c r="C23" s="7">
        <v>0.747</v>
      </c>
      <c r="F23" s="2">
        <v>20</v>
      </c>
      <c r="G23" s="6">
        <v>0.15</v>
      </c>
      <c r="H23" s="7">
        <v>1.25</v>
      </c>
    </row>
    <row r="24" spans="1:8" x14ac:dyDescent="0.25">
      <c r="A24" s="2">
        <v>21</v>
      </c>
      <c r="B24" s="6">
        <v>0.2</v>
      </c>
      <c r="C24" s="7">
        <v>1</v>
      </c>
      <c r="F24" s="2">
        <v>21</v>
      </c>
      <c r="G24" s="6">
        <v>0.2</v>
      </c>
      <c r="H24" s="7">
        <v>1.17</v>
      </c>
    </row>
    <row r="25" spans="1:8" x14ac:dyDescent="0.25">
      <c r="A25" s="2">
        <v>22</v>
      </c>
      <c r="B25" s="6">
        <v>0.3</v>
      </c>
      <c r="C25" s="7">
        <v>1.51</v>
      </c>
      <c r="F25" s="2">
        <v>22</v>
      </c>
      <c r="G25" s="6">
        <v>0.3</v>
      </c>
      <c r="H25" s="7">
        <v>1.0900000000000001</v>
      </c>
    </row>
    <row r="26" spans="1:8" x14ac:dyDescent="0.25">
      <c r="A26" s="2">
        <v>23</v>
      </c>
      <c r="B26" s="6">
        <v>0.4</v>
      </c>
      <c r="C26" s="7">
        <v>2</v>
      </c>
      <c r="F26" s="2">
        <v>23</v>
      </c>
      <c r="G26" s="6">
        <v>0.4</v>
      </c>
      <c r="H26" s="7">
        <v>1.06</v>
      </c>
    </row>
    <row r="27" spans="1:8" x14ac:dyDescent="0.25">
      <c r="A27" s="2">
        <v>24</v>
      </c>
      <c r="B27" s="6">
        <v>0.5</v>
      </c>
      <c r="C27" s="7">
        <v>2.4700000000000002</v>
      </c>
      <c r="F27" s="2">
        <v>24</v>
      </c>
      <c r="G27" s="6">
        <v>0.5</v>
      </c>
      <c r="H27" s="7">
        <v>1.04</v>
      </c>
    </row>
    <row r="28" spans="1:8" x14ac:dyDescent="0.25">
      <c r="A28" s="2">
        <v>25</v>
      </c>
      <c r="B28" s="6">
        <v>0.51100000000000001</v>
      </c>
      <c r="C28" s="7">
        <v>2.52</v>
      </c>
      <c r="F28" s="2">
        <v>25</v>
      </c>
      <c r="G28" s="6">
        <v>0.51100000000000001</v>
      </c>
      <c r="H28" s="7">
        <v>1.04</v>
      </c>
    </row>
    <row r="29" spans="1:8" x14ac:dyDescent="0.25">
      <c r="A29" s="2">
        <v>26</v>
      </c>
      <c r="B29" s="6">
        <v>0.6</v>
      </c>
      <c r="C29" s="7">
        <v>2.91</v>
      </c>
      <c r="F29" s="2">
        <v>26</v>
      </c>
      <c r="G29" s="6">
        <v>0.6</v>
      </c>
      <c r="H29" s="7">
        <v>1.02</v>
      </c>
    </row>
    <row r="30" spans="1:8" x14ac:dyDescent="0.25">
      <c r="A30" s="2">
        <v>27</v>
      </c>
      <c r="B30" s="6">
        <v>0.66200000000000003</v>
      </c>
      <c r="C30" s="7">
        <v>3.17</v>
      </c>
      <c r="F30" s="2">
        <v>27</v>
      </c>
      <c r="G30" s="6">
        <v>0.66200000000000003</v>
      </c>
      <c r="H30" s="7">
        <v>1.02</v>
      </c>
    </row>
    <row r="31" spans="1:8" x14ac:dyDescent="0.25">
      <c r="A31" s="2">
        <v>28</v>
      </c>
      <c r="B31" s="6">
        <v>0.8</v>
      </c>
      <c r="C31" s="7">
        <v>3.73</v>
      </c>
      <c r="F31" s="2">
        <v>28</v>
      </c>
      <c r="G31" s="6">
        <v>0.8</v>
      </c>
      <c r="H31" s="7">
        <v>1.01</v>
      </c>
    </row>
    <row r="32" spans="1:8" x14ac:dyDescent="0.25">
      <c r="A32" s="2">
        <v>29</v>
      </c>
      <c r="B32" s="6">
        <v>1</v>
      </c>
      <c r="C32" s="7">
        <v>4.49</v>
      </c>
      <c r="F32" s="2">
        <v>29</v>
      </c>
      <c r="G32" s="6">
        <v>1</v>
      </c>
      <c r="H32" s="7">
        <v>1</v>
      </c>
    </row>
    <row r="33" spans="1:8" x14ac:dyDescent="0.25">
      <c r="A33" s="2">
        <v>30</v>
      </c>
      <c r="B33" s="6">
        <v>1.117</v>
      </c>
      <c r="C33" s="7">
        <v>4.9000000000000004</v>
      </c>
      <c r="F33" s="2">
        <v>30</v>
      </c>
      <c r="G33" s="6">
        <v>1.117</v>
      </c>
      <c r="H33" s="7">
        <v>1</v>
      </c>
    </row>
    <row r="34" spans="1:8" x14ac:dyDescent="0.25">
      <c r="A34" s="2">
        <v>31</v>
      </c>
      <c r="B34" s="6">
        <v>1.33</v>
      </c>
      <c r="C34" s="7">
        <v>5.6</v>
      </c>
      <c r="F34" s="2">
        <v>31</v>
      </c>
      <c r="G34" s="6">
        <v>1.33</v>
      </c>
      <c r="H34" s="7">
        <v>1</v>
      </c>
    </row>
    <row r="35" spans="1:8" x14ac:dyDescent="0.25">
      <c r="A35" s="2">
        <v>32</v>
      </c>
      <c r="B35" s="6">
        <v>1.5</v>
      </c>
      <c r="C35" s="7">
        <v>6.12</v>
      </c>
      <c r="F35" s="2">
        <v>32</v>
      </c>
      <c r="G35" s="6">
        <v>1.5</v>
      </c>
      <c r="H35" s="7">
        <v>0.996</v>
      </c>
    </row>
    <row r="36" spans="1:8" x14ac:dyDescent="0.25">
      <c r="A36" s="2">
        <v>33</v>
      </c>
      <c r="B36" s="6">
        <v>2</v>
      </c>
      <c r="C36" s="7">
        <v>7.48</v>
      </c>
      <c r="F36" s="2">
        <v>33</v>
      </c>
      <c r="G36" s="6">
        <v>2</v>
      </c>
      <c r="H36" s="7">
        <v>0.99</v>
      </c>
    </row>
    <row r="37" spans="1:8" x14ac:dyDescent="0.25">
      <c r="A37" s="2">
        <v>34</v>
      </c>
      <c r="B37" s="6">
        <v>3</v>
      </c>
      <c r="C37" s="7">
        <v>9.75</v>
      </c>
      <c r="F37" s="2">
        <v>34</v>
      </c>
      <c r="G37" s="6">
        <v>3</v>
      </c>
      <c r="H37" s="7">
        <v>0.97699999999999998</v>
      </c>
    </row>
    <row r="38" spans="1:8" x14ac:dyDescent="0.25">
      <c r="A38" s="2">
        <v>35</v>
      </c>
      <c r="B38" s="6">
        <v>4</v>
      </c>
      <c r="C38" s="7">
        <v>11.7</v>
      </c>
      <c r="F38" s="2">
        <v>35</v>
      </c>
      <c r="G38" s="6">
        <v>4</v>
      </c>
      <c r="H38" s="7">
        <v>0.96399999999999997</v>
      </c>
    </row>
    <row r="39" spans="1:8" x14ac:dyDescent="0.25">
      <c r="A39" s="2">
        <v>36</v>
      </c>
      <c r="B39" s="6">
        <v>5</v>
      </c>
      <c r="C39" s="7">
        <v>13.4</v>
      </c>
      <c r="F39" s="2">
        <v>36</v>
      </c>
      <c r="G39" s="6">
        <v>5</v>
      </c>
      <c r="H39" s="7">
        <v>0.94499999999999995</v>
      </c>
    </row>
    <row r="40" spans="1:8" x14ac:dyDescent="0.25">
      <c r="A40" s="2">
        <v>37</v>
      </c>
      <c r="B40" s="6">
        <v>6</v>
      </c>
      <c r="C40" s="7">
        <v>15</v>
      </c>
      <c r="F40" s="2">
        <v>37</v>
      </c>
      <c r="G40" s="6">
        <v>6</v>
      </c>
      <c r="H40" s="7">
        <v>0.92800000000000005</v>
      </c>
    </row>
    <row r="41" spans="1:8" x14ac:dyDescent="0.25">
      <c r="A41" s="2">
        <v>38</v>
      </c>
      <c r="B41" s="6">
        <v>6.1289999999999996</v>
      </c>
      <c r="C41" s="7">
        <v>15.2</v>
      </c>
      <c r="F41" s="2">
        <v>38</v>
      </c>
      <c r="G41" s="6">
        <v>6.1289999999999996</v>
      </c>
      <c r="H41" s="7">
        <v>0.92500000000000004</v>
      </c>
    </row>
    <row r="42" spans="1:8" x14ac:dyDescent="0.25">
      <c r="A42" s="2">
        <v>39</v>
      </c>
      <c r="B42" s="6">
        <v>8</v>
      </c>
      <c r="C42" s="7">
        <v>18.600000000000001</v>
      </c>
      <c r="F42" s="2">
        <v>39</v>
      </c>
      <c r="G42" s="6">
        <v>8</v>
      </c>
      <c r="H42" s="7">
        <v>0.92400000000000004</v>
      </c>
    </row>
    <row r="43" spans="1:8" x14ac:dyDescent="0.25">
      <c r="A43" s="2">
        <v>40</v>
      </c>
      <c r="B43" s="6">
        <v>10</v>
      </c>
      <c r="C43" s="7">
        <v>22.1</v>
      </c>
      <c r="F43" s="2">
        <v>40</v>
      </c>
      <c r="G43" s="6">
        <v>10</v>
      </c>
      <c r="H43" s="7">
        <v>0.91600000000000004</v>
      </c>
    </row>
    <row r="44" spans="1:8" x14ac:dyDescent="0.25">
      <c r="A44" s="2">
        <v>41</v>
      </c>
      <c r="B44" s="6">
        <v>15</v>
      </c>
      <c r="C44" s="7">
        <v>30.4</v>
      </c>
      <c r="F44" s="2">
        <v>41</v>
      </c>
      <c r="G44" s="6">
        <v>15</v>
      </c>
      <c r="H44" s="7">
        <v>0.88200000000000001</v>
      </c>
    </row>
    <row r="45" spans="1:8" x14ac:dyDescent="0.25">
      <c r="A45" s="2">
        <v>42</v>
      </c>
      <c r="B45" s="6">
        <v>20</v>
      </c>
      <c r="C45" s="7">
        <v>38.200000000000003</v>
      </c>
      <c r="F45" s="2">
        <v>42</v>
      </c>
      <c r="G45" s="6">
        <v>20</v>
      </c>
      <c r="H45" s="7">
        <v>0.84199999999999997</v>
      </c>
    </row>
    <row r="46" spans="1:8" x14ac:dyDescent="0.25">
      <c r="A46" s="2">
        <v>43</v>
      </c>
      <c r="B46" s="6">
        <v>30</v>
      </c>
      <c r="C46" s="7">
        <v>51.3</v>
      </c>
      <c r="F46" s="2">
        <v>43</v>
      </c>
      <c r="G46" s="6">
        <v>30</v>
      </c>
      <c r="H46" s="7">
        <v>0.748</v>
      </c>
    </row>
    <row r="47" spans="1:8" x14ac:dyDescent="0.25">
      <c r="A47" s="2">
        <v>44</v>
      </c>
      <c r="B47" s="6">
        <v>40</v>
      </c>
      <c r="C47" s="7">
        <v>61.8</v>
      </c>
      <c r="F47" s="2">
        <v>44</v>
      </c>
      <c r="G47" s="6">
        <v>40</v>
      </c>
      <c r="H47" s="7">
        <v>0.66200000000000003</v>
      </c>
    </row>
    <row r="48" spans="1:8" ht="15.75" thickBot="1" x14ac:dyDescent="0.3">
      <c r="A48" s="2">
        <v>45</v>
      </c>
      <c r="B48" s="6">
        <v>50</v>
      </c>
      <c r="C48" s="7">
        <v>72.3</v>
      </c>
      <c r="F48" s="2">
        <v>45</v>
      </c>
      <c r="G48" s="8">
        <v>50</v>
      </c>
      <c r="H48" s="9">
        <v>0.60699999999999998</v>
      </c>
    </row>
    <row r="49" spans="1:3" x14ac:dyDescent="0.25">
      <c r="A49" s="2">
        <v>46</v>
      </c>
      <c r="B49" s="6">
        <v>60</v>
      </c>
      <c r="C49" s="7">
        <v>82.1</v>
      </c>
    </row>
    <row r="50" spans="1:3" x14ac:dyDescent="0.25">
      <c r="A50" s="2">
        <v>47</v>
      </c>
      <c r="B50" s="6">
        <v>80</v>
      </c>
      <c r="C50" s="7">
        <v>98.1</v>
      </c>
    </row>
    <row r="51" spans="1:3" x14ac:dyDescent="0.25">
      <c r="A51" s="2">
        <v>48</v>
      </c>
      <c r="B51" s="6">
        <v>100</v>
      </c>
      <c r="C51" s="7">
        <v>110</v>
      </c>
    </row>
    <row r="52" spans="1:3" x14ac:dyDescent="0.25">
      <c r="A52" s="2">
        <v>49</v>
      </c>
      <c r="B52" s="6">
        <v>150</v>
      </c>
      <c r="C52" s="7">
        <v>130</v>
      </c>
    </row>
    <row r="53" spans="1:3" x14ac:dyDescent="0.25">
      <c r="A53" s="2">
        <v>50</v>
      </c>
      <c r="B53" s="6">
        <v>200</v>
      </c>
      <c r="C53" s="7">
        <v>144</v>
      </c>
    </row>
    <row r="54" spans="1:3" x14ac:dyDescent="0.25">
      <c r="A54" s="2">
        <v>51</v>
      </c>
      <c r="B54" s="6">
        <v>300</v>
      </c>
      <c r="C54" s="7">
        <v>161</v>
      </c>
    </row>
    <row r="55" spans="1:3" x14ac:dyDescent="0.25">
      <c r="A55" s="2">
        <v>52</v>
      </c>
      <c r="B55" s="6">
        <v>400</v>
      </c>
      <c r="C55" s="7">
        <v>173</v>
      </c>
    </row>
    <row r="56" spans="1:3" x14ac:dyDescent="0.25">
      <c r="A56" s="2">
        <v>53</v>
      </c>
      <c r="B56" s="6">
        <v>500</v>
      </c>
      <c r="C56" s="7">
        <v>181</v>
      </c>
    </row>
    <row r="57" spans="1:3" x14ac:dyDescent="0.25">
      <c r="A57" s="2">
        <v>54</v>
      </c>
      <c r="B57" s="6">
        <v>600</v>
      </c>
      <c r="C57" s="7">
        <v>187</v>
      </c>
    </row>
    <row r="58" spans="1:3" x14ac:dyDescent="0.25">
      <c r="A58" s="2">
        <v>55</v>
      </c>
      <c r="B58" s="6">
        <v>800</v>
      </c>
      <c r="C58" s="7">
        <v>196</v>
      </c>
    </row>
    <row r="59" spans="1:3" x14ac:dyDescent="0.25">
      <c r="A59" s="2">
        <v>56</v>
      </c>
      <c r="B59" s="6">
        <v>1000</v>
      </c>
      <c r="C59" s="7">
        <v>206</v>
      </c>
    </row>
    <row r="60" spans="1:3" x14ac:dyDescent="0.25">
      <c r="A60" s="2">
        <v>57</v>
      </c>
      <c r="B60" s="6">
        <v>1500</v>
      </c>
      <c r="C60" s="7">
        <v>213</v>
      </c>
    </row>
    <row r="61" spans="1:3" x14ac:dyDescent="0.25">
      <c r="A61" s="2">
        <v>58</v>
      </c>
      <c r="B61" s="6">
        <v>2000</v>
      </c>
      <c r="C61" s="7">
        <v>236</v>
      </c>
    </row>
    <row r="62" spans="1:3" x14ac:dyDescent="0.25">
      <c r="A62" s="2">
        <v>59</v>
      </c>
      <c r="B62" s="6">
        <v>3000</v>
      </c>
      <c r="C62" s="7">
        <v>253</v>
      </c>
    </row>
    <row r="63" spans="1:3" x14ac:dyDescent="0.25">
      <c r="A63" s="2">
        <v>60</v>
      </c>
      <c r="B63" s="6">
        <v>4000</v>
      </c>
      <c r="C63" s="7">
        <v>267</v>
      </c>
    </row>
    <row r="64" spans="1:3" x14ac:dyDescent="0.25">
      <c r="A64" s="2">
        <v>61</v>
      </c>
      <c r="B64" s="6">
        <v>5000</v>
      </c>
      <c r="C64" s="7">
        <v>277</v>
      </c>
    </row>
    <row r="65" spans="1:3" x14ac:dyDescent="0.25">
      <c r="A65" s="2">
        <v>62</v>
      </c>
      <c r="B65" s="6">
        <v>6000</v>
      </c>
      <c r="C65" s="7">
        <v>285</v>
      </c>
    </row>
    <row r="66" spans="1:3" x14ac:dyDescent="0.25">
      <c r="A66" s="2">
        <v>63</v>
      </c>
      <c r="B66" s="6">
        <v>8000</v>
      </c>
      <c r="C66" s="7">
        <v>299</v>
      </c>
    </row>
    <row r="67" spans="1:3" ht="15.75" thickBot="1" x14ac:dyDescent="0.3">
      <c r="A67" s="2">
        <v>64</v>
      </c>
      <c r="B67" s="8">
        <v>10000</v>
      </c>
      <c r="C67" s="9">
        <v>307</v>
      </c>
    </row>
  </sheetData>
  <mergeCells count="2">
    <mergeCell ref="B1:C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activeCell="L4" sqref="L4"/>
    </sheetView>
  </sheetViews>
  <sheetFormatPr defaultRowHeight="15" x14ac:dyDescent="0.25"/>
  <cols>
    <col min="2" max="3" width="26.5703125" style="2" customWidth="1"/>
    <col min="7" max="7" width="10.28515625" bestFit="1" customWidth="1"/>
    <col min="10" max="10" width="10.5703125" bestFit="1" customWidth="1"/>
    <col min="11" max="11" width="13.5703125" customWidth="1"/>
    <col min="12" max="12" width="15.85546875" customWidth="1"/>
  </cols>
  <sheetData>
    <row r="1" spans="1:13" ht="35.25" customHeight="1" x14ac:dyDescent="0.25">
      <c r="B1" s="28" t="s">
        <v>6</v>
      </c>
      <c r="C1" s="29"/>
    </row>
    <row r="2" spans="1:13" x14ac:dyDescent="0.25">
      <c r="B2" s="4" t="s">
        <v>1</v>
      </c>
      <c r="C2" s="5" t="s">
        <v>3</v>
      </c>
      <c r="G2" t="s">
        <v>49</v>
      </c>
      <c r="H2" t="s">
        <v>50</v>
      </c>
      <c r="J2" t="s">
        <v>51</v>
      </c>
      <c r="K2" t="s">
        <v>52</v>
      </c>
      <c r="L2" t="s">
        <v>53</v>
      </c>
      <c r="M2" t="s">
        <v>54</v>
      </c>
    </row>
    <row r="3" spans="1:13" x14ac:dyDescent="0.25">
      <c r="B3" s="10" t="s">
        <v>2</v>
      </c>
      <c r="C3" s="11" t="s">
        <v>4</v>
      </c>
    </row>
    <row r="4" spans="1:13" x14ac:dyDescent="0.25">
      <c r="A4" s="2">
        <v>1</v>
      </c>
      <c r="B4" s="3">
        <v>1.0000000000000001E-9</v>
      </c>
      <c r="C4" s="3">
        <v>3.09</v>
      </c>
      <c r="G4" s="25">
        <f>LOG10(B4)</f>
        <v>-9</v>
      </c>
      <c r="H4">
        <f>LOG10(C4)</f>
        <v>0.48995847942483461</v>
      </c>
      <c r="J4" s="26">
        <v>1.2589281155014372E-9</v>
      </c>
      <c r="K4">
        <f>LOG10(J4)</f>
        <v>-8.8999990672966991</v>
      </c>
      <c r="L4">
        <f>_xll.SRS1Splines.Functions25.Cubic_Spline($G$4:$G$71,$H$4:$H$71,K4)</f>
        <v>0.49392009091229599</v>
      </c>
      <c r="M4">
        <f>10^L4</f>
        <v>3.1183157690802119</v>
      </c>
    </row>
    <row r="5" spans="1:13" x14ac:dyDescent="0.25">
      <c r="A5" s="2">
        <v>2</v>
      </c>
      <c r="B5" s="3">
        <v>1E-8</v>
      </c>
      <c r="C5" s="3">
        <v>3.55</v>
      </c>
      <c r="G5" s="25">
        <f t="shared" ref="G5:G68" si="0">LOG10(B5)</f>
        <v>-8</v>
      </c>
      <c r="H5">
        <f t="shared" ref="H5:H68" si="1">LOG10(C5)</f>
        <v>0.5502283530550941</v>
      </c>
      <c r="J5" s="26">
        <v>1.9952719889779438E-9</v>
      </c>
      <c r="K5">
        <f t="shared" ref="K5:K68" si="2">LOG10(J5)</f>
        <v>-8.6999978943327214</v>
      </c>
      <c r="L5">
        <f>_xll.SRS1Splines.Functions25.Cubic_Spline($G$4:$G$71,$H$4:$H$71,K5)</f>
        <v>0.50234400294375203</v>
      </c>
      <c r="M5">
        <f t="shared" ref="M5:M68" si="3">10^L5</f>
        <v>3.1793914569274522</v>
      </c>
    </row>
    <row r="6" spans="1:13" x14ac:dyDescent="0.25">
      <c r="A6" s="2">
        <v>3</v>
      </c>
      <c r="B6" s="3">
        <v>2.4999999999999999E-8</v>
      </c>
      <c r="C6" s="3">
        <v>4</v>
      </c>
      <c r="G6" s="25">
        <f t="shared" si="0"/>
        <v>-7.6020599913279625</v>
      </c>
      <c r="H6">
        <f t="shared" si="1"/>
        <v>0.6020599913279624</v>
      </c>
      <c r="J6" s="26">
        <v>3.162297438572153E-9</v>
      </c>
      <c r="K6">
        <f t="shared" si="2"/>
        <v>-8.499997283722152</v>
      </c>
      <c r="L6">
        <f>_xll.SRS1Splines.Functions25.Cubic_Spline($G$4:$G$71,$H$4:$H$71,K6)</f>
        <v>0.51227003087932799</v>
      </c>
      <c r="M6">
        <f t="shared" si="3"/>
        <v>3.2528948946627838</v>
      </c>
    </row>
    <row r="7" spans="1:13" x14ac:dyDescent="0.25">
      <c r="A7" s="2">
        <v>4</v>
      </c>
      <c r="B7" s="3">
        <v>9.9999999999999995E-8</v>
      </c>
      <c r="C7" s="3">
        <v>5.2</v>
      </c>
      <c r="G7" s="25">
        <f t="shared" si="0"/>
        <v>-7</v>
      </c>
      <c r="H7">
        <f t="shared" si="1"/>
        <v>0.71600334363479923</v>
      </c>
      <c r="J7" s="26">
        <v>5.0119006933497792E-9</v>
      </c>
      <c r="K7">
        <f t="shared" si="2"/>
        <v>-8.2999975427771453</v>
      </c>
      <c r="L7">
        <f>_xll.SRS1Splines.Functions25.Cubic_Spline($G$4:$G$71,$H$4:$H$71,K7)</f>
        <v>0.52469955792911604</v>
      </c>
      <c r="M7">
        <f t="shared" si="3"/>
        <v>3.3473379240158416</v>
      </c>
    </row>
    <row r="8" spans="1:13" x14ac:dyDescent="0.25">
      <c r="A8" s="2">
        <v>5</v>
      </c>
      <c r="B8" s="3">
        <v>1.9999999999999999E-7</v>
      </c>
      <c r="C8" s="3">
        <v>5.87</v>
      </c>
      <c r="G8" s="25">
        <f t="shared" si="0"/>
        <v>-6.6989700043360187</v>
      </c>
      <c r="H8">
        <f t="shared" si="1"/>
        <v>0.76863810124761445</v>
      </c>
      <c r="J8" s="26">
        <v>7.9432990627320589E-9</v>
      </c>
      <c r="K8">
        <f t="shared" si="2"/>
        <v>-8.0999990860910156</v>
      </c>
      <c r="L8">
        <f>_xll.SRS1Splines.Functions25.Cubic_Spline($G$4:$G$71,$H$4:$H$71,K8)</f>
        <v>0.54063391612270595</v>
      </c>
      <c r="M8">
        <f t="shared" si="3"/>
        <v>3.4724333299761501</v>
      </c>
    </row>
    <row r="9" spans="1:13" x14ac:dyDescent="0.25">
      <c r="A9" s="2">
        <v>6</v>
      </c>
      <c r="B9" s="3">
        <v>4.9999999999999998E-7</v>
      </c>
      <c r="C9" s="3">
        <v>6.59</v>
      </c>
      <c r="G9" s="25">
        <f t="shared" si="0"/>
        <v>-6.3010299956639813</v>
      </c>
      <c r="H9">
        <f t="shared" si="1"/>
        <v>0.81888541459400987</v>
      </c>
      <c r="J9" s="26">
        <v>1.2589281155014371E-8</v>
      </c>
      <c r="K9">
        <f t="shared" si="2"/>
        <v>-7.8999990672966991</v>
      </c>
      <c r="L9">
        <f>_xll.SRS1Splines.Functions25.Cubic_Spline($G$4:$G$71,$H$4:$H$71,K9)</f>
        <v>0.56107502543115295</v>
      </c>
      <c r="M9">
        <f t="shared" si="3"/>
        <v>3.6397790876796563</v>
      </c>
    </row>
    <row r="10" spans="1:13" x14ac:dyDescent="0.25">
      <c r="A10" s="2">
        <v>7</v>
      </c>
      <c r="B10" s="3">
        <v>9.9999999999999995E-7</v>
      </c>
      <c r="C10" s="3">
        <v>7.03</v>
      </c>
      <c r="G10" s="25">
        <f t="shared" si="0"/>
        <v>-6</v>
      </c>
      <c r="H10">
        <f t="shared" si="1"/>
        <v>0.84695532501982396</v>
      </c>
      <c r="J10" s="26">
        <v>1.9952719889779438E-8</v>
      </c>
      <c r="K10">
        <f t="shared" si="2"/>
        <v>-7.6999978943327214</v>
      </c>
      <c r="L10">
        <f>_xll.SRS1Splines.Functions25.Cubic_Spline($G$4:$G$71,$H$4:$H$71,K10)</f>
        <v>0.58703107958011802</v>
      </c>
      <c r="M10">
        <f t="shared" si="3"/>
        <v>3.8639462776942453</v>
      </c>
    </row>
    <row r="11" spans="1:13" x14ac:dyDescent="0.25">
      <c r="A11" s="2">
        <v>8</v>
      </c>
      <c r="B11" s="3">
        <v>1.9999999999999999E-6</v>
      </c>
      <c r="C11" s="3">
        <v>7.39</v>
      </c>
      <c r="G11" s="25">
        <f t="shared" si="0"/>
        <v>-5.6989700043360187</v>
      </c>
      <c r="H11">
        <f t="shared" si="1"/>
        <v>0.86864443839482575</v>
      </c>
      <c r="J11" s="26">
        <v>3.1622974385721529E-8</v>
      </c>
      <c r="K11">
        <f t="shared" si="2"/>
        <v>-7.499997283722152</v>
      </c>
      <c r="L11">
        <f>_xll.SRS1Splines.Functions25.Cubic_Spline($G$4:$G$71,$H$4:$H$71,K11)</f>
        <v>0.61941927048205203</v>
      </c>
      <c r="M11">
        <f t="shared" si="3"/>
        <v>4.1631232695554603</v>
      </c>
    </row>
    <row r="12" spans="1:13" x14ac:dyDescent="0.25">
      <c r="A12" s="2">
        <v>9</v>
      </c>
      <c r="B12" s="3">
        <v>5.0000000000000004E-6</v>
      </c>
      <c r="C12" s="3">
        <v>7.71</v>
      </c>
      <c r="G12" s="25">
        <f t="shared" si="0"/>
        <v>-5.3010299956639813</v>
      </c>
      <c r="H12">
        <f t="shared" si="1"/>
        <v>0.88705437805095699</v>
      </c>
      <c r="J12" s="26">
        <v>5.0119006933497788E-8</v>
      </c>
      <c r="K12">
        <f t="shared" si="2"/>
        <v>-7.2999975427771453</v>
      </c>
      <c r="L12">
        <f>_xll.SRS1Splines.Functions25.Cubic_Spline($G$4:$G$71,$H$4:$H$71,K12)</f>
        <v>0.65702623985786102</v>
      </c>
      <c r="M12">
        <f t="shared" si="3"/>
        <v>4.5396904440680856</v>
      </c>
    </row>
    <row r="13" spans="1:13" x14ac:dyDescent="0.25">
      <c r="A13" s="2">
        <v>10</v>
      </c>
      <c r="B13" s="3">
        <v>1.0000000000000001E-5</v>
      </c>
      <c r="C13" s="3">
        <v>7.82</v>
      </c>
      <c r="G13" s="25">
        <f t="shared" si="0"/>
        <v>-5</v>
      </c>
      <c r="H13">
        <f t="shared" si="1"/>
        <v>0.89320675305984798</v>
      </c>
      <c r="J13" s="26">
        <v>7.9432990627320579E-8</v>
      </c>
      <c r="K13">
        <f t="shared" si="2"/>
        <v>-7.0999990860910156</v>
      </c>
      <c r="L13">
        <f>_xll.SRS1Splines.Functions25.Cubic_Spline($G$4:$G$71,$H$4:$H$71,K13)</f>
        <v>0.696564289321839</v>
      </c>
      <c r="M13">
        <f t="shared" si="3"/>
        <v>4.9723797522744535</v>
      </c>
    </row>
    <row r="14" spans="1:13" x14ac:dyDescent="0.25">
      <c r="A14" s="2">
        <v>11</v>
      </c>
      <c r="B14" s="3">
        <v>2.0000000000000002E-5</v>
      </c>
      <c r="C14" s="3">
        <v>7.84</v>
      </c>
      <c r="G14" s="25">
        <f t="shared" si="0"/>
        <v>-4.6989700043360187</v>
      </c>
      <c r="H14">
        <f t="shared" si="1"/>
        <v>0.89431606268443842</v>
      </c>
      <c r="J14" s="26">
        <v>1.2589281155014372E-7</v>
      </c>
      <c r="K14">
        <f t="shared" si="2"/>
        <v>-6.8999990672966991</v>
      </c>
      <c r="L14">
        <f>_xll.SRS1Splines.Functions25.Cubic_Spline($G$4:$G$71,$H$4:$H$71,K14)</f>
        <v>0.73468048173999001</v>
      </c>
      <c r="M14">
        <f t="shared" si="3"/>
        <v>5.4285079944406656</v>
      </c>
    </row>
    <row r="15" spans="1:13" x14ac:dyDescent="0.25">
      <c r="A15" s="2">
        <v>12</v>
      </c>
      <c r="B15" s="3">
        <v>5.0000000000000002E-5</v>
      </c>
      <c r="C15" s="3">
        <v>7.82</v>
      </c>
      <c r="G15" s="25">
        <f t="shared" si="0"/>
        <v>-4.3010299956639813</v>
      </c>
      <c r="H15">
        <f t="shared" si="1"/>
        <v>0.89320675305984798</v>
      </c>
      <c r="J15" s="26">
        <v>1.995271988977944E-7</v>
      </c>
      <c r="K15">
        <f t="shared" si="2"/>
        <v>-6.6999978943327214</v>
      </c>
      <c r="L15">
        <f>_xll.SRS1Splines.Functions25.Cubic_Spline($G$4:$G$71,$H$4:$H$71,K15)</f>
        <v>0.76847976648038696</v>
      </c>
      <c r="M15">
        <f t="shared" si="3"/>
        <v>5.8678603097244553</v>
      </c>
    </row>
    <row r="16" spans="1:13" x14ac:dyDescent="0.25">
      <c r="A16" s="2">
        <v>13</v>
      </c>
      <c r="B16" s="3">
        <v>1E-4</v>
      </c>
      <c r="C16" s="3">
        <v>7.79</v>
      </c>
      <c r="G16" s="25">
        <f t="shared" si="0"/>
        <v>-4</v>
      </c>
      <c r="H16">
        <f t="shared" si="1"/>
        <v>0.89153745767256443</v>
      </c>
      <c r="J16" s="26">
        <v>3.1622974385721533E-7</v>
      </c>
      <c r="K16">
        <f t="shared" si="2"/>
        <v>-6.499997283722152</v>
      </c>
      <c r="L16">
        <f>_xll.SRS1Splines.Functions25.Cubic_Spline($G$4:$G$71,$H$4:$H$71,K16)</f>
        <v>0.79621910674015195</v>
      </c>
      <c r="M16">
        <f t="shared" si="3"/>
        <v>6.2548817942397346</v>
      </c>
    </row>
    <row r="17" spans="1:13" x14ac:dyDescent="0.25">
      <c r="A17" s="2">
        <v>14</v>
      </c>
      <c r="B17" s="3">
        <v>2.0000000000000001E-4</v>
      </c>
      <c r="C17" s="3">
        <v>7.73</v>
      </c>
      <c r="G17" s="25">
        <f t="shared" si="0"/>
        <v>-3.6989700043360187</v>
      </c>
      <c r="H17">
        <f t="shared" si="1"/>
        <v>0.88817949391832496</v>
      </c>
      <c r="J17" s="26">
        <v>5.0119006933497796E-7</v>
      </c>
      <c r="K17">
        <f t="shared" si="2"/>
        <v>-6.2999975427771453</v>
      </c>
      <c r="L17">
        <f>_xll.SRS1Splines.Functions25.Cubic_Spline($G$4:$G$71,$H$4:$H$71,K17)</f>
        <v>0.81899332279467796</v>
      </c>
      <c r="M17">
        <f t="shared" si="3"/>
        <v>6.5916376063338502</v>
      </c>
    </row>
    <row r="18" spans="1:13" x14ac:dyDescent="0.25">
      <c r="A18" s="2">
        <v>15</v>
      </c>
      <c r="B18" s="3">
        <v>5.0000000000000001E-4</v>
      </c>
      <c r="C18" s="3">
        <v>7.54</v>
      </c>
      <c r="G18" s="25">
        <f t="shared" si="0"/>
        <v>-3.3010299956639813</v>
      </c>
      <c r="H18">
        <f t="shared" si="1"/>
        <v>0.87737134586977406</v>
      </c>
      <c r="J18" s="26">
        <v>7.9432990627320584E-7</v>
      </c>
      <c r="K18">
        <f t="shared" si="2"/>
        <v>-6.0999990860910156</v>
      </c>
      <c r="L18">
        <f>_xll.SRS1Splines.Functions25.Cubic_Spline($G$4:$G$71,$H$4:$H$71,K18)</f>
        <v>0.83835957615620504</v>
      </c>
      <c r="M18">
        <f t="shared" si="3"/>
        <v>6.8922270535150858</v>
      </c>
    </row>
    <row r="19" spans="1:13" x14ac:dyDescent="0.25">
      <c r="A19" s="2">
        <v>16</v>
      </c>
      <c r="B19" s="3">
        <v>1E-3</v>
      </c>
      <c r="C19" s="3">
        <v>7.54</v>
      </c>
      <c r="G19" s="25">
        <f t="shared" si="0"/>
        <v>-3</v>
      </c>
      <c r="H19">
        <f t="shared" si="1"/>
        <v>0.87737134586977406</v>
      </c>
      <c r="J19" s="26">
        <v>1.2589281155014373E-6</v>
      </c>
      <c r="K19">
        <f t="shared" si="2"/>
        <v>-5.8999990672966991</v>
      </c>
      <c r="L19">
        <f>_xll.SRS1Splines.Functions25.Cubic_Spline($G$4:$G$71,$H$4:$H$71,K19)</f>
        <v>0.85486832289516801</v>
      </c>
      <c r="M19">
        <f t="shared" si="3"/>
        <v>7.1592631006415894</v>
      </c>
    </row>
    <row r="20" spans="1:13" x14ac:dyDescent="0.25">
      <c r="A20" s="2">
        <v>17</v>
      </c>
      <c r="B20" s="3">
        <v>2E-3</v>
      </c>
      <c r="C20" s="3">
        <v>7.61</v>
      </c>
      <c r="G20" s="25">
        <f t="shared" si="0"/>
        <v>-2.6989700043360187</v>
      </c>
      <c r="H20">
        <f t="shared" si="1"/>
        <v>0.88138465677057287</v>
      </c>
      <c r="J20" s="26">
        <v>1.9952719889779438E-6</v>
      </c>
      <c r="K20">
        <f t="shared" si="2"/>
        <v>-5.6999978943327214</v>
      </c>
      <c r="L20">
        <f>_xll.SRS1Splines.Functions25.Cubic_Spline($G$4:$G$71,$H$4:$H$71,K20)</f>
        <v>0.86858148496392895</v>
      </c>
      <c r="M20">
        <f t="shared" si="3"/>
        <v>7.3889288555190404</v>
      </c>
    </row>
    <row r="21" spans="1:13" x14ac:dyDescent="0.25">
      <c r="A21" s="2">
        <v>18</v>
      </c>
      <c r="B21" s="3">
        <v>5.0000000000000001E-3</v>
      </c>
      <c r="C21" s="3">
        <v>7.97</v>
      </c>
      <c r="G21" s="25">
        <f t="shared" si="0"/>
        <v>-2.3010299956639813</v>
      </c>
      <c r="H21">
        <f t="shared" si="1"/>
        <v>0.90145832139611237</v>
      </c>
      <c r="J21" s="26">
        <v>3.162297438572153E-6</v>
      </c>
      <c r="K21">
        <f t="shared" si="2"/>
        <v>-5.499997283722152</v>
      </c>
      <c r="L21">
        <f>_xll.SRS1Splines.Functions25.Cubic_Spline($G$4:$G$71,$H$4:$H$71,K21)</f>
        <v>0.87934284695252196</v>
      </c>
      <c r="M21">
        <f t="shared" si="3"/>
        <v>7.5743060074774577</v>
      </c>
    </row>
    <row r="22" spans="1:13" x14ac:dyDescent="0.25">
      <c r="A22" s="2">
        <v>19</v>
      </c>
      <c r="B22" s="3">
        <v>0.01</v>
      </c>
      <c r="C22" s="3">
        <v>9.11</v>
      </c>
      <c r="G22" s="25">
        <f t="shared" si="0"/>
        <v>-2</v>
      </c>
      <c r="H22">
        <f t="shared" si="1"/>
        <v>0.95951837697299824</v>
      </c>
      <c r="J22" s="26">
        <v>5.011900693349779E-6</v>
      </c>
      <c r="K22">
        <f t="shared" si="2"/>
        <v>-5.2999975427771453</v>
      </c>
      <c r="L22">
        <f>_xll.SRS1Splines.Functions25.Cubic_Spline($G$4:$G$71,$H$4:$H$71,K22)</f>
        <v>0.88708653557952999</v>
      </c>
      <c r="M22">
        <f t="shared" si="3"/>
        <v>7.7105709115244796</v>
      </c>
    </row>
    <row r="23" spans="1:13" x14ac:dyDescent="0.25">
      <c r="A23" s="2">
        <v>20</v>
      </c>
      <c r="B23" s="3">
        <v>0.02</v>
      </c>
      <c r="C23" s="3">
        <v>12.2</v>
      </c>
      <c r="G23" s="25">
        <f t="shared" si="0"/>
        <v>-1.6989700043360187</v>
      </c>
      <c r="H23">
        <f t="shared" si="1"/>
        <v>1.0863598306747482</v>
      </c>
      <c r="J23" s="26">
        <v>7.9432990627320593E-6</v>
      </c>
      <c r="K23">
        <f t="shared" si="2"/>
        <v>-5.0999990860910156</v>
      </c>
      <c r="L23">
        <f>_xll.SRS1Splines.Functions25.Cubic_Spline($G$4:$G$71,$H$4:$H$71,K23)</f>
        <v>0.89184700369452796</v>
      </c>
      <c r="M23">
        <f t="shared" si="3"/>
        <v>7.7955543488872001</v>
      </c>
    </row>
    <row r="24" spans="1:13" x14ac:dyDescent="0.25">
      <c r="A24" s="2">
        <v>21</v>
      </c>
      <c r="B24" s="3">
        <v>0.03</v>
      </c>
      <c r="C24" s="3">
        <v>15.7</v>
      </c>
      <c r="G24" s="25">
        <f t="shared" si="0"/>
        <v>-1.5228787452803376</v>
      </c>
      <c r="H24">
        <f t="shared" si="1"/>
        <v>1.1958996524092338</v>
      </c>
      <c r="J24" s="26">
        <v>1.2589281155014373E-5</v>
      </c>
      <c r="K24">
        <f t="shared" si="2"/>
        <v>-4.8999990672966991</v>
      </c>
      <c r="L24">
        <f>_xll.SRS1Splines.Functions25.Cubic_Spline($G$4:$G$71,$H$4:$H$71,K24)</f>
        <v>0.89397197506709702</v>
      </c>
      <c r="M24">
        <f t="shared" si="3"/>
        <v>7.8337908984484423</v>
      </c>
    </row>
    <row r="25" spans="1:13" x14ac:dyDescent="0.25">
      <c r="A25" s="2">
        <v>22</v>
      </c>
      <c r="B25" s="3">
        <v>0.05</v>
      </c>
      <c r="C25" s="3">
        <v>23</v>
      </c>
      <c r="G25" s="25">
        <f t="shared" si="0"/>
        <v>-1.3010299956639813</v>
      </c>
      <c r="H25">
        <f t="shared" si="1"/>
        <v>1.3617278360175928</v>
      </c>
      <c r="J25" s="26">
        <v>1.9952719889779439E-5</v>
      </c>
      <c r="K25">
        <f t="shared" si="2"/>
        <v>-4.6999978943327214</v>
      </c>
      <c r="L25">
        <f>_xll.SRS1Splines.Functions25.Cubic_Spline($G$4:$G$71,$H$4:$H$71,K25)</f>
        <v>0.89431667784878599</v>
      </c>
      <c r="M25">
        <f t="shared" si="3"/>
        <v>7.8400111051189976</v>
      </c>
    </row>
    <row r="26" spans="1:13" x14ac:dyDescent="0.25">
      <c r="A26" s="2">
        <v>23</v>
      </c>
      <c r="B26" s="3">
        <v>7.0000000000000007E-2</v>
      </c>
      <c r="C26" s="3">
        <v>30.6</v>
      </c>
      <c r="G26" s="25">
        <f t="shared" si="0"/>
        <v>-1.1549019599857431</v>
      </c>
      <c r="H26">
        <f t="shared" si="1"/>
        <v>1.4857214264815801</v>
      </c>
      <c r="J26" s="26">
        <v>3.1622974385721532E-5</v>
      </c>
      <c r="K26">
        <f t="shared" si="2"/>
        <v>-4.499997283722152</v>
      </c>
      <c r="L26">
        <f>_xll.SRS1Splines.Functions25.Cubic_Spline($G$4:$G$71,$H$4:$H$71,K26)</f>
        <v>0.89396761878823106</v>
      </c>
      <c r="M26">
        <f t="shared" si="3"/>
        <v>7.8337123204144143</v>
      </c>
    </row>
    <row r="27" spans="1:13" x14ac:dyDescent="0.25">
      <c r="A27" s="2">
        <v>24</v>
      </c>
      <c r="B27" s="3">
        <v>0.1</v>
      </c>
      <c r="C27" s="3">
        <v>41.9</v>
      </c>
      <c r="G27" s="25">
        <f t="shared" si="0"/>
        <v>-1</v>
      </c>
      <c r="H27">
        <f t="shared" si="1"/>
        <v>1.6222140229662954</v>
      </c>
      <c r="J27" s="26">
        <v>5.0119006933497795E-5</v>
      </c>
      <c r="K27">
        <f t="shared" si="2"/>
        <v>-4.2999975427771453</v>
      </c>
      <c r="L27">
        <f>_xll.SRS1Splines.Functions25.Cubic_Spline($G$4:$G$71,$H$4:$H$71,K27)</f>
        <v>0.893201843800846</v>
      </c>
      <c r="M27">
        <f t="shared" si="3"/>
        <v>7.8199116033244414</v>
      </c>
    </row>
    <row r="28" spans="1:13" x14ac:dyDescent="0.25">
      <c r="A28" s="2">
        <v>25</v>
      </c>
      <c r="B28" s="3">
        <v>0.15</v>
      </c>
      <c r="C28" s="3">
        <v>60.6</v>
      </c>
      <c r="G28" s="25">
        <f t="shared" si="0"/>
        <v>-0.82390874094431876</v>
      </c>
      <c r="H28">
        <f t="shared" si="1"/>
        <v>1.7824726241662863</v>
      </c>
      <c r="J28" s="26">
        <v>7.9432990627320579E-5</v>
      </c>
      <c r="K28">
        <f t="shared" si="2"/>
        <v>-4.0999990860910156</v>
      </c>
      <c r="L28">
        <f>_xll.SRS1Splines.Functions25.Cubic_Spline($G$4:$G$71,$H$4:$H$71,K28)</f>
        <v>0.89212171705137899</v>
      </c>
      <c r="M28">
        <f t="shared" si="3"/>
        <v>7.8004869935631556</v>
      </c>
    </row>
    <row r="29" spans="1:13" x14ac:dyDescent="0.25">
      <c r="A29" s="2">
        <v>26</v>
      </c>
      <c r="B29" s="3">
        <v>0.2</v>
      </c>
      <c r="C29" s="3">
        <v>78.8</v>
      </c>
      <c r="G29" s="25">
        <f t="shared" si="0"/>
        <v>-0.69897000433601875</v>
      </c>
      <c r="H29">
        <f t="shared" si="1"/>
        <v>1.8965262174895554</v>
      </c>
      <c r="J29" s="26">
        <v>1.2589281155014372E-4</v>
      </c>
      <c r="K29">
        <f t="shared" si="2"/>
        <v>-3.8999990672966991</v>
      </c>
      <c r="L29">
        <f>_xll.SRS1Splines.Functions25.Cubic_Spline($G$4:$G$71,$H$4:$H$71,K29)</f>
        <v>0.89090246481129798</v>
      </c>
      <c r="M29">
        <f t="shared" si="3"/>
        <v>7.7786183682105756</v>
      </c>
    </row>
    <row r="30" spans="1:13" x14ac:dyDescent="0.25">
      <c r="A30" s="2">
        <v>27</v>
      </c>
      <c r="B30" s="3">
        <v>0.3</v>
      </c>
      <c r="C30" s="3">
        <v>114</v>
      </c>
      <c r="G30" s="25">
        <f t="shared" si="0"/>
        <v>-0.52287874528033762</v>
      </c>
      <c r="H30">
        <f t="shared" si="1"/>
        <v>2.0569048513364727</v>
      </c>
      <c r="J30" s="26">
        <v>1.9952719889779438E-4</v>
      </c>
      <c r="K30">
        <f t="shared" si="2"/>
        <v>-3.699997894332721</v>
      </c>
      <c r="L30">
        <f>_xll.SRS1Splines.Functions25.Cubic_Spline($G$4:$G$71,$H$4:$H$71,K30)</f>
        <v>0.88820213531931502</v>
      </c>
      <c r="M30">
        <f t="shared" si="3"/>
        <v>7.7304030044110608</v>
      </c>
    </row>
    <row r="31" spans="1:13" x14ac:dyDescent="0.25">
      <c r="A31" s="2">
        <v>28</v>
      </c>
      <c r="B31" s="3">
        <v>0.5</v>
      </c>
      <c r="C31" s="3">
        <v>177</v>
      </c>
      <c r="G31" s="25">
        <f t="shared" si="0"/>
        <v>-0.3010299956639812</v>
      </c>
      <c r="H31">
        <f t="shared" si="1"/>
        <v>2.2479732663618068</v>
      </c>
      <c r="J31" s="26">
        <v>3.1622974385721531E-4</v>
      </c>
      <c r="K31">
        <f t="shared" si="2"/>
        <v>-3.499997283722152</v>
      </c>
      <c r="L31">
        <f>_xll.SRS1Splines.Functions25.Cubic_Spline($G$4:$G$71,$H$4:$H$71,K31)</f>
        <v>0.88244673140993501</v>
      </c>
      <c r="M31">
        <f t="shared" si="3"/>
        <v>7.6286331607087821</v>
      </c>
    </row>
    <row r="32" spans="1:13" x14ac:dyDescent="0.25">
      <c r="A32" s="2">
        <v>29</v>
      </c>
      <c r="B32" s="3">
        <v>0.7</v>
      </c>
      <c r="C32" s="3">
        <v>232</v>
      </c>
      <c r="G32" s="25">
        <f t="shared" si="0"/>
        <v>-0.15490195998574319</v>
      </c>
      <c r="H32">
        <f t="shared" si="1"/>
        <v>2.3654879848908998</v>
      </c>
      <c r="J32" s="26">
        <v>5.0119006933497796E-4</v>
      </c>
      <c r="K32">
        <f t="shared" si="2"/>
        <v>-3.2999975427771453</v>
      </c>
      <c r="L32">
        <f>_xll.SRS1Splines.Functions25.Cubic_Spline($G$4:$G$71,$H$4:$H$71,K32)</f>
        <v>0.87735544238423901</v>
      </c>
      <c r="M32">
        <f t="shared" si="3"/>
        <v>7.5397238968248157</v>
      </c>
    </row>
    <row r="33" spans="1:13" x14ac:dyDescent="0.25">
      <c r="A33" s="2">
        <v>30</v>
      </c>
      <c r="B33" s="3">
        <v>0.9</v>
      </c>
      <c r="C33" s="3">
        <v>279</v>
      </c>
      <c r="G33" s="25">
        <f t="shared" si="0"/>
        <v>-4.5757490560675115E-2</v>
      </c>
      <c r="H33">
        <f t="shared" si="1"/>
        <v>2.4456042032735974</v>
      </c>
      <c r="J33" s="26">
        <v>7.9432990627320576E-4</v>
      </c>
      <c r="K33">
        <f t="shared" si="2"/>
        <v>-3.0999990860910156</v>
      </c>
      <c r="L33">
        <f>_xll.SRS1Splines.Functions25.Cubic_Spline($G$4:$G$71,$H$4:$H$71,K33)</f>
        <v>0.87660707213784606</v>
      </c>
      <c r="M33">
        <f t="shared" si="3"/>
        <v>7.5267427365447785</v>
      </c>
    </row>
    <row r="34" spans="1:13" x14ac:dyDescent="0.25">
      <c r="A34" s="2">
        <v>31</v>
      </c>
      <c r="B34" s="3">
        <v>1</v>
      </c>
      <c r="C34" s="3">
        <v>301</v>
      </c>
      <c r="G34" s="25">
        <f t="shared" si="0"/>
        <v>0</v>
      </c>
      <c r="H34">
        <f t="shared" si="1"/>
        <v>2.4785664955938436</v>
      </c>
      <c r="J34" s="26">
        <v>1.2589281155014373E-3</v>
      </c>
      <c r="K34">
        <f t="shared" si="2"/>
        <v>-2.8999990672966991</v>
      </c>
      <c r="L34">
        <f>_xll.SRS1Splines.Functions25.Cubic_Spline($G$4:$G$71,$H$4:$H$71,K34)</f>
        <v>0.87843359970603097</v>
      </c>
      <c r="M34">
        <f t="shared" si="3"/>
        <v>7.5584648837560291</v>
      </c>
    </row>
    <row r="35" spans="1:13" x14ac:dyDescent="0.25">
      <c r="A35" s="2">
        <v>32</v>
      </c>
      <c r="B35" s="3">
        <v>1.2</v>
      </c>
      <c r="C35" s="3">
        <v>330</v>
      </c>
      <c r="G35" s="25">
        <f t="shared" si="0"/>
        <v>7.9181246047624818E-2</v>
      </c>
      <c r="H35">
        <f t="shared" si="1"/>
        <v>2.5185139398778875</v>
      </c>
      <c r="J35" s="26">
        <v>1.9952719889779441E-3</v>
      </c>
      <c r="K35">
        <f t="shared" si="2"/>
        <v>-2.699997894332721</v>
      </c>
      <c r="L35">
        <f>_xll.SRS1Splines.Functions25.Cubic_Spline($G$4:$G$71,$H$4:$H$71,K35)</f>
        <v>0.88136646088230497</v>
      </c>
      <c r="M35">
        <f t="shared" si="3"/>
        <v>7.6096811660872206</v>
      </c>
    </row>
    <row r="36" spans="1:13" x14ac:dyDescent="0.25">
      <c r="A36" s="2">
        <v>33</v>
      </c>
      <c r="B36" s="3">
        <v>1.5</v>
      </c>
      <c r="C36" s="3">
        <v>365</v>
      </c>
      <c r="G36" s="25">
        <f t="shared" si="0"/>
        <v>0.17609125905568124</v>
      </c>
      <c r="H36">
        <f t="shared" si="1"/>
        <v>2.5622928644564746</v>
      </c>
      <c r="J36" s="26">
        <v>3.1622974385721531E-3</v>
      </c>
      <c r="K36">
        <f t="shared" si="2"/>
        <v>-2.499997283722152</v>
      </c>
      <c r="L36">
        <f>_xll.SRS1Splines.Functions25.Cubic_Spline($G$4:$G$71,$H$4:$H$71,K36)</f>
        <v>0.88685903992286597</v>
      </c>
      <c r="M36">
        <f t="shared" si="3"/>
        <v>7.7065329554439641</v>
      </c>
    </row>
    <row r="37" spans="1:13" x14ac:dyDescent="0.25">
      <c r="A37" s="2">
        <v>34</v>
      </c>
      <c r="B37" s="3">
        <v>2</v>
      </c>
      <c r="C37" s="3">
        <v>407</v>
      </c>
      <c r="G37" s="25">
        <f t="shared" si="0"/>
        <v>0.3010299956639812</v>
      </c>
      <c r="H37">
        <f t="shared" si="1"/>
        <v>2.6095944092252199</v>
      </c>
      <c r="J37" s="26">
        <v>5.0119006933497792E-3</v>
      </c>
      <c r="K37">
        <f t="shared" si="2"/>
        <v>-2.2999975427771453</v>
      </c>
      <c r="L37">
        <f>_xll.SRS1Splines.Functions25.Cubic_Spline($G$4:$G$71,$H$4:$H$71,K37)</f>
        <v>0.90157154434696296</v>
      </c>
      <c r="M37">
        <f t="shared" si="3"/>
        <v>7.9720780935395608</v>
      </c>
    </row>
    <row r="38" spans="1:13" x14ac:dyDescent="0.25">
      <c r="A38" s="2">
        <v>35</v>
      </c>
      <c r="B38" s="3">
        <v>3</v>
      </c>
      <c r="C38" s="3">
        <v>458</v>
      </c>
      <c r="G38" s="25">
        <f t="shared" si="0"/>
        <v>0.47712125471966244</v>
      </c>
      <c r="H38">
        <f t="shared" si="1"/>
        <v>2.6608654780038692</v>
      </c>
      <c r="J38" s="26">
        <v>7.9432990627320583E-3</v>
      </c>
      <c r="K38">
        <f t="shared" si="2"/>
        <v>-2.0999990860910156</v>
      </c>
      <c r="L38">
        <f>_xll.SRS1Splines.Functions25.Cubic_Spline($G$4:$G$71,$H$4:$H$71,K38)</f>
        <v>0.93381611732384395</v>
      </c>
      <c r="M38">
        <f t="shared" si="3"/>
        <v>8.5864988743587158</v>
      </c>
    </row>
    <row r="39" spans="1:13" x14ac:dyDescent="0.25">
      <c r="A39" s="2">
        <v>36</v>
      </c>
      <c r="B39" s="3">
        <v>4</v>
      </c>
      <c r="C39" s="3">
        <v>483</v>
      </c>
      <c r="G39" s="25">
        <f t="shared" si="0"/>
        <v>0.6020599913279624</v>
      </c>
      <c r="H39">
        <f t="shared" si="1"/>
        <v>2.6839471307515121</v>
      </c>
      <c r="J39" s="26">
        <v>1.2589281155014372E-2</v>
      </c>
      <c r="K39">
        <f t="shared" si="2"/>
        <v>-1.8999990672966991</v>
      </c>
      <c r="L39">
        <f>_xll.SRS1Splines.Functions25.Cubic_Spline($G$4:$G$71,$H$4:$H$71,K39)</f>
        <v>0.99312331474972004</v>
      </c>
      <c r="M39">
        <f t="shared" si="3"/>
        <v>9.8429054820665876</v>
      </c>
    </row>
    <row r="40" spans="1:13" x14ac:dyDescent="0.25">
      <c r="A40" s="2">
        <v>37</v>
      </c>
      <c r="B40" s="3">
        <v>5</v>
      </c>
      <c r="C40" s="3">
        <v>494</v>
      </c>
      <c r="G40" s="25">
        <f t="shared" si="0"/>
        <v>0.69897000433601886</v>
      </c>
      <c r="H40">
        <f t="shared" si="1"/>
        <v>2.6937269489236471</v>
      </c>
      <c r="J40" s="26">
        <v>1.9952719889779438E-2</v>
      </c>
      <c r="K40">
        <f t="shared" si="2"/>
        <v>-1.6999978943327212</v>
      </c>
      <c r="L40">
        <f>_xll.SRS1Splines.Functions25.Cubic_Spline($G$4:$G$71,$H$4:$H$71,K40)</f>
        <v>1.0857925481158699</v>
      </c>
      <c r="M40">
        <f t="shared" si="3"/>
        <v>12.184074563661326</v>
      </c>
    </row>
    <row r="41" spans="1:13" x14ac:dyDescent="0.25">
      <c r="A41" s="2">
        <v>38</v>
      </c>
      <c r="B41" s="3">
        <v>6</v>
      </c>
      <c r="C41" s="3">
        <v>498</v>
      </c>
      <c r="G41" s="25">
        <f t="shared" si="0"/>
        <v>0.77815125038364363</v>
      </c>
      <c r="H41">
        <f t="shared" si="1"/>
        <v>2.6972293427597176</v>
      </c>
      <c r="J41" s="26">
        <v>3.1622974385721529E-2</v>
      </c>
      <c r="K41">
        <f t="shared" si="2"/>
        <v>-1.4999972837221518</v>
      </c>
      <c r="L41">
        <f>_xll.SRS1Splines.Functions25.Cubic_Spline($G$4:$G$71,$H$4:$H$71,K41)</f>
        <v>1.2116547698144999</v>
      </c>
      <c r="M41">
        <f t="shared" si="3"/>
        <v>16.28001384216714</v>
      </c>
    </row>
    <row r="42" spans="1:13" x14ac:dyDescent="0.25">
      <c r="A42" s="2">
        <v>39</v>
      </c>
      <c r="B42" s="3">
        <v>7</v>
      </c>
      <c r="C42" s="3">
        <v>499</v>
      </c>
      <c r="G42" s="25">
        <f t="shared" si="0"/>
        <v>0.84509804001425681</v>
      </c>
      <c r="H42">
        <f t="shared" si="1"/>
        <v>2.6981005456233897</v>
      </c>
      <c r="J42" s="26">
        <v>5.0119006933497794E-2</v>
      </c>
      <c r="K42">
        <f t="shared" si="2"/>
        <v>-1.2999975427771455</v>
      </c>
      <c r="L42">
        <f>_xll.SRS1Splines.Functions25.Cubic_Spline($G$4:$G$71,$H$4:$H$71,K42)</f>
        <v>1.3625698347402999</v>
      </c>
      <c r="M42">
        <f t="shared" si="3"/>
        <v>23.044635049915435</v>
      </c>
    </row>
    <row r="43" spans="1:13" x14ac:dyDescent="0.25">
      <c r="A43" s="2">
        <v>40</v>
      </c>
      <c r="B43" s="3">
        <v>8</v>
      </c>
      <c r="C43" s="3">
        <v>499</v>
      </c>
      <c r="G43" s="25">
        <f t="shared" si="0"/>
        <v>0.90308998699194354</v>
      </c>
      <c r="H43">
        <f t="shared" si="1"/>
        <v>2.6981005456233897</v>
      </c>
      <c r="J43" s="26">
        <v>7.9432990627320593E-2</v>
      </c>
      <c r="K43">
        <f t="shared" si="2"/>
        <v>-1.0999990860910156</v>
      </c>
      <c r="L43">
        <f>_xll.SRS1Splines.Functions25.Cubic_Spline($G$4:$G$71,$H$4:$H$71,K43)</f>
        <v>1.5336230486998099</v>
      </c>
      <c r="M43">
        <f t="shared" si="3"/>
        <v>34.168274598013191</v>
      </c>
    </row>
    <row r="44" spans="1:13" x14ac:dyDescent="0.25">
      <c r="A44" s="2">
        <v>41</v>
      </c>
      <c r="B44" s="3">
        <v>9</v>
      </c>
      <c r="C44" s="3">
        <v>500</v>
      </c>
      <c r="G44" s="25">
        <f t="shared" si="0"/>
        <v>0.95424250943932487</v>
      </c>
      <c r="H44">
        <f t="shared" si="1"/>
        <v>2.6989700043360187</v>
      </c>
      <c r="J44" s="26">
        <v>0.1258928115501437</v>
      </c>
      <c r="K44">
        <f t="shared" si="2"/>
        <v>-0.89999906729669921</v>
      </c>
      <c r="L44">
        <f>_xll.SRS1Splines.Functions25.Cubic_Spline($G$4:$G$71,$H$4:$H$71,K44)</f>
        <v>1.71289257114505</v>
      </c>
      <c r="M44">
        <f t="shared" si="3"/>
        <v>51.628864221020208</v>
      </c>
    </row>
    <row r="45" spans="1:13" x14ac:dyDescent="0.25">
      <c r="A45" s="2">
        <v>42</v>
      </c>
      <c r="B45" s="3">
        <v>10</v>
      </c>
      <c r="C45" s="3">
        <v>500</v>
      </c>
      <c r="G45" s="25">
        <f t="shared" si="0"/>
        <v>1</v>
      </c>
      <c r="H45">
        <f t="shared" si="1"/>
        <v>2.6989700043360187</v>
      </c>
      <c r="J45" s="26">
        <v>0.19952719889779438</v>
      </c>
      <c r="K45">
        <f t="shared" si="2"/>
        <v>-0.69999789433272119</v>
      </c>
      <c r="L45">
        <f>_xll.SRS1Splines.Functions25.Cubic_Spline($G$4:$G$71,$H$4:$H$71,K45)</f>
        <v>1.89558531329609</v>
      </c>
      <c r="M45">
        <f t="shared" si="3"/>
        <v>78.629463657997107</v>
      </c>
    </row>
    <row r="46" spans="1:13" x14ac:dyDescent="0.25">
      <c r="A46" s="2">
        <v>43</v>
      </c>
      <c r="B46" s="3">
        <v>12</v>
      </c>
      <c r="C46" s="3">
        <v>499</v>
      </c>
      <c r="G46" s="25">
        <f t="shared" si="0"/>
        <v>1.0791812460476249</v>
      </c>
      <c r="H46">
        <f t="shared" si="1"/>
        <v>2.6981005456233897</v>
      </c>
      <c r="J46" s="26">
        <v>0.31622974385721531</v>
      </c>
      <c r="K46">
        <f t="shared" si="2"/>
        <v>-0.49999728372215185</v>
      </c>
      <c r="L46">
        <f>_xll.SRS1Splines.Functions25.Cubic_Spline($G$4:$G$71,$H$4:$H$71,K46)</f>
        <v>2.0772523551145698</v>
      </c>
      <c r="M46">
        <f t="shared" si="3"/>
        <v>119.46820956962472</v>
      </c>
    </row>
    <row r="47" spans="1:13" x14ac:dyDescent="0.25">
      <c r="A47" s="2">
        <v>44</v>
      </c>
      <c r="B47" s="3">
        <v>14</v>
      </c>
      <c r="C47" s="3">
        <v>495</v>
      </c>
      <c r="G47" s="25">
        <f t="shared" si="0"/>
        <v>1.146128035678238</v>
      </c>
      <c r="H47">
        <f t="shared" si="1"/>
        <v>2.6946051989335689</v>
      </c>
      <c r="J47" s="26">
        <v>0.50119006933497789</v>
      </c>
      <c r="K47">
        <f t="shared" si="2"/>
        <v>-0.29999754277714547</v>
      </c>
      <c r="L47">
        <f>_xll.SRS1Splines.Functions25.Cubic_Spline($G$4:$G$71,$H$4:$H$71,K47)</f>
        <v>2.2488362653685501</v>
      </c>
      <c r="M47">
        <f t="shared" si="3"/>
        <v>177.35207146052201</v>
      </c>
    </row>
    <row r="48" spans="1:13" x14ac:dyDescent="0.25">
      <c r="A48" s="2">
        <v>45</v>
      </c>
      <c r="B48" s="3">
        <v>15</v>
      </c>
      <c r="C48" s="3">
        <v>493</v>
      </c>
      <c r="G48" s="25">
        <f t="shared" si="0"/>
        <v>1.1760912590556813</v>
      </c>
      <c r="H48">
        <f t="shared" si="1"/>
        <v>2.6928469192772302</v>
      </c>
      <c r="J48" s="26">
        <v>0.79432990627320588</v>
      </c>
      <c r="K48">
        <f t="shared" si="2"/>
        <v>-9.9999086091015613E-2</v>
      </c>
      <c r="L48">
        <f>_xll.SRS1Splines.Functions25.Cubic_Spline($G$4:$G$71,$H$4:$H$71,K48)</f>
        <v>2.4058399505647401</v>
      </c>
      <c r="M48">
        <f t="shared" si="3"/>
        <v>254.58918486667557</v>
      </c>
    </row>
    <row r="49" spans="1:13" x14ac:dyDescent="0.25">
      <c r="A49" s="2">
        <v>46</v>
      </c>
      <c r="B49" s="3">
        <v>16</v>
      </c>
      <c r="C49" s="3">
        <v>490</v>
      </c>
      <c r="G49" s="25">
        <f t="shared" si="0"/>
        <v>1.2041199826559248</v>
      </c>
      <c r="H49">
        <f t="shared" si="1"/>
        <v>2.6901960800285138</v>
      </c>
      <c r="J49" s="26">
        <v>1.0862780491200215</v>
      </c>
      <c r="K49">
        <f t="shared" si="2"/>
        <v>3.5941003653062645E-2</v>
      </c>
      <c r="L49">
        <f>_xll.SRS1Splines.Functions25.Cubic_Spline($G$4:$G$71,$H$4:$H$71,K49)</f>
        <v>2.4986845968016498</v>
      </c>
      <c r="M49">
        <f t="shared" si="3"/>
        <v>315.27141561078298</v>
      </c>
    </row>
    <row r="50" spans="1:13" x14ac:dyDescent="0.25">
      <c r="A50" s="2">
        <v>47</v>
      </c>
      <c r="B50" s="3">
        <v>18</v>
      </c>
      <c r="C50" s="3">
        <v>484</v>
      </c>
      <c r="G50" s="25">
        <f t="shared" si="0"/>
        <v>1.255272505103306</v>
      </c>
      <c r="H50">
        <f t="shared" si="1"/>
        <v>2.6848453616444123</v>
      </c>
      <c r="J50" s="26">
        <v>1.2853015210447702</v>
      </c>
      <c r="K50">
        <f t="shared" si="2"/>
        <v>0.10900502149218171</v>
      </c>
      <c r="L50">
        <f>_xll.SRS1Splines.Functions25.Cubic_Spline($G$4:$G$71,$H$4:$H$71,K50)</f>
        <v>2.5320719455378802</v>
      </c>
      <c r="M50">
        <f t="shared" si="3"/>
        <v>340.46458663908231</v>
      </c>
    </row>
    <row r="51" spans="1:13" x14ac:dyDescent="0.25">
      <c r="A51" s="2">
        <v>48</v>
      </c>
      <c r="B51" s="3">
        <v>20</v>
      </c>
      <c r="C51" s="3">
        <v>477</v>
      </c>
      <c r="G51" s="25">
        <f t="shared" si="0"/>
        <v>1.3010299956639813</v>
      </c>
      <c r="H51">
        <f t="shared" si="1"/>
        <v>2.6785183790401139</v>
      </c>
      <c r="J51" s="26">
        <v>1.5013327412669051</v>
      </c>
      <c r="K51">
        <f t="shared" si="2"/>
        <v>0.17647695585504383</v>
      </c>
      <c r="L51">
        <f>_xll.SRS1Splines.Functions25.Cubic_Spline($G$4:$G$71,$H$4:$H$71,K51)</f>
        <v>2.5624584251889901</v>
      </c>
      <c r="M51">
        <f t="shared" si="3"/>
        <v>365.13917097678922</v>
      </c>
    </row>
    <row r="52" spans="1:13" x14ac:dyDescent="0.25">
      <c r="A52" s="2">
        <v>49</v>
      </c>
      <c r="B52" s="3">
        <v>21</v>
      </c>
      <c r="C52" s="3">
        <v>474</v>
      </c>
      <c r="G52" s="25">
        <f t="shared" si="0"/>
        <v>1.3222192947339193</v>
      </c>
      <c r="H52">
        <f t="shared" si="1"/>
        <v>2.6757783416740852</v>
      </c>
      <c r="J52" s="26">
        <v>1.7117826964892477</v>
      </c>
      <c r="K52">
        <f t="shared" si="2"/>
        <v>0.23344863200846225</v>
      </c>
      <c r="L52">
        <f>_xll.SRS1Splines.Functions25.Cubic_Spline($G$4:$G$71,$H$4:$H$71,K52)</f>
        <v>2.5854182175828102</v>
      </c>
      <c r="M52">
        <f t="shared" si="3"/>
        <v>384.96231522380913</v>
      </c>
    </row>
    <row r="53" spans="1:13" x14ac:dyDescent="0.25">
      <c r="A53" s="2">
        <v>50</v>
      </c>
      <c r="B53" s="3">
        <v>30</v>
      </c>
      <c r="C53" s="3">
        <v>453</v>
      </c>
      <c r="G53" s="25">
        <f t="shared" si="0"/>
        <v>1.4771212547196624</v>
      </c>
      <c r="H53">
        <f t="shared" si="1"/>
        <v>2.6560982020128319</v>
      </c>
      <c r="J53" s="26">
        <v>1.926862735121524</v>
      </c>
      <c r="K53">
        <f t="shared" si="2"/>
        <v>0.28485077770548678</v>
      </c>
      <c r="L53">
        <f>_xll.SRS1Splines.Functions25.Cubic_Spline($G$4:$G$71,$H$4:$H$71,K53)</f>
        <v>2.6040408820680701</v>
      </c>
      <c r="M53">
        <f t="shared" si="3"/>
        <v>401.82863498236992</v>
      </c>
    </row>
    <row r="54" spans="1:13" x14ac:dyDescent="0.25">
      <c r="A54" s="2">
        <v>51</v>
      </c>
      <c r="B54" s="3">
        <v>50</v>
      </c>
      <c r="C54" s="3">
        <v>433</v>
      </c>
      <c r="G54" s="25">
        <f t="shared" si="0"/>
        <v>1.6989700043360187</v>
      </c>
      <c r="H54">
        <f t="shared" si="1"/>
        <v>2.6364878963533656</v>
      </c>
      <c r="J54" s="26">
        <v>2.142428528562855</v>
      </c>
      <c r="K54">
        <f t="shared" si="2"/>
        <v>0.33090634276863062</v>
      </c>
      <c r="L54">
        <f>_xll.SRS1Splines.Functions25.Cubic_Spline($G$4:$G$71,$H$4:$H$71,K54)</f>
        <v>2.6195342603883298</v>
      </c>
      <c r="M54">
        <f t="shared" si="3"/>
        <v>416.42257024807498</v>
      </c>
    </row>
    <row r="55" spans="1:13" x14ac:dyDescent="0.25">
      <c r="A55" s="2">
        <v>52</v>
      </c>
      <c r="B55" s="3">
        <v>75</v>
      </c>
      <c r="C55" s="3">
        <v>439</v>
      </c>
      <c r="G55" s="25">
        <f t="shared" si="0"/>
        <v>1.8750612633917001</v>
      </c>
      <c r="H55">
        <f t="shared" si="1"/>
        <v>2.6424645202421213</v>
      </c>
      <c r="J55" s="26">
        <v>2.3574350468252567</v>
      </c>
      <c r="K55">
        <f t="shared" si="2"/>
        <v>0.37243973568551414</v>
      </c>
      <c r="L55">
        <f>_xll.SRS1Splines.Functions25.Cubic_Spline($G$4:$G$71,$H$4:$H$71,K55)</f>
        <v>2.6326084733398498</v>
      </c>
      <c r="M55">
        <f t="shared" si="3"/>
        <v>429.14936410227546</v>
      </c>
    </row>
    <row r="56" spans="1:13" x14ac:dyDescent="0.25">
      <c r="A56" s="2">
        <v>53</v>
      </c>
      <c r="B56" s="3">
        <v>100</v>
      </c>
      <c r="C56" s="3">
        <v>444</v>
      </c>
      <c r="G56" s="25">
        <f t="shared" si="0"/>
        <v>2</v>
      </c>
      <c r="H56">
        <f t="shared" si="1"/>
        <v>2.6473829701146196</v>
      </c>
      <c r="J56" s="26">
        <v>2.57285833267205</v>
      </c>
      <c r="K56">
        <f t="shared" si="2"/>
        <v>0.41041587364422732</v>
      </c>
      <c r="L56">
        <f>_xll.SRS1Splines.Functions25.Cubic_Spline($G$4:$G$71,$H$4:$H$71,K56)</f>
        <v>2.6437006015072702</v>
      </c>
      <c r="M56">
        <f t="shared" si="3"/>
        <v>440.25125383101931</v>
      </c>
    </row>
    <row r="57" spans="1:13" x14ac:dyDescent="0.25">
      <c r="A57" s="2">
        <v>54</v>
      </c>
      <c r="B57" s="3">
        <v>130</v>
      </c>
      <c r="C57" s="3">
        <v>446</v>
      </c>
      <c r="G57" s="25">
        <f t="shared" si="0"/>
        <v>2.1139433523068369</v>
      </c>
      <c r="H57">
        <f t="shared" si="1"/>
        <v>2.6493348587121419</v>
      </c>
      <c r="J57" s="26">
        <v>2.7878306978724514</v>
      </c>
      <c r="K57">
        <f t="shared" si="2"/>
        <v>0.44526639596387246</v>
      </c>
      <c r="L57">
        <f>_xll.SRS1Splines.Functions25.Cubic_Spline($G$4:$G$71,$H$4:$H$71,K57)</f>
        <v>2.65306276319648</v>
      </c>
      <c r="M57">
        <f t="shared" si="3"/>
        <v>449.84486069584557</v>
      </c>
    </row>
    <row r="58" spans="1:13" x14ac:dyDescent="0.25">
      <c r="A58" s="2">
        <v>55</v>
      </c>
      <c r="B58" s="3">
        <v>150</v>
      </c>
      <c r="C58" s="3">
        <v>446</v>
      </c>
      <c r="G58" s="25">
        <f t="shared" si="0"/>
        <v>2.1760912590556813</v>
      </c>
      <c r="H58">
        <f t="shared" si="1"/>
        <v>2.6493348587121419</v>
      </c>
      <c r="J58" s="26">
        <v>3.0031649971321923</v>
      </c>
      <c r="K58">
        <f t="shared" si="2"/>
        <v>0.47757919346289679</v>
      </c>
      <c r="L58">
        <f>_xll.SRS1Splines.Functions25.Cubic_Spline($G$4:$G$71,$H$4:$H$71,K58)</f>
        <v>2.66097207691922</v>
      </c>
      <c r="M58">
        <f t="shared" si="3"/>
        <v>458.11243130536525</v>
      </c>
    </row>
    <row r="59" spans="1:13" x14ac:dyDescent="0.25">
      <c r="A59" s="2">
        <v>56</v>
      </c>
      <c r="B59" s="3">
        <v>180</v>
      </c>
      <c r="C59" s="3">
        <v>447</v>
      </c>
      <c r="G59" s="25">
        <f t="shared" si="0"/>
        <v>2.255272505103306</v>
      </c>
      <c r="H59">
        <f t="shared" si="1"/>
        <v>2.6503075231319366</v>
      </c>
      <c r="J59" s="26">
        <v>3.2132849235634238</v>
      </c>
      <c r="K59">
        <f t="shared" si="2"/>
        <v>0.50694923636543687</v>
      </c>
      <c r="L59">
        <f>_xll.SRS1Splines.Functions25.Cubic_Spline($G$4:$G$71,$H$4:$H$71,K59)</f>
        <v>2.6674703782687099</v>
      </c>
      <c r="M59">
        <f t="shared" si="3"/>
        <v>465.01865776337843</v>
      </c>
    </row>
    <row r="60" spans="1:13" x14ac:dyDescent="0.25">
      <c r="A60" s="2">
        <v>57</v>
      </c>
      <c r="B60" s="3">
        <v>200</v>
      </c>
      <c r="C60" s="3">
        <v>448</v>
      </c>
      <c r="G60" s="25">
        <f t="shared" si="0"/>
        <v>2.3010299956639813</v>
      </c>
      <c r="H60">
        <f t="shared" si="1"/>
        <v>2.651278013998144</v>
      </c>
      <c r="J60" s="26">
        <v>3.4282356978480926</v>
      </c>
      <c r="K60">
        <f t="shared" si="2"/>
        <v>0.53507067286491206</v>
      </c>
      <c r="L60">
        <f>_xll.SRS1Splines.Functions25.Cubic_Spline($G$4:$G$71,$H$4:$H$71,K60)</f>
        <v>2.67306824689059</v>
      </c>
      <c r="M60">
        <f t="shared" si="3"/>
        <v>471.05134360200736</v>
      </c>
    </row>
    <row r="61" spans="1:13" x14ac:dyDescent="0.25">
      <c r="A61" s="2">
        <v>58</v>
      </c>
      <c r="B61" s="3">
        <v>300</v>
      </c>
      <c r="C61" s="3">
        <v>473</v>
      </c>
      <c r="G61" s="25">
        <f t="shared" si="0"/>
        <v>2.4771212547196626</v>
      </c>
      <c r="H61">
        <f t="shared" si="1"/>
        <v>2.6748611407378116</v>
      </c>
      <c r="J61" s="26">
        <v>3.643487340447336</v>
      </c>
      <c r="K61">
        <f t="shared" si="2"/>
        <v>0.56151726487675335</v>
      </c>
      <c r="L61">
        <f>_xll.SRS1Splines.Functions25.Cubic_Spline($G$4:$G$71,$H$4:$H$71,K61)</f>
        <v>2.6777761435675602</v>
      </c>
      <c r="M61">
        <f t="shared" si="3"/>
        <v>476.18547445531055</v>
      </c>
    </row>
    <row r="62" spans="1:13" x14ac:dyDescent="0.25">
      <c r="A62" s="2">
        <v>59</v>
      </c>
      <c r="B62" s="3">
        <v>400</v>
      </c>
      <c r="C62" s="3">
        <v>515</v>
      </c>
      <c r="G62" s="25">
        <f t="shared" si="0"/>
        <v>2.6020599913279625</v>
      </c>
      <c r="H62">
        <f t="shared" si="1"/>
        <v>2.7118072290411912</v>
      </c>
      <c r="J62" s="26">
        <v>3.8584323241440948</v>
      </c>
      <c r="K62">
        <f t="shared" si="2"/>
        <v>0.58641088724541701</v>
      </c>
      <c r="L62">
        <f>_xll.SRS1Splines.Functions25.Cubic_Spline($G$4:$G$71,$H$4:$H$71,K62)</f>
        <v>2.6817151627245099</v>
      </c>
      <c r="M62">
        <f t="shared" si="3"/>
        <v>480.52408755710599</v>
      </c>
    </row>
    <row r="63" spans="1:13" x14ac:dyDescent="0.25">
      <c r="A63" s="2">
        <v>60</v>
      </c>
      <c r="B63" s="3">
        <v>500</v>
      </c>
      <c r="C63" s="3">
        <v>533</v>
      </c>
      <c r="G63" s="25">
        <f t="shared" si="0"/>
        <v>2.6989700043360187</v>
      </c>
      <c r="H63">
        <f t="shared" si="1"/>
        <v>2.7267272090265724</v>
      </c>
      <c r="J63" s="26">
        <v>4.0736470146540675</v>
      </c>
      <c r="K63">
        <f t="shared" si="2"/>
        <v>0.60998339426907511</v>
      </c>
      <c r="L63">
        <f>_xll.SRS1Splines.Functions25.Cubic_Spline($G$4:$G$71,$H$4:$H$71,K63)</f>
        <v>2.68500543386449</v>
      </c>
      <c r="M63">
        <f t="shared" si="3"/>
        <v>484.17842555537004</v>
      </c>
    </row>
    <row r="64" spans="1:13" x14ac:dyDescent="0.25">
      <c r="A64" s="2">
        <v>61</v>
      </c>
      <c r="B64" s="3">
        <v>600</v>
      </c>
      <c r="C64" s="3">
        <v>569</v>
      </c>
      <c r="G64" s="25">
        <f t="shared" si="0"/>
        <v>2.7781512503836434</v>
      </c>
      <c r="H64">
        <f t="shared" si="1"/>
        <v>2.7551122663950713</v>
      </c>
      <c r="J64" s="26">
        <v>4.2837133424168332</v>
      </c>
      <c r="K64">
        <f t="shared" si="2"/>
        <v>0.63182040100857828</v>
      </c>
      <c r="L64">
        <f>_xll.SRS1Splines.Functions25.Cubic_Spline($G$4:$G$71,$H$4:$H$71,K64)</f>
        <v>2.6876762727449099</v>
      </c>
      <c r="M64">
        <f t="shared" si="3"/>
        <v>487.16521712050167</v>
      </c>
    </row>
    <row r="65" spans="1:13" x14ac:dyDescent="0.25">
      <c r="A65" s="2">
        <v>62</v>
      </c>
      <c r="B65" s="3">
        <v>700</v>
      </c>
      <c r="C65" s="3">
        <v>625</v>
      </c>
      <c r="G65" s="25">
        <f t="shared" si="0"/>
        <v>2.8450980400142569</v>
      </c>
      <c r="H65">
        <f t="shared" si="1"/>
        <v>2.7958800173440754</v>
      </c>
      <c r="J65" s="26">
        <v>4.4986553546587675</v>
      </c>
      <c r="K65">
        <f t="shared" si="2"/>
        <v>0.65308272281588475</v>
      </c>
      <c r="L65">
        <f>_xll.SRS1Splines.Functions25.Cubic_Spline($G$4:$G$71,$H$4:$H$71,K65)</f>
        <v>2.6899380782710698</v>
      </c>
      <c r="M65">
        <f t="shared" si="3"/>
        <v>489.70899165804559</v>
      </c>
    </row>
    <row r="66" spans="1:13" x14ac:dyDescent="0.25">
      <c r="A66" s="2">
        <v>63</v>
      </c>
      <c r="B66" s="3">
        <v>800</v>
      </c>
      <c r="C66" s="3">
        <v>638</v>
      </c>
      <c r="G66" s="25">
        <f t="shared" si="0"/>
        <v>2.9030899869919438</v>
      </c>
      <c r="H66">
        <f t="shared" si="1"/>
        <v>2.8048206787211623</v>
      </c>
      <c r="J66" s="26">
        <v>4.7138307139735094</v>
      </c>
      <c r="K66">
        <f t="shared" si="2"/>
        <v>0.6733739818142489</v>
      </c>
      <c r="L66">
        <f>_xll.SRS1Splines.Functions25.Cubic_Spline($G$4:$G$71,$H$4:$H$71,K66)</f>
        <v>2.6917939826186501</v>
      </c>
      <c r="M66">
        <f t="shared" si="3"/>
        <v>491.80618098452914</v>
      </c>
    </row>
    <row r="67" spans="1:13" x14ac:dyDescent="0.25">
      <c r="A67" s="2">
        <v>64</v>
      </c>
      <c r="B67" s="3">
        <v>900</v>
      </c>
      <c r="C67" s="3">
        <v>645</v>
      </c>
      <c r="G67" s="25">
        <f t="shared" si="0"/>
        <v>2.9542425094393248</v>
      </c>
      <c r="H67">
        <f t="shared" si="1"/>
        <v>2.8095597146352675</v>
      </c>
      <c r="J67" s="26">
        <v>4.9287726666990848</v>
      </c>
      <c r="K67">
        <f t="shared" si="2"/>
        <v>0.69273878734218752</v>
      </c>
      <c r="L67">
        <f>_xll.SRS1Splines.Functions25.Cubic_Spline($G$4:$G$71,$H$4:$H$71,K67)</f>
        <v>2.6932974952211399</v>
      </c>
      <c r="M67">
        <f t="shared" si="3"/>
        <v>493.5117477202204</v>
      </c>
    </row>
    <row r="68" spans="1:13" x14ac:dyDescent="0.25">
      <c r="A68" s="2">
        <v>65</v>
      </c>
      <c r="B68" s="3">
        <v>1000</v>
      </c>
      <c r="C68" s="3">
        <v>663</v>
      </c>
      <c r="G68" s="25">
        <f t="shared" si="0"/>
        <v>3</v>
      </c>
      <c r="H68">
        <f t="shared" si="1"/>
        <v>2.8215135284047732</v>
      </c>
      <c r="J68" s="26">
        <v>5.1439284598446742</v>
      </c>
      <c r="K68">
        <f t="shared" si="2"/>
        <v>0.71129491992574112</v>
      </c>
      <c r="L68">
        <f>_xll.SRS1Splines.Functions25.Cubic_Spline($G$4:$G$71,$H$4:$H$71,K68)</f>
        <v>2.6945007865863899</v>
      </c>
      <c r="M68">
        <f t="shared" si="3"/>
        <v>494.88100723909446</v>
      </c>
    </row>
    <row r="69" spans="1:13" x14ac:dyDescent="0.25">
      <c r="A69" s="2">
        <v>66</v>
      </c>
      <c r="B69" s="3">
        <v>2000</v>
      </c>
      <c r="C69" s="3">
        <v>769</v>
      </c>
      <c r="G69" s="25">
        <f t="shared" ref="G69:G71" si="4">LOG10(B69)</f>
        <v>3.3010299956639813</v>
      </c>
      <c r="H69">
        <f t="shared" ref="H69:H71" si="5">LOG10(C69)</f>
        <v>2.885926339801431</v>
      </c>
      <c r="J69" s="26">
        <v>5.3588711497851858</v>
      </c>
      <c r="K69">
        <f t="shared" ref="K69:K103" si="6">LOG10(J69)</f>
        <v>0.72907331486969384</v>
      </c>
      <c r="L69">
        <f>_xll.SRS1Splines.Functions25.Cubic_Spline($G$4:$G$71,$H$4:$H$71,K69)</f>
        <v>2.6954519063618698</v>
      </c>
      <c r="M69">
        <f t="shared" ref="M69:M103" si="7">10^L69</f>
        <v>495.96600123145464</v>
      </c>
    </row>
    <row r="70" spans="1:13" x14ac:dyDescent="0.25">
      <c r="A70" s="2">
        <v>67</v>
      </c>
      <c r="B70" s="3">
        <v>5000</v>
      </c>
      <c r="C70" s="3">
        <v>1040</v>
      </c>
      <c r="G70" s="25">
        <f t="shared" si="4"/>
        <v>3.6989700043360187</v>
      </c>
      <c r="H70">
        <f t="shared" si="5"/>
        <v>3.0170333392987803</v>
      </c>
      <c r="J70" s="26">
        <v>5.5740111230603047</v>
      </c>
      <c r="K70">
        <f t="shared" si="6"/>
        <v>0.74616783102222484</v>
      </c>
      <c r="L70">
        <f>_xll.SRS1Splines.Functions25.Cubic_Spline($G$4:$G$71,$H$4:$H$71,K70)</f>
        <v>2.6962002930107398</v>
      </c>
      <c r="M70">
        <f t="shared" si="7"/>
        <v>496.82139852781393</v>
      </c>
    </row>
    <row r="71" spans="1:13" x14ac:dyDescent="0.25">
      <c r="A71" s="2">
        <v>68</v>
      </c>
      <c r="B71" s="3">
        <v>10000</v>
      </c>
      <c r="C71" s="3">
        <v>1390</v>
      </c>
      <c r="G71" s="25">
        <f t="shared" si="4"/>
        <v>4</v>
      </c>
      <c r="H71">
        <f t="shared" si="5"/>
        <v>3.143014800254095</v>
      </c>
      <c r="J71" s="26">
        <v>5.7840470260882215</v>
      </c>
      <c r="K71">
        <f t="shared" si="6"/>
        <v>0.76223181524906025</v>
      </c>
      <c r="L71">
        <f>_xll.SRS1Splines.Functions25.Cubic_Spline($G$4:$G$71,$H$4:$H$71,K71)</f>
        <v>2.69677225408621</v>
      </c>
      <c r="M71">
        <f t="shared" si="7"/>
        <v>497.47613791523366</v>
      </c>
    </row>
    <row r="72" spans="1:13" x14ac:dyDescent="0.25">
      <c r="J72" s="26">
        <v>5.9989915819244155</v>
      </c>
      <c r="K72">
        <f t="shared" si="6"/>
        <v>0.77807825251482798</v>
      </c>
      <c r="L72">
        <f>_xll.SRS1Splines.Functions25.Cubic_Spline($G$4:$G$71,$H$4:$H$71,K72)</f>
        <v>2.6972274727596601</v>
      </c>
      <c r="M72">
        <f t="shared" si="7"/>
        <v>497.99785569915724</v>
      </c>
    </row>
    <row r="73" spans="1:13" x14ac:dyDescent="0.25">
      <c r="J73" s="26">
        <v>6.2141129696844102</v>
      </c>
      <c r="K73">
        <f t="shared" si="6"/>
        <v>0.79337914426246958</v>
      </c>
      <c r="L73">
        <f>_xll.SRS1Splines.Functions25.Cubic_Spline($G$4:$G$71,$H$4:$H$71,K73)</f>
        <v>2.69757612976646</v>
      </c>
      <c r="M73">
        <f t="shared" si="7"/>
        <v>498.39781509074896</v>
      </c>
    </row>
    <row r="74" spans="1:13" x14ac:dyDescent="0.25">
      <c r="J74" s="26">
        <v>6.4290590291270462</v>
      </c>
      <c r="K74">
        <f t="shared" si="6"/>
        <v>0.80814741330332618</v>
      </c>
      <c r="L74">
        <f>_xll.SRS1Splines.Functions25.Cubic_Spline($G$4:$G$71,$H$4:$H$71,K74)</f>
        <v>2.69782954574208</v>
      </c>
      <c r="M74">
        <f t="shared" si="7"/>
        <v>498.68872098603106</v>
      </c>
    </row>
    <row r="75" spans="1:13" x14ac:dyDescent="0.25">
      <c r="J75" s="26">
        <v>6.6441703771050307</v>
      </c>
      <c r="K75">
        <f t="shared" si="6"/>
        <v>0.82244076057764615</v>
      </c>
      <c r="L75">
        <f>_xll.SRS1Splines.Functions25.Cubic_Spline($G$4:$G$71,$H$4:$H$71,K75)</f>
        <v>2.6979962963073598</v>
      </c>
      <c r="M75">
        <f t="shared" si="7"/>
        <v>498.88023295758893</v>
      </c>
    </row>
    <row r="76" spans="1:13" x14ac:dyDescent="0.25">
      <c r="J76" s="26">
        <v>6.8541957952775174</v>
      </c>
      <c r="K76">
        <f t="shared" si="6"/>
        <v>0.83595650622079354</v>
      </c>
      <c r="L76">
        <f>_xll.SRS1Splines.Functions25.Cubic_Spline($G$4:$G$71,$H$4:$H$71,K76)</f>
        <v>2.69808225377942</v>
      </c>
      <c r="M76">
        <f t="shared" si="7"/>
        <v>498.97898329750262</v>
      </c>
    </row>
    <row r="77" spans="1:13" x14ac:dyDescent="0.25">
      <c r="J77" s="26">
        <v>7.0691442197765353</v>
      </c>
      <c r="K77">
        <f t="shared" si="6"/>
        <v>0.84936684192643119</v>
      </c>
      <c r="L77">
        <f>_xll.SRS1Splines.Functions25.Cubic_Spline($G$4:$G$71,$H$4:$H$71,K77)</f>
        <v>2.69809826680447</v>
      </c>
      <c r="M77">
        <f t="shared" si="7"/>
        <v>498.99738166680675</v>
      </c>
    </row>
    <row r="78" spans="1:13" x14ac:dyDescent="0.25">
      <c r="J78" s="26">
        <v>7.2842432688646523</v>
      </c>
      <c r="K78">
        <f t="shared" si="6"/>
        <v>0.86238444131856307</v>
      </c>
      <c r="L78">
        <f>_xll.SRS1Splines.Functions25.Cubic_Spline($G$4:$G$71,$H$4:$H$71,K78)</f>
        <v>2.6980635905400598</v>
      </c>
      <c r="M78">
        <f t="shared" si="7"/>
        <v>498.95754078673104</v>
      </c>
    </row>
    <row r="79" spans="1:13" x14ac:dyDescent="0.25">
      <c r="J79" s="26">
        <v>7.4991932899479261</v>
      </c>
      <c r="K79">
        <f t="shared" si="6"/>
        <v>0.87501454758269925</v>
      </c>
      <c r="L79">
        <f>_xll.SRS1Splines.Functions25.Cubic_Spline($G$4:$G$71,$H$4:$H$71,K79)</f>
        <v>2.69802173294865</v>
      </c>
      <c r="M79">
        <f t="shared" si="7"/>
        <v>498.90945324403214</v>
      </c>
    </row>
    <row r="80" spans="1:13" x14ac:dyDescent="0.25">
      <c r="J80" s="26">
        <v>7.7142854497354456</v>
      </c>
      <c r="K80">
        <f t="shared" si="6"/>
        <v>0.88729570491521048</v>
      </c>
      <c r="L80">
        <f>_xll.SRS1Splines.Functions25.Cubic_Spline($G$4:$G$71,$H$4:$H$71,K80)</f>
        <v>2.69801123246289</v>
      </c>
      <c r="M80">
        <f t="shared" si="7"/>
        <v>498.89739062639399</v>
      </c>
    </row>
    <row r="81" spans="10:13" x14ac:dyDescent="0.25">
      <c r="J81" s="26">
        <v>7.924304385875141</v>
      </c>
      <c r="K81">
        <f t="shared" si="6"/>
        <v>0.89896114916926451</v>
      </c>
      <c r="L81">
        <f>_xll.SRS1Splines.Functions25.Cubic_Spline($G$4:$G$71,$H$4:$H$71,K81)</f>
        <v>2.69806225726043</v>
      </c>
      <c r="M81">
        <f t="shared" si="7"/>
        <v>498.95600899452143</v>
      </c>
    </row>
    <row r="82" spans="10:13" x14ac:dyDescent="0.25">
      <c r="J82" s="26">
        <v>8.1392567228218073</v>
      </c>
      <c r="K82">
        <f t="shared" si="6"/>
        <v>0.91058474691430302</v>
      </c>
      <c r="L82">
        <f>_xll.SRS1Splines.Functions25.Cubic_Spline($G$4:$G$71,$H$4:$H$71,K82)</f>
        <v>2.6982002434522001</v>
      </c>
      <c r="M82">
        <f t="shared" si="7"/>
        <v>499.11456495389587</v>
      </c>
    </row>
    <row r="83" spans="10:13" x14ac:dyDescent="0.25">
      <c r="J83" s="26">
        <v>8.3543401893865923</v>
      </c>
      <c r="K83">
        <f t="shared" si="6"/>
        <v>0.92191215579447428</v>
      </c>
      <c r="L83">
        <f>_xll.SRS1Splines.Functions25.Cubic_Spline($G$4:$G$71,$H$4:$H$71,K83)</f>
        <v>2.6984031406637201</v>
      </c>
      <c r="M83">
        <f t="shared" si="7"/>
        <v>499.34779981454449</v>
      </c>
    </row>
    <row r="84" spans="10:13" x14ac:dyDescent="0.25">
      <c r="J84" s="26">
        <v>8.5692940199295293</v>
      </c>
      <c r="K84">
        <f t="shared" si="6"/>
        <v>0.93294504410775769</v>
      </c>
      <c r="L84">
        <f>_xll.SRS1Splines.Functions25.Cubic_Spline($G$4:$G$71,$H$4:$H$71,K84)</f>
        <v>2.6986246693239702</v>
      </c>
      <c r="M84">
        <f t="shared" si="7"/>
        <v>499.60257640384378</v>
      </c>
    </row>
    <row r="85" spans="10:13" x14ac:dyDescent="0.25">
      <c r="J85" s="26">
        <v>8.7843724875485556</v>
      </c>
      <c r="K85">
        <f t="shared" si="6"/>
        <v>0.94371074307335279</v>
      </c>
      <c r="L85">
        <f>_xll.SRS1Splines.Functions25.Cubic_Spline($G$4:$G$71,$H$4:$H$71,K85)</f>
        <v>2.6988250371031501</v>
      </c>
      <c r="M85">
        <f t="shared" si="7"/>
        <v>499.83312815772103</v>
      </c>
    </row>
    <row r="86" spans="10:13" x14ac:dyDescent="0.25">
      <c r="J86" s="26">
        <v>8.9993277526713076</v>
      </c>
      <c r="K86">
        <f t="shared" si="6"/>
        <v>0.95421006897160598</v>
      </c>
      <c r="L86">
        <f>_xll.SRS1Splines.Functions25.Cubic_Spline($G$4:$G$71,$H$4:$H$71,K86)</f>
        <v>2.69896967122166</v>
      </c>
      <c r="M86">
        <f t="shared" si="7"/>
        <v>499.99961648806885</v>
      </c>
    </row>
    <row r="87" spans="10:13" x14ac:dyDescent="0.25">
      <c r="J87" s="26">
        <v>9.2144017711406523</v>
      </c>
      <c r="K87">
        <f t="shared" si="6"/>
        <v>0.96446714466348982</v>
      </c>
      <c r="L87">
        <f>_xll.SRS1Splines.Functions25.Cubic_Spline($G$4:$G$71,$H$4:$H$71,K87)</f>
        <v>2.6990383466577601</v>
      </c>
      <c r="M87">
        <f t="shared" si="7"/>
        <v>500.07868819681391</v>
      </c>
    </row>
    <row r="88" spans="10:13" x14ac:dyDescent="0.25">
      <c r="J88" s="26">
        <v>9.424415101214505</v>
      </c>
      <c r="K88">
        <f t="shared" si="6"/>
        <v>0.97425440649615391</v>
      </c>
      <c r="L88">
        <f>_xll.SRS1Splines.Functions25.Cubic_Spline($G$4:$G$71,$H$4:$H$71,K88)</f>
        <v>2.69904915380814</v>
      </c>
      <c r="M88">
        <f t="shared" si="7"/>
        <v>500.09113250143633</v>
      </c>
    </row>
    <row r="89" spans="10:13" x14ac:dyDescent="0.25">
      <c r="J89" s="26">
        <v>9.6393723862085547</v>
      </c>
      <c r="K89">
        <f t="shared" si="6"/>
        <v>0.98404875816843163</v>
      </c>
      <c r="L89">
        <f>_xll.SRS1Splines.Functions25.Cubic_Spline($G$4:$G$71,$H$4:$H$71,K89)</f>
        <v>2.6990266354979799</v>
      </c>
      <c r="M89">
        <f t="shared" si="7"/>
        <v>500.0652032857646</v>
      </c>
    </row>
    <row r="90" spans="10:13" x14ac:dyDescent="0.25">
      <c r="J90" s="26">
        <v>9.8544406233941064</v>
      </c>
      <c r="K90">
        <f t="shared" si="6"/>
        <v>0.99363197706111783</v>
      </c>
      <c r="L90">
        <f>_xll.SRS1Splines.Functions25.Cubic_Spline($G$4:$G$71,$H$4:$H$71,K90)</f>
        <v>2.6989914113590201</v>
      </c>
      <c r="M90">
        <f t="shared" si="7"/>
        <v>500.02464635344705</v>
      </c>
    </row>
    <row r="91" spans="10:13" x14ac:dyDescent="0.25">
      <c r="J91" s="26">
        <v>10.079285688976178</v>
      </c>
      <c r="K91">
        <f t="shared" si="6"/>
        <v>1.0034297550928082</v>
      </c>
      <c r="L91">
        <f>_xll.SRS1Splines.Functions25.Cubic_Spline($G$4:$G$71,$H$4:$H$71,K91)</f>
        <v>2.6989611866071499</v>
      </c>
      <c r="M91">
        <f t="shared" si="7"/>
        <v>499.98984831753455</v>
      </c>
    </row>
    <row r="92" spans="10:13" x14ac:dyDescent="0.25">
      <c r="J92" s="26">
        <v>10.299514551666986</v>
      </c>
      <c r="K92">
        <f t="shared" si="6"/>
        <v>1.0128167555303489</v>
      </c>
      <c r="L92">
        <f>_xll.SRS1Splines.Functions25.Cubic_Spline($G$4:$G$71,$H$4:$H$71,K92)</f>
        <v>2.69894392975778</v>
      </c>
      <c r="M92">
        <f t="shared" si="7"/>
        <v>499.96998143357138</v>
      </c>
    </row>
    <row r="93" spans="10:13" x14ac:dyDescent="0.25">
      <c r="J93" s="26">
        <v>10.499523798725349</v>
      </c>
      <c r="K93">
        <f t="shared" si="6"/>
        <v>1.0211696022817753</v>
      </c>
      <c r="L93">
        <f>_xll.SRS1Splines.Functions25.Cubic_Spline($G$4:$G$71,$H$4:$H$71,K93)</f>
        <v>2.6989290944216902</v>
      </c>
      <c r="M93">
        <f t="shared" si="7"/>
        <v>499.95290293882817</v>
      </c>
    </row>
    <row r="94" spans="10:13" x14ac:dyDescent="0.25">
      <c r="J94" s="26">
        <v>10.699532700076205</v>
      </c>
      <c r="K94">
        <f t="shared" si="6"/>
        <v>1.0293648103758599</v>
      </c>
      <c r="L94">
        <f>_xll.SRS1Splines.Functions25.Cubic_Spline($G$4:$G$71,$H$4:$H$71,K94)</f>
        <v>2.6989061024377401</v>
      </c>
      <c r="M94">
        <f t="shared" si="7"/>
        <v>499.92643563305188</v>
      </c>
    </row>
    <row r="95" spans="10:13" x14ac:dyDescent="0.25">
      <c r="J95" s="26">
        <v>10.89954127475097</v>
      </c>
      <c r="K95">
        <f t="shared" si="6"/>
        <v>1.0374082203225874</v>
      </c>
      <c r="L95">
        <f>_xll.SRS1Splines.Functions25.Cubic_Spline($G$4:$G$71,$H$4:$H$71,K95)</f>
        <v>2.6988672713323298</v>
      </c>
      <c r="M95">
        <f t="shared" si="7"/>
        <v>499.88173824662209</v>
      </c>
    </row>
    <row r="96" spans="10:13" x14ac:dyDescent="0.25">
      <c r="J96" s="26">
        <v>11.489125293076057</v>
      </c>
      <c r="K96">
        <f t="shared" si="6"/>
        <v>1.060286965602925</v>
      </c>
      <c r="L96">
        <f>_xll.SRS1Splines.Functions25.Cubic_Spline($G$4:$G$71,$H$4:$H$71,K96)</f>
        <v>2.6985985932001002</v>
      </c>
      <c r="M96">
        <f t="shared" si="7"/>
        <v>499.57257991963581</v>
      </c>
    </row>
    <row r="97" spans="10:13" x14ac:dyDescent="0.25">
      <c r="J97" s="26">
        <v>12.489995996796797</v>
      </c>
      <c r="K97">
        <f t="shared" si="6"/>
        <v>1.0965622991772308</v>
      </c>
      <c r="L97">
        <f>_xll.SRS1Splines.Functions25.Cubic_Spline($G$4:$G$71,$H$4:$H$71,K97)</f>
        <v>2.6973598725300301</v>
      </c>
      <c r="M97">
        <f t="shared" si="7"/>
        <v>498.14969933523321</v>
      </c>
    </row>
    <row r="98" spans="10:13" x14ac:dyDescent="0.25">
      <c r="J98" s="26">
        <v>13.490737563232042</v>
      </c>
      <c r="K98">
        <f t="shared" si="6"/>
        <v>1.1300356939925373</v>
      </c>
      <c r="L98">
        <f>_xll.SRS1Splines.Functions25.Cubic_Spline($G$4:$G$71,$H$4:$H$71,K98)</f>
        <v>2.6955031417392101</v>
      </c>
      <c r="M98">
        <f t="shared" si="7"/>
        <v>496.02451568479336</v>
      </c>
    </row>
    <row r="99" spans="10:13" x14ac:dyDescent="0.25">
      <c r="J99" s="26">
        <v>14.491376746189438</v>
      </c>
      <c r="K99">
        <f t="shared" si="6"/>
        <v>1.1611096473669595</v>
      </c>
      <c r="L99">
        <f>_xll.SRS1Splines.Functions25.Cubic_Spline($G$4:$G$71,$H$4:$H$71,K99)</f>
        <v>2.6938165219619399</v>
      </c>
      <c r="M99">
        <f t="shared" si="7"/>
        <v>494.10189778192205</v>
      </c>
    </row>
    <row r="100" spans="10:13" x14ac:dyDescent="0.25">
      <c r="J100" s="26">
        <v>15.491933384829668</v>
      </c>
      <c r="K100">
        <f t="shared" si="6"/>
        <v>1.190105620855803</v>
      </c>
      <c r="L100">
        <f>_xll.SRS1Splines.Functions25.Cubic_Spline($G$4:$G$71,$H$4:$H$71,K100)</f>
        <v>2.6916026878818</v>
      </c>
      <c r="M100">
        <f t="shared" si="7"/>
        <v>491.58960163312997</v>
      </c>
    </row>
    <row r="101" spans="10:13" x14ac:dyDescent="0.25">
      <c r="J101" s="26">
        <v>16.492422502470642</v>
      </c>
      <c r="K101">
        <f t="shared" si="6"/>
        <v>1.2172844520170993</v>
      </c>
      <c r="L101">
        <f>_xll.SRS1Splines.Functions25.Cubic_Spline($G$4:$G$71,$H$4:$H$71,K101)</f>
        <v>2.6888994752459898</v>
      </c>
      <c r="M101">
        <f t="shared" si="7"/>
        <v>488.53926563409908</v>
      </c>
    </row>
    <row r="102" spans="10:13" x14ac:dyDescent="0.25">
      <c r="J102" s="26">
        <v>17.4928556845359</v>
      </c>
      <c r="K102">
        <f t="shared" si="6"/>
        <v>1.2428607132407901</v>
      </c>
      <c r="L102">
        <f>_xll.SRS1Splines.Functions25.Cubic_Spline($G$4:$G$71,$H$4:$H$71,K102)</f>
        <v>2.6862927034343</v>
      </c>
      <c r="M102">
        <f t="shared" si="7"/>
        <v>485.61568251157439</v>
      </c>
    </row>
    <row r="103" spans="10:13" x14ac:dyDescent="0.25">
      <c r="J103" s="26">
        <v>18.973665961010276</v>
      </c>
      <c r="K103">
        <f t="shared" si="6"/>
        <v>1.2781512503836436</v>
      </c>
      <c r="L103">
        <f>_xll.SRS1Splines.Functions25.Cubic_Spline($G$4:$G$71,$H$4:$H$71,K103)</f>
        <v>2.6817459755420701</v>
      </c>
      <c r="M103">
        <f t="shared" si="7"/>
        <v>480.55818153462508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B1" sqref="B1:C1"/>
    </sheetView>
  </sheetViews>
  <sheetFormatPr defaultRowHeight="15" x14ac:dyDescent="0.25"/>
  <cols>
    <col min="2" max="3" width="26.5703125" style="2" customWidth="1"/>
  </cols>
  <sheetData>
    <row r="1" spans="1:19" ht="35.25" customHeight="1" x14ac:dyDescent="0.25">
      <c r="B1" s="28" t="s">
        <v>9</v>
      </c>
      <c r="C1" s="29"/>
    </row>
    <row r="2" spans="1:19" x14ac:dyDescent="0.25">
      <c r="B2" s="4" t="s">
        <v>1</v>
      </c>
      <c r="C2" s="5" t="s">
        <v>3</v>
      </c>
    </row>
    <row r="3" spans="1:19" x14ac:dyDescent="0.25">
      <c r="B3" s="10" t="s">
        <v>2</v>
      </c>
      <c r="C3" s="11" t="s">
        <v>4</v>
      </c>
    </row>
    <row r="4" spans="1:19" x14ac:dyDescent="0.25">
      <c r="A4" s="2">
        <v>1</v>
      </c>
      <c r="B4" s="3">
        <v>0.01</v>
      </c>
      <c r="C4" s="3">
        <v>2.69E-2</v>
      </c>
      <c r="P4" s="1"/>
      <c r="Q4" s="1"/>
      <c r="R4" s="1"/>
      <c r="S4" s="1"/>
    </row>
    <row r="5" spans="1:19" x14ac:dyDescent="0.25">
      <c r="A5" s="2">
        <v>2</v>
      </c>
      <c r="B5" s="3">
        <v>1.4999999999999999E-2</v>
      </c>
      <c r="C5" s="3">
        <v>4.0399999999999998E-2</v>
      </c>
      <c r="P5" s="1"/>
      <c r="Q5" s="1"/>
      <c r="R5" s="1"/>
      <c r="S5" s="1"/>
    </row>
    <row r="6" spans="1:19" x14ac:dyDescent="0.25">
      <c r="A6" s="2">
        <v>3</v>
      </c>
      <c r="B6" s="3">
        <v>0.02</v>
      </c>
      <c r="C6" s="3">
        <v>5.3900000000000003E-2</v>
      </c>
      <c r="P6" s="1"/>
      <c r="Q6" s="1"/>
      <c r="R6" s="1"/>
      <c r="S6" s="1"/>
    </row>
    <row r="7" spans="1:19" x14ac:dyDescent="0.25">
      <c r="A7" s="2">
        <v>4</v>
      </c>
      <c r="B7" s="3">
        <v>0.03</v>
      </c>
      <c r="C7" s="3">
        <v>8.1000000000000003E-2</v>
      </c>
      <c r="P7" s="1"/>
      <c r="Q7" s="1"/>
      <c r="R7" s="1"/>
      <c r="S7" s="1"/>
    </row>
    <row r="8" spans="1:19" x14ac:dyDescent="0.25">
      <c r="A8" s="2">
        <v>5</v>
      </c>
      <c r="B8" s="3">
        <v>0.04</v>
      </c>
      <c r="C8" s="3">
        <v>0.108</v>
      </c>
      <c r="P8" s="1"/>
      <c r="Q8" s="1"/>
      <c r="R8" s="1"/>
      <c r="S8" s="1"/>
    </row>
    <row r="9" spans="1:19" x14ac:dyDescent="0.25">
      <c r="A9" s="2">
        <v>6</v>
      </c>
      <c r="B9" s="3">
        <v>0.05</v>
      </c>
      <c r="C9" s="3">
        <v>0.13500000000000001</v>
      </c>
      <c r="P9" s="1"/>
      <c r="Q9" s="1"/>
      <c r="R9" s="1"/>
      <c r="S9" s="1"/>
    </row>
    <row r="10" spans="1:19" x14ac:dyDescent="0.25">
      <c r="A10" s="2">
        <v>7</v>
      </c>
      <c r="B10" s="3">
        <v>0.06</v>
      </c>
      <c r="C10" s="3">
        <v>0.16300000000000001</v>
      </c>
      <c r="P10" s="1"/>
      <c r="Q10" s="1"/>
      <c r="R10" s="1"/>
      <c r="S10" s="1"/>
    </row>
    <row r="11" spans="1:19" x14ac:dyDescent="0.25">
      <c r="A11" s="2">
        <v>8</v>
      </c>
      <c r="B11" s="3">
        <v>0.08</v>
      </c>
      <c r="C11" s="3">
        <v>0.218</v>
      </c>
      <c r="P11" s="1"/>
      <c r="Q11" s="1"/>
      <c r="R11" s="1"/>
      <c r="S11" s="1"/>
    </row>
    <row r="12" spans="1:19" x14ac:dyDescent="0.25">
      <c r="A12" s="2">
        <v>9</v>
      </c>
      <c r="B12" s="3">
        <v>0.1</v>
      </c>
      <c r="C12" s="3">
        <v>0.27500000000000002</v>
      </c>
      <c r="P12" s="1"/>
      <c r="Q12" s="1"/>
      <c r="R12" s="1"/>
      <c r="S12" s="1"/>
    </row>
    <row r="13" spans="1:19" x14ac:dyDescent="0.25">
      <c r="A13" s="2">
        <v>10</v>
      </c>
      <c r="B13" s="3">
        <v>0.15</v>
      </c>
      <c r="C13" s="3">
        <v>0.41799999999999998</v>
      </c>
      <c r="P13" s="1"/>
      <c r="Q13" s="1"/>
      <c r="R13" s="1"/>
      <c r="S13" s="1"/>
    </row>
    <row r="14" spans="1:19" x14ac:dyDescent="0.25">
      <c r="A14" s="2">
        <v>11</v>
      </c>
      <c r="B14" s="3">
        <v>0.2</v>
      </c>
      <c r="C14" s="3">
        <v>0.56899999999999995</v>
      </c>
      <c r="P14" s="1"/>
      <c r="Q14" s="1"/>
      <c r="R14" s="1"/>
      <c r="S14" s="1"/>
    </row>
    <row r="15" spans="1:19" x14ac:dyDescent="0.25">
      <c r="A15" s="2">
        <v>12</v>
      </c>
      <c r="B15" s="3">
        <v>0.3</v>
      </c>
      <c r="C15" s="3">
        <v>0.88900000000000001</v>
      </c>
      <c r="P15" s="1"/>
      <c r="Q15" s="1"/>
      <c r="R15" s="1"/>
      <c r="S15" s="1"/>
    </row>
    <row r="16" spans="1:19" x14ac:dyDescent="0.25">
      <c r="A16" s="2">
        <v>13</v>
      </c>
      <c r="B16" s="3">
        <v>0.4</v>
      </c>
      <c r="C16" s="3">
        <v>1.24</v>
      </c>
      <c r="P16" s="1"/>
      <c r="Q16" s="1"/>
      <c r="R16" s="1"/>
      <c r="S16" s="1"/>
    </row>
    <row r="17" spans="1:19" x14ac:dyDescent="0.25">
      <c r="A17" s="2">
        <v>14</v>
      </c>
      <c r="B17" s="3">
        <v>0.5</v>
      </c>
      <c r="C17" s="3">
        <v>1.63</v>
      </c>
      <c r="P17" s="1"/>
      <c r="Q17" s="1"/>
      <c r="R17" s="1"/>
      <c r="S17" s="1"/>
    </row>
    <row r="18" spans="1:19" x14ac:dyDescent="0.25">
      <c r="A18" s="2">
        <v>15</v>
      </c>
      <c r="B18" s="3">
        <v>0.6</v>
      </c>
      <c r="C18" s="3">
        <v>2.0499999999999998</v>
      </c>
      <c r="P18" s="1"/>
      <c r="Q18" s="1"/>
      <c r="R18" s="1"/>
      <c r="S18" s="1"/>
    </row>
    <row r="19" spans="1:19" x14ac:dyDescent="0.25">
      <c r="A19" s="2">
        <v>16</v>
      </c>
      <c r="B19" s="3">
        <v>0.8</v>
      </c>
      <c r="C19" s="3">
        <v>4.04</v>
      </c>
      <c r="P19" s="1"/>
      <c r="Q19" s="1"/>
      <c r="R19" s="1"/>
      <c r="S19" s="1"/>
    </row>
    <row r="20" spans="1:19" x14ac:dyDescent="0.25">
      <c r="A20" s="2">
        <v>17</v>
      </c>
      <c r="B20" s="3">
        <v>1</v>
      </c>
      <c r="C20" s="3">
        <v>7.1</v>
      </c>
      <c r="P20" s="1"/>
      <c r="Q20" s="1"/>
      <c r="R20" s="1"/>
      <c r="S20" s="1"/>
    </row>
    <row r="21" spans="1:19" x14ac:dyDescent="0.25">
      <c r="A21" s="2">
        <v>18</v>
      </c>
      <c r="B21" s="3">
        <v>1.5</v>
      </c>
      <c r="C21" s="3">
        <v>15</v>
      </c>
      <c r="P21" s="1"/>
      <c r="Q21" s="1"/>
      <c r="R21" s="1"/>
      <c r="S21" s="1"/>
    </row>
    <row r="22" spans="1:19" x14ac:dyDescent="0.25">
      <c r="A22" s="2">
        <v>19</v>
      </c>
      <c r="B22" s="3">
        <v>2</v>
      </c>
      <c r="C22" s="3">
        <v>22.4</v>
      </c>
      <c r="P22" s="1"/>
      <c r="Q22" s="1"/>
      <c r="R22" s="1"/>
      <c r="S22" s="1"/>
    </row>
    <row r="23" spans="1:19" x14ac:dyDescent="0.25">
      <c r="A23" s="2">
        <v>20</v>
      </c>
      <c r="B23" s="3">
        <v>3</v>
      </c>
      <c r="C23" s="3">
        <v>36.1</v>
      </c>
      <c r="P23" s="1"/>
      <c r="Q23" s="1"/>
      <c r="R23" s="1"/>
      <c r="S23" s="1"/>
    </row>
    <row r="24" spans="1:19" x14ac:dyDescent="0.25">
      <c r="A24" s="2">
        <v>21</v>
      </c>
      <c r="B24" s="3">
        <v>4</v>
      </c>
      <c r="C24" s="3">
        <v>48.2</v>
      </c>
      <c r="P24" s="1"/>
      <c r="Q24" s="1"/>
      <c r="R24" s="1"/>
      <c r="S24" s="1"/>
    </row>
    <row r="25" spans="1:19" x14ac:dyDescent="0.25">
      <c r="A25" s="2">
        <v>22</v>
      </c>
      <c r="B25" s="3">
        <v>5</v>
      </c>
      <c r="C25" s="3">
        <v>59.3</v>
      </c>
      <c r="P25" s="1"/>
      <c r="Q25" s="1"/>
      <c r="R25" s="1"/>
      <c r="S25" s="1"/>
    </row>
    <row r="26" spans="1:19" x14ac:dyDescent="0.25">
      <c r="A26" s="2">
        <v>23</v>
      </c>
      <c r="B26" s="3">
        <v>6</v>
      </c>
      <c r="C26" s="3">
        <v>70.599999999999994</v>
      </c>
      <c r="P26" s="1"/>
      <c r="Q26" s="1"/>
      <c r="R26" s="1"/>
      <c r="S26" s="1"/>
    </row>
    <row r="27" spans="1:19" x14ac:dyDescent="0.25">
      <c r="A27" s="2">
        <v>24</v>
      </c>
      <c r="B27" s="3">
        <v>8</v>
      </c>
      <c r="C27" s="3">
        <v>97.9</v>
      </c>
      <c r="P27" s="1"/>
      <c r="Q27" s="1"/>
      <c r="R27" s="1"/>
      <c r="S27" s="1"/>
    </row>
    <row r="28" spans="1:19" x14ac:dyDescent="0.25">
      <c r="A28" s="2">
        <v>25</v>
      </c>
      <c r="B28" s="3">
        <v>10</v>
      </c>
      <c r="C28" s="3">
        <v>125</v>
      </c>
      <c r="P28" s="1"/>
      <c r="Q28" s="1"/>
    </row>
    <row r="29" spans="1:19" x14ac:dyDescent="0.25">
      <c r="A29" s="2">
        <v>26</v>
      </c>
      <c r="B29" s="3">
        <v>15</v>
      </c>
      <c r="C29" s="3">
        <v>188</v>
      </c>
    </row>
    <row r="30" spans="1:19" x14ac:dyDescent="0.25">
      <c r="A30" s="2">
        <v>27</v>
      </c>
      <c r="B30" s="3">
        <v>20</v>
      </c>
      <c r="C30" s="3">
        <v>236</v>
      </c>
    </row>
    <row r="31" spans="1:19" x14ac:dyDescent="0.25">
      <c r="A31" s="2">
        <v>28</v>
      </c>
      <c r="B31" s="3">
        <v>30</v>
      </c>
      <c r="C31" s="3">
        <v>302</v>
      </c>
    </row>
    <row r="32" spans="1:19" x14ac:dyDescent="0.25">
      <c r="A32" s="2">
        <v>29</v>
      </c>
      <c r="B32" s="3">
        <v>40</v>
      </c>
      <c r="C32" s="3">
        <v>329</v>
      </c>
    </row>
    <row r="33" spans="1:3" x14ac:dyDescent="0.25">
      <c r="A33" s="2">
        <v>30</v>
      </c>
      <c r="B33" s="3">
        <v>50</v>
      </c>
      <c r="C33" s="3">
        <v>337</v>
      </c>
    </row>
    <row r="34" spans="1:3" x14ac:dyDescent="0.25">
      <c r="A34" s="2">
        <v>31</v>
      </c>
      <c r="B34" s="3">
        <v>60</v>
      </c>
      <c r="C34" s="3">
        <v>344</v>
      </c>
    </row>
    <row r="35" spans="1:3" x14ac:dyDescent="0.25">
      <c r="A35" s="2">
        <v>32</v>
      </c>
      <c r="B35" s="3">
        <v>80</v>
      </c>
      <c r="C35" s="3">
        <v>358</v>
      </c>
    </row>
    <row r="36" spans="1:3" x14ac:dyDescent="0.25">
      <c r="A36" s="2">
        <v>33</v>
      </c>
      <c r="B36" s="3">
        <v>100</v>
      </c>
      <c r="C36" s="3">
        <v>366</v>
      </c>
    </row>
    <row r="37" spans="1:3" x14ac:dyDescent="0.25">
      <c r="A37" s="2">
        <v>34</v>
      </c>
      <c r="B37" s="3">
        <v>150</v>
      </c>
      <c r="C37" s="3">
        <v>379</v>
      </c>
    </row>
    <row r="38" spans="1:3" x14ac:dyDescent="0.25">
      <c r="A38" s="2">
        <v>35</v>
      </c>
      <c r="B38" s="3">
        <v>200</v>
      </c>
      <c r="C38" s="3">
        <v>388</v>
      </c>
    </row>
    <row r="39" spans="1:3" x14ac:dyDescent="0.25">
      <c r="A39" s="2">
        <v>36</v>
      </c>
      <c r="B39" s="3">
        <v>300</v>
      </c>
      <c r="C39" s="3">
        <v>411</v>
      </c>
    </row>
    <row r="40" spans="1:3" x14ac:dyDescent="0.25">
      <c r="A40" s="2">
        <v>37</v>
      </c>
      <c r="B40" s="3">
        <v>400</v>
      </c>
      <c r="C40" s="3">
        <v>435</v>
      </c>
    </row>
    <row r="41" spans="1:3" x14ac:dyDescent="0.25">
      <c r="A41" s="2">
        <v>38</v>
      </c>
      <c r="B41" s="3">
        <v>500</v>
      </c>
      <c r="C41" s="3">
        <v>449</v>
      </c>
    </row>
    <row r="42" spans="1:3" x14ac:dyDescent="0.25">
      <c r="A42" s="2">
        <v>39</v>
      </c>
      <c r="B42" s="3">
        <v>600</v>
      </c>
      <c r="C42" s="3">
        <v>464</v>
      </c>
    </row>
    <row r="43" spans="1:3" x14ac:dyDescent="0.25">
      <c r="A43" s="2">
        <v>40</v>
      </c>
      <c r="B43" s="3">
        <v>800</v>
      </c>
      <c r="C43" s="3">
        <v>488</v>
      </c>
    </row>
    <row r="44" spans="1:3" x14ac:dyDescent="0.25">
      <c r="A44" s="2">
        <v>41</v>
      </c>
      <c r="B44" s="3">
        <v>1000</v>
      </c>
      <c r="C44" s="3">
        <v>508</v>
      </c>
    </row>
    <row r="45" spans="1:3" x14ac:dyDescent="0.25">
      <c r="A45" s="2">
        <v>42</v>
      </c>
      <c r="B45" s="3">
        <v>1500</v>
      </c>
      <c r="C45" s="3">
        <v>525</v>
      </c>
    </row>
    <row r="46" spans="1:3" x14ac:dyDescent="0.25">
      <c r="A46" s="2">
        <v>43</v>
      </c>
      <c r="B46" s="3">
        <v>2000</v>
      </c>
      <c r="C46" s="3">
        <v>568</v>
      </c>
    </row>
    <row r="47" spans="1:3" x14ac:dyDescent="0.25">
      <c r="A47" s="2">
        <v>44</v>
      </c>
      <c r="B47" s="3">
        <v>3000</v>
      </c>
      <c r="C47" s="3">
        <v>608</v>
      </c>
    </row>
    <row r="48" spans="1:3" x14ac:dyDescent="0.25">
      <c r="A48" s="2">
        <v>45</v>
      </c>
      <c r="B48" s="3">
        <v>4000</v>
      </c>
      <c r="C48" s="3">
        <v>638</v>
      </c>
    </row>
    <row r="49" spans="1:3" x14ac:dyDescent="0.25">
      <c r="A49" s="2">
        <v>46</v>
      </c>
      <c r="B49" s="3">
        <v>5000</v>
      </c>
      <c r="C49" s="3">
        <v>661</v>
      </c>
    </row>
    <row r="50" spans="1:3" x14ac:dyDescent="0.25">
      <c r="A50" s="2">
        <v>47</v>
      </c>
      <c r="B50" s="3">
        <v>6000</v>
      </c>
      <c r="C50" s="3">
        <v>683</v>
      </c>
    </row>
    <row r="51" spans="1:3" x14ac:dyDescent="0.25">
      <c r="A51" s="2">
        <v>48</v>
      </c>
      <c r="B51" s="3">
        <v>8000</v>
      </c>
      <c r="C51" s="3">
        <v>716</v>
      </c>
    </row>
    <row r="52" spans="1:3" x14ac:dyDescent="0.25">
      <c r="A52" s="2">
        <v>49</v>
      </c>
      <c r="B52" s="3">
        <v>10000</v>
      </c>
      <c r="C52" s="3">
        <v>742</v>
      </c>
    </row>
    <row r="53" spans="1:3" x14ac:dyDescent="0.25">
      <c r="A53" s="2"/>
      <c r="B53" s="3"/>
      <c r="C53" s="3"/>
    </row>
    <row r="54" spans="1:3" x14ac:dyDescent="0.25">
      <c r="A54" s="2"/>
      <c r="B54" s="3"/>
      <c r="C54" s="3"/>
    </row>
    <row r="55" spans="1:3" x14ac:dyDescent="0.25">
      <c r="A55" s="2"/>
      <c r="B55" s="3"/>
      <c r="C55" s="3"/>
    </row>
    <row r="56" spans="1:3" x14ac:dyDescent="0.25">
      <c r="A56" s="2"/>
      <c r="B56" s="3"/>
      <c r="C56" s="3"/>
    </row>
    <row r="57" spans="1:3" x14ac:dyDescent="0.25">
      <c r="A57" s="2"/>
      <c r="B57" s="3"/>
      <c r="C57" s="3"/>
    </row>
    <row r="58" spans="1:3" x14ac:dyDescent="0.25">
      <c r="A58" s="2"/>
      <c r="B58" s="3"/>
      <c r="C58" s="3"/>
    </row>
    <row r="59" spans="1:3" x14ac:dyDescent="0.25">
      <c r="A59" s="2"/>
      <c r="B59" s="3"/>
      <c r="C59" s="3"/>
    </row>
    <row r="60" spans="1:3" x14ac:dyDescent="0.25">
      <c r="A60" s="2"/>
      <c r="B60" s="3"/>
      <c r="C60" s="3"/>
    </row>
    <row r="61" spans="1:3" x14ac:dyDescent="0.25">
      <c r="A61" s="2"/>
      <c r="B61" s="3"/>
      <c r="C61" s="3"/>
    </row>
    <row r="62" spans="1:3" x14ac:dyDescent="0.25">
      <c r="A62" s="2"/>
      <c r="B62" s="3"/>
      <c r="C62" s="3"/>
    </row>
    <row r="63" spans="1:3" x14ac:dyDescent="0.25">
      <c r="A63" s="2"/>
      <c r="B63" s="3"/>
      <c r="C63" s="3"/>
    </row>
    <row r="64" spans="1:3" x14ac:dyDescent="0.25">
      <c r="A64" s="2"/>
      <c r="B64" s="3"/>
      <c r="C64" s="3"/>
    </row>
    <row r="65" spans="1:3" x14ac:dyDescent="0.25">
      <c r="A65" s="2"/>
      <c r="B65" s="3"/>
      <c r="C65" s="3"/>
    </row>
    <row r="66" spans="1:3" x14ac:dyDescent="0.25">
      <c r="A66" s="2"/>
      <c r="B66" s="3"/>
      <c r="C66" s="3"/>
    </row>
    <row r="67" spans="1:3" x14ac:dyDescent="0.25">
      <c r="A67" s="2"/>
      <c r="B67" s="3"/>
      <c r="C67" s="3"/>
    </row>
    <row r="68" spans="1:3" x14ac:dyDescent="0.25">
      <c r="A68" s="2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</sheetData>
  <mergeCells count="1">
    <mergeCell ref="B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B1" sqref="B1:C1"/>
    </sheetView>
  </sheetViews>
  <sheetFormatPr defaultRowHeight="15" x14ac:dyDescent="0.25"/>
  <cols>
    <col min="2" max="3" width="26.5703125" style="2" customWidth="1"/>
  </cols>
  <sheetData>
    <row r="1" spans="1:19" ht="35.25" customHeight="1" x14ac:dyDescent="0.25">
      <c r="B1" s="28" t="s">
        <v>10</v>
      </c>
      <c r="C1" s="29"/>
    </row>
    <row r="2" spans="1:19" x14ac:dyDescent="0.25">
      <c r="B2" s="4" t="s">
        <v>1</v>
      </c>
      <c r="C2" s="5" t="s">
        <v>3</v>
      </c>
    </row>
    <row r="3" spans="1:19" x14ac:dyDescent="0.25">
      <c r="B3" s="10" t="s">
        <v>2</v>
      </c>
      <c r="C3" s="11" t="s">
        <v>4</v>
      </c>
    </row>
    <row r="4" spans="1:19" x14ac:dyDescent="0.25">
      <c r="A4" s="2">
        <v>1</v>
      </c>
      <c r="B4" s="3">
        <v>0.01</v>
      </c>
      <c r="C4" s="3">
        <v>3.28</v>
      </c>
      <c r="P4" s="1"/>
      <c r="Q4" s="1"/>
      <c r="R4" s="1"/>
      <c r="S4" s="1"/>
    </row>
    <row r="5" spans="1:19" x14ac:dyDescent="0.25">
      <c r="A5" s="2">
        <v>2</v>
      </c>
      <c r="B5" s="3">
        <v>1.4999999999999999E-2</v>
      </c>
      <c r="C5" s="3">
        <v>3.29</v>
      </c>
      <c r="P5" s="1"/>
      <c r="Q5" s="1"/>
      <c r="R5" s="1"/>
      <c r="S5" s="1"/>
    </row>
    <row r="6" spans="1:19" x14ac:dyDescent="0.25">
      <c r="A6" s="2">
        <v>3</v>
      </c>
      <c r="B6" s="3">
        <v>0.02</v>
      </c>
      <c r="C6" s="3">
        <v>3.3</v>
      </c>
      <c r="P6" s="1"/>
      <c r="Q6" s="1"/>
      <c r="R6" s="1"/>
      <c r="S6" s="1"/>
    </row>
    <row r="7" spans="1:19" x14ac:dyDescent="0.25">
      <c r="A7" s="2">
        <v>4</v>
      </c>
      <c r="B7" s="3">
        <v>0.03</v>
      </c>
      <c r="C7" s="3">
        <v>3.33</v>
      </c>
      <c r="P7" s="1"/>
      <c r="Q7" s="1"/>
      <c r="R7" s="1"/>
      <c r="S7" s="1"/>
    </row>
    <row r="8" spans="1:19" x14ac:dyDescent="0.25">
      <c r="A8" s="2">
        <v>5</v>
      </c>
      <c r="B8" s="3">
        <v>0.04</v>
      </c>
      <c r="C8" s="3">
        <v>3.36</v>
      </c>
      <c r="P8" s="1"/>
      <c r="Q8" s="1"/>
      <c r="R8" s="1"/>
      <c r="S8" s="1"/>
    </row>
    <row r="9" spans="1:19" x14ac:dyDescent="0.25">
      <c r="A9" s="2">
        <v>6</v>
      </c>
      <c r="B9" s="3">
        <v>0.05</v>
      </c>
      <c r="C9" s="3">
        <v>3.39</v>
      </c>
      <c r="P9" s="1"/>
      <c r="Q9" s="1"/>
      <c r="R9" s="1"/>
      <c r="S9" s="1"/>
    </row>
    <row r="10" spans="1:19" x14ac:dyDescent="0.25">
      <c r="A10" s="2">
        <v>7</v>
      </c>
      <c r="B10" s="3">
        <v>0.06</v>
      </c>
      <c r="C10" s="3">
        <v>3.42</v>
      </c>
      <c r="P10" s="1"/>
      <c r="Q10" s="1"/>
      <c r="R10" s="1"/>
      <c r="S10" s="1"/>
    </row>
    <row r="11" spans="1:19" x14ac:dyDescent="0.25">
      <c r="A11" s="2">
        <v>8</v>
      </c>
      <c r="B11" s="3">
        <v>0.08</v>
      </c>
      <c r="C11" s="3">
        <v>3.47</v>
      </c>
      <c r="P11" s="1"/>
      <c r="Q11" s="1"/>
      <c r="R11" s="1"/>
      <c r="S11" s="1"/>
    </row>
    <row r="12" spans="1:19" x14ac:dyDescent="0.25">
      <c r="A12" s="2">
        <v>9</v>
      </c>
      <c r="B12" s="3">
        <v>0.1</v>
      </c>
      <c r="C12" s="3">
        <v>3.53</v>
      </c>
      <c r="P12" s="1"/>
      <c r="Q12" s="1"/>
      <c r="R12" s="1"/>
      <c r="S12" s="1"/>
    </row>
    <row r="13" spans="1:19" x14ac:dyDescent="0.25">
      <c r="A13" s="2">
        <v>10</v>
      </c>
      <c r="B13" s="3">
        <v>0.15</v>
      </c>
      <c r="C13" s="3">
        <v>3.67</v>
      </c>
      <c r="P13" s="1"/>
      <c r="Q13" s="1"/>
      <c r="R13" s="1"/>
      <c r="S13" s="1"/>
    </row>
    <row r="14" spans="1:19" x14ac:dyDescent="0.25">
      <c r="A14" s="2">
        <v>11</v>
      </c>
      <c r="B14" s="3">
        <v>0.2</v>
      </c>
      <c r="C14" s="3">
        <v>3.84</v>
      </c>
      <c r="P14" s="1"/>
      <c r="Q14" s="1"/>
      <c r="R14" s="1"/>
      <c r="S14" s="1"/>
    </row>
    <row r="15" spans="1:19" x14ac:dyDescent="0.25">
      <c r="A15" s="2">
        <v>12</v>
      </c>
      <c r="B15" s="3">
        <v>0.3</v>
      </c>
      <c r="C15" s="3">
        <v>4.16</v>
      </c>
      <c r="P15" s="1"/>
      <c r="Q15" s="1"/>
      <c r="R15" s="1"/>
      <c r="S15" s="1"/>
    </row>
    <row r="16" spans="1:19" x14ac:dyDescent="0.25">
      <c r="A16" s="2">
        <v>13</v>
      </c>
      <c r="B16" s="3">
        <v>0.4</v>
      </c>
      <c r="C16" s="3">
        <v>4.5199999999999996</v>
      </c>
      <c r="P16" s="1"/>
      <c r="Q16" s="1"/>
      <c r="R16" s="1"/>
      <c r="S16" s="1"/>
    </row>
    <row r="17" spans="1:19" x14ac:dyDescent="0.25">
      <c r="A17" s="2">
        <v>14</v>
      </c>
      <c r="B17" s="3">
        <v>0.5</v>
      </c>
      <c r="C17" s="3">
        <v>4.9000000000000004</v>
      </c>
      <c r="P17" s="1"/>
      <c r="Q17" s="1"/>
      <c r="R17" s="1"/>
      <c r="S17" s="1"/>
    </row>
    <row r="18" spans="1:19" x14ac:dyDescent="0.25">
      <c r="A18" s="2">
        <v>15</v>
      </c>
      <c r="B18" s="3">
        <v>0.6</v>
      </c>
      <c r="C18" s="3">
        <v>5.36</v>
      </c>
      <c r="P18" s="1"/>
      <c r="Q18" s="1"/>
      <c r="R18" s="1"/>
      <c r="S18" s="1"/>
    </row>
    <row r="19" spans="1:19" x14ac:dyDescent="0.25">
      <c r="A19" s="2">
        <v>16</v>
      </c>
      <c r="B19" s="3">
        <v>0.8</v>
      </c>
      <c r="C19" s="3">
        <v>7.41</v>
      </c>
      <c r="P19" s="1"/>
      <c r="Q19" s="1"/>
      <c r="R19" s="1"/>
      <c r="S19" s="1"/>
    </row>
    <row r="20" spans="1:19" x14ac:dyDescent="0.25">
      <c r="A20" s="2">
        <v>17</v>
      </c>
      <c r="B20" s="3">
        <v>1</v>
      </c>
      <c r="C20" s="3">
        <v>10.5</v>
      </c>
      <c r="P20" s="1"/>
      <c r="Q20" s="1"/>
      <c r="R20" s="1"/>
      <c r="S20" s="1"/>
    </row>
    <row r="21" spans="1:19" x14ac:dyDescent="0.25">
      <c r="A21" s="2">
        <v>18</v>
      </c>
      <c r="B21" s="3">
        <v>1.5</v>
      </c>
      <c r="C21" s="3">
        <v>18.3</v>
      </c>
      <c r="P21" s="1"/>
      <c r="Q21" s="1"/>
      <c r="R21" s="1"/>
      <c r="S21" s="1"/>
    </row>
    <row r="22" spans="1:19" x14ac:dyDescent="0.25">
      <c r="A22" s="2">
        <v>19</v>
      </c>
      <c r="B22" s="3">
        <v>2</v>
      </c>
      <c r="C22" s="3">
        <v>25.7</v>
      </c>
      <c r="P22" s="1"/>
      <c r="Q22" s="1"/>
      <c r="R22" s="1"/>
      <c r="S22" s="1"/>
    </row>
    <row r="23" spans="1:19" x14ac:dyDescent="0.25">
      <c r="A23" s="2">
        <v>20</v>
      </c>
      <c r="B23" s="3">
        <v>3</v>
      </c>
      <c r="C23" s="3">
        <v>39.1</v>
      </c>
      <c r="P23" s="1"/>
      <c r="Q23" s="1"/>
      <c r="R23" s="1"/>
      <c r="S23" s="1"/>
    </row>
    <row r="24" spans="1:19" x14ac:dyDescent="0.25">
      <c r="A24" s="2">
        <v>21</v>
      </c>
      <c r="B24" s="3">
        <v>4</v>
      </c>
      <c r="C24" s="3">
        <v>51</v>
      </c>
      <c r="P24" s="1"/>
      <c r="Q24" s="1"/>
      <c r="R24" s="1"/>
      <c r="S24" s="1"/>
    </row>
    <row r="25" spans="1:19" x14ac:dyDescent="0.25">
      <c r="A25" s="2">
        <v>22</v>
      </c>
      <c r="B25" s="3">
        <v>5</v>
      </c>
      <c r="C25" s="3">
        <v>61.7</v>
      </c>
      <c r="P25" s="1"/>
      <c r="Q25" s="1"/>
      <c r="R25" s="1"/>
      <c r="S25" s="1"/>
    </row>
    <row r="26" spans="1:19" x14ac:dyDescent="0.25">
      <c r="A26" s="2">
        <v>23</v>
      </c>
      <c r="B26" s="3">
        <v>6</v>
      </c>
      <c r="C26" s="3">
        <v>72.900000000000006</v>
      </c>
      <c r="P26" s="1"/>
      <c r="Q26" s="1"/>
      <c r="R26" s="1"/>
      <c r="S26" s="1"/>
    </row>
    <row r="27" spans="1:19" x14ac:dyDescent="0.25">
      <c r="A27" s="2">
        <v>24</v>
      </c>
      <c r="B27" s="3">
        <v>8</v>
      </c>
      <c r="C27" s="3">
        <v>99</v>
      </c>
      <c r="P27" s="1"/>
      <c r="Q27" s="1"/>
      <c r="R27" s="1"/>
      <c r="S27" s="1"/>
    </row>
    <row r="28" spans="1:19" x14ac:dyDescent="0.25">
      <c r="A28" s="2">
        <v>25</v>
      </c>
      <c r="B28" s="3">
        <v>10</v>
      </c>
      <c r="C28" s="3">
        <v>126</v>
      </c>
      <c r="P28" s="1"/>
      <c r="Q28" s="1"/>
    </row>
    <row r="29" spans="1:19" x14ac:dyDescent="0.25">
      <c r="A29" s="2">
        <v>26</v>
      </c>
      <c r="B29" s="3">
        <v>15</v>
      </c>
      <c r="C29" s="3">
        <v>184</v>
      </c>
    </row>
    <row r="30" spans="1:19" x14ac:dyDescent="0.25">
      <c r="A30" s="2">
        <v>27</v>
      </c>
      <c r="B30" s="3">
        <v>20</v>
      </c>
      <c r="C30" s="3">
        <v>229</v>
      </c>
    </row>
    <row r="31" spans="1:19" x14ac:dyDescent="0.25">
      <c r="A31" s="2">
        <v>28</v>
      </c>
      <c r="B31" s="3">
        <v>30</v>
      </c>
      <c r="C31" s="3">
        <v>294</v>
      </c>
    </row>
    <row r="32" spans="1:19" x14ac:dyDescent="0.25">
      <c r="A32" s="2">
        <v>29</v>
      </c>
      <c r="B32" s="3">
        <v>40</v>
      </c>
      <c r="C32" s="3">
        <v>320</v>
      </c>
    </row>
    <row r="33" spans="1:3" x14ac:dyDescent="0.25">
      <c r="A33" s="2">
        <v>30</v>
      </c>
      <c r="B33" s="3">
        <v>50</v>
      </c>
      <c r="C33" s="3">
        <v>327</v>
      </c>
    </row>
    <row r="34" spans="1:3" x14ac:dyDescent="0.25">
      <c r="A34" s="2">
        <v>31</v>
      </c>
      <c r="B34" s="3">
        <v>60</v>
      </c>
      <c r="C34" s="3">
        <v>334</v>
      </c>
    </row>
    <row r="35" spans="1:3" x14ac:dyDescent="0.25">
      <c r="A35" s="2">
        <v>32</v>
      </c>
      <c r="B35" s="3">
        <v>80</v>
      </c>
      <c r="C35" s="3">
        <v>349</v>
      </c>
    </row>
    <row r="36" spans="1:3" x14ac:dyDescent="0.25">
      <c r="A36" s="2">
        <v>33</v>
      </c>
      <c r="B36" s="3">
        <v>100</v>
      </c>
      <c r="C36" s="3">
        <v>357</v>
      </c>
    </row>
    <row r="37" spans="1:3" x14ac:dyDescent="0.25">
      <c r="A37" s="2">
        <v>34</v>
      </c>
      <c r="B37" s="3">
        <v>150</v>
      </c>
      <c r="C37" s="3">
        <v>371</v>
      </c>
    </row>
    <row r="38" spans="1:3" x14ac:dyDescent="0.25">
      <c r="A38" s="2">
        <v>35</v>
      </c>
      <c r="B38" s="3">
        <v>200</v>
      </c>
      <c r="C38" s="3">
        <v>383</v>
      </c>
    </row>
    <row r="39" spans="1:3" x14ac:dyDescent="0.25">
      <c r="A39" s="2">
        <v>36</v>
      </c>
      <c r="B39" s="3">
        <v>300</v>
      </c>
      <c r="C39" s="3">
        <v>412</v>
      </c>
    </row>
    <row r="40" spans="1:3" x14ac:dyDescent="0.25">
      <c r="A40" s="2">
        <v>37</v>
      </c>
      <c r="B40" s="3">
        <v>400</v>
      </c>
      <c r="C40" s="3">
        <v>435</v>
      </c>
    </row>
    <row r="41" spans="1:3" x14ac:dyDescent="0.25">
      <c r="A41" s="2">
        <v>38</v>
      </c>
      <c r="B41" s="3">
        <v>500</v>
      </c>
      <c r="C41" s="3">
        <v>449</v>
      </c>
    </row>
    <row r="42" spans="1:3" x14ac:dyDescent="0.25">
      <c r="A42" s="2">
        <v>39</v>
      </c>
      <c r="B42" s="3">
        <v>600</v>
      </c>
      <c r="C42" s="3">
        <v>462</v>
      </c>
    </row>
    <row r="43" spans="1:3" x14ac:dyDescent="0.25">
      <c r="A43" s="2">
        <v>40</v>
      </c>
      <c r="B43" s="3">
        <v>800</v>
      </c>
      <c r="C43" s="3">
        <v>485</v>
      </c>
    </row>
    <row r="44" spans="1:3" x14ac:dyDescent="0.25">
      <c r="A44" s="2">
        <v>41</v>
      </c>
      <c r="B44" s="3">
        <v>1000</v>
      </c>
      <c r="C44" s="3">
        <v>505</v>
      </c>
    </row>
    <row r="45" spans="1:3" x14ac:dyDescent="0.25">
      <c r="A45" s="2">
        <v>42</v>
      </c>
      <c r="B45" s="3">
        <v>1500</v>
      </c>
      <c r="C45" s="3">
        <v>522</v>
      </c>
    </row>
    <row r="46" spans="1:3" x14ac:dyDescent="0.25">
      <c r="A46" s="2">
        <v>43</v>
      </c>
      <c r="B46" s="3">
        <v>2000</v>
      </c>
      <c r="C46" s="3">
        <v>566</v>
      </c>
    </row>
    <row r="47" spans="1:3" x14ac:dyDescent="0.25">
      <c r="A47" s="2">
        <v>44</v>
      </c>
      <c r="B47" s="3">
        <v>3000</v>
      </c>
      <c r="C47" s="3">
        <v>604</v>
      </c>
    </row>
    <row r="48" spans="1:3" x14ac:dyDescent="0.25">
      <c r="A48" s="2">
        <v>45</v>
      </c>
      <c r="B48" s="3">
        <v>4000</v>
      </c>
      <c r="C48" s="3">
        <v>633</v>
      </c>
    </row>
    <row r="49" spans="1:3" x14ac:dyDescent="0.25">
      <c r="A49" s="2">
        <v>46</v>
      </c>
      <c r="B49" s="3">
        <v>5000</v>
      </c>
      <c r="C49" s="3">
        <v>659</v>
      </c>
    </row>
    <row r="50" spans="1:3" x14ac:dyDescent="0.25">
      <c r="A50" s="2">
        <v>47</v>
      </c>
      <c r="B50" s="3">
        <v>6000</v>
      </c>
      <c r="C50" s="3">
        <v>683</v>
      </c>
    </row>
    <row r="51" spans="1:3" x14ac:dyDescent="0.25">
      <c r="A51" s="2">
        <v>48</v>
      </c>
      <c r="B51" s="3">
        <v>8000</v>
      </c>
      <c r="C51" s="3">
        <v>716</v>
      </c>
    </row>
    <row r="52" spans="1:3" x14ac:dyDescent="0.25">
      <c r="A52" s="2">
        <v>49</v>
      </c>
      <c r="B52" s="3">
        <v>10000</v>
      </c>
      <c r="C52" s="3">
        <v>746</v>
      </c>
    </row>
    <row r="53" spans="1:3" x14ac:dyDescent="0.25">
      <c r="A53" s="2"/>
      <c r="B53" s="3"/>
      <c r="C53" s="3"/>
    </row>
    <row r="54" spans="1:3" x14ac:dyDescent="0.25">
      <c r="A54" s="2"/>
      <c r="B54" s="3"/>
      <c r="C54" s="3"/>
    </row>
    <row r="55" spans="1:3" x14ac:dyDescent="0.25">
      <c r="A55" s="2"/>
      <c r="B55" s="3"/>
      <c r="C55" s="3"/>
    </row>
    <row r="56" spans="1:3" x14ac:dyDescent="0.25">
      <c r="A56" s="2"/>
      <c r="B56" s="3"/>
      <c r="C56" s="3"/>
    </row>
    <row r="57" spans="1:3" x14ac:dyDescent="0.25">
      <c r="A57" s="2"/>
      <c r="B57" s="3"/>
      <c r="C57" s="3"/>
    </row>
    <row r="58" spans="1:3" x14ac:dyDescent="0.25">
      <c r="A58" s="2"/>
      <c r="B58" s="3"/>
      <c r="C58" s="3"/>
    </row>
    <row r="59" spans="1:3" x14ac:dyDescent="0.25">
      <c r="A59" s="2"/>
      <c r="B59" s="3"/>
      <c r="C59" s="3"/>
    </row>
    <row r="60" spans="1:3" x14ac:dyDescent="0.25">
      <c r="A60" s="2"/>
      <c r="B60" s="3"/>
      <c r="C60" s="3"/>
    </row>
    <row r="61" spans="1:3" x14ac:dyDescent="0.25">
      <c r="A61" s="2"/>
      <c r="B61" s="3"/>
      <c r="C61" s="3"/>
    </row>
    <row r="62" spans="1:3" x14ac:dyDescent="0.25">
      <c r="A62" s="2"/>
      <c r="B62" s="3"/>
      <c r="C62" s="3"/>
    </row>
    <row r="63" spans="1:3" x14ac:dyDescent="0.25">
      <c r="A63" s="2"/>
      <c r="B63" s="3"/>
      <c r="C63" s="3"/>
    </row>
    <row r="64" spans="1:3" x14ac:dyDescent="0.25">
      <c r="A64" s="2"/>
      <c r="B64" s="3"/>
      <c r="C64" s="3"/>
    </row>
    <row r="65" spans="1:3" x14ac:dyDescent="0.25">
      <c r="A65" s="2"/>
      <c r="B65" s="3"/>
      <c r="C65" s="3"/>
    </row>
    <row r="66" spans="1:3" x14ac:dyDescent="0.25">
      <c r="A66" s="2"/>
      <c r="B66" s="3"/>
      <c r="C66" s="3"/>
    </row>
    <row r="67" spans="1:3" x14ac:dyDescent="0.25">
      <c r="A67" s="2"/>
      <c r="B67" s="3"/>
      <c r="C67" s="3"/>
    </row>
    <row r="68" spans="1:3" x14ac:dyDescent="0.25">
      <c r="A68" s="2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</sheetData>
  <mergeCells count="1"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B1" workbookViewId="0">
      <selection activeCell="B1" sqref="B1:N1"/>
    </sheetView>
  </sheetViews>
  <sheetFormatPr defaultRowHeight="15" x14ac:dyDescent="0.25"/>
  <cols>
    <col min="1" max="1" width="9.140625" style="2"/>
  </cols>
  <sheetData>
    <row r="1" spans="1:14" x14ac:dyDescent="0.25">
      <c r="B1" s="32" t="s">
        <v>22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14" x14ac:dyDescent="0.25">
      <c r="B2" s="4" t="s">
        <v>1</v>
      </c>
      <c r="C2" s="30" t="s">
        <v>11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14" x14ac:dyDescent="0.25">
      <c r="B3" s="10" t="s">
        <v>2</v>
      </c>
      <c r="C3" s="18">
        <v>0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>
        <v>180</v>
      </c>
      <c r="K3" s="19" t="s">
        <v>18</v>
      </c>
      <c r="L3" s="19" t="s">
        <v>19</v>
      </c>
      <c r="M3" s="19" t="s">
        <v>20</v>
      </c>
      <c r="N3" s="20" t="s">
        <v>21</v>
      </c>
    </row>
    <row r="4" spans="1:14" x14ac:dyDescent="0.25">
      <c r="A4" s="2">
        <v>1</v>
      </c>
      <c r="B4" s="12">
        <v>5.0000000000000001E-3</v>
      </c>
      <c r="C4" s="13">
        <v>1.34E-2</v>
      </c>
      <c r="D4" s="13">
        <v>1.41E-2</v>
      </c>
      <c r="E4" s="13">
        <v>1.3899999999999999E-2</v>
      </c>
      <c r="F4" s="13">
        <v>1.2999999999999999E-2</v>
      </c>
      <c r="G4" s="13">
        <v>1.1599999999999999E-2</v>
      </c>
      <c r="H4" s="13">
        <v>9.3699999999999999E-3</v>
      </c>
      <c r="I4" s="13">
        <v>6.8700000000000002E-3</v>
      </c>
      <c r="J4" s="13">
        <v>1.3299999999999999E-2</v>
      </c>
      <c r="K4" s="13">
        <v>1.15E-2</v>
      </c>
      <c r="L4" s="13">
        <v>1.04E-2</v>
      </c>
      <c r="M4" s="13">
        <v>1.0500000000000001E-2</v>
      </c>
      <c r="N4" s="14">
        <v>1.0200000000000001E-2</v>
      </c>
    </row>
    <row r="5" spans="1:14" x14ac:dyDescent="0.25">
      <c r="A5" s="2">
        <v>2</v>
      </c>
      <c r="B5" s="12">
        <v>6.0000000000000001E-3</v>
      </c>
      <c r="C5" s="13">
        <v>1.66E-2</v>
      </c>
      <c r="D5" s="13">
        <v>1.7899999999999999E-2</v>
      </c>
      <c r="E5" s="13">
        <v>1.8100000000000002E-2</v>
      </c>
      <c r="F5" s="13">
        <v>1.7100000000000001E-2</v>
      </c>
      <c r="G5" s="13">
        <v>1.5100000000000001E-2</v>
      </c>
      <c r="H5" s="13">
        <v>1.1900000000000001E-2</v>
      </c>
      <c r="I5" s="13">
        <v>8.2799999999999992E-3</v>
      </c>
      <c r="J5" s="13">
        <v>1.5900000000000001E-2</v>
      </c>
      <c r="K5" s="13">
        <v>1.41E-2</v>
      </c>
      <c r="L5" s="13">
        <v>1.2800000000000001E-2</v>
      </c>
      <c r="M5" s="13">
        <v>1.3100000000000001E-2</v>
      </c>
      <c r="N5" s="14">
        <v>1.2500000000000001E-2</v>
      </c>
    </row>
    <row r="6" spans="1:14" x14ac:dyDescent="0.25">
      <c r="A6" s="2">
        <v>3</v>
      </c>
      <c r="B6" s="12">
        <v>7.0000000000000001E-3</v>
      </c>
      <c r="C6" s="13">
        <v>2.2499999999999999E-2</v>
      </c>
      <c r="D6" s="13">
        <v>2.4299999999999999E-2</v>
      </c>
      <c r="E6" s="13">
        <v>2.4199999999999999E-2</v>
      </c>
      <c r="F6" s="13">
        <v>2.2499999999999999E-2</v>
      </c>
      <c r="G6" s="13">
        <v>1.9699999999999999E-2</v>
      </c>
      <c r="H6" s="13">
        <v>1.5100000000000001E-2</v>
      </c>
      <c r="I6" s="13">
        <v>9.8799999999999999E-3</v>
      </c>
      <c r="J6" s="13">
        <v>1.78E-2</v>
      </c>
      <c r="K6" s="13">
        <v>1.7399999999999999E-2</v>
      </c>
      <c r="L6" s="13">
        <v>1.5800000000000002E-2</v>
      </c>
      <c r="M6" s="13">
        <v>1.61E-2</v>
      </c>
      <c r="N6" s="14">
        <v>1.5299999999999999E-2</v>
      </c>
    </row>
    <row r="7" spans="1:14" x14ac:dyDescent="0.25">
      <c r="A7" s="2">
        <v>4</v>
      </c>
      <c r="B7" s="12">
        <v>8.0000000000000002E-3</v>
      </c>
      <c r="C7" s="13">
        <v>3.3500000000000002E-2</v>
      </c>
      <c r="D7" s="13">
        <v>3.4799999999999998E-2</v>
      </c>
      <c r="E7" s="13">
        <v>3.3599999999999998E-2</v>
      </c>
      <c r="F7" s="13">
        <v>3.0300000000000001E-2</v>
      </c>
      <c r="G7" s="13">
        <v>2.5700000000000001E-2</v>
      </c>
      <c r="H7" s="13">
        <v>1.9300000000000001E-2</v>
      </c>
      <c r="I7" s="13">
        <v>1.2E-2</v>
      </c>
      <c r="J7" s="13">
        <v>1.8700000000000001E-2</v>
      </c>
      <c r="K7" s="13">
        <v>2.1600000000000001E-2</v>
      </c>
      <c r="L7" s="13">
        <v>1.9400000000000001E-2</v>
      </c>
      <c r="M7" s="13">
        <v>0.02</v>
      </c>
      <c r="N7" s="14">
        <v>1.8700000000000001E-2</v>
      </c>
    </row>
    <row r="8" spans="1:14" x14ac:dyDescent="0.25">
      <c r="A8" s="2">
        <v>5</v>
      </c>
      <c r="B8" s="12">
        <v>8.9999999999999993E-3</v>
      </c>
      <c r="C8" s="13">
        <v>4.9000000000000002E-2</v>
      </c>
      <c r="D8" s="13">
        <v>4.9700000000000001E-2</v>
      </c>
      <c r="E8" s="13">
        <v>4.6199999999999998E-2</v>
      </c>
      <c r="F8" s="13">
        <v>4.0500000000000001E-2</v>
      </c>
      <c r="G8" s="13">
        <v>3.3500000000000002E-2</v>
      </c>
      <c r="H8" s="13">
        <v>2.4500000000000001E-2</v>
      </c>
      <c r="I8" s="13">
        <v>1.4800000000000001E-2</v>
      </c>
      <c r="J8" s="13">
        <v>1.8599999999999998E-2</v>
      </c>
      <c r="K8" s="13">
        <v>2.7300000000000001E-2</v>
      </c>
      <c r="L8" s="13">
        <v>2.3599999999999999E-2</v>
      </c>
      <c r="M8" s="13">
        <v>2.4500000000000001E-2</v>
      </c>
      <c r="N8" s="14">
        <v>2.2599999999999999E-2</v>
      </c>
    </row>
    <row r="9" spans="1:14" x14ac:dyDescent="0.25">
      <c r="A9" s="2">
        <v>6</v>
      </c>
      <c r="B9" s="12">
        <v>0.01</v>
      </c>
      <c r="C9" s="13">
        <v>6.8500000000000005E-2</v>
      </c>
      <c r="D9" s="13">
        <v>6.7100000000000007E-2</v>
      </c>
      <c r="E9" s="13">
        <v>6.13E-2</v>
      </c>
      <c r="F9" s="13">
        <v>5.2600000000000001E-2</v>
      </c>
      <c r="G9" s="13">
        <v>4.2500000000000003E-2</v>
      </c>
      <c r="H9" s="13">
        <v>3.0599999999999999E-2</v>
      </c>
      <c r="I9" s="13">
        <v>1.8599999999999998E-2</v>
      </c>
      <c r="J9" s="13">
        <v>1.84E-2</v>
      </c>
      <c r="K9" s="13">
        <v>3.3700000000000001E-2</v>
      </c>
      <c r="L9" s="13">
        <v>2.8799999999999999E-2</v>
      </c>
      <c r="M9" s="13">
        <v>3.0099999999999998E-2</v>
      </c>
      <c r="N9" s="14">
        <v>2.75E-2</v>
      </c>
    </row>
    <row r="10" spans="1:14" x14ac:dyDescent="0.25">
      <c r="A10" s="2">
        <v>7</v>
      </c>
      <c r="B10" s="12">
        <v>1.2E-2</v>
      </c>
      <c r="C10" s="13">
        <v>0.105</v>
      </c>
      <c r="D10" s="13">
        <v>0.10299999999999999</v>
      </c>
      <c r="E10" s="13">
        <v>9.3799999999999994E-2</v>
      </c>
      <c r="F10" s="13">
        <v>7.9399999999999998E-2</v>
      </c>
      <c r="G10" s="13">
        <v>6.2399999999999997E-2</v>
      </c>
      <c r="H10" s="13">
        <v>4.4200000000000003E-2</v>
      </c>
      <c r="I10" s="13">
        <v>2.6700000000000002E-2</v>
      </c>
      <c r="J10" s="13">
        <v>1.6199999999999999E-2</v>
      </c>
      <c r="K10" s="13">
        <v>4.7E-2</v>
      </c>
      <c r="L10" s="13">
        <v>3.95E-2</v>
      </c>
      <c r="M10" s="13">
        <v>4.0599999999999997E-2</v>
      </c>
      <c r="N10" s="14">
        <v>3.7499999999999999E-2</v>
      </c>
    </row>
    <row r="11" spans="1:14" x14ac:dyDescent="0.25">
      <c r="A11" s="2">
        <v>8</v>
      </c>
      <c r="B11" s="12">
        <v>1.2999999999999999E-2</v>
      </c>
      <c r="C11" s="13">
        <v>0.122</v>
      </c>
      <c r="D11" s="13">
        <v>0.12</v>
      </c>
      <c r="E11" s="13">
        <v>0.109</v>
      </c>
      <c r="F11" s="13">
        <v>9.2999999999999999E-2</v>
      </c>
      <c r="G11" s="13">
        <v>7.2599999999999998E-2</v>
      </c>
      <c r="H11" s="13">
        <v>5.0900000000000001E-2</v>
      </c>
      <c r="I11" s="13">
        <v>3.1E-2</v>
      </c>
      <c r="J11" s="13">
        <v>1.5599999999999999E-2</v>
      </c>
      <c r="K11" s="13">
        <v>5.3199999999999997E-2</v>
      </c>
      <c r="L11" s="13">
        <v>4.4900000000000002E-2</v>
      </c>
      <c r="M11" s="13">
        <v>4.58E-2</v>
      </c>
      <c r="N11" s="14">
        <v>4.2599999999999999E-2</v>
      </c>
    </row>
    <row r="12" spans="1:14" x14ac:dyDescent="0.25">
      <c r="A12" s="2">
        <v>9</v>
      </c>
      <c r="B12" s="12">
        <v>1.4999999999999999E-2</v>
      </c>
      <c r="C12" s="13">
        <v>0.156</v>
      </c>
      <c r="D12" s="13">
        <v>0.15</v>
      </c>
      <c r="E12" s="13">
        <v>0.13900000000000001</v>
      </c>
      <c r="F12" s="13">
        <v>0.11899999999999999</v>
      </c>
      <c r="G12" s="13">
        <v>9.2799999999999994E-2</v>
      </c>
      <c r="H12" s="13">
        <v>6.4000000000000001E-2</v>
      </c>
      <c r="I12" s="13">
        <v>4.0300000000000002E-2</v>
      </c>
      <c r="J12" s="13">
        <v>1.55E-2</v>
      </c>
      <c r="K12" s="13">
        <v>6.6500000000000004E-2</v>
      </c>
      <c r="L12" s="13">
        <v>5.6000000000000001E-2</v>
      </c>
      <c r="M12" s="13">
        <v>5.7700000000000001E-2</v>
      </c>
      <c r="N12" s="14">
        <v>5.4300000000000001E-2</v>
      </c>
    </row>
    <row r="13" spans="1:14" x14ac:dyDescent="0.25">
      <c r="A13" s="2">
        <v>10</v>
      </c>
      <c r="B13" s="12">
        <v>1.7000000000000001E-2</v>
      </c>
      <c r="C13" s="13">
        <v>0.18099999999999999</v>
      </c>
      <c r="D13" s="13">
        <v>0.17899999999999999</v>
      </c>
      <c r="E13" s="13">
        <v>0.16600000000000001</v>
      </c>
      <c r="F13" s="13">
        <v>0.14399999999999999</v>
      </c>
      <c r="G13" s="13">
        <v>0.113</v>
      </c>
      <c r="H13" s="13">
        <v>7.7200000000000005E-2</v>
      </c>
      <c r="I13" s="13">
        <v>4.7800000000000002E-2</v>
      </c>
      <c r="J13" s="13">
        <v>1.7500000000000002E-2</v>
      </c>
      <c r="K13" s="13">
        <v>7.8299999999999995E-2</v>
      </c>
      <c r="L13" s="13">
        <v>6.5000000000000002E-2</v>
      </c>
      <c r="M13" s="13">
        <v>6.54E-2</v>
      </c>
      <c r="N13" s="14">
        <v>6.3200000000000006E-2</v>
      </c>
    </row>
    <row r="14" spans="1:14" x14ac:dyDescent="0.25">
      <c r="A14" s="2">
        <v>11</v>
      </c>
      <c r="B14" s="12">
        <v>0.02</v>
      </c>
      <c r="C14" s="13">
        <v>0.22500000000000001</v>
      </c>
      <c r="D14" s="13">
        <v>0.219</v>
      </c>
      <c r="E14" s="13">
        <v>0.20499999999999999</v>
      </c>
      <c r="F14" s="13">
        <v>0.17799999999999999</v>
      </c>
      <c r="G14" s="13">
        <v>0.14199999999999999</v>
      </c>
      <c r="H14" s="13">
        <v>9.7699999999999995E-2</v>
      </c>
      <c r="I14" s="13">
        <v>6.1400000000000003E-2</v>
      </c>
      <c r="J14" s="13">
        <v>2.6100000000000002E-2</v>
      </c>
      <c r="K14" s="13">
        <v>9.8799999999999999E-2</v>
      </c>
      <c r="L14" s="13">
        <v>8.1299999999999997E-2</v>
      </c>
      <c r="M14" s="13">
        <v>8.2199999999999995E-2</v>
      </c>
      <c r="N14" s="14">
        <v>8.0199999999999994E-2</v>
      </c>
    </row>
    <row r="15" spans="1:14" x14ac:dyDescent="0.25">
      <c r="A15" s="2">
        <v>12</v>
      </c>
      <c r="B15" s="12">
        <v>2.5000000000000001E-2</v>
      </c>
      <c r="C15" s="13">
        <v>0.27500000000000002</v>
      </c>
      <c r="D15" s="13">
        <v>0.27100000000000002</v>
      </c>
      <c r="E15" s="13">
        <v>0.255</v>
      </c>
      <c r="F15" s="13">
        <v>0.22600000000000001</v>
      </c>
      <c r="G15" s="13">
        <v>0.183</v>
      </c>
      <c r="H15" s="13">
        <v>0.129</v>
      </c>
      <c r="I15" s="13">
        <v>7.8700000000000006E-2</v>
      </c>
      <c r="J15" s="13">
        <v>5.6399999999999999E-2</v>
      </c>
      <c r="K15" s="13">
        <v>0.13</v>
      </c>
      <c r="L15" s="13">
        <v>0.104</v>
      </c>
      <c r="M15" s="13">
        <v>0.105</v>
      </c>
      <c r="N15" s="14">
        <v>0.10100000000000001</v>
      </c>
    </row>
    <row r="16" spans="1:14" x14ac:dyDescent="0.25">
      <c r="A16" s="2">
        <v>13</v>
      </c>
      <c r="B16" s="12">
        <v>0.03</v>
      </c>
      <c r="C16" s="13">
        <v>0.312</v>
      </c>
      <c r="D16" s="13">
        <v>0.307</v>
      </c>
      <c r="E16" s="13">
        <v>0.28899999999999998</v>
      </c>
      <c r="F16" s="13">
        <v>0.255</v>
      </c>
      <c r="G16" s="13">
        <v>0.20899999999999999</v>
      </c>
      <c r="H16" s="13">
        <v>0.152</v>
      </c>
      <c r="I16" s="13">
        <v>9.8799999999999999E-2</v>
      </c>
      <c r="J16" s="13">
        <v>9.4600000000000004E-2</v>
      </c>
      <c r="K16" s="13">
        <v>0.159</v>
      </c>
      <c r="L16" s="13">
        <v>0.127</v>
      </c>
      <c r="M16" s="13">
        <v>0.129</v>
      </c>
      <c r="N16" s="14">
        <v>0.125</v>
      </c>
    </row>
    <row r="17" spans="1:14" x14ac:dyDescent="0.25">
      <c r="A17" s="2">
        <v>14</v>
      </c>
      <c r="B17" s="12">
        <v>0.04</v>
      </c>
      <c r="C17" s="13">
        <v>0.35</v>
      </c>
      <c r="D17" s="13">
        <v>0.34</v>
      </c>
      <c r="E17" s="13">
        <v>0.32400000000000001</v>
      </c>
      <c r="F17" s="13">
        <v>0.28999999999999998</v>
      </c>
      <c r="G17" s="13">
        <v>0.24199999999999999</v>
      </c>
      <c r="H17" s="13">
        <v>0.184</v>
      </c>
      <c r="I17" s="13">
        <v>0.126</v>
      </c>
      <c r="J17" s="13">
        <v>0.16300000000000001</v>
      </c>
      <c r="K17" s="13">
        <v>0.19900000000000001</v>
      </c>
      <c r="L17" s="13">
        <v>0.158</v>
      </c>
      <c r="M17" s="13">
        <v>0.16200000000000001</v>
      </c>
      <c r="N17" s="14">
        <v>0.154</v>
      </c>
    </row>
    <row r="18" spans="1:14" x14ac:dyDescent="0.25">
      <c r="A18" s="2">
        <v>15</v>
      </c>
      <c r="B18" s="12">
        <v>0.05</v>
      </c>
      <c r="C18" s="13">
        <v>0.36899999999999999</v>
      </c>
      <c r="D18" s="13">
        <v>0.35899999999999999</v>
      </c>
      <c r="E18" s="13">
        <v>0.34399999999999997</v>
      </c>
      <c r="F18" s="13">
        <v>0.307</v>
      </c>
      <c r="G18" s="13">
        <v>0.26400000000000001</v>
      </c>
      <c r="H18" s="13">
        <v>0.2</v>
      </c>
      <c r="I18" s="13">
        <v>0.14499999999999999</v>
      </c>
      <c r="J18" s="13">
        <v>0.20899999999999999</v>
      </c>
      <c r="K18" s="13">
        <v>0.22600000000000001</v>
      </c>
      <c r="L18" s="13">
        <v>0.18</v>
      </c>
      <c r="M18" s="13">
        <v>0.184</v>
      </c>
      <c r="N18" s="14">
        <v>0.17599999999999999</v>
      </c>
    </row>
    <row r="19" spans="1:14" x14ac:dyDescent="0.25">
      <c r="A19" s="2">
        <v>16</v>
      </c>
      <c r="B19" s="12">
        <v>0.06</v>
      </c>
      <c r="C19" s="13">
        <v>0.38900000000000001</v>
      </c>
      <c r="D19" s="13">
        <v>0.38200000000000001</v>
      </c>
      <c r="E19" s="13">
        <v>0.36399999999999999</v>
      </c>
      <c r="F19" s="13">
        <v>0.32600000000000001</v>
      </c>
      <c r="G19" s="13">
        <v>0.28100000000000003</v>
      </c>
      <c r="H19" s="13">
        <v>0.219</v>
      </c>
      <c r="I19" s="13">
        <v>0.16200000000000001</v>
      </c>
      <c r="J19" s="13">
        <v>0.24299999999999999</v>
      </c>
      <c r="K19" s="13">
        <v>0.248</v>
      </c>
      <c r="L19" s="13">
        <v>0.19800000000000001</v>
      </c>
      <c r="M19" s="13">
        <v>0.20399999999999999</v>
      </c>
      <c r="N19" s="14">
        <v>0.19400000000000001</v>
      </c>
    </row>
    <row r="20" spans="1:14" x14ac:dyDescent="0.25">
      <c r="A20" s="2">
        <v>17</v>
      </c>
      <c r="B20" s="12">
        <v>7.0000000000000007E-2</v>
      </c>
      <c r="C20" s="13">
        <v>0.41099999999999998</v>
      </c>
      <c r="D20" s="13">
        <v>0.40600000000000003</v>
      </c>
      <c r="E20" s="13">
        <v>0.38700000000000001</v>
      </c>
      <c r="F20" s="13">
        <v>0.34799999999999998</v>
      </c>
      <c r="G20" s="13">
        <v>0.3</v>
      </c>
      <c r="H20" s="13">
        <v>0.23799999999999999</v>
      </c>
      <c r="I20" s="13">
        <v>0.17799999999999999</v>
      </c>
      <c r="J20" s="13">
        <v>0.27300000000000002</v>
      </c>
      <c r="K20" s="13">
        <v>0.27300000000000002</v>
      </c>
      <c r="L20" s="13">
        <v>0.218</v>
      </c>
      <c r="M20" s="13">
        <v>0.223</v>
      </c>
      <c r="N20" s="14">
        <v>0.20899999999999999</v>
      </c>
    </row>
    <row r="21" spans="1:14" x14ac:dyDescent="0.25">
      <c r="A21" s="2">
        <v>18</v>
      </c>
      <c r="B21" s="12">
        <v>0.08</v>
      </c>
      <c r="C21" s="13">
        <v>0.443</v>
      </c>
      <c r="D21" s="13">
        <v>0.436</v>
      </c>
      <c r="E21" s="13">
        <v>0.41799999999999998</v>
      </c>
      <c r="F21" s="13">
        <v>0.375</v>
      </c>
      <c r="G21" s="13">
        <v>0.33</v>
      </c>
      <c r="H21" s="13">
        <v>0.26300000000000001</v>
      </c>
      <c r="I21" s="13">
        <v>0.19700000000000001</v>
      </c>
      <c r="J21" s="13">
        <v>0.30199999999999999</v>
      </c>
      <c r="K21" s="13">
        <v>0.29699999999999999</v>
      </c>
      <c r="L21" s="13">
        <v>0.23799999999999999</v>
      </c>
      <c r="M21" s="13">
        <v>0.246</v>
      </c>
      <c r="N21" s="14">
        <v>0.23200000000000001</v>
      </c>
    </row>
    <row r="22" spans="1:14" x14ac:dyDescent="0.25">
      <c r="A22" s="2">
        <v>19</v>
      </c>
      <c r="B22" s="12">
        <v>0.1</v>
      </c>
      <c r="C22" s="13">
        <v>0.51800000000000002</v>
      </c>
      <c r="D22" s="13">
        <v>0.51200000000000001</v>
      </c>
      <c r="E22" s="13">
        <v>0.48499999999999999</v>
      </c>
      <c r="F22" s="13">
        <v>0.45</v>
      </c>
      <c r="G22" s="13">
        <v>0.39500000000000002</v>
      </c>
      <c r="H22" s="13">
        <v>0.318</v>
      </c>
      <c r="I22" s="13">
        <v>0.24</v>
      </c>
      <c r="J22" s="13">
        <v>0.36299999999999999</v>
      </c>
      <c r="K22" s="13">
        <v>0.35599999999999998</v>
      </c>
      <c r="L22" s="13">
        <v>0.28599999999999998</v>
      </c>
      <c r="M22" s="13">
        <v>0.29499999999999998</v>
      </c>
      <c r="N22" s="14">
        <v>0.27900000000000003</v>
      </c>
    </row>
    <row r="23" spans="1:14" x14ac:dyDescent="0.25">
      <c r="A23" s="2">
        <v>20</v>
      </c>
      <c r="B23" s="12">
        <v>0.15</v>
      </c>
      <c r="C23" s="13">
        <v>0.747</v>
      </c>
      <c r="D23" s="13">
        <v>0.745</v>
      </c>
      <c r="E23" s="13">
        <v>0.71</v>
      </c>
      <c r="F23" s="13">
        <v>0.65500000000000003</v>
      </c>
      <c r="G23" s="13">
        <v>0.58399999999999996</v>
      </c>
      <c r="H23" s="13">
        <v>0.48699999999999999</v>
      </c>
      <c r="I23" s="13">
        <v>0.36899999999999999</v>
      </c>
      <c r="J23" s="13">
        <v>0.54300000000000004</v>
      </c>
      <c r="K23" s="13">
        <v>0.52900000000000003</v>
      </c>
      <c r="L23" s="13">
        <v>0.42899999999999999</v>
      </c>
      <c r="M23" s="13">
        <v>0.44500000000000001</v>
      </c>
      <c r="N23" s="14">
        <v>0.41299999999999998</v>
      </c>
    </row>
    <row r="24" spans="1:14" x14ac:dyDescent="0.25">
      <c r="A24" s="2">
        <v>21</v>
      </c>
      <c r="B24" s="12">
        <v>0.2</v>
      </c>
      <c r="C24" s="13">
        <v>1</v>
      </c>
      <c r="D24" s="13">
        <v>0.995</v>
      </c>
      <c r="E24" s="13">
        <v>0.95399999999999996</v>
      </c>
      <c r="F24" s="13">
        <v>0.88800000000000001</v>
      </c>
      <c r="G24" s="13">
        <v>0.80100000000000005</v>
      </c>
      <c r="H24" s="13">
        <v>0.67300000000000004</v>
      </c>
      <c r="I24" s="13">
        <v>0.51800000000000002</v>
      </c>
      <c r="J24" s="13">
        <v>0.745</v>
      </c>
      <c r="K24" s="13">
        <v>0.72199999999999998</v>
      </c>
      <c r="L24" s="13">
        <v>0.58899999999999997</v>
      </c>
      <c r="M24" s="13">
        <v>0.61</v>
      </c>
      <c r="N24" s="14">
        <v>0.56799999999999995</v>
      </c>
    </row>
    <row r="25" spans="1:14" x14ac:dyDescent="0.25">
      <c r="A25" s="2">
        <v>22</v>
      </c>
      <c r="B25" s="12">
        <v>0.3</v>
      </c>
      <c r="C25" s="13">
        <v>1.51</v>
      </c>
      <c r="D25" s="13">
        <v>1.5</v>
      </c>
      <c r="E25" s="13">
        <v>1.45</v>
      </c>
      <c r="F25" s="13">
        <v>1.36</v>
      </c>
      <c r="G25" s="13">
        <v>1.24</v>
      </c>
      <c r="H25" s="13">
        <v>1.07</v>
      </c>
      <c r="I25" s="13">
        <v>0.83899999999999997</v>
      </c>
      <c r="J25" s="13">
        <v>1.1599999999999999</v>
      </c>
      <c r="K25" s="13">
        <v>1.1200000000000001</v>
      </c>
      <c r="L25" s="13">
        <v>0.93200000000000005</v>
      </c>
      <c r="M25" s="13">
        <v>0.96399999999999997</v>
      </c>
      <c r="N25" s="14">
        <v>0.9</v>
      </c>
    </row>
    <row r="26" spans="1:14" x14ac:dyDescent="0.25">
      <c r="A26" s="2">
        <v>23</v>
      </c>
      <c r="B26" s="12">
        <v>0.4</v>
      </c>
      <c r="C26" s="13">
        <v>2</v>
      </c>
      <c r="D26" s="13">
        <v>1.98</v>
      </c>
      <c r="E26" s="13">
        <v>1.94</v>
      </c>
      <c r="F26" s="13">
        <v>1.82</v>
      </c>
      <c r="G26" s="13">
        <v>1.68</v>
      </c>
      <c r="H26" s="13">
        <v>1.45</v>
      </c>
      <c r="I26" s="13">
        <v>1.18</v>
      </c>
      <c r="J26" s="13">
        <v>1.58</v>
      </c>
      <c r="K26" s="13">
        <v>1.53</v>
      </c>
      <c r="L26" s="13">
        <v>1.28</v>
      </c>
      <c r="M26" s="13">
        <v>1.32</v>
      </c>
      <c r="N26" s="14">
        <v>1.24</v>
      </c>
    </row>
    <row r="27" spans="1:14" x14ac:dyDescent="0.25">
      <c r="A27" s="2">
        <v>24</v>
      </c>
      <c r="B27" s="12">
        <v>0.5</v>
      </c>
      <c r="C27" s="13">
        <v>2.4700000000000002</v>
      </c>
      <c r="D27" s="13">
        <v>2.44</v>
      </c>
      <c r="E27" s="13">
        <v>2.39</v>
      </c>
      <c r="F27" s="13">
        <v>2.27</v>
      </c>
      <c r="G27" s="13">
        <v>2.12</v>
      </c>
      <c r="H27" s="13">
        <v>1.84</v>
      </c>
      <c r="I27" s="13">
        <v>1.51</v>
      </c>
      <c r="J27" s="13">
        <v>1.99</v>
      </c>
      <c r="K27" s="13">
        <v>1.92</v>
      </c>
      <c r="L27" s="13">
        <v>1.63</v>
      </c>
      <c r="M27" s="13">
        <v>1.67</v>
      </c>
      <c r="N27" s="14">
        <v>1.59</v>
      </c>
    </row>
    <row r="28" spans="1:14" x14ac:dyDescent="0.25">
      <c r="A28" s="2">
        <v>25</v>
      </c>
      <c r="B28" s="12">
        <v>0.6</v>
      </c>
      <c r="C28" s="13">
        <v>2.91</v>
      </c>
      <c r="D28" s="13">
        <v>2.89</v>
      </c>
      <c r="E28" s="13">
        <v>2.85</v>
      </c>
      <c r="F28" s="13">
        <v>2.69</v>
      </c>
      <c r="G28" s="13">
        <v>2.52</v>
      </c>
      <c r="H28" s="13">
        <v>2.21</v>
      </c>
      <c r="I28" s="13">
        <v>1.84</v>
      </c>
      <c r="J28" s="13">
        <v>2.39</v>
      </c>
      <c r="K28" s="13">
        <v>2.31</v>
      </c>
      <c r="L28" s="13">
        <v>1.97</v>
      </c>
      <c r="M28" s="13">
        <v>2.02</v>
      </c>
      <c r="N28" s="14">
        <v>1.92</v>
      </c>
    </row>
    <row r="29" spans="1:14" x14ac:dyDescent="0.25">
      <c r="A29" s="2">
        <v>26</v>
      </c>
      <c r="B29" s="12">
        <v>0.8</v>
      </c>
      <c r="C29" s="13">
        <v>3.73</v>
      </c>
      <c r="D29" s="13">
        <v>3.73</v>
      </c>
      <c r="E29" s="13">
        <v>3.65</v>
      </c>
      <c r="F29" s="13">
        <v>3.52</v>
      </c>
      <c r="G29" s="13">
        <v>3.3</v>
      </c>
      <c r="H29" s="13">
        <v>2.93</v>
      </c>
      <c r="I29" s="13">
        <v>2.4900000000000002</v>
      </c>
      <c r="J29" s="13">
        <v>3.14</v>
      </c>
      <c r="K29" s="13">
        <v>3.04</v>
      </c>
      <c r="L29" s="13">
        <v>2.62</v>
      </c>
      <c r="M29" s="13">
        <v>2.7</v>
      </c>
      <c r="N29" s="14">
        <v>2.54</v>
      </c>
    </row>
    <row r="30" spans="1:14" x14ac:dyDescent="0.25">
      <c r="A30" s="2">
        <v>27</v>
      </c>
      <c r="B30" s="12">
        <v>1</v>
      </c>
      <c r="C30" s="13">
        <v>4.49</v>
      </c>
      <c r="D30" s="13">
        <v>4.5</v>
      </c>
      <c r="E30" s="13">
        <v>4.41</v>
      </c>
      <c r="F30" s="13">
        <v>4.26</v>
      </c>
      <c r="G30" s="13">
        <v>4.03</v>
      </c>
      <c r="H30" s="13">
        <v>3.57</v>
      </c>
      <c r="I30" s="13">
        <v>3.12</v>
      </c>
      <c r="J30" s="13">
        <v>3.84</v>
      </c>
      <c r="K30" s="13">
        <v>3.73</v>
      </c>
      <c r="L30" s="13">
        <v>3.25</v>
      </c>
      <c r="M30" s="13">
        <v>3.32</v>
      </c>
      <c r="N30" s="14">
        <v>3.18</v>
      </c>
    </row>
    <row r="31" spans="1:14" x14ac:dyDescent="0.25">
      <c r="A31" s="2">
        <v>28</v>
      </c>
      <c r="B31" s="12">
        <v>1.5</v>
      </c>
      <c r="C31" s="13">
        <v>6.12</v>
      </c>
      <c r="D31" s="13">
        <v>6.11</v>
      </c>
      <c r="E31" s="13">
        <v>6.04</v>
      </c>
      <c r="F31" s="13">
        <v>5.86</v>
      </c>
      <c r="G31" s="13">
        <v>5.6</v>
      </c>
      <c r="H31" s="13">
        <v>5.16</v>
      </c>
      <c r="I31" s="13">
        <v>4.55</v>
      </c>
      <c r="J31" s="13">
        <v>5.41</v>
      </c>
      <c r="K31" s="13">
        <v>5.24</v>
      </c>
      <c r="L31" s="13">
        <v>4.67</v>
      </c>
      <c r="M31" s="13">
        <v>4.74</v>
      </c>
      <c r="N31" s="14">
        <v>4.58</v>
      </c>
    </row>
    <row r="32" spans="1:14" x14ac:dyDescent="0.25">
      <c r="A32" s="2">
        <v>29</v>
      </c>
      <c r="B32" s="12">
        <v>2</v>
      </c>
      <c r="C32" s="13">
        <v>7.48</v>
      </c>
      <c r="D32" s="13">
        <v>7.49</v>
      </c>
      <c r="E32" s="13">
        <v>7.41</v>
      </c>
      <c r="F32" s="13">
        <v>7.2</v>
      </c>
      <c r="G32" s="13">
        <v>6.93</v>
      </c>
      <c r="H32" s="13">
        <v>6.48</v>
      </c>
      <c r="I32" s="13">
        <v>5.81</v>
      </c>
      <c r="J32" s="13">
        <v>6.77</v>
      </c>
      <c r="K32" s="13">
        <v>6.56</v>
      </c>
      <c r="L32" s="13">
        <v>5.91</v>
      </c>
      <c r="M32" s="13">
        <v>6.03</v>
      </c>
      <c r="N32" s="14">
        <v>5.77</v>
      </c>
    </row>
    <row r="33" spans="1:14" x14ac:dyDescent="0.25">
      <c r="A33" s="2">
        <v>30</v>
      </c>
      <c r="B33" s="12">
        <v>3</v>
      </c>
      <c r="C33" s="13">
        <v>9.75</v>
      </c>
      <c r="D33" s="13">
        <v>9.81</v>
      </c>
      <c r="E33" s="13">
        <v>9.65</v>
      </c>
      <c r="F33" s="13">
        <v>9.5299999999999994</v>
      </c>
      <c r="G33" s="13">
        <v>9.33</v>
      </c>
      <c r="H33" s="13">
        <v>8.69</v>
      </c>
      <c r="I33" s="13">
        <v>8.0299999999999994</v>
      </c>
      <c r="J33" s="13">
        <v>9.1300000000000008</v>
      </c>
      <c r="K33" s="13">
        <v>8.85</v>
      </c>
      <c r="L33" s="13">
        <v>8.08</v>
      </c>
      <c r="M33" s="13">
        <v>8.2200000000000006</v>
      </c>
      <c r="N33" s="14">
        <v>7.94</v>
      </c>
    </row>
    <row r="34" spans="1:14" x14ac:dyDescent="0.25">
      <c r="A34" s="2">
        <v>31</v>
      </c>
      <c r="B34" s="12">
        <v>4</v>
      </c>
      <c r="C34" s="13">
        <v>11.7</v>
      </c>
      <c r="D34" s="13">
        <v>11.7</v>
      </c>
      <c r="E34" s="13">
        <v>11.6</v>
      </c>
      <c r="F34" s="13">
        <v>11.5</v>
      </c>
      <c r="G34" s="13">
        <v>11.3</v>
      </c>
      <c r="H34" s="13">
        <v>10.6</v>
      </c>
      <c r="I34" s="13">
        <v>10</v>
      </c>
      <c r="J34" s="13">
        <v>11.2</v>
      </c>
      <c r="K34" s="13">
        <v>10.9</v>
      </c>
      <c r="L34" s="13">
        <v>10</v>
      </c>
      <c r="M34" s="13">
        <v>10.199999999999999</v>
      </c>
      <c r="N34" s="14">
        <v>9.8000000000000007</v>
      </c>
    </row>
    <row r="35" spans="1:14" x14ac:dyDescent="0.25">
      <c r="A35" s="2">
        <v>32</v>
      </c>
      <c r="B35" s="12">
        <v>5</v>
      </c>
      <c r="C35" s="13">
        <v>13.4</v>
      </c>
      <c r="D35" s="13">
        <v>13.4</v>
      </c>
      <c r="E35" s="13">
        <v>13.3</v>
      </c>
      <c r="F35" s="13">
        <v>13.2</v>
      </c>
      <c r="G35" s="13">
        <v>13.2</v>
      </c>
      <c r="H35" s="13">
        <v>12.5</v>
      </c>
      <c r="I35" s="13">
        <v>11.8</v>
      </c>
      <c r="J35" s="13">
        <v>13.2</v>
      </c>
      <c r="K35" s="13">
        <v>12.7</v>
      </c>
      <c r="L35" s="13">
        <v>11.8</v>
      </c>
      <c r="M35" s="13">
        <v>12</v>
      </c>
      <c r="N35" s="14">
        <v>11.6</v>
      </c>
    </row>
    <row r="36" spans="1:14" x14ac:dyDescent="0.25">
      <c r="A36" s="2">
        <v>33</v>
      </c>
      <c r="B36" s="12">
        <v>6</v>
      </c>
      <c r="C36" s="13">
        <v>15</v>
      </c>
      <c r="D36" s="13">
        <v>15.1</v>
      </c>
      <c r="E36" s="13">
        <v>14.9</v>
      </c>
      <c r="F36" s="13">
        <v>14.9</v>
      </c>
      <c r="G36" s="13">
        <v>14.8</v>
      </c>
      <c r="H36" s="13">
        <v>14.2</v>
      </c>
      <c r="I36" s="13">
        <v>13.5</v>
      </c>
      <c r="J36" s="13">
        <v>15</v>
      </c>
      <c r="K36" s="13">
        <v>14.4</v>
      </c>
      <c r="L36" s="13">
        <v>13.5</v>
      </c>
      <c r="M36" s="13">
        <v>13.7</v>
      </c>
      <c r="N36" s="14">
        <v>13.3</v>
      </c>
    </row>
    <row r="37" spans="1:14" x14ac:dyDescent="0.25">
      <c r="A37" s="2">
        <v>34</v>
      </c>
      <c r="B37" s="12">
        <v>8</v>
      </c>
      <c r="C37" s="13">
        <v>17.8</v>
      </c>
      <c r="D37" s="13">
        <v>18</v>
      </c>
      <c r="E37" s="13">
        <v>17.899999999999999</v>
      </c>
      <c r="F37" s="13">
        <v>17.899999999999999</v>
      </c>
      <c r="G37" s="13">
        <v>18</v>
      </c>
      <c r="H37" s="13">
        <v>17.3</v>
      </c>
      <c r="I37" s="13">
        <v>16.8</v>
      </c>
      <c r="J37" s="13">
        <v>18.600000000000001</v>
      </c>
      <c r="K37" s="13">
        <v>17.600000000000001</v>
      </c>
      <c r="L37" s="13">
        <v>16.600000000000001</v>
      </c>
      <c r="M37" s="13">
        <v>16.899999999999999</v>
      </c>
      <c r="N37" s="14">
        <v>16.3</v>
      </c>
    </row>
    <row r="38" spans="1:14" x14ac:dyDescent="0.25">
      <c r="A38" s="2">
        <v>35</v>
      </c>
      <c r="B38" s="12">
        <v>10</v>
      </c>
      <c r="C38" s="13">
        <v>20.5</v>
      </c>
      <c r="D38" s="13">
        <v>20.6</v>
      </c>
      <c r="E38" s="13">
        <v>20.5</v>
      </c>
      <c r="F38" s="13">
        <v>20.6</v>
      </c>
      <c r="G38" s="13">
        <v>20.9</v>
      </c>
      <c r="H38" s="13">
        <v>20.399999999999999</v>
      </c>
      <c r="I38" s="13">
        <v>19.899999999999999</v>
      </c>
      <c r="J38" s="13">
        <v>22.1</v>
      </c>
      <c r="K38" s="13">
        <v>20.7</v>
      </c>
      <c r="L38" s="13">
        <v>19.7</v>
      </c>
      <c r="M38" s="13">
        <v>19.899999999999999</v>
      </c>
      <c r="N38" s="14">
        <v>19.3</v>
      </c>
    </row>
    <row r="39" spans="1:14" x14ac:dyDescent="0.25">
      <c r="A39" s="2">
        <v>36</v>
      </c>
      <c r="B39" s="12">
        <v>15</v>
      </c>
      <c r="C39" s="13">
        <v>26.1</v>
      </c>
      <c r="D39" s="13">
        <v>26.4</v>
      </c>
      <c r="E39" s="13">
        <v>26.4</v>
      </c>
      <c r="F39" s="13">
        <v>26.7</v>
      </c>
      <c r="G39" s="13">
        <v>27.3</v>
      </c>
      <c r="H39" s="13">
        <v>27.2</v>
      </c>
      <c r="I39" s="13">
        <v>27.2</v>
      </c>
      <c r="J39" s="13">
        <v>30.4</v>
      </c>
      <c r="K39" s="13">
        <v>27.7</v>
      </c>
      <c r="L39" s="13">
        <v>26.8</v>
      </c>
      <c r="M39" s="13">
        <v>26.8</v>
      </c>
      <c r="N39" s="14">
        <v>26.2</v>
      </c>
    </row>
    <row r="40" spans="1:14" x14ac:dyDescent="0.25">
      <c r="A40" s="2">
        <v>37</v>
      </c>
      <c r="B40" s="12">
        <v>20</v>
      </c>
      <c r="C40" s="13">
        <v>30.8</v>
      </c>
      <c r="D40" s="13">
        <v>31</v>
      </c>
      <c r="E40" s="13">
        <v>31.3</v>
      </c>
      <c r="F40" s="13">
        <v>31.9</v>
      </c>
      <c r="G40" s="13">
        <v>32.9</v>
      </c>
      <c r="H40" s="13">
        <v>33.700000000000003</v>
      </c>
      <c r="I40" s="13">
        <v>34.4</v>
      </c>
      <c r="J40" s="13">
        <v>38.200000000000003</v>
      </c>
      <c r="K40" s="13">
        <v>34.4</v>
      </c>
      <c r="L40" s="13">
        <v>33.799999999999997</v>
      </c>
      <c r="M40" s="13">
        <v>33.9</v>
      </c>
      <c r="N40" s="14">
        <v>33.700000000000003</v>
      </c>
    </row>
    <row r="41" spans="1:14" x14ac:dyDescent="0.25">
      <c r="A41" s="2">
        <v>38</v>
      </c>
      <c r="B41" s="12">
        <v>30</v>
      </c>
      <c r="C41" s="13">
        <v>37.9</v>
      </c>
      <c r="D41" s="13">
        <v>38.200000000000003</v>
      </c>
      <c r="E41" s="13">
        <v>38.700000000000003</v>
      </c>
      <c r="F41" s="13">
        <v>40.299999999999997</v>
      </c>
      <c r="G41" s="13">
        <v>42.6</v>
      </c>
      <c r="H41" s="13">
        <v>44.9</v>
      </c>
      <c r="I41" s="13">
        <v>47.7</v>
      </c>
      <c r="J41" s="13">
        <v>51.3</v>
      </c>
      <c r="K41" s="13">
        <v>46</v>
      </c>
      <c r="L41" s="13">
        <v>46.1</v>
      </c>
      <c r="M41" s="13">
        <v>46.1</v>
      </c>
      <c r="N41" s="14">
        <v>46.1</v>
      </c>
    </row>
    <row r="42" spans="1:14" x14ac:dyDescent="0.25">
      <c r="A42" s="2">
        <v>39</v>
      </c>
      <c r="B42" s="12">
        <v>40</v>
      </c>
      <c r="C42" s="13">
        <v>43.2</v>
      </c>
      <c r="D42" s="13">
        <v>43.1</v>
      </c>
      <c r="E42" s="13">
        <v>44.6</v>
      </c>
      <c r="F42" s="13">
        <v>46.8</v>
      </c>
      <c r="G42" s="13">
        <v>50.8</v>
      </c>
      <c r="H42" s="13">
        <v>55.4</v>
      </c>
      <c r="I42" s="13">
        <v>60.1</v>
      </c>
      <c r="J42" s="13">
        <v>61.8</v>
      </c>
      <c r="K42" s="13">
        <v>56</v>
      </c>
      <c r="L42" s="13">
        <v>56.9</v>
      </c>
      <c r="M42" s="13">
        <v>56.6</v>
      </c>
      <c r="N42" s="14">
        <v>57.2</v>
      </c>
    </row>
    <row r="43" spans="1:14" x14ac:dyDescent="0.25">
      <c r="A43" s="2">
        <v>40</v>
      </c>
      <c r="B43" s="12">
        <v>50</v>
      </c>
      <c r="C43" s="13">
        <v>47.1</v>
      </c>
      <c r="D43" s="13">
        <v>47</v>
      </c>
      <c r="E43" s="13">
        <v>48.6</v>
      </c>
      <c r="F43" s="13">
        <v>52.1</v>
      </c>
      <c r="G43" s="13">
        <v>57.1</v>
      </c>
      <c r="H43" s="13">
        <v>63.7</v>
      </c>
      <c r="I43" s="13">
        <v>71</v>
      </c>
      <c r="J43" s="13">
        <v>70.099999999999994</v>
      </c>
      <c r="K43" s="13">
        <v>64.3</v>
      </c>
      <c r="L43" s="13">
        <v>66.099999999999994</v>
      </c>
      <c r="M43" s="13">
        <v>65.8</v>
      </c>
      <c r="N43" s="14">
        <v>66.599999999999994</v>
      </c>
    </row>
    <row r="44" spans="1:14" x14ac:dyDescent="0.25">
      <c r="A44" s="2">
        <v>41</v>
      </c>
      <c r="B44" s="12">
        <v>60</v>
      </c>
      <c r="C44" s="13">
        <v>50.1</v>
      </c>
      <c r="D44" s="13">
        <v>51.3</v>
      </c>
      <c r="E44" s="13">
        <v>53.5</v>
      </c>
      <c r="F44" s="13">
        <v>57.5</v>
      </c>
      <c r="G44" s="13">
        <v>63.8</v>
      </c>
      <c r="H44" s="13">
        <v>72.3</v>
      </c>
      <c r="I44" s="13">
        <v>80.400000000000006</v>
      </c>
      <c r="J44" s="13">
        <v>76.5</v>
      </c>
      <c r="K44" s="13">
        <v>71.099999999999994</v>
      </c>
      <c r="L44" s="13">
        <v>74.099999999999994</v>
      </c>
      <c r="M44" s="13">
        <v>73.5</v>
      </c>
      <c r="N44" s="14">
        <v>74.7</v>
      </c>
    </row>
    <row r="45" spans="1:14" x14ac:dyDescent="0.25">
      <c r="A45" s="2">
        <v>42</v>
      </c>
      <c r="B45" s="12">
        <v>80</v>
      </c>
      <c r="C45" s="13">
        <v>54.5</v>
      </c>
      <c r="D45" s="13">
        <v>55.7</v>
      </c>
      <c r="E45" s="13">
        <v>58.4</v>
      </c>
      <c r="F45" s="13">
        <v>63.3</v>
      </c>
      <c r="G45" s="13">
        <v>71.599999999999994</v>
      </c>
      <c r="H45" s="13">
        <v>82.8</v>
      </c>
      <c r="I45" s="13">
        <v>95.5</v>
      </c>
      <c r="J45" s="13">
        <v>86.2</v>
      </c>
      <c r="K45" s="13">
        <v>81.8</v>
      </c>
      <c r="L45" s="13">
        <v>87.1</v>
      </c>
      <c r="M45" s="13">
        <v>85.5</v>
      </c>
      <c r="N45" s="14">
        <v>88.9</v>
      </c>
    </row>
    <row r="46" spans="1:14" x14ac:dyDescent="0.25">
      <c r="A46" s="2">
        <v>43</v>
      </c>
      <c r="B46" s="12">
        <v>100</v>
      </c>
      <c r="C46" s="13">
        <v>57.8</v>
      </c>
      <c r="D46" s="13">
        <v>59.3</v>
      </c>
      <c r="E46" s="13">
        <v>62</v>
      </c>
      <c r="F46" s="13">
        <v>67.7</v>
      </c>
      <c r="G46" s="13">
        <v>77.2</v>
      </c>
      <c r="H46" s="13">
        <v>90.3</v>
      </c>
      <c r="I46" s="13">
        <v>107</v>
      </c>
      <c r="J46" s="13">
        <v>92.7</v>
      </c>
      <c r="K46" s="13">
        <v>89.5</v>
      </c>
      <c r="L46" s="13">
        <v>97.5</v>
      </c>
      <c r="M46" s="13">
        <v>96.1</v>
      </c>
      <c r="N46" s="14">
        <v>98.9</v>
      </c>
    </row>
    <row r="47" spans="1:14" x14ac:dyDescent="0.25">
      <c r="A47" s="2">
        <v>44</v>
      </c>
      <c r="B47" s="12">
        <v>150</v>
      </c>
      <c r="C47" s="13">
        <v>63.2</v>
      </c>
      <c r="D47" s="13">
        <v>64.599999999999994</v>
      </c>
      <c r="E47" s="13">
        <v>67.5</v>
      </c>
      <c r="F47" s="13">
        <v>75.2</v>
      </c>
      <c r="G47" s="13">
        <v>86.7</v>
      </c>
      <c r="H47" s="13">
        <v>103</v>
      </c>
      <c r="I47" s="13">
        <v>126</v>
      </c>
      <c r="J47" s="13">
        <v>103</v>
      </c>
      <c r="K47" s="13">
        <v>102</v>
      </c>
      <c r="L47" s="13">
        <v>116</v>
      </c>
      <c r="M47" s="13">
        <v>115</v>
      </c>
      <c r="N47" s="14">
        <v>118</v>
      </c>
    </row>
    <row r="48" spans="1:14" x14ac:dyDescent="0.25">
      <c r="A48" s="2">
        <v>45</v>
      </c>
      <c r="B48" s="12">
        <v>200</v>
      </c>
      <c r="C48" s="13">
        <v>67.2</v>
      </c>
      <c r="D48" s="13">
        <v>68.2</v>
      </c>
      <c r="E48" s="13">
        <v>71.7</v>
      </c>
      <c r="F48" s="13">
        <v>79.7</v>
      </c>
      <c r="G48" s="13">
        <v>93.1</v>
      </c>
      <c r="H48" s="13">
        <v>111</v>
      </c>
      <c r="I48" s="13">
        <v>139</v>
      </c>
      <c r="J48" s="13">
        <v>110</v>
      </c>
      <c r="K48" s="13">
        <v>110</v>
      </c>
      <c r="L48" s="13">
        <v>129</v>
      </c>
      <c r="M48" s="13">
        <v>125</v>
      </c>
      <c r="N48" s="14">
        <v>135</v>
      </c>
    </row>
    <row r="49" spans="1:14" x14ac:dyDescent="0.25">
      <c r="A49" s="2">
        <v>46</v>
      </c>
      <c r="B49" s="12">
        <v>300</v>
      </c>
      <c r="C49" s="13">
        <v>72.3</v>
      </c>
      <c r="D49" s="13">
        <v>74</v>
      </c>
      <c r="E49" s="13">
        <v>76.900000000000006</v>
      </c>
      <c r="F49" s="13">
        <v>86.4</v>
      </c>
      <c r="G49" s="13">
        <v>101</v>
      </c>
      <c r="H49" s="13">
        <v>121</v>
      </c>
      <c r="I49" s="13">
        <v>155</v>
      </c>
      <c r="J49" s="13">
        <v>118</v>
      </c>
      <c r="K49" s="13">
        <v>121</v>
      </c>
      <c r="L49" s="13">
        <v>147</v>
      </c>
      <c r="M49" s="13">
        <v>140</v>
      </c>
      <c r="N49" s="14">
        <v>154</v>
      </c>
    </row>
    <row r="50" spans="1:14" x14ac:dyDescent="0.25">
      <c r="A50" s="2">
        <v>47</v>
      </c>
      <c r="B50" s="12">
        <v>400</v>
      </c>
      <c r="C50" s="13">
        <v>75.400000000000006</v>
      </c>
      <c r="D50" s="13">
        <v>78.099999999999994</v>
      </c>
      <c r="E50" s="13">
        <v>81.3</v>
      </c>
      <c r="F50" s="13">
        <v>91.1</v>
      </c>
      <c r="G50" s="13">
        <v>107</v>
      </c>
      <c r="H50" s="13">
        <v>129</v>
      </c>
      <c r="I50" s="13">
        <v>166</v>
      </c>
      <c r="J50" s="13">
        <v>123</v>
      </c>
      <c r="K50" s="13">
        <v>128</v>
      </c>
      <c r="L50" s="13">
        <v>159</v>
      </c>
      <c r="M50" s="13">
        <v>150</v>
      </c>
      <c r="N50" s="14">
        <v>168</v>
      </c>
    </row>
    <row r="51" spans="1:14" x14ac:dyDescent="0.25">
      <c r="A51" s="2">
        <v>48</v>
      </c>
      <c r="B51" s="12">
        <v>500</v>
      </c>
      <c r="C51" s="13">
        <v>77.400000000000006</v>
      </c>
      <c r="D51" s="13">
        <v>78.599999999999994</v>
      </c>
      <c r="E51" s="13">
        <v>82.7</v>
      </c>
      <c r="F51" s="13">
        <v>92.6</v>
      </c>
      <c r="G51" s="13">
        <v>110</v>
      </c>
      <c r="H51" s="13">
        <v>133</v>
      </c>
      <c r="I51" s="13">
        <v>174</v>
      </c>
      <c r="J51" s="13">
        <v>127</v>
      </c>
      <c r="K51" s="13">
        <v>132</v>
      </c>
      <c r="L51" s="13">
        <v>167</v>
      </c>
      <c r="M51" s="13">
        <v>158</v>
      </c>
      <c r="N51" s="14">
        <v>178</v>
      </c>
    </row>
    <row r="52" spans="1:14" x14ac:dyDescent="0.25">
      <c r="A52" s="2">
        <v>49</v>
      </c>
      <c r="B52" s="12">
        <v>600</v>
      </c>
      <c r="C52" s="13">
        <v>78.7</v>
      </c>
      <c r="D52" s="13">
        <v>80.099999999999994</v>
      </c>
      <c r="E52" s="13">
        <v>84.1</v>
      </c>
      <c r="F52" s="13">
        <v>94.4</v>
      </c>
      <c r="G52" s="13">
        <v>112</v>
      </c>
      <c r="H52" s="13">
        <v>137</v>
      </c>
      <c r="I52" s="13">
        <v>179</v>
      </c>
      <c r="J52" s="13">
        <v>130</v>
      </c>
      <c r="K52" s="13">
        <v>136</v>
      </c>
      <c r="L52" s="13">
        <v>174</v>
      </c>
      <c r="M52" s="13">
        <v>165</v>
      </c>
      <c r="N52" s="14">
        <v>183</v>
      </c>
    </row>
    <row r="53" spans="1:14" x14ac:dyDescent="0.25">
      <c r="A53" s="2">
        <v>50</v>
      </c>
      <c r="B53" s="12">
        <v>800</v>
      </c>
      <c r="C53" s="13">
        <v>80.400000000000006</v>
      </c>
      <c r="D53" s="13">
        <v>82.2</v>
      </c>
      <c r="E53" s="13">
        <v>86.2</v>
      </c>
      <c r="F53" s="13">
        <v>97</v>
      </c>
      <c r="G53" s="13">
        <v>116</v>
      </c>
      <c r="H53" s="13">
        <v>142</v>
      </c>
      <c r="I53" s="13">
        <v>187</v>
      </c>
      <c r="J53" s="13">
        <v>134</v>
      </c>
      <c r="K53" s="13">
        <v>141</v>
      </c>
      <c r="L53" s="13">
        <v>185</v>
      </c>
      <c r="M53" s="13">
        <v>174</v>
      </c>
      <c r="N53" s="14">
        <v>196</v>
      </c>
    </row>
    <row r="54" spans="1:14" ht="15.75" thickBot="1" x14ac:dyDescent="0.3">
      <c r="A54" s="2">
        <v>51</v>
      </c>
      <c r="B54" s="15">
        <v>1000</v>
      </c>
      <c r="C54" s="16">
        <v>81.599999999999994</v>
      </c>
      <c r="D54" s="16">
        <v>83.5</v>
      </c>
      <c r="E54" s="16">
        <v>87.9</v>
      </c>
      <c r="F54" s="16">
        <v>99.5</v>
      </c>
      <c r="G54" s="16">
        <v>118</v>
      </c>
      <c r="H54" s="16">
        <v>146</v>
      </c>
      <c r="I54" s="16">
        <v>193</v>
      </c>
      <c r="J54" s="16">
        <v>137</v>
      </c>
      <c r="K54" s="16">
        <v>145</v>
      </c>
      <c r="L54" s="16">
        <v>193</v>
      </c>
      <c r="M54" s="16">
        <v>180</v>
      </c>
      <c r="N54" s="17">
        <v>2.06</v>
      </c>
    </row>
  </sheetData>
  <mergeCells count="2">
    <mergeCell ref="C2:N2"/>
    <mergeCell ref="B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workbookViewId="0">
      <selection activeCell="B1" sqref="B1:N1"/>
    </sheetView>
  </sheetViews>
  <sheetFormatPr defaultRowHeight="15" x14ac:dyDescent="0.25"/>
  <cols>
    <col min="1" max="1" width="9.140625" style="2"/>
  </cols>
  <sheetData>
    <row r="1" spans="1:29" x14ac:dyDescent="0.25">
      <c r="B1" s="32" t="s">
        <v>23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29" x14ac:dyDescent="0.25">
      <c r="B2" s="4" t="s">
        <v>1</v>
      </c>
      <c r="C2" s="30" t="s">
        <v>25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29" x14ac:dyDescent="0.25">
      <c r="B3" s="10" t="s">
        <v>2</v>
      </c>
      <c r="C3" s="18">
        <v>0</v>
      </c>
      <c r="D3" s="19" t="s">
        <v>12</v>
      </c>
      <c r="E3" s="19" t="s">
        <v>13</v>
      </c>
      <c r="F3" s="19" t="s">
        <v>14</v>
      </c>
      <c r="G3" s="19" t="s">
        <v>15</v>
      </c>
      <c r="H3" s="19" t="s">
        <v>16</v>
      </c>
      <c r="I3" s="19" t="s">
        <v>17</v>
      </c>
      <c r="J3" s="19">
        <v>180</v>
      </c>
      <c r="K3" s="19" t="s">
        <v>18</v>
      </c>
      <c r="L3" s="19" t="s">
        <v>19</v>
      </c>
      <c r="M3" s="19" t="s">
        <v>20</v>
      </c>
      <c r="N3" s="20" t="s">
        <v>21</v>
      </c>
    </row>
    <row r="4" spans="1:29" x14ac:dyDescent="0.25">
      <c r="A4" s="2">
        <v>1</v>
      </c>
      <c r="B4" s="12">
        <v>5.0000000000000001E-3</v>
      </c>
      <c r="C4" s="13">
        <v>4.3600000000000003E-4</v>
      </c>
      <c r="D4" s="13">
        <v>4.5800000000000002E-4</v>
      </c>
      <c r="E4" s="13">
        <v>4.55E-4</v>
      </c>
      <c r="F4" s="13">
        <v>4.2299999999999998E-4</v>
      </c>
      <c r="G4" s="13">
        <v>3.77E-4</v>
      </c>
      <c r="H4" s="13">
        <v>3.0600000000000001E-4</v>
      </c>
      <c r="I4" s="13">
        <v>2.24E-4</v>
      </c>
      <c r="J4" s="13">
        <v>4.35E-4</v>
      </c>
      <c r="K4" s="13">
        <v>3.7399999999999998E-4</v>
      </c>
      <c r="L4" s="13">
        <v>3.39E-4</v>
      </c>
      <c r="M4" s="13">
        <v>3.4200000000000002E-4</v>
      </c>
      <c r="N4" s="14">
        <v>3.3300000000000002E-4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2">
        <v>2</v>
      </c>
      <c r="B5" s="12">
        <v>6.0000000000000001E-3</v>
      </c>
      <c r="C5" s="13">
        <v>7.7999999999999999E-4</v>
      </c>
      <c r="D5" s="13">
        <v>8.4099999999999995E-4</v>
      </c>
      <c r="E5" s="13">
        <v>8.5099999999999998E-4</v>
      </c>
      <c r="F5" s="13">
        <v>8.0400000000000003E-4</v>
      </c>
      <c r="G5" s="13">
        <v>7.1199999999999996E-4</v>
      </c>
      <c r="H5" s="13">
        <v>5.5999999999999995E-4</v>
      </c>
      <c r="I5" s="13">
        <v>3.8999999999999999E-4</v>
      </c>
      <c r="J5" s="13">
        <v>7.4700000000000005E-4</v>
      </c>
      <c r="K5" s="13">
        <v>6.6200000000000005E-4</v>
      </c>
      <c r="L5" s="13">
        <v>6.0499999999999996E-4</v>
      </c>
      <c r="M5" s="13">
        <v>6.1499999999999999E-4</v>
      </c>
      <c r="N5" s="14">
        <v>5.9000000000000003E-4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2">
        <v>3</v>
      </c>
      <c r="B6" s="12">
        <v>7.0000000000000001E-3</v>
      </c>
      <c r="C6" s="13">
        <v>1.4499999999999999E-3</v>
      </c>
      <c r="D6" s="13">
        <v>1.57E-3</v>
      </c>
      <c r="E6" s="13">
        <v>1.56E-3</v>
      </c>
      <c r="F6" s="13">
        <v>1.4499999999999999E-3</v>
      </c>
      <c r="G6" s="13">
        <v>1.2700000000000001E-3</v>
      </c>
      <c r="H6" s="13">
        <v>9.7400000000000004E-4</v>
      </c>
      <c r="I6" s="13">
        <v>6.3699999999999998E-4</v>
      </c>
      <c r="J6" s="13">
        <v>1.15E-3</v>
      </c>
      <c r="K6" s="13">
        <v>1.1199999999999999E-3</v>
      </c>
      <c r="L6" s="13">
        <v>1.0200000000000001E-3</v>
      </c>
      <c r="M6" s="13">
        <v>1.0399999999999999E-3</v>
      </c>
      <c r="N6" s="14">
        <v>9.8900000000000008E-4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2">
        <v>4</v>
      </c>
      <c r="B7" s="12">
        <v>8.0000000000000002E-3</v>
      </c>
      <c r="C7" s="13">
        <v>2.8400000000000001E-3</v>
      </c>
      <c r="D7" s="13">
        <v>2.96E-3</v>
      </c>
      <c r="E7" s="13">
        <v>2.8500000000000001E-3</v>
      </c>
      <c r="F7" s="13">
        <v>2.5699999999999998E-3</v>
      </c>
      <c r="G7" s="13">
        <v>2.1800000000000001E-3</v>
      </c>
      <c r="H7" s="13">
        <v>1.64E-3</v>
      </c>
      <c r="I7" s="13">
        <v>1.0200000000000001E-3</v>
      </c>
      <c r="J7" s="13">
        <v>1.5900000000000001E-3</v>
      </c>
      <c r="K7" s="13">
        <v>1.8400000000000001E-3</v>
      </c>
      <c r="L7" s="13">
        <v>1.64E-3</v>
      </c>
      <c r="M7" s="13">
        <v>1.6900000000000001E-3</v>
      </c>
      <c r="N7" s="14">
        <v>1.58E-3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2">
        <v>5</v>
      </c>
      <c r="B8" s="12">
        <v>8.9999999999999993E-3</v>
      </c>
      <c r="C8" s="13">
        <v>5.3099999999999996E-3</v>
      </c>
      <c r="D8" s="13">
        <v>5.3899999999999998E-3</v>
      </c>
      <c r="E8" s="13">
        <v>5.0099999999999997E-3</v>
      </c>
      <c r="F8" s="13">
        <v>4.3899999999999998E-3</v>
      </c>
      <c r="G8" s="13">
        <v>3.63E-3</v>
      </c>
      <c r="H8" s="13">
        <v>2.66E-3</v>
      </c>
      <c r="I8" s="13">
        <v>1.6000000000000001E-3</v>
      </c>
      <c r="J8" s="13">
        <v>2.0200000000000001E-3</v>
      </c>
      <c r="K8" s="13">
        <v>2.96E-3</v>
      </c>
      <c r="L8" s="13">
        <v>2.5600000000000002E-3</v>
      </c>
      <c r="M8" s="13">
        <v>2.66E-3</v>
      </c>
      <c r="N8" s="14">
        <v>2.4499999999999999E-3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2">
        <v>6</v>
      </c>
      <c r="B9" s="12">
        <v>0.01</v>
      </c>
      <c r="C9" s="13">
        <v>9.2599999999999991E-3</v>
      </c>
      <c r="D9" s="13">
        <v>9.0699999999999999E-3</v>
      </c>
      <c r="E9" s="13">
        <v>8.2799999999999992E-3</v>
      </c>
      <c r="F9" s="13">
        <v>7.1000000000000004E-3</v>
      </c>
      <c r="G9" s="13">
        <v>5.7400000000000003E-3</v>
      </c>
      <c r="H9" s="13">
        <v>4.13E-3</v>
      </c>
      <c r="I9" s="13">
        <v>2.5100000000000001E-3</v>
      </c>
      <c r="J9" s="13">
        <v>2.49E-3</v>
      </c>
      <c r="K9" s="13">
        <v>4.5500000000000002E-3</v>
      </c>
      <c r="L9" s="13">
        <v>3.8899999999999998E-3</v>
      </c>
      <c r="M9" s="13">
        <v>4.0699999999999998E-3</v>
      </c>
      <c r="N9" s="14">
        <v>3.7200000000000002E-3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2">
        <v>7</v>
      </c>
      <c r="B10" s="12">
        <v>1.2E-2</v>
      </c>
      <c r="C10" s="13">
        <v>2.0899999999999998E-2</v>
      </c>
      <c r="D10" s="13">
        <v>2.0500000000000001E-2</v>
      </c>
      <c r="E10" s="13">
        <v>1.8700000000000001E-2</v>
      </c>
      <c r="F10" s="13">
        <v>1.5800000000000002E-2</v>
      </c>
      <c r="G10" s="13">
        <v>1.24E-2</v>
      </c>
      <c r="H10" s="13">
        <v>8.8000000000000005E-3</v>
      </c>
      <c r="I10" s="13">
        <v>5.3099999999999996E-3</v>
      </c>
      <c r="J10" s="13">
        <v>3.2299999999999998E-3</v>
      </c>
      <c r="K10" s="13">
        <v>9.3600000000000003E-3</v>
      </c>
      <c r="L10" s="13">
        <v>7.8700000000000003E-3</v>
      </c>
      <c r="M10" s="13">
        <v>8.09E-3</v>
      </c>
      <c r="N10" s="14">
        <v>7.4700000000000001E-3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2">
        <v>8</v>
      </c>
      <c r="B11" s="12">
        <v>1.2999999999999999E-2</v>
      </c>
      <c r="C11" s="13">
        <v>2.87E-2</v>
      </c>
      <c r="D11" s="13">
        <v>2.8299999999999999E-2</v>
      </c>
      <c r="E11" s="13">
        <v>2.58E-2</v>
      </c>
      <c r="F11" s="13">
        <v>2.1899999999999999E-2</v>
      </c>
      <c r="G11" s="13">
        <v>1.7100000000000001E-2</v>
      </c>
      <c r="H11" s="13">
        <v>1.2E-2</v>
      </c>
      <c r="I11" s="13">
        <v>7.3200000000000001E-3</v>
      </c>
      <c r="J11" s="13">
        <v>3.6700000000000001E-3</v>
      </c>
      <c r="K11" s="13">
        <v>1.26E-2</v>
      </c>
      <c r="L11" s="13">
        <v>1.06E-2</v>
      </c>
      <c r="M11" s="13">
        <v>1.0800000000000001E-2</v>
      </c>
      <c r="N11" s="14">
        <v>1.01E-2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2">
        <v>9</v>
      </c>
      <c r="B12" s="12">
        <v>1.4999999999999999E-2</v>
      </c>
      <c r="C12" s="13">
        <v>4.99E-2</v>
      </c>
      <c r="D12" s="13">
        <v>4.8099999999999997E-2</v>
      </c>
      <c r="E12" s="13">
        <v>4.4400000000000002E-2</v>
      </c>
      <c r="F12" s="13">
        <v>3.7999999999999999E-2</v>
      </c>
      <c r="G12" s="13">
        <v>2.9700000000000001E-2</v>
      </c>
      <c r="H12" s="13">
        <v>2.0500000000000001E-2</v>
      </c>
      <c r="I12" s="13">
        <v>1.29E-2</v>
      </c>
      <c r="J12" s="13">
        <v>4.96E-3</v>
      </c>
      <c r="K12" s="13">
        <v>2.1299999999999999E-2</v>
      </c>
      <c r="L12" s="13">
        <v>1.7899999999999999E-2</v>
      </c>
      <c r="M12" s="13">
        <v>1.8499999999999999E-2</v>
      </c>
      <c r="N12" s="14">
        <v>1.7399999999999999E-2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2">
        <v>10</v>
      </c>
      <c r="B13" s="12">
        <v>1.7000000000000001E-2</v>
      </c>
      <c r="C13" s="13">
        <v>7.5600000000000001E-2</v>
      </c>
      <c r="D13" s="13">
        <v>7.4899999999999994E-2</v>
      </c>
      <c r="E13" s="13">
        <v>6.9699999999999998E-2</v>
      </c>
      <c r="F13" s="13">
        <v>6.0199999999999997E-2</v>
      </c>
      <c r="G13" s="13">
        <v>4.7399999999999998E-2</v>
      </c>
      <c r="H13" s="13">
        <v>3.2300000000000002E-2</v>
      </c>
      <c r="I13" s="13">
        <v>0.02</v>
      </c>
      <c r="J13" s="13">
        <v>7.3099999999999997E-3</v>
      </c>
      <c r="K13" s="13">
        <v>3.2800000000000003E-2</v>
      </c>
      <c r="L13" s="13">
        <v>2.7199999999999998E-2</v>
      </c>
      <c r="M13" s="13">
        <v>2.7400000000000001E-2</v>
      </c>
      <c r="N13" s="14">
        <v>2.64E-2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2">
        <v>11</v>
      </c>
      <c r="B14" s="12">
        <v>0.02</v>
      </c>
      <c r="C14" s="13">
        <v>0.13400000000000001</v>
      </c>
      <c r="D14" s="13">
        <v>0.13</v>
      </c>
      <c r="E14" s="13">
        <v>0.122</v>
      </c>
      <c r="F14" s="13">
        <v>0.106</v>
      </c>
      <c r="G14" s="13">
        <v>8.4500000000000006E-2</v>
      </c>
      <c r="H14" s="13">
        <v>5.8000000000000003E-2</v>
      </c>
      <c r="I14" s="13">
        <v>3.6400000000000002E-2</v>
      </c>
      <c r="J14" s="13">
        <v>1.55E-2</v>
      </c>
      <c r="K14" s="13">
        <v>5.8700000000000002E-2</v>
      </c>
      <c r="L14" s="13">
        <v>4.8300000000000003E-2</v>
      </c>
      <c r="M14" s="13">
        <v>4.8800000000000003E-2</v>
      </c>
      <c r="N14" s="14">
        <v>4.7600000000000003E-2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2">
        <v>12</v>
      </c>
      <c r="B15" s="12">
        <v>2.5000000000000001E-2</v>
      </c>
      <c r="C15" s="13">
        <v>0.26</v>
      </c>
      <c r="D15" s="13">
        <v>0.25600000000000001</v>
      </c>
      <c r="E15" s="13">
        <v>0.24099999999999999</v>
      </c>
      <c r="F15" s="13">
        <v>0.214</v>
      </c>
      <c r="G15" s="13">
        <v>0.17299999999999999</v>
      </c>
      <c r="H15" s="13">
        <v>0.122</v>
      </c>
      <c r="I15" s="13">
        <v>7.4499999999999997E-2</v>
      </c>
      <c r="J15" s="13">
        <v>5.3400000000000003E-2</v>
      </c>
      <c r="K15" s="13">
        <v>0.123</v>
      </c>
      <c r="L15" s="13">
        <v>9.8100000000000007E-2</v>
      </c>
      <c r="M15" s="13">
        <v>9.9199999999999997E-2</v>
      </c>
      <c r="N15" s="14">
        <v>9.5699999999999993E-2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2">
        <v>13</v>
      </c>
      <c r="B16" s="12">
        <v>0.03</v>
      </c>
      <c r="C16" s="13">
        <v>0.432</v>
      </c>
      <c r="D16" s="13">
        <v>0.42499999999999999</v>
      </c>
      <c r="E16" s="13">
        <v>0.40100000000000002</v>
      </c>
      <c r="F16" s="13">
        <v>0.35399999999999998</v>
      </c>
      <c r="G16" s="13">
        <v>0.28899999999999998</v>
      </c>
      <c r="H16" s="13">
        <v>0.21</v>
      </c>
      <c r="I16" s="13">
        <v>0.13700000000000001</v>
      </c>
      <c r="J16" s="13">
        <v>0.13100000000000001</v>
      </c>
      <c r="K16" s="13">
        <v>0.22</v>
      </c>
      <c r="L16" s="13">
        <v>0.17599999999999999</v>
      </c>
      <c r="M16" s="13">
        <v>0.17899999999999999</v>
      </c>
      <c r="N16" s="14">
        <v>0.17299999999999999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2">
        <v>14</v>
      </c>
      <c r="B17" s="12">
        <v>0.04</v>
      </c>
      <c r="C17" s="13">
        <v>0.81599999999999995</v>
      </c>
      <c r="D17" s="13">
        <v>0.79200000000000004</v>
      </c>
      <c r="E17" s="13">
        <v>0.755</v>
      </c>
      <c r="F17" s="13">
        <v>0.67500000000000004</v>
      </c>
      <c r="G17" s="13">
        <v>0.56499999999999995</v>
      </c>
      <c r="H17" s="13">
        <v>0.42799999999999999</v>
      </c>
      <c r="I17" s="13">
        <v>0.29299999999999998</v>
      </c>
      <c r="J17" s="13">
        <v>0.38</v>
      </c>
      <c r="K17" s="13">
        <v>0.46400000000000002</v>
      </c>
      <c r="L17" s="13">
        <v>0.36799999999999999</v>
      </c>
      <c r="M17" s="13">
        <v>0.378</v>
      </c>
      <c r="N17" s="14">
        <v>0.35899999999999999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2">
        <v>15</v>
      </c>
      <c r="B18" s="12">
        <v>0.05</v>
      </c>
      <c r="C18" s="13">
        <v>1.1399999999999999</v>
      </c>
      <c r="D18" s="13">
        <v>1.1100000000000001</v>
      </c>
      <c r="E18" s="13">
        <v>1.07</v>
      </c>
      <c r="F18" s="13">
        <v>0.95</v>
      </c>
      <c r="G18" s="13">
        <v>0.81799999999999995</v>
      </c>
      <c r="H18" s="13">
        <v>0.61799999999999999</v>
      </c>
      <c r="I18" s="13">
        <v>0.44900000000000001</v>
      </c>
      <c r="J18" s="13">
        <v>0.64700000000000002</v>
      </c>
      <c r="K18" s="13">
        <v>0.7</v>
      </c>
      <c r="L18" s="13">
        <v>0.55700000000000005</v>
      </c>
      <c r="M18" s="13">
        <v>0.56999999999999995</v>
      </c>
      <c r="N18" s="14">
        <v>0.54500000000000004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2">
        <v>16</v>
      </c>
      <c r="B19" s="12">
        <v>0.06</v>
      </c>
      <c r="C19" s="13">
        <v>1.35</v>
      </c>
      <c r="D19" s="13">
        <v>1.32</v>
      </c>
      <c r="E19" s="13">
        <v>1.26</v>
      </c>
      <c r="F19" s="13">
        <v>1.1299999999999999</v>
      </c>
      <c r="G19" s="13">
        <v>0.97199999999999998</v>
      </c>
      <c r="H19" s="13">
        <v>0.75900000000000001</v>
      </c>
      <c r="I19" s="13">
        <v>0.55900000000000005</v>
      </c>
      <c r="J19" s="13">
        <v>0.84099999999999997</v>
      </c>
      <c r="K19" s="13">
        <v>0.85799999999999998</v>
      </c>
      <c r="L19" s="13">
        <v>0.68500000000000005</v>
      </c>
      <c r="M19" s="13">
        <v>0.70599999999999996</v>
      </c>
      <c r="N19" s="14">
        <v>0.67200000000000004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2">
        <v>17</v>
      </c>
      <c r="B20" s="12">
        <v>7.0000000000000007E-2</v>
      </c>
      <c r="C20" s="13">
        <v>1.43</v>
      </c>
      <c r="D20" s="13">
        <v>1.41</v>
      </c>
      <c r="E20" s="13">
        <v>1.34</v>
      </c>
      <c r="F20" s="13">
        <v>1.21</v>
      </c>
      <c r="G20" s="13">
        <v>1.04</v>
      </c>
      <c r="H20" s="13">
        <v>0.82699999999999996</v>
      </c>
      <c r="I20" s="13">
        <v>0.61799999999999999</v>
      </c>
      <c r="J20" s="13">
        <v>0.94899999999999995</v>
      </c>
      <c r="K20" s="13">
        <v>0.94899999999999995</v>
      </c>
      <c r="L20" s="13">
        <v>0.75700000000000001</v>
      </c>
      <c r="M20" s="13">
        <v>0.77400000000000002</v>
      </c>
      <c r="N20" s="14">
        <v>0.72699999999999998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2">
        <v>18</v>
      </c>
      <c r="B21" s="12">
        <v>0.08</v>
      </c>
      <c r="C21" s="13">
        <v>1.44</v>
      </c>
      <c r="D21" s="13">
        <v>1.42</v>
      </c>
      <c r="E21" s="13">
        <v>1.36</v>
      </c>
      <c r="F21" s="13">
        <v>1.22</v>
      </c>
      <c r="G21" s="13">
        <v>1.07</v>
      </c>
      <c r="H21" s="13">
        <v>0.85599999999999998</v>
      </c>
      <c r="I21" s="13">
        <v>0.64200000000000002</v>
      </c>
      <c r="J21" s="13">
        <v>0.98499999999999999</v>
      </c>
      <c r="K21" s="13">
        <v>0.96799999999999997</v>
      </c>
      <c r="L21" s="13">
        <v>0.77600000000000002</v>
      </c>
      <c r="M21" s="13">
        <v>0.80200000000000005</v>
      </c>
      <c r="N21" s="14">
        <v>0.75600000000000001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2">
        <v>19</v>
      </c>
      <c r="B22" s="12">
        <v>0.1</v>
      </c>
      <c r="C22" s="13">
        <v>1.39</v>
      </c>
      <c r="D22" s="13">
        <v>1.38</v>
      </c>
      <c r="E22" s="13">
        <v>1.3</v>
      </c>
      <c r="F22" s="13">
        <v>1.21</v>
      </c>
      <c r="G22" s="13">
        <v>1.06</v>
      </c>
      <c r="H22" s="13">
        <v>0.85699999999999998</v>
      </c>
      <c r="I22" s="13">
        <v>0.64500000000000002</v>
      </c>
      <c r="J22" s="13">
        <v>0.97699999999999998</v>
      </c>
      <c r="K22" s="13">
        <v>0.95899999999999996</v>
      </c>
      <c r="L22" s="13">
        <v>0.77</v>
      </c>
      <c r="M22" s="13">
        <v>0.79400000000000004</v>
      </c>
      <c r="N22" s="14">
        <v>0.751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2">
        <v>20</v>
      </c>
      <c r="B23" s="12">
        <v>0.15</v>
      </c>
      <c r="C23" s="13">
        <v>1.25</v>
      </c>
      <c r="D23" s="13">
        <v>1.24</v>
      </c>
      <c r="E23" s="13">
        <v>1.18</v>
      </c>
      <c r="F23" s="13">
        <v>1.0900000000000001</v>
      </c>
      <c r="G23" s="13">
        <v>0.97499999999999998</v>
      </c>
      <c r="H23" s="13">
        <v>0.81299999999999994</v>
      </c>
      <c r="I23" s="13">
        <v>0.61499999999999999</v>
      </c>
      <c r="J23" s="13">
        <v>0.90600000000000003</v>
      </c>
      <c r="K23" s="13">
        <v>0.88300000000000001</v>
      </c>
      <c r="L23" s="13">
        <v>0.71599999999999997</v>
      </c>
      <c r="M23" s="13">
        <v>0.74199999999999999</v>
      </c>
      <c r="N23" s="14">
        <v>0.68899999999999995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2">
        <v>21</v>
      </c>
      <c r="B24" s="12">
        <v>0.2</v>
      </c>
      <c r="C24" s="13">
        <v>1.17</v>
      </c>
      <c r="D24" s="13">
        <v>1.1599999999999999</v>
      </c>
      <c r="E24" s="13">
        <v>1.1100000000000001</v>
      </c>
      <c r="F24" s="13">
        <v>1.04</v>
      </c>
      <c r="G24" s="13">
        <v>0.93500000000000005</v>
      </c>
      <c r="H24" s="13">
        <v>0.78600000000000003</v>
      </c>
      <c r="I24" s="13">
        <v>0.60399999999999998</v>
      </c>
      <c r="J24" s="13">
        <v>0.87</v>
      </c>
      <c r="K24" s="13">
        <v>0.84299999999999997</v>
      </c>
      <c r="L24" s="13">
        <v>0.68799999999999994</v>
      </c>
      <c r="M24" s="13">
        <v>0.71199999999999997</v>
      </c>
      <c r="N24" s="14">
        <v>0.66300000000000003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2">
        <v>22</v>
      </c>
      <c r="B25" s="12">
        <v>0.3</v>
      </c>
      <c r="C25" s="13">
        <v>1.0900000000000001</v>
      </c>
      <c r="D25" s="13">
        <v>1.0900000000000001</v>
      </c>
      <c r="E25" s="13">
        <v>1.05</v>
      </c>
      <c r="F25" s="13">
        <v>0.98699999999999999</v>
      </c>
      <c r="G25" s="13">
        <v>0.89600000000000002</v>
      </c>
      <c r="H25" s="13">
        <v>0.77100000000000002</v>
      </c>
      <c r="I25" s="13">
        <v>0.60599999999999998</v>
      </c>
      <c r="J25" s="13">
        <v>0.83899999999999997</v>
      </c>
      <c r="K25" s="13">
        <v>0.81</v>
      </c>
      <c r="L25" s="13">
        <v>0.67400000000000004</v>
      </c>
      <c r="M25" s="13">
        <v>0.69699999999999995</v>
      </c>
      <c r="N25" s="14">
        <v>0.65100000000000002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2">
        <v>23</v>
      </c>
      <c r="B26" s="12">
        <v>0.4</v>
      </c>
      <c r="C26" s="13">
        <v>1.06</v>
      </c>
      <c r="D26" s="13">
        <v>1.05</v>
      </c>
      <c r="E26" s="13">
        <v>1.02</v>
      </c>
      <c r="F26" s="13">
        <v>0.96199999999999997</v>
      </c>
      <c r="G26" s="13">
        <v>0.88700000000000001</v>
      </c>
      <c r="H26" s="13">
        <v>0.76500000000000001</v>
      </c>
      <c r="I26" s="13">
        <v>0.621</v>
      </c>
      <c r="J26" s="13">
        <v>0.83499999999999996</v>
      </c>
      <c r="K26" s="13">
        <v>0.80900000000000005</v>
      </c>
      <c r="L26" s="13">
        <v>0.67700000000000005</v>
      </c>
      <c r="M26" s="13">
        <v>0.69799999999999995</v>
      </c>
      <c r="N26" s="14">
        <v>0.65500000000000003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2">
        <v>24</v>
      </c>
      <c r="B27" s="12">
        <v>0.5</v>
      </c>
      <c r="C27" s="13">
        <v>1.04</v>
      </c>
      <c r="D27" s="13">
        <v>1.03</v>
      </c>
      <c r="E27" s="13">
        <v>1.01</v>
      </c>
      <c r="F27" s="13">
        <v>0.95299999999999996</v>
      </c>
      <c r="G27" s="13">
        <v>0.89</v>
      </c>
      <c r="H27" s="13">
        <v>0.77400000000000002</v>
      </c>
      <c r="I27" s="13">
        <v>0.63500000000000001</v>
      </c>
      <c r="J27" s="13">
        <v>0.83599999999999997</v>
      </c>
      <c r="K27" s="13">
        <v>0.80700000000000005</v>
      </c>
      <c r="L27" s="13">
        <v>0.68500000000000005</v>
      </c>
      <c r="M27" s="13">
        <v>0.70199999999999996</v>
      </c>
      <c r="N27" s="14">
        <v>0.66800000000000004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2">
        <v>25</v>
      </c>
      <c r="B28" s="12">
        <v>0.6</v>
      </c>
      <c r="C28" s="13">
        <v>1.02</v>
      </c>
      <c r="D28" s="13">
        <v>1.02</v>
      </c>
      <c r="E28" s="13">
        <v>1</v>
      </c>
      <c r="F28" s="13">
        <v>0.94699999999999995</v>
      </c>
      <c r="G28" s="13">
        <v>0.88600000000000001</v>
      </c>
      <c r="H28" s="13">
        <v>0.77700000000000002</v>
      </c>
      <c r="I28" s="13">
        <v>0.64700000000000002</v>
      </c>
      <c r="J28" s="13">
        <v>0.84</v>
      </c>
      <c r="K28" s="13">
        <v>0.81200000000000006</v>
      </c>
      <c r="L28" s="13">
        <v>0.69299999999999995</v>
      </c>
      <c r="M28" s="13">
        <v>0.71</v>
      </c>
      <c r="N28" s="14">
        <v>0.67500000000000004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2">
        <v>26</v>
      </c>
      <c r="B29" s="12">
        <v>0.8</v>
      </c>
      <c r="C29" s="13">
        <v>1.01</v>
      </c>
      <c r="D29" s="13">
        <v>1.01</v>
      </c>
      <c r="E29" s="13">
        <v>0.98499999999999999</v>
      </c>
      <c r="F29" s="13">
        <v>0.95099999999999996</v>
      </c>
      <c r="G29" s="13">
        <v>0.89200000000000002</v>
      </c>
      <c r="H29" s="13">
        <v>0.79100000000000004</v>
      </c>
      <c r="I29" s="13">
        <v>0.67100000000000004</v>
      </c>
      <c r="J29" s="13">
        <v>0.84799999999999998</v>
      </c>
      <c r="K29" s="13">
        <v>0.82099999999999995</v>
      </c>
      <c r="L29" s="13">
        <v>0.70799999999999996</v>
      </c>
      <c r="M29" s="13">
        <v>0.72899999999999998</v>
      </c>
      <c r="N29" s="14">
        <v>0.68600000000000005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2">
        <v>27</v>
      </c>
      <c r="B30" s="12">
        <v>1</v>
      </c>
      <c r="C30" s="13">
        <v>1</v>
      </c>
      <c r="D30" s="13">
        <v>1</v>
      </c>
      <c r="E30" s="13">
        <v>0.98399999999999999</v>
      </c>
      <c r="F30" s="13">
        <v>0.95</v>
      </c>
      <c r="G30" s="13">
        <v>0.89800000000000002</v>
      </c>
      <c r="H30" s="13">
        <v>0.79700000000000004</v>
      </c>
      <c r="I30" s="13">
        <v>0.69499999999999995</v>
      </c>
      <c r="J30" s="13">
        <v>0.85699999999999998</v>
      </c>
      <c r="K30" s="13">
        <v>0.83199999999999996</v>
      </c>
      <c r="L30" s="13">
        <v>0.72499999999999998</v>
      </c>
      <c r="M30" s="13">
        <v>0.74099999999999999</v>
      </c>
      <c r="N30" s="14">
        <v>0.71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2">
        <v>28</v>
      </c>
      <c r="B31" s="12">
        <v>1.5</v>
      </c>
      <c r="C31" s="13">
        <v>0.996</v>
      </c>
      <c r="D31" s="13">
        <v>0.99399999999999999</v>
      </c>
      <c r="E31" s="13">
        <v>0.98199999999999998</v>
      </c>
      <c r="F31" s="13">
        <v>0.95299999999999996</v>
      </c>
      <c r="G31" s="13">
        <v>0.91100000000000003</v>
      </c>
      <c r="H31" s="13">
        <v>0.84</v>
      </c>
      <c r="I31" s="13">
        <v>0.73899999999999999</v>
      </c>
      <c r="J31" s="13">
        <v>0.88</v>
      </c>
      <c r="K31" s="13">
        <v>0.85199999999999998</v>
      </c>
      <c r="L31" s="13">
        <v>0.76</v>
      </c>
      <c r="M31" s="13">
        <v>0.77100000000000002</v>
      </c>
      <c r="N31" s="14">
        <v>0.746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2">
        <v>29</v>
      </c>
      <c r="B32" s="12">
        <v>2</v>
      </c>
      <c r="C32" s="13">
        <v>0.99</v>
      </c>
      <c r="D32" s="13">
        <v>0.99099999999999999</v>
      </c>
      <c r="E32" s="13">
        <v>0.98</v>
      </c>
      <c r="F32" s="13">
        <v>0.95299999999999996</v>
      </c>
      <c r="G32" s="13">
        <v>0.91700000000000004</v>
      </c>
      <c r="H32" s="13">
        <v>0.85699999999999998</v>
      </c>
      <c r="I32" s="13">
        <v>0.76900000000000002</v>
      </c>
      <c r="J32" s="13">
        <v>0.89600000000000002</v>
      </c>
      <c r="K32" s="13">
        <v>0.86799999999999999</v>
      </c>
      <c r="L32" s="13">
        <v>0.78200000000000003</v>
      </c>
      <c r="M32" s="13">
        <v>0.79800000000000004</v>
      </c>
      <c r="N32" s="14">
        <v>0.76400000000000001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2">
        <v>30</v>
      </c>
      <c r="B33" s="12">
        <v>3</v>
      </c>
      <c r="C33" s="13">
        <v>0.97699999999999998</v>
      </c>
      <c r="D33" s="13">
        <v>0.98299999999999998</v>
      </c>
      <c r="E33" s="13">
        <v>0.96699999999999997</v>
      </c>
      <c r="F33" s="13">
        <v>0.95499999999999996</v>
      </c>
      <c r="G33" s="13">
        <v>0.93500000000000005</v>
      </c>
      <c r="H33" s="13">
        <v>0.871</v>
      </c>
      <c r="I33" s="13">
        <v>0.80500000000000005</v>
      </c>
      <c r="J33" s="13">
        <v>0.91500000000000004</v>
      </c>
      <c r="K33" s="13">
        <v>0.88700000000000001</v>
      </c>
      <c r="L33" s="13">
        <v>0.81</v>
      </c>
      <c r="M33" s="13">
        <v>0.82399999999999995</v>
      </c>
      <c r="N33" s="14">
        <v>0.79600000000000004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2">
        <v>31</v>
      </c>
      <c r="B34" s="12">
        <v>4</v>
      </c>
      <c r="C34" s="13">
        <v>0.96399999999999997</v>
      </c>
      <c r="D34" s="13">
        <v>0.96399999999999997</v>
      </c>
      <c r="E34" s="13">
        <v>0.95499999999999996</v>
      </c>
      <c r="F34" s="13">
        <v>0.95099999999999996</v>
      </c>
      <c r="G34" s="13">
        <v>0.93100000000000005</v>
      </c>
      <c r="H34" s="13">
        <v>0.876</v>
      </c>
      <c r="I34" s="13">
        <v>0.82499999999999996</v>
      </c>
      <c r="J34" s="13">
        <v>0.92300000000000004</v>
      </c>
      <c r="K34" s="13">
        <v>0.89800000000000002</v>
      </c>
      <c r="L34" s="13">
        <v>0.82399999999999995</v>
      </c>
      <c r="M34" s="13">
        <v>0.84</v>
      </c>
      <c r="N34" s="14">
        <v>0.80700000000000005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2">
        <v>32</v>
      </c>
      <c r="B35" s="12">
        <v>5</v>
      </c>
      <c r="C35" s="13">
        <v>0.94499999999999995</v>
      </c>
      <c r="D35" s="13">
        <v>0.94299999999999995</v>
      </c>
      <c r="E35" s="13">
        <v>0.94</v>
      </c>
      <c r="F35" s="13">
        <v>0.93400000000000005</v>
      </c>
      <c r="G35" s="13">
        <v>0.93200000000000005</v>
      </c>
      <c r="H35" s="13">
        <v>0.88</v>
      </c>
      <c r="I35" s="13">
        <v>0.83199999999999996</v>
      </c>
      <c r="J35" s="13">
        <v>0.93100000000000005</v>
      </c>
      <c r="K35" s="13">
        <v>0.89600000000000002</v>
      </c>
      <c r="L35" s="13">
        <v>0.83199999999999996</v>
      </c>
      <c r="M35" s="13">
        <v>0.84599999999999997</v>
      </c>
      <c r="N35" s="14">
        <v>0.81799999999999995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2">
        <v>33</v>
      </c>
      <c r="B36" s="12">
        <v>6</v>
      </c>
      <c r="C36" s="13">
        <v>0.92800000000000005</v>
      </c>
      <c r="D36" s="13">
        <v>0.93200000000000005</v>
      </c>
      <c r="E36" s="13">
        <v>0.92200000000000004</v>
      </c>
      <c r="F36" s="13">
        <v>0.91800000000000004</v>
      </c>
      <c r="G36" s="13">
        <v>0.91600000000000004</v>
      </c>
      <c r="H36" s="13">
        <v>0.875</v>
      </c>
      <c r="I36" s="13">
        <v>0.83499999999999996</v>
      </c>
      <c r="J36" s="13">
        <v>0.92800000000000005</v>
      </c>
      <c r="K36" s="13">
        <v>0.89100000000000001</v>
      </c>
      <c r="L36" s="13">
        <v>0.83499999999999996</v>
      </c>
      <c r="M36" s="13">
        <v>0.84699999999999998</v>
      </c>
      <c r="N36" s="14">
        <v>0.82299999999999995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2">
        <v>34</v>
      </c>
      <c r="B37" s="12">
        <v>8</v>
      </c>
      <c r="C37" s="13">
        <v>0.88400000000000001</v>
      </c>
      <c r="D37" s="13">
        <v>0.89200000000000002</v>
      </c>
      <c r="E37" s="13">
        <v>0.89</v>
      </c>
      <c r="F37" s="13">
        <v>0.89</v>
      </c>
      <c r="G37" s="13">
        <v>0.89300000000000002</v>
      </c>
      <c r="H37" s="13">
        <v>0.86099999999999999</v>
      </c>
      <c r="I37" s="13">
        <v>0.83199999999999996</v>
      </c>
      <c r="J37" s="13">
        <v>0.92400000000000004</v>
      </c>
      <c r="K37" s="13">
        <v>0.874</v>
      </c>
      <c r="L37" s="13">
        <v>0.82499999999999996</v>
      </c>
      <c r="M37" s="13">
        <v>0.84</v>
      </c>
      <c r="N37" s="14">
        <v>0.81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2">
        <v>35</v>
      </c>
      <c r="B38" s="12">
        <v>10</v>
      </c>
      <c r="C38" s="13">
        <v>0.85</v>
      </c>
      <c r="D38" s="13">
        <v>0.85399999999999998</v>
      </c>
      <c r="E38" s="13">
        <v>0.85099999999999998</v>
      </c>
      <c r="F38" s="13">
        <v>0.85399999999999998</v>
      </c>
      <c r="G38" s="13">
        <v>0.86499999999999999</v>
      </c>
      <c r="H38" s="13">
        <v>0.84599999999999997</v>
      </c>
      <c r="I38" s="13">
        <v>0.82299999999999995</v>
      </c>
      <c r="J38" s="13">
        <v>0.91600000000000004</v>
      </c>
      <c r="K38" s="13">
        <v>0.85799999999999998</v>
      </c>
      <c r="L38" s="13">
        <v>0.81599999999999995</v>
      </c>
      <c r="M38" s="13">
        <v>0.82499999999999996</v>
      </c>
      <c r="N38" s="14">
        <v>0.8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2">
        <v>36</v>
      </c>
      <c r="B39" s="12">
        <v>15</v>
      </c>
      <c r="C39" s="13">
        <v>0.75700000000000001</v>
      </c>
      <c r="D39" s="13">
        <v>0.76600000000000001</v>
      </c>
      <c r="E39" s="13">
        <v>0.76500000000000001</v>
      </c>
      <c r="F39" s="13">
        <v>0.77400000000000002</v>
      </c>
      <c r="G39" s="13">
        <v>0.79200000000000004</v>
      </c>
      <c r="H39" s="13">
        <v>0.79</v>
      </c>
      <c r="I39" s="13">
        <v>0.78900000000000003</v>
      </c>
      <c r="J39" s="13">
        <v>0.88200000000000001</v>
      </c>
      <c r="K39" s="13">
        <v>0.80400000000000005</v>
      </c>
      <c r="L39" s="13">
        <v>0.77800000000000002</v>
      </c>
      <c r="M39" s="13">
        <v>0.77700000000000002</v>
      </c>
      <c r="N39" s="14">
        <v>0.75900000000000001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2">
        <v>37</v>
      </c>
      <c r="B40" s="12">
        <v>20</v>
      </c>
      <c r="C40" s="13">
        <v>0.67900000000000005</v>
      </c>
      <c r="D40" s="13">
        <v>0.68300000000000005</v>
      </c>
      <c r="E40" s="13">
        <v>0.69</v>
      </c>
      <c r="F40" s="13">
        <v>0.70399999999999996</v>
      </c>
      <c r="G40" s="13">
        <v>0.72599999999999998</v>
      </c>
      <c r="H40" s="13">
        <v>0.74399999999999999</v>
      </c>
      <c r="I40" s="13">
        <v>0.75700000000000001</v>
      </c>
      <c r="J40" s="13">
        <v>0.84199999999999997</v>
      </c>
      <c r="K40" s="13">
        <v>0.75800000000000001</v>
      </c>
      <c r="L40" s="13">
        <v>0.745</v>
      </c>
      <c r="M40" s="13">
        <v>0.747</v>
      </c>
      <c r="N40" s="14">
        <v>0.74299999999999999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2">
        <v>38</v>
      </c>
      <c r="B41" s="12">
        <v>30</v>
      </c>
      <c r="C41" s="13">
        <v>0.55300000000000005</v>
      </c>
      <c r="D41" s="13">
        <v>0.55700000000000005</v>
      </c>
      <c r="E41" s="13">
        <v>0.56399999999999995</v>
      </c>
      <c r="F41" s="13">
        <v>0.58799999999999997</v>
      </c>
      <c r="G41" s="13">
        <v>0.62</v>
      </c>
      <c r="H41" s="13">
        <v>0.65400000000000003</v>
      </c>
      <c r="I41" s="13">
        <v>0.69499999999999995</v>
      </c>
      <c r="J41" s="13">
        <v>0.748</v>
      </c>
      <c r="K41" s="13">
        <v>0.67100000000000004</v>
      </c>
      <c r="L41" s="13">
        <v>0.67200000000000004</v>
      </c>
      <c r="M41" s="13">
        <v>0.67200000000000004</v>
      </c>
      <c r="N41" s="14">
        <v>0.67200000000000004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2">
        <v>39</v>
      </c>
      <c r="B42" s="12">
        <v>40</v>
      </c>
      <c r="C42" s="13">
        <v>0.46300000000000002</v>
      </c>
      <c r="D42" s="13">
        <v>0.46200000000000002</v>
      </c>
      <c r="E42" s="13">
        <v>0.47799999999999998</v>
      </c>
      <c r="F42" s="13">
        <v>0.502</v>
      </c>
      <c r="G42" s="13">
        <v>0.54500000000000004</v>
      </c>
      <c r="H42" s="13">
        <v>0.59399999999999997</v>
      </c>
      <c r="I42" s="13">
        <v>0.64400000000000002</v>
      </c>
      <c r="J42" s="13">
        <v>0.66200000000000003</v>
      </c>
      <c r="K42" s="13">
        <v>0.6</v>
      </c>
      <c r="L42" s="13">
        <v>0.61</v>
      </c>
      <c r="M42" s="13">
        <v>0.60699999999999998</v>
      </c>
      <c r="N42" s="14">
        <v>0.61299999999999999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2">
        <v>40</v>
      </c>
      <c r="B43" s="12">
        <v>50</v>
      </c>
      <c r="C43" s="13">
        <v>0.39500000000000002</v>
      </c>
      <c r="D43" s="13">
        <v>0.39500000000000002</v>
      </c>
      <c r="E43" s="13">
        <v>0.40799999999999997</v>
      </c>
      <c r="F43" s="13">
        <v>0.437</v>
      </c>
      <c r="G43" s="13">
        <v>0.47899999999999998</v>
      </c>
      <c r="H43" s="13">
        <v>0.53500000000000003</v>
      </c>
      <c r="I43" s="13">
        <v>0.59599999999999997</v>
      </c>
      <c r="J43" s="13">
        <v>0.58799999999999997</v>
      </c>
      <c r="K43" s="13">
        <v>0.53900000000000003</v>
      </c>
      <c r="L43" s="13">
        <v>0.55500000000000005</v>
      </c>
      <c r="M43" s="13">
        <v>0.55200000000000005</v>
      </c>
      <c r="N43" s="14">
        <v>0.55900000000000005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2">
        <v>41</v>
      </c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</row>
    <row r="45" spans="1:29" x14ac:dyDescent="0.25">
      <c r="A45" s="2">
        <v>42</v>
      </c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</row>
    <row r="46" spans="1:29" x14ac:dyDescent="0.25">
      <c r="A46" s="2">
        <v>43</v>
      </c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4"/>
    </row>
    <row r="47" spans="1:29" x14ac:dyDescent="0.25">
      <c r="A47" s="2">
        <v>44</v>
      </c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/>
    </row>
    <row r="48" spans="1:29" x14ac:dyDescent="0.25">
      <c r="A48" s="2">
        <v>45</v>
      </c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4"/>
    </row>
    <row r="49" spans="1:14" x14ac:dyDescent="0.25">
      <c r="A49" s="2">
        <v>46</v>
      </c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4"/>
    </row>
    <row r="50" spans="1:14" x14ac:dyDescent="0.25">
      <c r="A50" s="2">
        <v>47</v>
      </c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4"/>
    </row>
    <row r="51" spans="1:14" x14ac:dyDescent="0.25">
      <c r="A51" s="2">
        <v>48</v>
      </c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4"/>
    </row>
    <row r="52" spans="1:14" x14ac:dyDescent="0.25">
      <c r="A52" s="2">
        <v>49</v>
      </c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</row>
    <row r="53" spans="1:14" x14ac:dyDescent="0.25">
      <c r="A53" s="2">
        <v>50</v>
      </c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</row>
    <row r="54" spans="1:14" ht="15.75" thickBot="1" x14ac:dyDescent="0.3">
      <c r="A54" s="2">
        <v>51</v>
      </c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</row>
  </sheetData>
  <mergeCells count="2">
    <mergeCell ref="B1:N1"/>
    <mergeCell ref="C2:N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X4" sqref="X4:X103"/>
    </sheetView>
  </sheetViews>
  <sheetFormatPr defaultRowHeight="15" x14ac:dyDescent="0.25"/>
  <cols>
    <col min="1" max="1" width="9.140625" style="2"/>
    <col min="22" max="22" width="11.85546875" customWidth="1"/>
    <col min="23" max="23" width="13.42578125" customWidth="1"/>
  </cols>
  <sheetData>
    <row r="1" spans="1:29" x14ac:dyDescent="0.25">
      <c r="B1" s="32" t="s">
        <v>42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</row>
    <row r="2" spans="1:29" x14ac:dyDescent="0.25">
      <c r="B2" s="4" t="s">
        <v>1</v>
      </c>
      <c r="C2" s="30" t="s">
        <v>24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1"/>
    </row>
    <row r="3" spans="1:29" x14ac:dyDescent="0.25">
      <c r="B3" s="10" t="s">
        <v>2</v>
      </c>
      <c r="C3" s="22">
        <v>0</v>
      </c>
      <c r="D3" s="23" t="s">
        <v>43</v>
      </c>
      <c r="E3" s="23" t="s">
        <v>44</v>
      </c>
      <c r="F3" s="23" t="s">
        <v>45</v>
      </c>
      <c r="G3" s="23" t="s">
        <v>46</v>
      </c>
      <c r="H3" s="23" t="s">
        <v>47</v>
      </c>
      <c r="I3" s="23" t="s">
        <v>48</v>
      </c>
      <c r="J3" s="23">
        <v>180</v>
      </c>
      <c r="K3" s="23" t="s">
        <v>18</v>
      </c>
      <c r="L3" s="23" t="s">
        <v>19</v>
      </c>
      <c r="M3" s="23" t="s">
        <v>20</v>
      </c>
      <c r="N3" s="24" t="s">
        <v>21</v>
      </c>
      <c r="R3" t="s">
        <v>49</v>
      </c>
      <c r="S3" t="s">
        <v>55</v>
      </c>
      <c r="U3" t="s">
        <v>51</v>
      </c>
      <c r="V3" t="s">
        <v>52</v>
      </c>
      <c r="W3" t="s">
        <v>56</v>
      </c>
      <c r="X3" t="s">
        <v>57</v>
      </c>
    </row>
    <row r="4" spans="1:29" x14ac:dyDescent="0.25">
      <c r="A4" s="2">
        <v>1</v>
      </c>
      <c r="B4" s="12">
        <v>1.0000000000000001E-9</v>
      </c>
      <c r="C4" s="13">
        <v>3.09</v>
      </c>
      <c r="D4" s="13">
        <v>2.93</v>
      </c>
      <c r="E4" s="13">
        <v>2.67</v>
      </c>
      <c r="F4" s="13">
        <v>2.25</v>
      </c>
      <c r="G4" s="13">
        <v>1.86</v>
      </c>
      <c r="H4" s="13">
        <v>1.38</v>
      </c>
      <c r="I4" s="13">
        <v>0.96699999999999997</v>
      </c>
      <c r="J4" s="13">
        <v>1.85</v>
      </c>
      <c r="K4" s="13">
        <v>1.7</v>
      </c>
      <c r="L4" s="13">
        <v>1.29</v>
      </c>
      <c r="M4" s="13">
        <v>1.35</v>
      </c>
      <c r="N4" s="14">
        <v>1.23</v>
      </c>
      <c r="P4" s="1"/>
      <c r="Q4" s="1"/>
      <c r="R4" s="1">
        <f>LOG10(B4)</f>
        <v>-9</v>
      </c>
      <c r="S4" s="1">
        <f>LOG10(C4)</f>
        <v>0.48995847942483461</v>
      </c>
      <c r="T4" s="1"/>
      <c r="U4" s="1">
        <v>1.2589281155014372E-9</v>
      </c>
      <c r="V4" s="1">
        <f>LOG10(U4)</f>
        <v>-8.8999990672966991</v>
      </c>
      <c r="W4" s="1">
        <f>_xll.SRS1Splines.Functions25.Cubic_Spline($R$4:$R$68,$S$4:$S$68,V4)</f>
        <v>0.49392009091229599</v>
      </c>
      <c r="X4" s="27">
        <f>10^W4</f>
        <v>3.1183157690802119</v>
      </c>
      <c r="Y4" s="1"/>
      <c r="Z4" s="1"/>
      <c r="AA4" s="1"/>
      <c r="AB4" s="1"/>
      <c r="AC4" s="1"/>
    </row>
    <row r="5" spans="1:29" x14ac:dyDescent="0.25">
      <c r="A5" s="2">
        <v>2</v>
      </c>
      <c r="B5" s="12">
        <v>1E-8</v>
      </c>
      <c r="C5" s="13">
        <v>3.55</v>
      </c>
      <c r="D5" s="13">
        <v>3.48</v>
      </c>
      <c r="E5" s="13">
        <v>3.14</v>
      </c>
      <c r="F5" s="13">
        <v>2.67</v>
      </c>
      <c r="G5" s="13">
        <v>2.1800000000000002</v>
      </c>
      <c r="H5" s="13">
        <v>1.6</v>
      </c>
      <c r="I5" s="13">
        <v>1.06</v>
      </c>
      <c r="J5" s="13">
        <v>2.11</v>
      </c>
      <c r="K5" s="13">
        <v>2.0299999999999998</v>
      </c>
      <c r="L5" s="13">
        <v>1.56</v>
      </c>
      <c r="M5" s="13">
        <v>1.58</v>
      </c>
      <c r="N5" s="14">
        <v>1.54</v>
      </c>
      <c r="P5" s="1"/>
      <c r="Q5" s="1"/>
      <c r="R5" s="1">
        <f t="shared" ref="R5:R68" si="0">LOG10(B5)</f>
        <v>-8</v>
      </c>
      <c r="S5" s="1">
        <f t="shared" ref="S5:S68" si="1">LOG10(C5)</f>
        <v>0.5502283530550941</v>
      </c>
      <c r="T5" s="1"/>
      <c r="U5" s="1">
        <v>1.9952719889779438E-9</v>
      </c>
      <c r="V5" s="1">
        <f t="shared" ref="V5:V68" si="2">LOG10(U5)</f>
        <v>-8.6999978943327214</v>
      </c>
      <c r="W5" s="1">
        <f>_xll.SRS1Splines.Functions25.Cubic_Spline($R$4:$R$68,$S$4:$S$68,V5)</f>
        <v>0.50234400294375203</v>
      </c>
      <c r="X5" s="27">
        <f t="shared" ref="X5:X68" si="3">10^W5</f>
        <v>3.1793914569274522</v>
      </c>
      <c r="Y5" s="1"/>
      <c r="Z5" s="1"/>
      <c r="AA5" s="1"/>
      <c r="AB5" s="1"/>
      <c r="AC5" s="1"/>
    </row>
    <row r="6" spans="1:29" x14ac:dyDescent="0.25">
      <c r="A6" s="2">
        <v>3</v>
      </c>
      <c r="B6" s="12">
        <v>2.4999999999999999E-8</v>
      </c>
      <c r="C6" s="13">
        <v>4</v>
      </c>
      <c r="D6" s="13">
        <v>3.89</v>
      </c>
      <c r="E6" s="13">
        <v>3.48</v>
      </c>
      <c r="F6" s="13">
        <v>2.97</v>
      </c>
      <c r="G6" s="13">
        <v>2.41</v>
      </c>
      <c r="H6" s="13">
        <v>1.79</v>
      </c>
      <c r="I6" s="13">
        <v>1.22</v>
      </c>
      <c r="J6" s="13">
        <v>2.44</v>
      </c>
      <c r="K6" s="13">
        <v>2.31</v>
      </c>
      <c r="L6" s="13">
        <v>1.76</v>
      </c>
      <c r="M6" s="13">
        <v>1.76</v>
      </c>
      <c r="N6" s="14">
        <v>1.76</v>
      </c>
      <c r="P6" s="1"/>
      <c r="Q6" s="1"/>
      <c r="R6" s="1">
        <f t="shared" si="0"/>
        <v>-7.6020599913279625</v>
      </c>
      <c r="S6" s="1">
        <f t="shared" si="1"/>
        <v>0.6020599913279624</v>
      </c>
      <c r="T6" s="1"/>
      <c r="U6" s="1">
        <v>3.162297438572153E-9</v>
      </c>
      <c r="V6" s="1">
        <f t="shared" si="2"/>
        <v>-8.499997283722152</v>
      </c>
      <c r="W6" s="1">
        <f>_xll.SRS1Splines.Functions25.Cubic_Spline($R$4:$R$68,$S$4:$S$68,V6)</f>
        <v>0.51227003087932799</v>
      </c>
      <c r="X6" s="27">
        <f t="shared" si="3"/>
        <v>3.2528948946627838</v>
      </c>
      <c r="Y6" s="1"/>
      <c r="Z6" s="1"/>
      <c r="AA6" s="1"/>
      <c r="AB6" s="1"/>
      <c r="AC6" s="1"/>
    </row>
    <row r="7" spans="1:29" x14ac:dyDescent="0.25">
      <c r="A7" s="2">
        <v>4</v>
      </c>
      <c r="B7" s="12">
        <v>9.9999999999999995E-8</v>
      </c>
      <c r="C7" s="13">
        <v>5.2</v>
      </c>
      <c r="D7" s="13">
        <v>5.0599999999999996</v>
      </c>
      <c r="E7" s="13">
        <v>4.62</v>
      </c>
      <c r="F7" s="13">
        <v>3.93</v>
      </c>
      <c r="G7" s="13">
        <v>3.16</v>
      </c>
      <c r="H7" s="13">
        <v>2.35</v>
      </c>
      <c r="I7" s="13">
        <v>1.56</v>
      </c>
      <c r="J7" s="13">
        <v>3.25</v>
      </c>
      <c r="K7" s="13">
        <v>2.98</v>
      </c>
      <c r="L7" s="13">
        <v>2.2599999999999998</v>
      </c>
      <c r="M7" s="13">
        <v>2.33</v>
      </c>
      <c r="N7" s="14">
        <v>2.19</v>
      </c>
      <c r="P7" s="1"/>
      <c r="Q7" s="1"/>
      <c r="R7" s="1">
        <f t="shared" si="0"/>
        <v>-7</v>
      </c>
      <c r="S7" s="1">
        <f t="shared" si="1"/>
        <v>0.71600334363479923</v>
      </c>
      <c r="T7" s="1"/>
      <c r="U7" s="1">
        <v>5.0119006933497792E-9</v>
      </c>
      <c r="V7" s="1">
        <f t="shared" si="2"/>
        <v>-8.2999975427771453</v>
      </c>
      <c r="W7" s="1">
        <f>_xll.SRS1Splines.Functions25.Cubic_Spline($R$4:$R$68,$S$4:$S$68,V7)</f>
        <v>0.52469955792911604</v>
      </c>
      <c r="X7" s="27">
        <f t="shared" si="3"/>
        <v>3.3473379240158416</v>
      </c>
      <c r="Y7" s="1"/>
      <c r="Z7" s="1"/>
      <c r="AA7" s="1"/>
      <c r="AB7" s="1"/>
      <c r="AC7" s="1"/>
    </row>
    <row r="8" spans="1:29" x14ac:dyDescent="0.25">
      <c r="A8" s="2">
        <v>5</v>
      </c>
      <c r="B8" s="12">
        <v>1.9999999999999999E-7</v>
      </c>
      <c r="C8" s="13">
        <v>5.87</v>
      </c>
      <c r="D8" s="13">
        <v>5.73</v>
      </c>
      <c r="E8" s="13">
        <v>5.2</v>
      </c>
      <c r="F8" s="13">
        <v>4.45</v>
      </c>
      <c r="G8" s="13">
        <v>3.58</v>
      </c>
      <c r="H8" s="13">
        <v>2.61</v>
      </c>
      <c r="I8" s="13">
        <v>1.79</v>
      </c>
      <c r="J8" s="13">
        <v>3.72</v>
      </c>
      <c r="K8" s="13">
        <v>3.36</v>
      </c>
      <c r="L8" s="13">
        <v>2.54</v>
      </c>
      <c r="M8" s="13">
        <v>2.61</v>
      </c>
      <c r="N8" s="14">
        <v>2.4700000000000002</v>
      </c>
      <c r="P8" s="1"/>
      <c r="Q8" s="1"/>
      <c r="R8" s="1">
        <f t="shared" si="0"/>
        <v>-6.6989700043360187</v>
      </c>
      <c r="S8" s="1">
        <f t="shared" si="1"/>
        <v>0.76863810124761445</v>
      </c>
      <c r="T8" s="1"/>
      <c r="U8" s="1">
        <v>7.9432990627320589E-9</v>
      </c>
      <c r="V8" s="1">
        <f t="shared" si="2"/>
        <v>-8.0999990860910156</v>
      </c>
      <c r="W8" s="1">
        <f>_xll.SRS1Splines.Functions25.Cubic_Spline($R$4:$R$68,$S$4:$S$68,V8)</f>
        <v>0.54063391612270595</v>
      </c>
      <c r="X8" s="27">
        <f t="shared" si="3"/>
        <v>3.4724333299761501</v>
      </c>
      <c r="Y8" s="1"/>
      <c r="Z8" s="1"/>
      <c r="AA8" s="1"/>
      <c r="AB8" s="1"/>
      <c r="AC8" s="1"/>
    </row>
    <row r="9" spans="1:29" x14ac:dyDescent="0.25">
      <c r="A9" s="2">
        <v>6</v>
      </c>
      <c r="B9" s="12">
        <v>4.9999999999999998E-7</v>
      </c>
      <c r="C9" s="13">
        <v>6.59</v>
      </c>
      <c r="D9" s="13">
        <v>6.65</v>
      </c>
      <c r="E9" s="13">
        <v>6</v>
      </c>
      <c r="F9" s="13">
        <v>5.14</v>
      </c>
      <c r="G9" s="13">
        <v>4.16</v>
      </c>
      <c r="H9" s="13">
        <v>3.05</v>
      </c>
      <c r="I9" s="13">
        <v>2.04</v>
      </c>
      <c r="J9" s="13">
        <v>4.33</v>
      </c>
      <c r="K9" s="13">
        <v>3.86</v>
      </c>
      <c r="L9" s="13">
        <v>2.92</v>
      </c>
      <c r="M9" s="13">
        <v>2.99</v>
      </c>
      <c r="N9" s="14">
        <v>2.85</v>
      </c>
      <c r="P9" s="1"/>
      <c r="Q9" s="1"/>
      <c r="R9" s="1">
        <f t="shared" si="0"/>
        <v>-6.3010299956639813</v>
      </c>
      <c r="S9" s="1">
        <f t="shared" si="1"/>
        <v>0.81888541459400987</v>
      </c>
      <c r="T9" s="1"/>
      <c r="U9" s="1">
        <v>1.2589281155014371E-8</v>
      </c>
      <c r="V9" s="1">
        <f t="shared" si="2"/>
        <v>-7.8999990672966991</v>
      </c>
      <c r="W9" s="1">
        <f>_xll.SRS1Splines.Functions25.Cubic_Spline($R$4:$R$68,$S$4:$S$68,V9)</f>
        <v>0.56107502543115295</v>
      </c>
      <c r="X9" s="27">
        <f t="shared" si="3"/>
        <v>3.6397790876796563</v>
      </c>
      <c r="Y9" s="1"/>
      <c r="Z9" s="1"/>
      <c r="AA9" s="1"/>
      <c r="AB9" s="1"/>
      <c r="AC9" s="1"/>
    </row>
    <row r="10" spans="1:29" x14ac:dyDescent="0.25">
      <c r="A10" s="2">
        <v>7</v>
      </c>
      <c r="B10" s="12">
        <v>9.9999999999999995E-7</v>
      </c>
      <c r="C10" s="13">
        <v>7.03</v>
      </c>
      <c r="D10" s="13">
        <v>7.01</v>
      </c>
      <c r="E10" s="13">
        <v>6.34</v>
      </c>
      <c r="F10" s="13">
        <v>5.51</v>
      </c>
      <c r="G10" s="13">
        <v>4.34</v>
      </c>
      <c r="H10" s="13">
        <v>3.26</v>
      </c>
      <c r="I10" s="13">
        <v>2.21</v>
      </c>
      <c r="J10" s="13">
        <v>4.7300000000000004</v>
      </c>
      <c r="K10" s="13">
        <v>4.17</v>
      </c>
      <c r="L10" s="13">
        <v>3.15</v>
      </c>
      <c r="M10" s="13">
        <v>3.25</v>
      </c>
      <c r="N10" s="14">
        <v>3.05</v>
      </c>
      <c r="P10" s="1"/>
      <c r="Q10" s="1"/>
      <c r="R10" s="1">
        <f t="shared" si="0"/>
        <v>-6</v>
      </c>
      <c r="S10" s="1">
        <f t="shared" si="1"/>
        <v>0.84695532501982396</v>
      </c>
      <c r="T10" s="1"/>
      <c r="U10" s="1">
        <v>1.9952719889779438E-8</v>
      </c>
      <c r="V10" s="1">
        <f t="shared" si="2"/>
        <v>-7.6999978943327214</v>
      </c>
      <c r="W10" s="1">
        <f>_xll.SRS1Splines.Functions25.Cubic_Spline($R$4:$R$68,$S$4:$S$68,V10)</f>
        <v>0.58703107958011802</v>
      </c>
      <c r="X10" s="27">
        <f t="shared" si="3"/>
        <v>3.8639462776942453</v>
      </c>
      <c r="Y10" s="1"/>
      <c r="Z10" s="1"/>
      <c r="AA10" s="1"/>
      <c r="AB10" s="1"/>
      <c r="AC10" s="1"/>
    </row>
    <row r="11" spans="1:29" x14ac:dyDescent="0.25">
      <c r="A11" s="2">
        <v>8</v>
      </c>
      <c r="B11" s="12">
        <v>1.9999999999999999E-6</v>
      </c>
      <c r="C11" s="13">
        <v>7.39</v>
      </c>
      <c r="D11" s="13">
        <v>7.37</v>
      </c>
      <c r="E11" s="13">
        <v>6.7</v>
      </c>
      <c r="F11" s="13">
        <v>5.69</v>
      </c>
      <c r="G11" s="13">
        <v>4.59</v>
      </c>
      <c r="H11" s="13">
        <v>3.41</v>
      </c>
      <c r="I11" s="13">
        <v>2.3199999999999998</v>
      </c>
      <c r="J11" s="13">
        <v>5.0199999999999996</v>
      </c>
      <c r="K11" s="13">
        <v>4.4000000000000004</v>
      </c>
      <c r="L11" s="13">
        <v>3.32</v>
      </c>
      <c r="M11" s="13">
        <v>3.37</v>
      </c>
      <c r="N11" s="14">
        <v>3.27</v>
      </c>
      <c r="P11" s="1"/>
      <c r="Q11" s="1"/>
      <c r="R11" s="1">
        <f t="shared" si="0"/>
        <v>-5.6989700043360187</v>
      </c>
      <c r="S11" s="1">
        <f t="shared" si="1"/>
        <v>0.86864443839482575</v>
      </c>
      <c r="T11" s="1"/>
      <c r="U11" s="1">
        <v>3.1622974385721529E-8</v>
      </c>
      <c r="V11" s="1">
        <f t="shared" si="2"/>
        <v>-7.499997283722152</v>
      </c>
      <c r="W11" s="1">
        <f>_xll.SRS1Splines.Functions25.Cubic_Spline($R$4:$R$68,$S$4:$S$68,V11)</f>
        <v>0.61941927048205203</v>
      </c>
      <c r="X11" s="27">
        <f t="shared" si="3"/>
        <v>4.1631232695554603</v>
      </c>
      <c r="Y11" s="1"/>
      <c r="Z11" s="1"/>
      <c r="AA11" s="1"/>
      <c r="AB11" s="1"/>
      <c r="AC11" s="1"/>
    </row>
    <row r="12" spans="1:29" x14ac:dyDescent="0.25">
      <c r="A12" s="2">
        <v>9</v>
      </c>
      <c r="B12" s="12">
        <v>5.0000000000000004E-6</v>
      </c>
      <c r="C12" s="13">
        <v>7.71</v>
      </c>
      <c r="D12" s="13">
        <v>7.69</v>
      </c>
      <c r="E12" s="13">
        <v>6.95</v>
      </c>
      <c r="F12" s="13">
        <v>5.95</v>
      </c>
      <c r="G12" s="13">
        <v>4.83</v>
      </c>
      <c r="H12" s="13">
        <v>3.53</v>
      </c>
      <c r="I12" s="13">
        <v>2.4300000000000002</v>
      </c>
      <c r="J12" s="13">
        <v>5.3</v>
      </c>
      <c r="K12" s="13">
        <v>4.59</v>
      </c>
      <c r="L12" s="13">
        <v>3.47</v>
      </c>
      <c r="M12" s="13">
        <v>3.56</v>
      </c>
      <c r="N12" s="14">
        <v>3.38</v>
      </c>
      <c r="P12" s="1"/>
      <c r="Q12" s="1"/>
      <c r="R12" s="1">
        <f t="shared" si="0"/>
        <v>-5.3010299956639813</v>
      </c>
      <c r="S12" s="1">
        <f t="shared" si="1"/>
        <v>0.88705437805095699</v>
      </c>
      <c r="T12" s="1"/>
      <c r="U12" s="1">
        <v>5.0119006933497788E-8</v>
      </c>
      <c r="V12" s="1">
        <f t="shared" si="2"/>
        <v>-7.2999975427771453</v>
      </c>
      <c r="W12" s="1">
        <f>_xll.SRS1Splines.Functions25.Cubic_Spline($R$4:$R$68,$S$4:$S$68,V12)</f>
        <v>0.65702623985786102</v>
      </c>
      <c r="X12" s="27">
        <f t="shared" si="3"/>
        <v>4.5396904440680856</v>
      </c>
      <c r="Y12" s="1"/>
      <c r="Z12" s="1"/>
      <c r="AA12" s="1"/>
      <c r="AB12" s="1"/>
      <c r="AC12" s="1"/>
    </row>
    <row r="13" spans="1:29" x14ac:dyDescent="0.25">
      <c r="A13" s="2">
        <v>10</v>
      </c>
      <c r="B13" s="12">
        <v>1.0000000000000001E-5</v>
      </c>
      <c r="C13" s="13">
        <v>7.82</v>
      </c>
      <c r="D13" s="13">
        <v>7.81</v>
      </c>
      <c r="E13" s="13">
        <v>7.06</v>
      </c>
      <c r="F13" s="13">
        <v>6.02</v>
      </c>
      <c r="G13" s="13">
        <v>4.87</v>
      </c>
      <c r="H13" s="13">
        <v>3.65</v>
      </c>
      <c r="I13" s="13">
        <v>2.4500000000000002</v>
      </c>
      <c r="J13" s="13">
        <v>5.44</v>
      </c>
      <c r="K13" s="13">
        <v>4.68</v>
      </c>
      <c r="L13" s="13">
        <v>3.52</v>
      </c>
      <c r="M13" s="13">
        <v>3.62</v>
      </c>
      <c r="N13" s="14">
        <v>3.42</v>
      </c>
      <c r="P13" s="1"/>
      <c r="Q13" s="1"/>
      <c r="R13" s="1">
        <f t="shared" si="0"/>
        <v>-5</v>
      </c>
      <c r="S13" s="1">
        <f t="shared" si="1"/>
        <v>0.89320675305984798</v>
      </c>
      <c r="T13" s="1"/>
      <c r="U13" s="1">
        <v>7.9432990627320579E-8</v>
      </c>
      <c r="V13" s="1">
        <f t="shared" si="2"/>
        <v>-7.0999990860910156</v>
      </c>
      <c r="W13" s="1">
        <f>_xll.SRS1Splines.Functions25.Cubic_Spline($R$4:$R$68,$S$4:$S$68,V13)</f>
        <v>0.696564289321839</v>
      </c>
      <c r="X13" s="27">
        <f t="shared" si="3"/>
        <v>4.9723797522744535</v>
      </c>
      <c r="Y13" s="1"/>
      <c r="Z13" s="1"/>
      <c r="AA13" s="1"/>
      <c r="AB13" s="1"/>
      <c r="AC13" s="1"/>
    </row>
    <row r="14" spans="1:29" x14ac:dyDescent="0.25">
      <c r="A14" s="2">
        <v>11</v>
      </c>
      <c r="B14" s="12">
        <v>2.0000000000000002E-5</v>
      </c>
      <c r="C14" s="13">
        <v>7.84</v>
      </c>
      <c r="D14" s="13">
        <v>7.83</v>
      </c>
      <c r="E14" s="13">
        <v>7.09</v>
      </c>
      <c r="F14" s="13">
        <v>6.04</v>
      </c>
      <c r="G14" s="13">
        <v>4.87</v>
      </c>
      <c r="H14" s="13">
        <v>3.64</v>
      </c>
      <c r="I14" s="13">
        <v>2.4700000000000002</v>
      </c>
      <c r="J14" s="13">
        <v>5.51</v>
      </c>
      <c r="K14" s="13">
        <v>4.72</v>
      </c>
      <c r="L14" s="13">
        <v>3.54</v>
      </c>
      <c r="M14" s="13">
        <v>3.6</v>
      </c>
      <c r="N14" s="14">
        <v>3.48</v>
      </c>
      <c r="P14" s="1"/>
      <c r="Q14" s="1"/>
      <c r="R14" s="1">
        <f t="shared" si="0"/>
        <v>-4.6989700043360187</v>
      </c>
      <c r="S14" s="1">
        <f t="shared" si="1"/>
        <v>0.89431606268443842</v>
      </c>
      <c r="T14" s="1"/>
      <c r="U14" s="1">
        <v>1.2589281155014372E-7</v>
      </c>
      <c r="V14" s="1">
        <f t="shared" si="2"/>
        <v>-6.8999990672966991</v>
      </c>
      <c r="W14" s="1">
        <f>_xll.SRS1Splines.Functions25.Cubic_Spline($R$4:$R$68,$S$4:$S$68,V14)</f>
        <v>0.73468048173999001</v>
      </c>
      <c r="X14" s="27">
        <f t="shared" si="3"/>
        <v>5.4285079944406656</v>
      </c>
      <c r="Y14" s="1"/>
      <c r="Z14" s="1"/>
      <c r="AA14" s="1"/>
      <c r="AB14" s="1"/>
      <c r="AC14" s="1"/>
    </row>
    <row r="15" spans="1:29" x14ac:dyDescent="0.25">
      <c r="A15" s="2">
        <v>12</v>
      </c>
      <c r="B15" s="12">
        <v>5.0000000000000002E-5</v>
      </c>
      <c r="C15" s="13">
        <v>7.82</v>
      </c>
      <c r="D15" s="13">
        <v>7.81</v>
      </c>
      <c r="E15" s="13">
        <v>7.06</v>
      </c>
      <c r="F15" s="13">
        <v>6.09</v>
      </c>
      <c r="G15" s="13">
        <v>4.87</v>
      </c>
      <c r="H15" s="13">
        <v>3.61</v>
      </c>
      <c r="I15" s="13">
        <v>2.4500000000000002</v>
      </c>
      <c r="J15" s="13">
        <v>5.55</v>
      </c>
      <c r="K15" s="13">
        <v>4.7300000000000004</v>
      </c>
      <c r="L15" s="13">
        <v>3.55</v>
      </c>
      <c r="M15" s="13">
        <v>3.65</v>
      </c>
      <c r="N15" s="14">
        <v>3.45</v>
      </c>
      <c r="P15" s="1"/>
      <c r="Q15" s="1"/>
      <c r="R15" s="1">
        <f t="shared" si="0"/>
        <v>-4.3010299956639813</v>
      </c>
      <c r="S15" s="1">
        <f t="shared" si="1"/>
        <v>0.89320675305984798</v>
      </c>
      <c r="T15" s="1"/>
      <c r="U15" s="1">
        <v>1.995271988977944E-7</v>
      </c>
      <c r="V15" s="1">
        <f t="shared" si="2"/>
        <v>-6.6999978943327214</v>
      </c>
      <c r="W15" s="1">
        <f>_xll.SRS1Splines.Functions25.Cubic_Spline($R$4:$R$68,$S$4:$S$68,V15)</f>
        <v>0.76847976648038696</v>
      </c>
      <c r="X15" s="27">
        <f t="shared" si="3"/>
        <v>5.8678603097244553</v>
      </c>
      <c r="Y15" s="1"/>
      <c r="Z15" s="1"/>
      <c r="AA15" s="1"/>
      <c r="AB15" s="1"/>
      <c r="AC15" s="1"/>
    </row>
    <row r="16" spans="1:29" x14ac:dyDescent="0.25">
      <c r="A16" s="2">
        <v>13</v>
      </c>
      <c r="B16" s="12">
        <v>1E-4</v>
      </c>
      <c r="C16" s="13">
        <v>7.79</v>
      </c>
      <c r="D16" s="13">
        <v>7.71</v>
      </c>
      <c r="E16" s="13">
        <v>7.06</v>
      </c>
      <c r="F16" s="13">
        <v>6</v>
      </c>
      <c r="G16" s="13">
        <v>4.9000000000000004</v>
      </c>
      <c r="H16" s="13">
        <v>3.63</v>
      </c>
      <c r="I16" s="13">
        <v>2.44</v>
      </c>
      <c r="J16" s="13">
        <v>5.57</v>
      </c>
      <c r="K16" s="13">
        <v>4.72</v>
      </c>
      <c r="L16" s="13">
        <v>3.54</v>
      </c>
      <c r="M16" s="13">
        <v>3.64</v>
      </c>
      <c r="N16" s="14">
        <v>3.44</v>
      </c>
      <c r="P16" s="1"/>
      <c r="Q16" s="1"/>
      <c r="R16" s="1">
        <f t="shared" si="0"/>
        <v>-4</v>
      </c>
      <c r="S16" s="1">
        <f t="shared" si="1"/>
        <v>0.89153745767256443</v>
      </c>
      <c r="T16" s="1"/>
      <c r="U16" s="1">
        <v>3.1622974385721533E-7</v>
      </c>
      <c r="V16" s="1">
        <f t="shared" si="2"/>
        <v>-6.499997283722152</v>
      </c>
      <c r="W16" s="1">
        <f>_xll.SRS1Splines.Functions25.Cubic_Spline($R$4:$R$68,$S$4:$S$68,V16)</f>
        <v>0.79621910674015195</v>
      </c>
      <c r="X16" s="27">
        <f t="shared" si="3"/>
        <v>6.2548817942397346</v>
      </c>
      <c r="Y16" s="1"/>
      <c r="Z16" s="1"/>
      <c r="AA16" s="1"/>
      <c r="AB16" s="1"/>
      <c r="AC16" s="1"/>
    </row>
    <row r="17" spans="1:29" x14ac:dyDescent="0.25">
      <c r="A17" s="2">
        <v>14</v>
      </c>
      <c r="B17" s="12">
        <v>2.0000000000000001E-4</v>
      </c>
      <c r="C17" s="13">
        <v>7.73</v>
      </c>
      <c r="D17" s="13">
        <v>7.75</v>
      </c>
      <c r="E17" s="13">
        <v>7.01</v>
      </c>
      <c r="F17" s="13">
        <v>6.04</v>
      </c>
      <c r="G17" s="13">
        <v>4.8499999999999996</v>
      </c>
      <c r="H17" s="13">
        <v>3.63</v>
      </c>
      <c r="I17" s="13">
        <v>2.4500000000000002</v>
      </c>
      <c r="J17" s="13">
        <v>5.59</v>
      </c>
      <c r="K17" s="13">
        <v>4.67</v>
      </c>
      <c r="L17" s="13">
        <v>3.52</v>
      </c>
      <c r="M17" s="13">
        <v>3.64</v>
      </c>
      <c r="N17" s="14">
        <v>3.4</v>
      </c>
      <c r="P17" s="1"/>
      <c r="Q17" s="1"/>
      <c r="R17" s="1">
        <f t="shared" si="0"/>
        <v>-3.6989700043360187</v>
      </c>
      <c r="S17" s="1">
        <f t="shared" si="1"/>
        <v>0.88817949391832496</v>
      </c>
      <c r="T17" s="1"/>
      <c r="U17" s="1">
        <v>5.0119006933497796E-7</v>
      </c>
      <c r="V17" s="1">
        <f t="shared" si="2"/>
        <v>-6.2999975427771453</v>
      </c>
      <c r="W17" s="1">
        <f>_xll.SRS1Splines.Functions25.Cubic_Spline($R$4:$R$68,$S$4:$S$68,V17)</f>
        <v>0.81899332279467796</v>
      </c>
      <c r="X17" s="27">
        <f t="shared" si="3"/>
        <v>6.5916376063338502</v>
      </c>
      <c r="Y17" s="1"/>
      <c r="Z17" s="1"/>
      <c r="AA17" s="1"/>
      <c r="AB17" s="1"/>
      <c r="AC17" s="1"/>
    </row>
    <row r="18" spans="1:29" x14ac:dyDescent="0.25">
      <c r="A18" s="2">
        <v>15</v>
      </c>
      <c r="B18" s="12">
        <v>5.0000000000000001E-4</v>
      </c>
      <c r="C18" s="13">
        <v>7.54</v>
      </c>
      <c r="D18" s="13">
        <v>7.59</v>
      </c>
      <c r="E18" s="13">
        <v>7</v>
      </c>
      <c r="F18" s="13">
        <v>5.96</v>
      </c>
      <c r="G18" s="13">
        <v>4.78</v>
      </c>
      <c r="H18" s="13">
        <v>3.56</v>
      </c>
      <c r="I18" s="13">
        <v>2.42</v>
      </c>
      <c r="J18" s="13">
        <v>5.6</v>
      </c>
      <c r="K18" s="13">
        <v>4.5999999999999996</v>
      </c>
      <c r="L18" s="13">
        <v>3.47</v>
      </c>
      <c r="M18" s="13">
        <v>3.67</v>
      </c>
      <c r="N18" s="14">
        <v>3.27</v>
      </c>
      <c r="P18" s="1"/>
      <c r="Q18" s="1"/>
      <c r="R18" s="1">
        <f t="shared" si="0"/>
        <v>-3.3010299956639813</v>
      </c>
      <c r="S18" s="1">
        <f t="shared" si="1"/>
        <v>0.87737134586977406</v>
      </c>
      <c r="T18" s="1"/>
      <c r="U18" s="1">
        <v>7.9432990627320584E-7</v>
      </c>
      <c r="V18" s="1">
        <f t="shared" si="2"/>
        <v>-6.0999990860910156</v>
      </c>
      <c r="W18" s="1">
        <f>_xll.SRS1Splines.Functions25.Cubic_Spline($R$4:$R$68,$S$4:$S$68,V18)</f>
        <v>0.83835957615620504</v>
      </c>
      <c r="X18" s="27">
        <f t="shared" si="3"/>
        <v>6.8922270535150858</v>
      </c>
      <c r="Y18" s="1"/>
      <c r="Z18" s="1"/>
      <c r="AA18" s="1"/>
      <c r="AB18" s="1"/>
      <c r="AC18" s="1"/>
    </row>
    <row r="19" spans="1:29" x14ac:dyDescent="0.25">
      <c r="A19" s="2">
        <v>16</v>
      </c>
      <c r="B19" s="12">
        <v>1E-3</v>
      </c>
      <c r="C19" s="13">
        <v>7.54</v>
      </c>
      <c r="D19" s="13">
        <v>7.56</v>
      </c>
      <c r="E19" s="13">
        <v>6.91</v>
      </c>
      <c r="F19" s="13">
        <v>5.89</v>
      </c>
      <c r="G19" s="13">
        <v>4.8</v>
      </c>
      <c r="H19" s="13">
        <v>3.51</v>
      </c>
      <c r="I19" s="13">
        <v>2.41</v>
      </c>
      <c r="J19" s="13">
        <v>5.6</v>
      </c>
      <c r="K19" s="13">
        <v>4.58</v>
      </c>
      <c r="L19" s="13">
        <v>3.46</v>
      </c>
      <c r="M19" s="13">
        <v>3.64</v>
      </c>
      <c r="N19" s="14">
        <v>3.28</v>
      </c>
      <c r="P19" s="1"/>
      <c r="Q19" s="1"/>
      <c r="R19" s="1">
        <f t="shared" si="0"/>
        <v>-3</v>
      </c>
      <c r="S19" s="1">
        <f t="shared" si="1"/>
        <v>0.87737134586977406</v>
      </c>
      <c r="T19" s="1"/>
      <c r="U19" s="1">
        <v>1.2589281155014373E-6</v>
      </c>
      <c r="V19" s="1">
        <f t="shared" si="2"/>
        <v>-5.8999990672966991</v>
      </c>
      <c r="W19" s="1">
        <f>_xll.SRS1Splines.Functions25.Cubic_Spline($R$4:$R$68,$S$4:$S$68,V19)</f>
        <v>0.85486832289516801</v>
      </c>
      <c r="X19" s="27">
        <f t="shared" si="3"/>
        <v>7.1592631006415894</v>
      </c>
      <c r="Y19" s="1"/>
      <c r="Z19" s="1"/>
      <c r="AA19" s="1"/>
      <c r="AB19" s="1"/>
      <c r="AC19" s="1"/>
    </row>
    <row r="20" spans="1:29" x14ac:dyDescent="0.25">
      <c r="A20" s="2">
        <v>17</v>
      </c>
      <c r="B20" s="12">
        <v>2E-3</v>
      </c>
      <c r="C20" s="13">
        <v>7.61</v>
      </c>
      <c r="D20" s="13">
        <v>7.61</v>
      </c>
      <c r="E20" s="13">
        <v>6.94</v>
      </c>
      <c r="F20" s="13">
        <v>5.98</v>
      </c>
      <c r="G20" s="13">
        <v>4.76</v>
      </c>
      <c r="H20" s="13">
        <v>3.54</v>
      </c>
      <c r="I20" s="13">
        <v>2.4</v>
      </c>
      <c r="J20" s="13">
        <v>5.62</v>
      </c>
      <c r="K20" s="13">
        <v>4.6100000000000003</v>
      </c>
      <c r="L20" s="13">
        <v>3.48</v>
      </c>
      <c r="M20" s="13">
        <v>3.64</v>
      </c>
      <c r="N20" s="14">
        <v>3.32</v>
      </c>
      <c r="P20" s="1"/>
      <c r="Q20" s="1"/>
      <c r="R20" s="1">
        <f t="shared" si="0"/>
        <v>-2.6989700043360187</v>
      </c>
      <c r="S20" s="1">
        <f t="shared" si="1"/>
        <v>0.88138465677057287</v>
      </c>
      <c r="T20" s="1"/>
      <c r="U20" s="1">
        <v>1.9952719889779438E-6</v>
      </c>
      <c r="V20" s="1">
        <f t="shared" si="2"/>
        <v>-5.6999978943327214</v>
      </c>
      <c r="W20" s="1">
        <f>_xll.SRS1Splines.Functions25.Cubic_Spline($R$4:$R$68,$S$4:$S$68,V20)</f>
        <v>0.86858148496392895</v>
      </c>
      <c r="X20" s="27">
        <f t="shared" si="3"/>
        <v>7.3889288555190404</v>
      </c>
      <c r="Y20" s="1"/>
      <c r="Z20" s="1"/>
      <c r="AA20" s="1"/>
      <c r="AB20" s="1"/>
      <c r="AC20" s="1"/>
    </row>
    <row r="21" spans="1:29" x14ac:dyDescent="0.25">
      <c r="A21" s="2">
        <v>18</v>
      </c>
      <c r="B21" s="12">
        <v>5.0000000000000001E-3</v>
      </c>
      <c r="C21" s="13">
        <v>7.97</v>
      </c>
      <c r="D21" s="13">
        <v>8.0299999999999994</v>
      </c>
      <c r="E21" s="13">
        <v>7.33</v>
      </c>
      <c r="F21" s="13">
        <v>6.23</v>
      </c>
      <c r="G21" s="13">
        <v>5.03</v>
      </c>
      <c r="H21" s="13">
        <v>3.76</v>
      </c>
      <c r="I21" s="13">
        <v>2.54</v>
      </c>
      <c r="J21" s="13">
        <v>5.95</v>
      </c>
      <c r="K21" s="13">
        <v>4.8600000000000003</v>
      </c>
      <c r="L21" s="13">
        <v>3.66</v>
      </c>
      <c r="M21" s="13">
        <v>3.88</v>
      </c>
      <c r="N21" s="14">
        <v>3.44</v>
      </c>
      <c r="P21" s="1"/>
      <c r="Q21" s="1"/>
      <c r="R21" s="1">
        <f t="shared" si="0"/>
        <v>-2.3010299956639813</v>
      </c>
      <c r="S21" s="1">
        <f t="shared" si="1"/>
        <v>0.90145832139611237</v>
      </c>
      <c r="T21" s="1"/>
      <c r="U21" s="1">
        <v>3.162297438572153E-6</v>
      </c>
      <c r="V21" s="1">
        <f t="shared" si="2"/>
        <v>-5.499997283722152</v>
      </c>
      <c r="W21" s="1">
        <f>_xll.SRS1Splines.Functions25.Cubic_Spline($R$4:$R$68,$S$4:$S$68,V21)</f>
        <v>0.87934284695252196</v>
      </c>
      <c r="X21" s="27">
        <f t="shared" si="3"/>
        <v>7.5743060074774577</v>
      </c>
      <c r="Y21" s="1"/>
      <c r="Z21" s="1"/>
      <c r="AA21" s="1"/>
      <c r="AB21" s="1"/>
      <c r="AC21" s="1"/>
    </row>
    <row r="22" spans="1:29" x14ac:dyDescent="0.25">
      <c r="A22" s="2">
        <v>19</v>
      </c>
      <c r="B22" s="12">
        <v>0.01</v>
      </c>
      <c r="C22" s="13">
        <v>9.11</v>
      </c>
      <c r="D22" s="13">
        <v>9.2100000000000009</v>
      </c>
      <c r="E22" s="13">
        <v>8.41</v>
      </c>
      <c r="F22" s="13">
        <v>7.21</v>
      </c>
      <c r="G22" s="13">
        <v>5.83</v>
      </c>
      <c r="H22" s="13">
        <v>4.3</v>
      </c>
      <c r="I22" s="13">
        <v>2.9</v>
      </c>
      <c r="J22" s="13">
        <v>6.81</v>
      </c>
      <c r="K22" s="13">
        <v>5.57</v>
      </c>
      <c r="L22" s="13">
        <v>4.1900000000000004</v>
      </c>
      <c r="M22" s="13">
        <v>4.38</v>
      </c>
      <c r="N22" s="14">
        <v>4</v>
      </c>
      <c r="P22" s="1"/>
      <c r="Q22" s="1"/>
      <c r="R22" s="1">
        <f t="shared" si="0"/>
        <v>-2</v>
      </c>
      <c r="S22" s="1">
        <f t="shared" si="1"/>
        <v>0.95951837697299824</v>
      </c>
      <c r="T22" s="1"/>
      <c r="U22" s="1">
        <v>5.011900693349779E-6</v>
      </c>
      <c r="V22" s="1">
        <f t="shared" si="2"/>
        <v>-5.2999975427771453</v>
      </c>
      <c r="W22" s="1">
        <f>_xll.SRS1Splines.Functions25.Cubic_Spline($R$4:$R$68,$S$4:$S$68,V22)</f>
        <v>0.88708653557952999</v>
      </c>
      <c r="X22" s="27">
        <f t="shared" si="3"/>
        <v>7.7105709115244796</v>
      </c>
      <c r="Y22" s="1"/>
      <c r="Z22" s="1"/>
      <c r="AA22" s="1"/>
      <c r="AB22" s="1"/>
      <c r="AC22" s="1"/>
    </row>
    <row r="23" spans="1:29" x14ac:dyDescent="0.25">
      <c r="A23" s="2">
        <v>20</v>
      </c>
      <c r="B23" s="12">
        <v>0.02</v>
      </c>
      <c r="C23" s="13">
        <v>12.2</v>
      </c>
      <c r="D23" s="13">
        <v>12.3</v>
      </c>
      <c r="E23" s="13">
        <v>11.3</v>
      </c>
      <c r="F23" s="13">
        <v>9.68</v>
      </c>
      <c r="G23" s="13">
        <v>7.78</v>
      </c>
      <c r="H23" s="13">
        <v>5.78</v>
      </c>
      <c r="I23" s="13">
        <v>3.91</v>
      </c>
      <c r="J23" s="13">
        <v>8.93</v>
      </c>
      <c r="K23" s="13">
        <v>7.41</v>
      </c>
      <c r="L23" s="13">
        <v>5.61</v>
      </c>
      <c r="M23" s="13">
        <v>5.8</v>
      </c>
      <c r="N23" s="14">
        <v>5.42</v>
      </c>
      <c r="P23" s="1"/>
      <c r="Q23" s="1"/>
      <c r="R23" s="1">
        <f t="shared" si="0"/>
        <v>-1.6989700043360187</v>
      </c>
      <c r="S23" s="1">
        <f t="shared" si="1"/>
        <v>1.0863598306747482</v>
      </c>
      <c r="T23" s="1"/>
      <c r="U23" s="1">
        <v>7.9432990627320593E-6</v>
      </c>
      <c r="V23" s="1">
        <f t="shared" si="2"/>
        <v>-5.0999990860910156</v>
      </c>
      <c r="W23" s="1">
        <f>_xll.SRS1Splines.Functions25.Cubic_Spline($R$4:$R$68,$S$4:$S$68,V23)</f>
        <v>0.89184700369452796</v>
      </c>
      <c r="X23" s="27">
        <f t="shared" si="3"/>
        <v>7.7955543488872001</v>
      </c>
      <c r="Y23" s="1"/>
      <c r="Z23" s="1"/>
      <c r="AA23" s="1"/>
      <c r="AB23" s="1"/>
      <c r="AC23" s="1"/>
    </row>
    <row r="24" spans="1:29" x14ac:dyDescent="0.25">
      <c r="A24" s="2">
        <v>21</v>
      </c>
      <c r="B24" s="12">
        <v>0.03</v>
      </c>
      <c r="C24" s="13">
        <v>15.7</v>
      </c>
      <c r="D24" s="13">
        <v>15.9</v>
      </c>
      <c r="E24" s="13">
        <v>14.5</v>
      </c>
      <c r="F24" s="13">
        <v>12.6</v>
      </c>
      <c r="G24" s="13">
        <v>10</v>
      </c>
      <c r="H24" s="13">
        <v>7.43</v>
      </c>
      <c r="I24" s="13">
        <v>5.01</v>
      </c>
      <c r="J24" s="13">
        <v>11.2</v>
      </c>
      <c r="K24" s="13">
        <v>9.4600000000000009</v>
      </c>
      <c r="L24" s="13">
        <v>7.18</v>
      </c>
      <c r="M24" s="13">
        <v>7.66</v>
      </c>
      <c r="N24" s="14">
        <v>6.7</v>
      </c>
      <c r="P24" s="1"/>
      <c r="Q24" s="1"/>
      <c r="R24" s="1">
        <f t="shared" si="0"/>
        <v>-1.5228787452803376</v>
      </c>
      <c r="S24" s="1">
        <f t="shared" si="1"/>
        <v>1.1958996524092338</v>
      </c>
      <c r="T24" s="1"/>
      <c r="U24" s="1">
        <v>1.2589281155014373E-5</v>
      </c>
      <c r="V24" s="1">
        <f t="shared" si="2"/>
        <v>-4.8999990672966991</v>
      </c>
      <c r="W24" s="1">
        <f>_xll.SRS1Splines.Functions25.Cubic_Spline($R$4:$R$68,$S$4:$S$68,V24)</f>
        <v>0.89397197506709702</v>
      </c>
      <c r="X24" s="27">
        <f t="shared" si="3"/>
        <v>7.8337908984484423</v>
      </c>
      <c r="Y24" s="1"/>
      <c r="Z24" s="1"/>
      <c r="AA24" s="1"/>
      <c r="AB24" s="1"/>
      <c r="AC24" s="1"/>
    </row>
    <row r="25" spans="1:29" x14ac:dyDescent="0.25">
      <c r="A25" s="2">
        <v>22</v>
      </c>
      <c r="B25" s="12">
        <v>0.05</v>
      </c>
      <c r="C25" s="13">
        <v>23</v>
      </c>
      <c r="D25" s="13">
        <v>23.3</v>
      </c>
      <c r="E25" s="13">
        <v>21.4</v>
      </c>
      <c r="F25" s="13">
        <v>18.3</v>
      </c>
      <c r="G25" s="13">
        <v>14.8</v>
      </c>
      <c r="H25" s="13">
        <v>10.9</v>
      </c>
      <c r="I25" s="13">
        <v>7.35</v>
      </c>
      <c r="J25" s="13">
        <v>15.7</v>
      </c>
      <c r="K25" s="13">
        <v>13.7</v>
      </c>
      <c r="L25" s="13">
        <v>10.4</v>
      </c>
      <c r="M25" s="13">
        <v>11</v>
      </c>
      <c r="N25" s="14">
        <v>9.8000000000000007</v>
      </c>
      <c r="P25" s="1"/>
      <c r="Q25" s="1"/>
      <c r="R25" s="1">
        <f t="shared" si="0"/>
        <v>-1.3010299956639813</v>
      </c>
      <c r="S25" s="1">
        <f t="shared" si="1"/>
        <v>1.3617278360175928</v>
      </c>
      <c r="T25" s="1"/>
      <c r="U25" s="1">
        <v>1.9952719889779439E-5</v>
      </c>
      <c r="V25" s="1">
        <f t="shared" si="2"/>
        <v>-4.6999978943327214</v>
      </c>
      <c r="W25" s="1">
        <f>_xll.SRS1Splines.Functions25.Cubic_Spline($R$4:$R$68,$S$4:$S$68,V25)</f>
        <v>0.89431667784878599</v>
      </c>
      <c r="X25" s="27">
        <f t="shared" si="3"/>
        <v>7.8400111051189976</v>
      </c>
      <c r="Y25" s="1"/>
      <c r="Z25" s="1"/>
      <c r="AA25" s="1"/>
      <c r="AB25" s="1"/>
      <c r="AC25" s="1"/>
    </row>
    <row r="26" spans="1:29" x14ac:dyDescent="0.25">
      <c r="A26" s="2">
        <v>23</v>
      </c>
      <c r="B26" s="12">
        <v>7.0000000000000007E-2</v>
      </c>
      <c r="C26" s="13">
        <v>30.6</v>
      </c>
      <c r="D26" s="13">
        <v>31</v>
      </c>
      <c r="E26" s="13">
        <v>28.4</v>
      </c>
      <c r="F26" s="13">
        <v>24.3</v>
      </c>
      <c r="G26" s="13">
        <v>19.7</v>
      </c>
      <c r="H26" s="13">
        <v>14.5</v>
      </c>
      <c r="I26" s="13">
        <v>9.73</v>
      </c>
      <c r="J26" s="13">
        <v>20</v>
      </c>
      <c r="K26" s="13">
        <v>18</v>
      </c>
      <c r="L26" s="13">
        <v>13.7</v>
      </c>
      <c r="M26" s="13">
        <v>14.7</v>
      </c>
      <c r="N26" s="14">
        <v>12.7</v>
      </c>
      <c r="P26" s="1"/>
      <c r="Q26" s="1"/>
      <c r="R26" s="1">
        <f t="shared" si="0"/>
        <v>-1.1549019599857431</v>
      </c>
      <c r="S26" s="1">
        <f t="shared" si="1"/>
        <v>1.4857214264815801</v>
      </c>
      <c r="T26" s="1"/>
      <c r="U26" s="1">
        <v>3.1622974385721532E-5</v>
      </c>
      <c r="V26" s="1">
        <f t="shared" si="2"/>
        <v>-4.499997283722152</v>
      </c>
      <c r="W26" s="1">
        <f>_xll.SRS1Splines.Functions25.Cubic_Spline($R$4:$R$68,$S$4:$S$68,V26)</f>
        <v>0.89396761878823106</v>
      </c>
      <c r="X26" s="27">
        <f t="shared" si="3"/>
        <v>7.8337123204144143</v>
      </c>
      <c r="Y26" s="1"/>
      <c r="Z26" s="1"/>
      <c r="AA26" s="1"/>
      <c r="AB26" s="1"/>
      <c r="AC26" s="1"/>
    </row>
    <row r="27" spans="1:29" x14ac:dyDescent="0.25">
      <c r="A27" s="2">
        <v>24</v>
      </c>
      <c r="B27" s="12">
        <v>0.1</v>
      </c>
      <c r="C27" s="13">
        <v>41.9</v>
      </c>
      <c r="D27" s="13">
        <v>42.5</v>
      </c>
      <c r="E27" s="13">
        <v>39</v>
      </c>
      <c r="F27" s="13">
        <v>33.6</v>
      </c>
      <c r="G27" s="13">
        <v>27</v>
      </c>
      <c r="H27" s="13">
        <v>19.899999999999999</v>
      </c>
      <c r="I27" s="13">
        <v>13.4</v>
      </c>
      <c r="J27" s="13">
        <v>25.9</v>
      </c>
      <c r="K27" s="13">
        <v>24.3</v>
      </c>
      <c r="L27" s="13">
        <v>18.600000000000001</v>
      </c>
      <c r="M27" s="13">
        <v>19.399999999999999</v>
      </c>
      <c r="N27" s="14">
        <v>17.8</v>
      </c>
      <c r="P27" s="1"/>
      <c r="Q27" s="1"/>
      <c r="R27" s="1">
        <f t="shared" si="0"/>
        <v>-1</v>
      </c>
      <c r="S27" s="1">
        <f t="shared" si="1"/>
        <v>1.6222140229662954</v>
      </c>
      <c r="T27" s="1"/>
      <c r="U27" s="1">
        <v>5.0119006933497795E-5</v>
      </c>
      <c r="V27" s="1">
        <f t="shared" si="2"/>
        <v>-4.2999975427771453</v>
      </c>
      <c r="W27" s="1">
        <f>_xll.SRS1Splines.Functions25.Cubic_Spline($R$4:$R$68,$S$4:$S$68,V27)</f>
        <v>0.893201843800846</v>
      </c>
      <c r="X27" s="27">
        <f t="shared" si="3"/>
        <v>7.8199116033244414</v>
      </c>
      <c r="Y27" s="1"/>
      <c r="Z27" s="1"/>
      <c r="AA27" s="1"/>
      <c r="AB27" s="1"/>
      <c r="AC27" s="1"/>
    </row>
    <row r="28" spans="1:29" x14ac:dyDescent="0.25">
      <c r="A28" s="2">
        <v>25</v>
      </c>
      <c r="B28" s="12">
        <v>0.15</v>
      </c>
      <c r="C28" s="13">
        <v>60.6</v>
      </c>
      <c r="D28" s="13">
        <v>61</v>
      </c>
      <c r="E28" s="13">
        <v>56.3</v>
      </c>
      <c r="F28" s="13">
        <v>48.6</v>
      </c>
      <c r="G28" s="13">
        <v>39.200000000000003</v>
      </c>
      <c r="H28" s="13">
        <v>28.9</v>
      </c>
      <c r="I28" s="13">
        <v>19.399999999999999</v>
      </c>
      <c r="J28" s="13">
        <v>34.9</v>
      </c>
      <c r="K28" s="13">
        <v>34.700000000000003</v>
      </c>
      <c r="L28" s="13">
        <v>26.6</v>
      </c>
      <c r="M28" s="13">
        <v>27.7</v>
      </c>
      <c r="N28" s="14">
        <v>25.5</v>
      </c>
      <c r="P28" s="1"/>
      <c r="Q28" s="1"/>
      <c r="R28" s="1">
        <f t="shared" si="0"/>
        <v>-0.82390874094431876</v>
      </c>
      <c r="S28" s="1">
        <f t="shared" si="1"/>
        <v>1.7824726241662863</v>
      </c>
      <c r="T28" s="1"/>
      <c r="U28" s="1">
        <v>7.9432990627320579E-5</v>
      </c>
      <c r="V28" s="1">
        <f t="shared" si="2"/>
        <v>-4.0999990860910156</v>
      </c>
      <c r="W28" s="1">
        <f>_xll.SRS1Splines.Functions25.Cubic_Spline($R$4:$R$68,$S$4:$S$68,V28)</f>
        <v>0.89212171705137899</v>
      </c>
      <c r="X28" s="27">
        <f t="shared" si="3"/>
        <v>7.8004869935631556</v>
      </c>
      <c r="Y28" s="1"/>
      <c r="Z28" s="1"/>
      <c r="AA28" s="1"/>
      <c r="AB28" s="1"/>
      <c r="AC28" s="1"/>
    </row>
    <row r="29" spans="1:29" x14ac:dyDescent="0.25">
      <c r="A29" s="2">
        <v>26</v>
      </c>
      <c r="B29" s="12">
        <v>0.2</v>
      </c>
      <c r="C29" s="13">
        <v>78.8</v>
      </c>
      <c r="D29" s="13">
        <v>79.3</v>
      </c>
      <c r="E29" s="13">
        <v>73.5</v>
      </c>
      <c r="F29" s="13">
        <v>63.8</v>
      </c>
      <c r="G29" s="13">
        <v>51.6</v>
      </c>
      <c r="H29" s="13">
        <v>38.1</v>
      </c>
      <c r="I29" s="13">
        <v>25.3</v>
      </c>
      <c r="J29" s="13">
        <v>43.1</v>
      </c>
      <c r="K29" s="13">
        <v>44.7</v>
      </c>
      <c r="L29" s="13">
        <v>34.4</v>
      </c>
      <c r="M29" s="13">
        <v>35.700000000000003</v>
      </c>
      <c r="N29" s="14">
        <v>33.1</v>
      </c>
      <c r="P29" s="1"/>
      <c r="Q29" s="1"/>
      <c r="R29" s="1">
        <f t="shared" si="0"/>
        <v>-0.69897000433601875</v>
      </c>
      <c r="S29" s="1">
        <f t="shared" si="1"/>
        <v>1.8965262174895554</v>
      </c>
      <c r="T29" s="1"/>
      <c r="U29" s="1">
        <v>1.2589281155014372E-4</v>
      </c>
      <c r="V29" s="1">
        <f t="shared" si="2"/>
        <v>-3.8999990672966991</v>
      </c>
      <c r="W29" s="1">
        <f>_xll.SRS1Splines.Functions25.Cubic_Spline($R$4:$R$68,$S$4:$S$68,V29)</f>
        <v>0.89090246481129798</v>
      </c>
      <c r="X29" s="27">
        <f t="shared" si="3"/>
        <v>7.7786183682105756</v>
      </c>
      <c r="Y29" s="1"/>
      <c r="Z29" s="1"/>
      <c r="AA29" s="1"/>
      <c r="AB29" s="1"/>
      <c r="AC29" s="1"/>
    </row>
    <row r="30" spans="1:29" x14ac:dyDescent="0.25">
      <c r="A30" s="2">
        <v>27</v>
      </c>
      <c r="B30" s="12">
        <v>0.3</v>
      </c>
      <c r="C30" s="13">
        <v>114</v>
      </c>
      <c r="D30" s="13">
        <v>113</v>
      </c>
      <c r="E30" s="13">
        <v>105</v>
      </c>
      <c r="F30" s="13">
        <v>92.4</v>
      </c>
      <c r="G30" s="13">
        <v>75</v>
      </c>
      <c r="H30" s="13">
        <v>55.5</v>
      </c>
      <c r="I30" s="13">
        <v>37</v>
      </c>
      <c r="J30" s="13">
        <v>58.1</v>
      </c>
      <c r="K30" s="13">
        <v>63.8</v>
      </c>
      <c r="L30" s="13">
        <v>49.4</v>
      </c>
      <c r="M30" s="13">
        <v>51.1</v>
      </c>
      <c r="N30" s="14">
        <v>47.7</v>
      </c>
      <c r="P30" s="1"/>
      <c r="Q30" s="1"/>
      <c r="R30" s="1">
        <f t="shared" si="0"/>
        <v>-0.52287874528033762</v>
      </c>
      <c r="S30" s="1">
        <f t="shared" si="1"/>
        <v>2.0569048513364727</v>
      </c>
      <c r="T30" s="1"/>
      <c r="U30" s="1">
        <v>1.9952719889779438E-4</v>
      </c>
      <c r="V30" s="1">
        <f t="shared" si="2"/>
        <v>-3.699997894332721</v>
      </c>
      <c r="W30" s="1">
        <f>_xll.SRS1Splines.Functions25.Cubic_Spline($R$4:$R$68,$S$4:$S$68,V30)</f>
        <v>0.88820213531931502</v>
      </c>
      <c r="X30" s="27">
        <f t="shared" si="3"/>
        <v>7.7304030044110608</v>
      </c>
      <c r="Y30" s="1"/>
      <c r="Z30" s="1"/>
      <c r="AA30" s="1"/>
      <c r="AB30" s="1"/>
      <c r="AC30" s="1"/>
    </row>
    <row r="31" spans="1:29" x14ac:dyDescent="0.25">
      <c r="A31" s="2">
        <v>28</v>
      </c>
      <c r="B31" s="12">
        <v>0.5</v>
      </c>
      <c r="C31" s="13">
        <v>177</v>
      </c>
      <c r="D31" s="13">
        <v>179</v>
      </c>
      <c r="E31" s="13">
        <v>167</v>
      </c>
      <c r="F31" s="13">
        <v>148</v>
      </c>
      <c r="G31" s="13">
        <v>121</v>
      </c>
      <c r="H31" s="13">
        <v>89</v>
      </c>
      <c r="I31" s="13">
        <v>59.1</v>
      </c>
      <c r="J31" s="13">
        <v>85.9</v>
      </c>
      <c r="K31" s="13">
        <v>99.1</v>
      </c>
      <c r="L31" s="13">
        <v>77.099999999999994</v>
      </c>
      <c r="M31" s="13">
        <v>79.7</v>
      </c>
      <c r="N31" s="14">
        <v>74.5</v>
      </c>
      <c r="P31" s="1"/>
      <c r="Q31" s="1"/>
      <c r="R31" s="1">
        <f t="shared" si="0"/>
        <v>-0.3010299956639812</v>
      </c>
      <c r="S31" s="1">
        <f t="shared" si="1"/>
        <v>2.2479732663618068</v>
      </c>
      <c r="T31" s="1"/>
      <c r="U31" s="1">
        <v>3.1622974385721531E-4</v>
      </c>
      <c r="V31" s="1">
        <f t="shared" si="2"/>
        <v>-3.499997283722152</v>
      </c>
      <c r="W31" s="1">
        <f>_xll.SRS1Splines.Functions25.Cubic_Spline($R$4:$R$68,$S$4:$S$68,V31)</f>
        <v>0.88244673140993501</v>
      </c>
      <c r="X31" s="27">
        <f t="shared" si="3"/>
        <v>7.6286331607087821</v>
      </c>
      <c r="Y31" s="1"/>
      <c r="Z31" s="1"/>
      <c r="AA31" s="1"/>
      <c r="AB31" s="1"/>
      <c r="AC31" s="1"/>
    </row>
    <row r="32" spans="1:29" x14ac:dyDescent="0.25">
      <c r="A32" s="2">
        <v>29</v>
      </c>
      <c r="B32" s="12">
        <v>0.7</v>
      </c>
      <c r="C32" s="13">
        <v>232</v>
      </c>
      <c r="D32" s="13">
        <v>234</v>
      </c>
      <c r="E32" s="13">
        <v>220</v>
      </c>
      <c r="F32" s="13">
        <v>196</v>
      </c>
      <c r="G32" s="13">
        <v>162</v>
      </c>
      <c r="H32" s="13">
        <v>120</v>
      </c>
      <c r="I32" s="13">
        <v>79.099999999999994</v>
      </c>
      <c r="J32" s="13">
        <v>112</v>
      </c>
      <c r="K32" s="13">
        <v>131</v>
      </c>
      <c r="L32" s="13">
        <v>102</v>
      </c>
      <c r="M32" s="13">
        <v>108</v>
      </c>
      <c r="N32" s="14">
        <v>96</v>
      </c>
      <c r="P32" s="1"/>
      <c r="Q32" s="1"/>
      <c r="R32" s="1">
        <f t="shared" si="0"/>
        <v>-0.15490195998574319</v>
      </c>
      <c r="S32" s="1">
        <f t="shared" si="1"/>
        <v>2.3654879848908998</v>
      </c>
      <c r="T32" s="1"/>
      <c r="U32" s="1">
        <v>5.0119006933497796E-4</v>
      </c>
      <c r="V32" s="1">
        <f t="shared" si="2"/>
        <v>-3.2999975427771453</v>
      </c>
      <c r="W32" s="1">
        <f>_xll.SRS1Splines.Functions25.Cubic_Spline($R$4:$R$68,$S$4:$S$68,V32)</f>
        <v>0.87735544238423901</v>
      </c>
      <c r="X32" s="27">
        <f t="shared" si="3"/>
        <v>7.5397238968248157</v>
      </c>
      <c r="Y32" s="1"/>
      <c r="Z32" s="1"/>
      <c r="AA32" s="1"/>
      <c r="AB32" s="1"/>
      <c r="AC32" s="1"/>
    </row>
    <row r="33" spans="1:29" x14ac:dyDescent="0.25">
      <c r="A33" s="2">
        <v>30</v>
      </c>
      <c r="B33" s="12">
        <v>0.9</v>
      </c>
      <c r="C33" s="13">
        <v>279</v>
      </c>
      <c r="D33" s="13">
        <v>281</v>
      </c>
      <c r="E33" s="13">
        <v>265</v>
      </c>
      <c r="F33" s="13">
        <v>236</v>
      </c>
      <c r="G33" s="13">
        <v>196</v>
      </c>
      <c r="H33" s="13">
        <v>148</v>
      </c>
      <c r="I33" s="13">
        <v>97.2</v>
      </c>
      <c r="J33" s="13">
        <v>136</v>
      </c>
      <c r="K33" s="13">
        <v>160</v>
      </c>
      <c r="L33" s="13">
        <v>126</v>
      </c>
      <c r="M33" s="13">
        <v>130</v>
      </c>
      <c r="N33" s="14">
        <v>122</v>
      </c>
      <c r="P33" s="1"/>
      <c r="Q33" s="1"/>
      <c r="R33" s="1">
        <f t="shared" si="0"/>
        <v>-4.5757490560675115E-2</v>
      </c>
      <c r="S33" s="1">
        <f t="shared" si="1"/>
        <v>2.4456042032735974</v>
      </c>
      <c r="T33" s="1"/>
      <c r="U33" s="1">
        <v>7.9432990627320576E-4</v>
      </c>
      <c r="V33" s="1">
        <f t="shared" si="2"/>
        <v>-3.0999990860910156</v>
      </c>
      <c r="W33" s="1">
        <f>_xll.SRS1Splines.Functions25.Cubic_Spline($R$4:$R$68,$S$4:$S$68,V33)</f>
        <v>0.87660707213784606</v>
      </c>
      <c r="X33" s="27">
        <f t="shared" si="3"/>
        <v>7.5267427365447785</v>
      </c>
      <c r="Y33" s="1"/>
      <c r="Z33" s="1"/>
      <c r="AA33" s="1"/>
      <c r="AB33" s="1"/>
      <c r="AC33" s="1"/>
    </row>
    <row r="34" spans="1:29" x14ac:dyDescent="0.25">
      <c r="A34" s="2">
        <v>31</v>
      </c>
      <c r="B34" s="12">
        <v>1</v>
      </c>
      <c r="C34" s="13">
        <v>301</v>
      </c>
      <c r="D34" s="13">
        <v>288</v>
      </c>
      <c r="E34" s="13">
        <v>272</v>
      </c>
      <c r="F34" s="13">
        <v>242</v>
      </c>
      <c r="G34" s="13">
        <v>199</v>
      </c>
      <c r="H34" s="13">
        <v>148</v>
      </c>
      <c r="I34" s="13">
        <v>106</v>
      </c>
      <c r="J34" s="13">
        <v>148</v>
      </c>
      <c r="K34" s="13">
        <v>174</v>
      </c>
      <c r="L34" s="13">
        <v>137</v>
      </c>
      <c r="M34" s="13">
        <v>131</v>
      </c>
      <c r="N34" s="14">
        <v>143</v>
      </c>
      <c r="P34" s="1"/>
      <c r="Q34" s="1"/>
      <c r="R34" s="1">
        <f t="shared" si="0"/>
        <v>0</v>
      </c>
      <c r="S34" s="1">
        <f t="shared" si="1"/>
        <v>2.4785664955938436</v>
      </c>
      <c r="T34" s="1"/>
      <c r="U34" s="1">
        <v>1.2589281155014373E-3</v>
      </c>
      <c r="V34" s="1">
        <f t="shared" si="2"/>
        <v>-2.8999990672966991</v>
      </c>
      <c r="W34" s="1">
        <f>_xll.SRS1Splines.Functions25.Cubic_Spline($R$4:$R$68,$S$4:$S$68,V34)</f>
        <v>0.87843359970603097</v>
      </c>
      <c r="X34" s="27">
        <f t="shared" si="3"/>
        <v>7.5584648837560291</v>
      </c>
      <c r="Y34" s="1"/>
      <c r="Z34" s="1"/>
      <c r="AA34" s="1"/>
      <c r="AB34" s="1"/>
      <c r="AC34" s="1"/>
    </row>
    <row r="35" spans="1:29" x14ac:dyDescent="0.25">
      <c r="A35" s="2">
        <v>32</v>
      </c>
      <c r="B35" s="12">
        <v>1.2</v>
      </c>
      <c r="C35" s="13">
        <v>330</v>
      </c>
      <c r="D35" s="13">
        <v>331</v>
      </c>
      <c r="E35" s="13">
        <v>315</v>
      </c>
      <c r="F35" s="13">
        <v>282</v>
      </c>
      <c r="G35" s="13">
        <v>235</v>
      </c>
      <c r="H35" s="13">
        <v>179</v>
      </c>
      <c r="I35" s="13">
        <v>120</v>
      </c>
      <c r="J35" s="13">
        <v>167</v>
      </c>
      <c r="K35" s="13">
        <v>193</v>
      </c>
      <c r="L35" s="13">
        <v>153</v>
      </c>
      <c r="M35" s="13">
        <v>157</v>
      </c>
      <c r="N35" s="14">
        <v>149</v>
      </c>
      <c r="P35" s="1"/>
      <c r="Q35" s="1"/>
      <c r="R35" s="1">
        <f t="shared" si="0"/>
        <v>7.9181246047624818E-2</v>
      </c>
      <c r="S35" s="1">
        <f t="shared" si="1"/>
        <v>2.5185139398778875</v>
      </c>
      <c r="T35" s="1"/>
      <c r="U35" s="1">
        <v>1.9952719889779441E-3</v>
      </c>
      <c r="V35" s="1">
        <f t="shared" si="2"/>
        <v>-2.699997894332721</v>
      </c>
      <c r="W35" s="1">
        <f>_xll.SRS1Splines.Functions25.Cubic_Spline($R$4:$R$68,$S$4:$S$68,V35)</f>
        <v>0.88136646088230497</v>
      </c>
      <c r="X35" s="27">
        <f t="shared" si="3"/>
        <v>7.6096811660872206</v>
      </c>
      <c r="Y35" s="1"/>
      <c r="Z35" s="1"/>
      <c r="AA35" s="1"/>
      <c r="AB35" s="1"/>
      <c r="AC35" s="1"/>
    </row>
    <row r="36" spans="1:29" x14ac:dyDescent="0.25">
      <c r="A36" s="2">
        <v>33</v>
      </c>
      <c r="B36" s="12">
        <v>1.5</v>
      </c>
      <c r="C36" s="13">
        <v>365</v>
      </c>
      <c r="D36" s="13">
        <v>369</v>
      </c>
      <c r="E36" s="13">
        <v>350</v>
      </c>
      <c r="F36" s="13">
        <v>318</v>
      </c>
      <c r="G36" s="13">
        <v>270</v>
      </c>
      <c r="H36" s="13">
        <v>208</v>
      </c>
      <c r="I36" s="13">
        <v>139</v>
      </c>
      <c r="J36" s="13">
        <v>195</v>
      </c>
      <c r="K36" s="13">
        <v>219</v>
      </c>
      <c r="L36" s="13">
        <v>174</v>
      </c>
      <c r="M36" s="13">
        <v>183</v>
      </c>
      <c r="N36" s="14">
        <v>165</v>
      </c>
      <c r="P36" s="1"/>
      <c r="Q36" s="1"/>
      <c r="R36" s="1">
        <f t="shared" si="0"/>
        <v>0.17609125905568124</v>
      </c>
      <c r="S36" s="1">
        <f t="shared" si="1"/>
        <v>2.5622928644564746</v>
      </c>
      <c r="T36" s="1"/>
      <c r="U36" s="1">
        <v>3.1622974385721531E-3</v>
      </c>
      <c r="V36" s="1">
        <f t="shared" si="2"/>
        <v>-2.499997283722152</v>
      </c>
      <c r="W36" s="1">
        <f>_xll.SRS1Splines.Functions25.Cubic_Spline($R$4:$R$68,$S$4:$S$68,V36)</f>
        <v>0.88685903992286597</v>
      </c>
      <c r="X36" s="27">
        <f t="shared" si="3"/>
        <v>7.7065329554439641</v>
      </c>
      <c r="Y36" s="1"/>
      <c r="Z36" s="1"/>
      <c r="AA36" s="1"/>
      <c r="AB36" s="1"/>
      <c r="AC36" s="1"/>
    </row>
    <row r="37" spans="1:29" x14ac:dyDescent="0.25">
      <c r="A37" s="2">
        <v>34</v>
      </c>
      <c r="B37" s="12">
        <v>2</v>
      </c>
      <c r="C37" s="13">
        <v>407</v>
      </c>
      <c r="D37" s="13">
        <v>411</v>
      </c>
      <c r="E37" s="13">
        <v>392</v>
      </c>
      <c r="F37" s="13">
        <v>357</v>
      </c>
      <c r="G37" s="13">
        <v>310</v>
      </c>
      <c r="H37" s="13">
        <v>243</v>
      </c>
      <c r="I37" s="13">
        <v>166</v>
      </c>
      <c r="J37" s="13">
        <v>235</v>
      </c>
      <c r="K37" s="13">
        <v>254</v>
      </c>
      <c r="L37" s="13">
        <v>203</v>
      </c>
      <c r="M37" s="13">
        <v>213</v>
      </c>
      <c r="N37" s="14">
        <v>193</v>
      </c>
      <c r="P37" s="1"/>
      <c r="Q37" s="1"/>
      <c r="R37" s="1">
        <f t="shared" si="0"/>
        <v>0.3010299956639812</v>
      </c>
      <c r="S37" s="1">
        <f t="shared" si="1"/>
        <v>2.6095944092252199</v>
      </c>
      <c r="T37" s="1"/>
      <c r="U37" s="1">
        <v>5.0119006933497792E-3</v>
      </c>
      <c r="V37" s="1">
        <f t="shared" si="2"/>
        <v>-2.2999975427771453</v>
      </c>
      <c r="W37" s="1">
        <f>_xll.SRS1Splines.Functions25.Cubic_Spline($R$4:$R$68,$S$4:$S$68,V37)</f>
        <v>0.90157154434696296</v>
      </c>
      <c r="X37" s="27">
        <f t="shared" si="3"/>
        <v>7.9720780935395608</v>
      </c>
      <c r="Y37" s="1"/>
      <c r="Z37" s="1"/>
      <c r="AA37" s="1"/>
      <c r="AB37" s="1"/>
      <c r="AC37" s="1"/>
    </row>
    <row r="38" spans="1:29" x14ac:dyDescent="0.25">
      <c r="A38" s="2">
        <v>35</v>
      </c>
      <c r="B38" s="12">
        <v>3</v>
      </c>
      <c r="C38" s="13">
        <v>458</v>
      </c>
      <c r="D38" s="13">
        <v>457</v>
      </c>
      <c r="E38" s="13">
        <v>439</v>
      </c>
      <c r="F38" s="13">
        <v>407</v>
      </c>
      <c r="G38" s="13">
        <v>358</v>
      </c>
      <c r="H38" s="13">
        <v>293</v>
      </c>
      <c r="I38" s="13">
        <v>207</v>
      </c>
      <c r="J38" s="13">
        <v>292</v>
      </c>
      <c r="K38" s="13">
        <v>301</v>
      </c>
      <c r="L38" s="13">
        <v>244</v>
      </c>
      <c r="M38" s="13">
        <v>258</v>
      </c>
      <c r="N38" s="14">
        <v>230</v>
      </c>
      <c r="P38" s="1"/>
      <c r="Q38" s="1"/>
      <c r="R38" s="1">
        <f t="shared" si="0"/>
        <v>0.47712125471966244</v>
      </c>
      <c r="S38" s="1">
        <f t="shared" si="1"/>
        <v>2.6608654780038692</v>
      </c>
      <c r="T38" s="1"/>
      <c r="U38" s="1">
        <v>7.9432990627320583E-3</v>
      </c>
      <c r="V38" s="1">
        <f t="shared" si="2"/>
        <v>-2.0999990860910156</v>
      </c>
      <c r="W38" s="1">
        <f>_xll.SRS1Splines.Functions25.Cubic_Spline($R$4:$R$68,$S$4:$S$68,V38)</f>
        <v>0.93381611732384395</v>
      </c>
      <c r="X38" s="27">
        <f t="shared" si="3"/>
        <v>8.5864988743587158</v>
      </c>
      <c r="Y38" s="1"/>
      <c r="Z38" s="1"/>
      <c r="AA38" s="1"/>
      <c r="AB38" s="1"/>
      <c r="AC38" s="1"/>
    </row>
    <row r="39" spans="1:29" x14ac:dyDescent="0.25">
      <c r="A39" s="2">
        <v>36</v>
      </c>
      <c r="B39" s="12">
        <v>4</v>
      </c>
      <c r="C39" s="13">
        <v>483</v>
      </c>
      <c r="D39" s="13">
        <v>490</v>
      </c>
      <c r="E39" s="13">
        <v>474</v>
      </c>
      <c r="F39" s="13">
        <v>439</v>
      </c>
      <c r="G39" s="13">
        <v>388</v>
      </c>
      <c r="H39" s="13">
        <v>318</v>
      </c>
      <c r="I39" s="13">
        <v>235</v>
      </c>
      <c r="J39" s="13">
        <v>330</v>
      </c>
      <c r="K39" s="13">
        <v>331</v>
      </c>
      <c r="L39" s="13">
        <v>271</v>
      </c>
      <c r="M39" s="13">
        <v>281</v>
      </c>
      <c r="N39" s="14">
        <v>261</v>
      </c>
      <c r="P39" s="1"/>
      <c r="Q39" s="1"/>
      <c r="R39" s="1">
        <f t="shared" si="0"/>
        <v>0.6020599913279624</v>
      </c>
      <c r="S39" s="1">
        <f t="shared" si="1"/>
        <v>2.6839471307515121</v>
      </c>
      <c r="T39" s="1"/>
      <c r="U39" s="1">
        <v>1.2589281155014372E-2</v>
      </c>
      <c r="V39" s="1">
        <f t="shared" si="2"/>
        <v>-1.8999990672966991</v>
      </c>
      <c r="W39" s="1">
        <f>_xll.SRS1Splines.Functions25.Cubic_Spline($R$4:$R$68,$S$4:$S$68,V39)</f>
        <v>0.99312331474972004</v>
      </c>
      <c r="X39" s="27">
        <f t="shared" si="3"/>
        <v>9.8429054820665876</v>
      </c>
      <c r="Y39" s="1"/>
      <c r="Z39" s="1"/>
      <c r="AA39" s="1"/>
      <c r="AB39" s="1"/>
      <c r="AC39" s="1"/>
    </row>
    <row r="40" spans="1:29" x14ac:dyDescent="0.25">
      <c r="A40" s="2">
        <v>37</v>
      </c>
      <c r="B40" s="12">
        <v>5</v>
      </c>
      <c r="C40" s="13">
        <v>494</v>
      </c>
      <c r="D40" s="13">
        <v>492</v>
      </c>
      <c r="E40" s="13">
        <v>478</v>
      </c>
      <c r="F40" s="13">
        <v>452</v>
      </c>
      <c r="G40" s="13">
        <v>405</v>
      </c>
      <c r="H40" s="13">
        <v>343</v>
      </c>
      <c r="I40" s="13">
        <v>255</v>
      </c>
      <c r="J40" s="13">
        <v>354</v>
      </c>
      <c r="K40" s="13">
        <v>351</v>
      </c>
      <c r="L40" s="13">
        <v>290</v>
      </c>
      <c r="M40" s="13">
        <v>305</v>
      </c>
      <c r="N40" s="14">
        <v>275</v>
      </c>
      <c r="P40" s="1"/>
      <c r="Q40" s="1"/>
      <c r="R40" s="1">
        <f t="shared" si="0"/>
        <v>0.69897000433601886</v>
      </c>
      <c r="S40" s="1">
        <f t="shared" si="1"/>
        <v>2.6937269489236471</v>
      </c>
      <c r="T40" s="1"/>
      <c r="U40" s="1">
        <v>1.9952719889779438E-2</v>
      </c>
      <c r="V40" s="1">
        <f t="shared" si="2"/>
        <v>-1.6999978943327212</v>
      </c>
      <c r="W40" s="1">
        <f>_xll.SRS1Splines.Functions25.Cubic_Spline($R$4:$R$68,$S$4:$S$68,V40)</f>
        <v>1.0857925481158699</v>
      </c>
      <c r="X40" s="27">
        <f t="shared" si="3"/>
        <v>12.184074563661326</v>
      </c>
      <c r="Y40" s="1"/>
      <c r="Z40" s="1"/>
      <c r="AA40" s="1"/>
      <c r="AB40" s="1"/>
      <c r="AC40" s="1"/>
    </row>
    <row r="41" spans="1:29" x14ac:dyDescent="0.25">
      <c r="A41" s="2">
        <v>38</v>
      </c>
      <c r="B41" s="12">
        <v>6</v>
      </c>
      <c r="C41" s="13">
        <v>498</v>
      </c>
      <c r="D41" s="13">
        <v>499</v>
      </c>
      <c r="E41" s="13">
        <v>485</v>
      </c>
      <c r="F41" s="13">
        <v>459</v>
      </c>
      <c r="G41" s="13">
        <v>415</v>
      </c>
      <c r="H41" s="13">
        <v>354</v>
      </c>
      <c r="I41" s="13">
        <v>270</v>
      </c>
      <c r="J41" s="13">
        <v>371</v>
      </c>
      <c r="K41" s="13">
        <v>365</v>
      </c>
      <c r="L41" s="13">
        <v>303</v>
      </c>
      <c r="M41" s="13">
        <v>315</v>
      </c>
      <c r="N41" s="14">
        <v>291</v>
      </c>
      <c r="P41" s="1"/>
      <c r="Q41" s="1"/>
      <c r="R41" s="1">
        <f t="shared" si="0"/>
        <v>0.77815125038364363</v>
      </c>
      <c r="S41" s="1">
        <f t="shared" si="1"/>
        <v>2.6972293427597176</v>
      </c>
      <c r="T41" s="1"/>
      <c r="U41" s="1">
        <v>3.1622974385721529E-2</v>
      </c>
      <c r="V41" s="1">
        <f t="shared" si="2"/>
        <v>-1.4999972837221518</v>
      </c>
      <c r="W41" s="1">
        <f>_xll.SRS1Splines.Functions25.Cubic_Spline($R$4:$R$68,$S$4:$S$68,V41)</f>
        <v>1.2116547698144999</v>
      </c>
      <c r="X41" s="27">
        <f t="shared" si="3"/>
        <v>16.28001384216714</v>
      </c>
      <c r="Y41" s="1"/>
      <c r="Z41" s="1"/>
      <c r="AA41" s="1"/>
      <c r="AB41" s="1"/>
      <c r="AC41" s="1"/>
    </row>
    <row r="42" spans="1:29" x14ac:dyDescent="0.25">
      <c r="A42" s="2">
        <v>39</v>
      </c>
      <c r="B42" s="12">
        <v>7</v>
      </c>
      <c r="C42" s="13">
        <v>499</v>
      </c>
      <c r="D42" s="13">
        <v>495</v>
      </c>
      <c r="E42" s="13">
        <v>482</v>
      </c>
      <c r="F42" s="13">
        <v>458</v>
      </c>
      <c r="G42" s="13">
        <v>418</v>
      </c>
      <c r="H42" s="13">
        <v>368</v>
      </c>
      <c r="I42" s="13">
        <v>281</v>
      </c>
      <c r="J42" s="13">
        <v>383</v>
      </c>
      <c r="K42" s="13">
        <v>374</v>
      </c>
      <c r="L42" s="13">
        <v>313</v>
      </c>
      <c r="M42" s="13">
        <v>328</v>
      </c>
      <c r="N42" s="14">
        <v>298</v>
      </c>
      <c r="P42" s="1"/>
      <c r="Q42" s="1"/>
      <c r="R42" s="1">
        <f t="shared" si="0"/>
        <v>0.84509804001425681</v>
      </c>
      <c r="S42" s="1">
        <f t="shared" si="1"/>
        <v>2.6981005456233897</v>
      </c>
      <c r="T42" s="1"/>
      <c r="U42" s="1">
        <v>5.0119006933497794E-2</v>
      </c>
      <c r="V42" s="1">
        <f t="shared" si="2"/>
        <v>-1.2999975427771455</v>
      </c>
      <c r="W42" s="1">
        <f>_xll.SRS1Splines.Functions25.Cubic_Spline($R$4:$R$68,$S$4:$S$68,V42)</f>
        <v>1.3625698347402999</v>
      </c>
      <c r="X42" s="27">
        <f t="shared" si="3"/>
        <v>23.044635049915435</v>
      </c>
      <c r="Y42" s="1"/>
      <c r="Z42" s="1"/>
      <c r="AA42" s="1"/>
      <c r="AB42" s="1"/>
      <c r="AC42" s="1"/>
    </row>
    <row r="43" spans="1:29" x14ac:dyDescent="0.25">
      <c r="A43" s="2">
        <v>40</v>
      </c>
      <c r="B43" s="12">
        <v>8</v>
      </c>
      <c r="C43" s="13">
        <v>499</v>
      </c>
      <c r="D43" s="13">
        <v>493</v>
      </c>
      <c r="E43" s="13">
        <v>481</v>
      </c>
      <c r="F43" s="13">
        <v>456</v>
      </c>
      <c r="G43" s="13">
        <v>420</v>
      </c>
      <c r="H43" s="13">
        <v>366</v>
      </c>
      <c r="I43" s="13">
        <v>290</v>
      </c>
      <c r="J43" s="13">
        <v>392</v>
      </c>
      <c r="K43" s="13">
        <v>381</v>
      </c>
      <c r="L43" s="13">
        <v>321</v>
      </c>
      <c r="M43" s="13">
        <v>329</v>
      </c>
      <c r="N43" s="14">
        <v>313</v>
      </c>
      <c r="P43" s="1"/>
      <c r="Q43" s="1"/>
      <c r="R43" s="1">
        <f t="shared" si="0"/>
        <v>0.90308998699194354</v>
      </c>
      <c r="S43" s="1">
        <f t="shared" si="1"/>
        <v>2.6981005456233897</v>
      </c>
      <c r="T43" s="1"/>
      <c r="U43" s="1">
        <v>7.9432990627320593E-2</v>
      </c>
      <c r="V43" s="1">
        <f t="shared" si="2"/>
        <v>-1.0999990860910156</v>
      </c>
      <c r="W43" s="1">
        <f>_xll.SRS1Splines.Functions25.Cubic_Spline($R$4:$R$68,$S$4:$S$68,V43)</f>
        <v>1.5336230486998099</v>
      </c>
      <c r="X43" s="27">
        <f t="shared" si="3"/>
        <v>34.168274598013191</v>
      </c>
      <c r="Y43" s="1"/>
      <c r="Z43" s="1"/>
      <c r="AA43" s="1"/>
      <c r="AB43" s="1"/>
      <c r="AC43" s="1"/>
    </row>
    <row r="44" spans="1:29" x14ac:dyDescent="0.25">
      <c r="A44" s="2">
        <v>41</v>
      </c>
      <c r="B44" s="12">
        <v>9</v>
      </c>
      <c r="C44" s="13">
        <v>500</v>
      </c>
      <c r="D44" s="13">
        <v>493</v>
      </c>
      <c r="E44" s="13">
        <v>482</v>
      </c>
      <c r="F44" s="13">
        <v>459</v>
      </c>
      <c r="G44" s="13">
        <v>422</v>
      </c>
      <c r="H44" s="13">
        <v>372</v>
      </c>
      <c r="I44" s="13">
        <v>297</v>
      </c>
      <c r="J44" s="13">
        <v>398</v>
      </c>
      <c r="K44" s="13">
        <v>386</v>
      </c>
      <c r="L44" s="13">
        <v>327</v>
      </c>
      <c r="M44" s="13">
        <v>332</v>
      </c>
      <c r="N44" s="14">
        <v>322</v>
      </c>
      <c r="P44" s="1"/>
      <c r="Q44" s="1"/>
      <c r="R44" s="1">
        <f t="shared" si="0"/>
        <v>0.95424250943932487</v>
      </c>
      <c r="S44" s="1">
        <f t="shared" si="1"/>
        <v>2.6989700043360187</v>
      </c>
      <c r="T44" s="1"/>
      <c r="U44" s="1">
        <v>0.1258928115501437</v>
      </c>
      <c r="V44" s="1">
        <f t="shared" si="2"/>
        <v>-0.89999906729669921</v>
      </c>
      <c r="W44" s="1">
        <f>_xll.SRS1Splines.Functions25.Cubic_Spline($R$4:$R$68,$S$4:$S$68,V44)</f>
        <v>1.71289257114505</v>
      </c>
      <c r="X44" s="27">
        <f t="shared" si="3"/>
        <v>51.628864221020208</v>
      </c>
      <c r="Y44" s="1"/>
      <c r="Z44" s="1"/>
      <c r="AA44" s="1"/>
      <c r="AB44" s="1"/>
    </row>
    <row r="45" spans="1:29" x14ac:dyDescent="0.25">
      <c r="A45" s="2">
        <v>42</v>
      </c>
      <c r="B45" s="12">
        <v>10</v>
      </c>
      <c r="C45" s="13">
        <v>500</v>
      </c>
      <c r="D45" s="13">
        <v>504</v>
      </c>
      <c r="E45" s="13">
        <v>490</v>
      </c>
      <c r="F45" s="13">
        <v>468</v>
      </c>
      <c r="G45" s="13">
        <v>432</v>
      </c>
      <c r="H45" s="13">
        <v>381</v>
      </c>
      <c r="I45" s="13">
        <v>303</v>
      </c>
      <c r="J45" s="13">
        <v>404</v>
      </c>
      <c r="K45" s="13">
        <v>390</v>
      </c>
      <c r="L45" s="13">
        <v>332</v>
      </c>
      <c r="M45" s="13">
        <v>340</v>
      </c>
      <c r="N45" s="14">
        <v>324</v>
      </c>
      <c r="P45" s="1"/>
      <c r="Q45" s="1"/>
      <c r="R45" s="1">
        <f t="shared" si="0"/>
        <v>1</v>
      </c>
      <c r="S45" s="1">
        <f t="shared" si="1"/>
        <v>2.6989700043360187</v>
      </c>
      <c r="T45" s="1"/>
      <c r="U45" s="1">
        <v>0.19952719889779438</v>
      </c>
      <c r="V45" s="1">
        <f t="shared" si="2"/>
        <v>-0.69999789433272119</v>
      </c>
      <c r="W45" s="1">
        <f>_xll.SRS1Splines.Functions25.Cubic_Spline($R$4:$R$68,$S$4:$S$68,V45)</f>
        <v>1.89558531329609</v>
      </c>
      <c r="X45" s="27">
        <f t="shared" si="3"/>
        <v>78.629463657997107</v>
      </c>
      <c r="Y45" s="1"/>
      <c r="Z45" s="1"/>
      <c r="AA45" s="1"/>
      <c r="AB45" s="1"/>
    </row>
    <row r="46" spans="1:29" x14ac:dyDescent="0.25">
      <c r="A46" s="2">
        <v>43</v>
      </c>
      <c r="B46" s="12">
        <v>12</v>
      </c>
      <c r="C46" s="13">
        <v>499</v>
      </c>
      <c r="D46" s="13">
        <v>508</v>
      </c>
      <c r="E46" s="13">
        <v>495</v>
      </c>
      <c r="F46" s="13">
        <v>473</v>
      </c>
      <c r="G46" s="13">
        <v>437</v>
      </c>
      <c r="H46" s="13">
        <v>385</v>
      </c>
      <c r="I46" s="13">
        <v>313</v>
      </c>
      <c r="J46" s="13">
        <v>412</v>
      </c>
      <c r="K46" s="13">
        <v>395</v>
      </c>
      <c r="L46" s="13">
        <v>339</v>
      </c>
      <c r="M46" s="13">
        <v>349</v>
      </c>
      <c r="N46" s="14">
        <v>329</v>
      </c>
      <c r="P46" s="1"/>
      <c r="Q46" s="1"/>
      <c r="R46" s="1">
        <f t="shared" si="0"/>
        <v>1.0791812460476249</v>
      </c>
      <c r="S46" s="1">
        <f t="shared" si="1"/>
        <v>2.6981005456233897</v>
      </c>
      <c r="T46" s="1"/>
      <c r="U46" s="1">
        <v>0.31622974385721531</v>
      </c>
      <c r="V46" s="1">
        <f t="shared" si="2"/>
        <v>-0.49999728372215185</v>
      </c>
      <c r="W46" s="1">
        <f>_xll.SRS1Splines.Functions25.Cubic_Spline($R$4:$R$68,$S$4:$S$68,V46)</f>
        <v>2.0772523551145698</v>
      </c>
      <c r="X46" s="27">
        <f t="shared" si="3"/>
        <v>119.46820956962472</v>
      </c>
      <c r="Y46" s="1"/>
      <c r="Z46" s="1"/>
      <c r="AA46" s="1"/>
      <c r="AB46" s="1"/>
    </row>
    <row r="47" spans="1:29" x14ac:dyDescent="0.25">
      <c r="A47" s="2">
        <v>44</v>
      </c>
      <c r="B47" s="12">
        <v>14</v>
      </c>
      <c r="C47" s="13">
        <v>495</v>
      </c>
      <c r="D47" s="13">
        <v>495</v>
      </c>
      <c r="E47" s="13">
        <v>487</v>
      </c>
      <c r="F47" s="13">
        <v>468</v>
      </c>
      <c r="G47" s="13">
        <v>434</v>
      </c>
      <c r="H47" s="13">
        <v>393</v>
      </c>
      <c r="I47" s="13">
        <v>322</v>
      </c>
      <c r="J47" s="13">
        <v>417</v>
      </c>
      <c r="K47" s="13">
        <v>398</v>
      </c>
      <c r="L47" s="13">
        <v>344</v>
      </c>
      <c r="M47" s="13">
        <v>356</v>
      </c>
      <c r="N47" s="14">
        <v>332</v>
      </c>
      <c r="P47" s="1"/>
      <c r="Q47" s="1"/>
      <c r="R47" s="1">
        <f t="shared" si="0"/>
        <v>1.146128035678238</v>
      </c>
      <c r="S47" s="1">
        <f t="shared" si="1"/>
        <v>2.6946051989335689</v>
      </c>
      <c r="T47" s="1"/>
      <c r="U47" s="1">
        <v>0.50119006933497789</v>
      </c>
      <c r="V47" s="1">
        <f t="shared" si="2"/>
        <v>-0.29999754277714547</v>
      </c>
      <c r="W47" s="1">
        <f>_xll.SRS1Splines.Functions25.Cubic_Spline($R$4:$R$68,$S$4:$S$68,V47)</f>
        <v>2.2488362653685501</v>
      </c>
      <c r="X47" s="27">
        <f t="shared" si="3"/>
        <v>177.35207146052201</v>
      </c>
      <c r="Y47" s="1"/>
      <c r="Z47" s="1"/>
      <c r="AA47" s="1"/>
      <c r="AB47" s="1"/>
    </row>
    <row r="48" spans="1:29" x14ac:dyDescent="0.25">
      <c r="A48" s="2">
        <v>45</v>
      </c>
      <c r="B48" s="12">
        <v>15</v>
      </c>
      <c r="C48" s="13">
        <v>493</v>
      </c>
      <c r="D48" s="13">
        <v>493</v>
      </c>
      <c r="E48" s="13">
        <v>484</v>
      </c>
      <c r="F48" s="13">
        <v>467</v>
      </c>
      <c r="G48" s="13">
        <v>436</v>
      </c>
      <c r="H48" s="13">
        <v>391</v>
      </c>
      <c r="I48" s="13">
        <v>325</v>
      </c>
      <c r="J48" s="13">
        <v>419</v>
      </c>
      <c r="K48" s="13">
        <v>398</v>
      </c>
      <c r="L48" s="13">
        <v>346</v>
      </c>
      <c r="M48" s="13">
        <v>359</v>
      </c>
      <c r="N48" s="14">
        <v>333</v>
      </c>
      <c r="P48" s="1"/>
      <c r="Q48" s="1"/>
      <c r="R48" s="1">
        <f t="shared" si="0"/>
        <v>1.1760912590556813</v>
      </c>
      <c r="S48" s="1">
        <f t="shared" si="1"/>
        <v>2.6928469192772302</v>
      </c>
      <c r="T48" s="1"/>
      <c r="U48" s="1">
        <v>0.79432990627320588</v>
      </c>
      <c r="V48" s="1">
        <f t="shared" si="2"/>
        <v>-9.9999086091015613E-2</v>
      </c>
      <c r="W48" s="1">
        <f>_xll.SRS1Splines.Functions25.Cubic_Spline($R$4:$R$68,$S$4:$S$68,V48)</f>
        <v>2.4058399505647401</v>
      </c>
      <c r="X48" s="27">
        <f t="shared" si="3"/>
        <v>254.58918486667557</v>
      </c>
      <c r="Y48" s="1"/>
      <c r="Z48" s="1"/>
      <c r="AA48" s="1"/>
      <c r="AB48" s="1"/>
    </row>
    <row r="49" spans="1:28" x14ac:dyDescent="0.25">
      <c r="A49" s="2">
        <v>46</v>
      </c>
      <c r="B49" s="12">
        <v>16</v>
      </c>
      <c r="C49" s="13">
        <v>490</v>
      </c>
      <c r="D49" s="13">
        <v>487</v>
      </c>
      <c r="E49" s="13">
        <v>479</v>
      </c>
      <c r="F49" s="13">
        <v>462</v>
      </c>
      <c r="G49" s="13">
        <v>430</v>
      </c>
      <c r="H49" s="13">
        <v>392</v>
      </c>
      <c r="I49" s="13">
        <v>328</v>
      </c>
      <c r="J49" s="13">
        <v>420</v>
      </c>
      <c r="K49" s="13">
        <v>399</v>
      </c>
      <c r="L49" s="13">
        <v>347</v>
      </c>
      <c r="M49" s="13">
        <v>362</v>
      </c>
      <c r="N49" s="14">
        <v>332</v>
      </c>
      <c r="P49" s="1"/>
      <c r="Q49" s="1"/>
      <c r="R49" s="1">
        <f t="shared" si="0"/>
        <v>1.2041199826559248</v>
      </c>
      <c r="S49" s="1">
        <f t="shared" si="1"/>
        <v>2.6901960800285138</v>
      </c>
      <c r="T49" s="1"/>
      <c r="U49" s="1">
        <v>1.0862780491200215</v>
      </c>
      <c r="V49" s="1">
        <f t="shared" si="2"/>
        <v>3.5941003653062645E-2</v>
      </c>
      <c r="W49" s="1">
        <f>_xll.SRS1Splines.Functions25.Cubic_Spline($R$4:$R$68,$S$4:$S$68,V49)</f>
        <v>2.4986845968016498</v>
      </c>
      <c r="X49" s="27">
        <f t="shared" si="3"/>
        <v>315.27141561078298</v>
      </c>
      <c r="Y49" s="1"/>
      <c r="Z49" s="1"/>
      <c r="AA49" s="1"/>
      <c r="AB49" s="1"/>
    </row>
    <row r="50" spans="1:28" x14ac:dyDescent="0.25">
      <c r="A50" s="2">
        <v>47</v>
      </c>
      <c r="B50" s="12">
        <v>18</v>
      </c>
      <c r="C50" s="13">
        <v>484</v>
      </c>
      <c r="D50" s="13">
        <v>464</v>
      </c>
      <c r="E50" s="13">
        <v>462</v>
      </c>
      <c r="F50" s="13">
        <v>444</v>
      </c>
      <c r="G50" s="13">
        <v>418</v>
      </c>
      <c r="H50" s="13">
        <v>383</v>
      </c>
      <c r="I50" s="13">
        <v>333</v>
      </c>
      <c r="J50" s="13">
        <v>422</v>
      </c>
      <c r="K50" s="13">
        <v>399</v>
      </c>
      <c r="L50" s="13">
        <v>350</v>
      </c>
      <c r="M50" s="13">
        <v>365</v>
      </c>
      <c r="N50" s="14">
        <v>335</v>
      </c>
      <c r="P50" s="1"/>
      <c r="Q50" s="1"/>
      <c r="R50" s="1">
        <f t="shared" si="0"/>
        <v>1.255272505103306</v>
      </c>
      <c r="S50" s="1">
        <f t="shared" si="1"/>
        <v>2.6848453616444123</v>
      </c>
      <c r="T50" s="1"/>
      <c r="U50" s="1">
        <v>1.2853015210447702</v>
      </c>
      <c r="V50" s="1">
        <f t="shared" si="2"/>
        <v>0.10900502149218171</v>
      </c>
      <c r="W50" s="1">
        <f>_xll.SRS1Splines.Functions25.Cubic_Spline($R$4:$R$68,$S$4:$S$68,V50)</f>
        <v>2.5320719455378899</v>
      </c>
      <c r="X50" s="27">
        <f t="shared" si="3"/>
        <v>340.46458663908987</v>
      </c>
      <c r="Y50" s="1"/>
      <c r="Z50" s="1"/>
      <c r="AA50" s="1"/>
      <c r="AB50" s="1"/>
    </row>
    <row r="51" spans="1:28" x14ac:dyDescent="0.25">
      <c r="A51" s="2">
        <v>48</v>
      </c>
      <c r="B51" s="12">
        <v>20</v>
      </c>
      <c r="C51" s="13">
        <v>477</v>
      </c>
      <c r="D51" s="13">
        <v>462</v>
      </c>
      <c r="E51" s="13">
        <v>461</v>
      </c>
      <c r="F51" s="13">
        <v>445</v>
      </c>
      <c r="G51" s="13">
        <v>422</v>
      </c>
      <c r="H51" s="13">
        <v>384</v>
      </c>
      <c r="I51" s="13">
        <v>338</v>
      </c>
      <c r="J51" s="13">
        <v>423</v>
      </c>
      <c r="K51" s="13">
        <v>398</v>
      </c>
      <c r="L51" s="13">
        <v>352</v>
      </c>
      <c r="M51" s="13">
        <v>373</v>
      </c>
      <c r="N51" s="14">
        <v>331</v>
      </c>
      <c r="P51" s="1"/>
      <c r="Q51" s="1"/>
      <c r="R51" s="1">
        <f t="shared" si="0"/>
        <v>1.3010299956639813</v>
      </c>
      <c r="S51" s="1">
        <f t="shared" si="1"/>
        <v>2.6785183790401139</v>
      </c>
      <c r="T51" s="1"/>
      <c r="U51" s="1">
        <v>1.5013327412669051</v>
      </c>
      <c r="V51" s="1">
        <f t="shared" si="2"/>
        <v>0.17647695585504383</v>
      </c>
      <c r="W51" s="1">
        <f>_xll.SRS1Splines.Functions25.Cubic_Spline($R$4:$R$68,$S$4:$S$68,V51)</f>
        <v>2.5624584251889901</v>
      </c>
      <c r="X51" s="27">
        <f t="shared" si="3"/>
        <v>365.13917097678922</v>
      </c>
      <c r="Y51" s="1"/>
      <c r="Z51" s="1"/>
      <c r="AA51" s="1"/>
      <c r="AB51" s="1"/>
    </row>
    <row r="52" spans="1:28" x14ac:dyDescent="0.25">
      <c r="A52" s="2">
        <v>49</v>
      </c>
      <c r="B52" s="12">
        <v>21</v>
      </c>
      <c r="C52" s="13">
        <v>474</v>
      </c>
      <c r="D52" s="13">
        <v>409</v>
      </c>
      <c r="E52" s="13">
        <v>404</v>
      </c>
      <c r="F52" s="13">
        <v>397</v>
      </c>
      <c r="G52" s="13">
        <v>385</v>
      </c>
      <c r="H52" s="13">
        <v>359</v>
      </c>
      <c r="I52" s="13">
        <v>339</v>
      </c>
      <c r="J52" s="13">
        <v>423</v>
      </c>
      <c r="K52" s="13">
        <v>398</v>
      </c>
      <c r="L52" s="13">
        <v>353</v>
      </c>
      <c r="M52" s="13">
        <v>335</v>
      </c>
      <c r="N52" s="14">
        <v>371</v>
      </c>
      <c r="P52" s="1"/>
      <c r="Q52" s="1"/>
      <c r="R52" s="1">
        <f t="shared" si="0"/>
        <v>1.3222192947339193</v>
      </c>
      <c r="S52" s="1">
        <f t="shared" si="1"/>
        <v>2.6757783416740852</v>
      </c>
      <c r="T52" s="1"/>
      <c r="U52" s="1">
        <v>1.7117826964892477</v>
      </c>
      <c r="V52" s="1">
        <f t="shared" si="2"/>
        <v>0.23344863200846225</v>
      </c>
      <c r="W52" s="1">
        <f>_xll.SRS1Splines.Functions25.Cubic_Spline($R$4:$R$68,$S$4:$S$68,V52)</f>
        <v>2.5854182175827498</v>
      </c>
      <c r="X52" s="27">
        <f t="shared" si="3"/>
        <v>384.96231522375547</v>
      </c>
      <c r="Y52" s="1"/>
      <c r="Z52" s="1"/>
      <c r="AA52" s="1"/>
      <c r="AB52" s="1"/>
    </row>
    <row r="53" spans="1:28" x14ac:dyDescent="0.25">
      <c r="A53" s="2">
        <v>50</v>
      </c>
      <c r="B53" s="12">
        <v>30</v>
      </c>
      <c r="C53" s="13">
        <v>453</v>
      </c>
      <c r="D53" s="13">
        <v>427</v>
      </c>
      <c r="E53" s="13">
        <v>423</v>
      </c>
      <c r="F53" s="13">
        <v>419</v>
      </c>
      <c r="G53" s="13">
        <v>405</v>
      </c>
      <c r="H53" s="13">
        <v>388</v>
      </c>
      <c r="I53" s="13">
        <v>353</v>
      </c>
      <c r="J53" s="13">
        <v>422</v>
      </c>
      <c r="K53" s="13">
        <v>395</v>
      </c>
      <c r="L53" s="13">
        <v>358</v>
      </c>
      <c r="M53" s="13">
        <v>366</v>
      </c>
      <c r="N53" s="14">
        <v>350</v>
      </c>
      <c r="P53" s="1"/>
      <c r="Q53" s="1"/>
      <c r="R53" s="1">
        <f t="shared" si="0"/>
        <v>1.4771212547196624</v>
      </c>
      <c r="S53" s="1">
        <f t="shared" si="1"/>
        <v>2.6560982020128319</v>
      </c>
      <c r="T53" s="1"/>
      <c r="U53" s="1">
        <v>1.926862735121524</v>
      </c>
      <c r="V53" s="1">
        <f t="shared" si="2"/>
        <v>0.28485077770548678</v>
      </c>
      <c r="W53" s="1">
        <f>_xll.SRS1Splines.Functions25.Cubic_Spline($R$4:$R$68,$S$4:$S$68,V53)</f>
        <v>2.6040408820680199</v>
      </c>
      <c r="X53" s="27">
        <f t="shared" si="3"/>
        <v>401.82863498232348</v>
      </c>
      <c r="Y53" s="1"/>
      <c r="Z53" s="1"/>
      <c r="AA53" s="1"/>
      <c r="AB53" s="1"/>
    </row>
    <row r="54" spans="1:28" x14ac:dyDescent="0.25">
      <c r="A54" s="2">
        <v>51</v>
      </c>
      <c r="B54" s="12">
        <v>50</v>
      </c>
      <c r="C54" s="13">
        <v>433</v>
      </c>
      <c r="D54" s="13">
        <v>401</v>
      </c>
      <c r="E54" s="13">
        <v>400</v>
      </c>
      <c r="F54" s="13">
        <v>400</v>
      </c>
      <c r="G54" s="13">
        <v>392</v>
      </c>
      <c r="H54" s="13">
        <v>385</v>
      </c>
      <c r="I54" s="13">
        <v>375</v>
      </c>
      <c r="J54" s="13">
        <v>428</v>
      </c>
      <c r="K54" s="13">
        <v>395</v>
      </c>
      <c r="L54" s="13">
        <v>371</v>
      </c>
      <c r="M54" s="13">
        <v>346</v>
      </c>
      <c r="N54" s="14">
        <v>396</v>
      </c>
      <c r="P54" s="1"/>
      <c r="Q54" s="1"/>
      <c r="R54" s="1">
        <f t="shared" si="0"/>
        <v>1.6989700043360187</v>
      </c>
      <c r="S54" s="1">
        <f t="shared" si="1"/>
        <v>2.6364878963533656</v>
      </c>
      <c r="T54" s="1"/>
      <c r="U54" s="1">
        <v>2.142428528562855</v>
      </c>
      <c r="V54" s="1">
        <f t="shared" si="2"/>
        <v>0.33090634276863062</v>
      </c>
      <c r="W54" s="1">
        <f>_xll.SRS1Splines.Functions25.Cubic_Spline($R$4:$R$68,$S$4:$S$68,V54)</f>
        <v>2.6195342603884599</v>
      </c>
      <c r="X54" s="27">
        <f t="shared" si="3"/>
        <v>416.42257024819997</v>
      </c>
      <c r="Y54" s="1"/>
      <c r="Z54" s="1"/>
      <c r="AA54" s="1"/>
      <c r="AB54" s="1"/>
    </row>
    <row r="55" spans="1:28" x14ac:dyDescent="0.25">
      <c r="A55" s="2">
        <v>52</v>
      </c>
      <c r="B55" s="12">
        <v>75</v>
      </c>
      <c r="C55" s="13">
        <v>420</v>
      </c>
      <c r="D55" s="13">
        <v>411</v>
      </c>
      <c r="E55" s="13">
        <v>412</v>
      </c>
      <c r="F55" s="13">
        <v>409</v>
      </c>
      <c r="G55" s="13">
        <v>408</v>
      </c>
      <c r="H55" s="13">
        <v>404</v>
      </c>
      <c r="I55" s="13">
        <v>396</v>
      </c>
      <c r="J55" s="13">
        <v>439</v>
      </c>
      <c r="K55" s="13">
        <v>402</v>
      </c>
      <c r="L55" s="13">
        <v>387</v>
      </c>
      <c r="M55" s="13">
        <v>353</v>
      </c>
      <c r="N55" s="14">
        <v>421</v>
      </c>
      <c r="P55" s="1"/>
      <c r="Q55" s="1"/>
      <c r="R55" s="1">
        <f t="shared" si="0"/>
        <v>1.8750612633917001</v>
      </c>
      <c r="S55" s="1">
        <f t="shared" si="1"/>
        <v>2.6232492903979003</v>
      </c>
      <c r="T55" s="1"/>
      <c r="U55" s="1">
        <v>2.3574350468252567</v>
      </c>
      <c r="V55" s="1">
        <f t="shared" si="2"/>
        <v>0.37243973568551414</v>
      </c>
      <c r="W55" s="1">
        <f>_xll.SRS1Splines.Functions25.Cubic_Spline($R$4:$R$68,$S$4:$S$68,V55)</f>
        <v>2.63260847334019</v>
      </c>
      <c r="X55" s="27">
        <f t="shared" si="3"/>
        <v>429.14936410261168</v>
      </c>
      <c r="Y55" s="1"/>
      <c r="Z55" s="1"/>
      <c r="AA55" s="1"/>
      <c r="AB55" s="1"/>
    </row>
    <row r="56" spans="1:28" x14ac:dyDescent="0.25">
      <c r="A56" s="2">
        <v>53</v>
      </c>
      <c r="B56" s="12">
        <v>100</v>
      </c>
      <c r="C56" s="13">
        <v>402</v>
      </c>
      <c r="D56" s="13">
        <v>414</v>
      </c>
      <c r="E56" s="13">
        <v>418</v>
      </c>
      <c r="F56" s="13">
        <v>420</v>
      </c>
      <c r="G56" s="13">
        <v>425</v>
      </c>
      <c r="H56" s="13">
        <v>424</v>
      </c>
      <c r="I56" s="13">
        <v>407</v>
      </c>
      <c r="J56" s="13">
        <v>444</v>
      </c>
      <c r="K56" s="13">
        <v>406</v>
      </c>
      <c r="L56" s="13">
        <v>397</v>
      </c>
      <c r="M56" s="13">
        <v>373</v>
      </c>
      <c r="N56" s="14">
        <v>421</v>
      </c>
      <c r="P56" s="1"/>
      <c r="Q56" s="1"/>
      <c r="R56" s="1">
        <f t="shared" si="0"/>
        <v>2</v>
      </c>
      <c r="S56" s="1">
        <f t="shared" si="1"/>
        <v>2.6042260530844699</v>
      </c>
      <c r="T56" s="1"/>
      <c r="U56" s="1">
        <v>2.57285833267205</v>
      </c>
      <c r="V56" s="1">
        <f t="shared" si="2"/>
        <v>0.41041587364422732</v>
      </c>
      <c r="W56" s="1">
        <f>_xll.SRS1Splines.Functions25.Cubic_Spline($R$4:$R$68,$S$4:$S$68,V56)</f>
        <v>2.6437006015077098</v>
      </c>
      <c r="X56" s="27">
        <f t="shared" si="3"/>
        <v>440.25125383146508</v>
      </c>
      <c r="Y56" s="1"/>
      <c r="Z56" s="1"/>
      <c r="AA56" s="1"/>
      <c r="AB56" s="1"/>
    </row>
    <row r="57" spans="1:28" x14ac:dyDescent="0.25">
      <c r="A57" s="2">
        <v>54</v>
      </c>
      <c r="B57" s="12">
        <v>130</v>
      </c>
      <c r="C57" s="13">
        <v>382</v>
      </c>
      <c r="D57" s="13">
        <v>423</v>
      </c>
      <c r="E57" s="13">
        <v>430</v>
      </c>
      <c r="F57" s="13">
        <v>439</v>
      </c>
      <c r="G57" s="13">
        <v>446</v>
      </c>
      <c r="H57" s="13">
        <v>449</v>
      </c>
      <c r="I57" s="13">
        <v>415</v>
      </c>
      <c r="J57" s="13">
        <v>446</v>
      </c>
      <c r="K57" s="13">
        <v>411</v>
      </c>
      <c r="L57" s="13">
        <v>407</v>
      </c>
      <c r="M57" s="13">
        <v>412</v>
      </c>
      <c r="N57" s="14">
        <v>402</v>
      </c>
      <c r="P57" s="1"/>
      <c r="Q57" s="1"/>
      <c r="R57" s="1">
        <f t="shared" si="0"/>
        <v>2.1139433523068369</v>
      </c>
      <c r="S57" s="1">
        <f t="shared" si="1"/>
        <v>2.5820633629117089</v>
      </c>
      <c r="T57" s="1"/>
      <c r="U57" s="1">
        <v>2.7878306978724514</v>
      </c>
      <c r="V57" s="1">
        <f t="shared" si="2"/>
        <v>0.44526639596387246</v>
      </c>
      <c r="W57" s="1">
        <f>_xll.SRS1Splines.Functions25.Cubic_Spline($R$4:$R$68,$S$4:$S$68,V57)</f>
        <v>2.6530627631968202</v>
      </c>
      <c r="X57" s="27">
        <f t="shared" si="3"/>
        <v>449.8448606961976</v>
      </c>
      <c r="Y57" s="1"/>
      <c r="Z57" s="1"/>
      <c r="AA57" s="1"/>
      <c r="AB57" s="1"/>
    </row>
    <row r="58" spans="1:28" x14ac:dyDescent="0.25">
      <c r="A58" s="2">
        <v>55</v>
      </c>
      <c r="B58" s="12">
        <v>150</v>
      </c>
      <c r="C58" s="13">
        <v>373</v>
      </c>
      <c r="D58" s="13">
        <v>419</v>
      </c>
      <c r="E58" s="13">
        <v>423</v>
      </c>
      <c r="F58" s="13">
        <v>440</v>
      </c>
      <c r="G58" s="13">
        <v>447</v>
      </c>
      <c r="H58" s="13">
        <v>457</v>
      </c>
      <c r="I58" s="13">
        <v>419</v>
      </c>
      <c r="J58" s="13">
        <v>446</v>
      </c>
      <c r="K58" s="13">
        <v>414</v>
      </c>
      <c r="L58" s="13">
        <v>412</v>
      </c>
      <c r="M58" s="13">
        <v>409</v>
      </c>
      <c r="N58" s="14">
        <v>415</v>
      </c>
      <c r="P58" s="1"/>
      <c r="Q58" s="1"/>
      <c r="R58" s="1">
        <f t="shared" si="0"/>
        <v>2.1760912590556813</v>
      </c>
      <c r="S58" s="1">
        <f t="shared" si="1"/>
        <v>2.5717088318086878</v>
      </c>
      <c r="T58" s="1"/>
      <c r="U58" s="1">
        <v>3.0031649971321923</v>
      </c>
      <c r="V58" s="1">
        <f t="shared" si="2"/>
        <v>0.47757919346289679</v>
      </c>
      <c r="W58" s="1">
        <f>_xll.SRS1Splines.Functions25.Cubic_Spline($R$4:$R$68,$S$4:$S$68,V58)</f>
        <v>2.66097207691922</v>
      </c>
      <c r="X58" s="27">
        <f t="shared" si="3"/>
        <v>458.11243130536525</v>
      </c>
      <c r="Y58" s="1"/>
      <c r="Z58" s="1"/>
      <c r="AA58" s="1"/>
      <c r="AB58" s="1"/>
    </row>
    <row r="59" spans="1:28" x14ac:dyDescent="0.25">
      <c r="A59" s="2">
        <v>56</v>
      </c>
      <c r="B59" s="12">
        <v>180</v>
      </c>
      <c r="C59" s="13">
        <v>363</v>
      </c>
      <c r="D59" s="13">
        <v>405</v>
      </c>
      <c r="E59" s="13">
        <v>409</v>
      </c>
      <c r="F59" s="13">
        <v>431</v>
      </c>
      <c r="G59" s="13">
        <v>445</v>
      </c>
      <c r="H59" s="13">
        <v>459</v>
      </c>
      <c r="I59" s="13">
        <v>425</v>
      </c>
      <c r="J59" s="13">
        <v>447</v>
      </c>
      <c r="K59" s="13">
        <v>418</v>
      </c>
      <c r="L59" s="13">
        <v>421</v>
      </c>
      <c r="M59" s="13">
        <v>422</v>
      </c>
      <c r="N59" s="14">
        <v>420</v>
      </c>
      <c r="P59" s="1"/>
      <c r="Q59" s="1"/>
      <c r="R59" s="1">
        <f t="shared" si="0"/>
        <v>2.255272505103306</v>
      </c>
      <c r="S59" s="1">
        <f t="shared" si="1"/>
        <v>2.5599066250361124</v>
      </c>
      <c r="T59" s="1"/>
      <c r="U59" s="1">
        <v>3.2132849235634238</v>
      </c>
      <c r="V59" s="1">
        <f t="shared" si="2"/>
        <v>0.50694923636543687</v>
      </c>
      <c r="W59" s="1">
        <f>_xll.SRS1Splines.Functions25.Cubic_Spline($R$4:$R$68,$S$4:$S$68,V59)</f>
        <v>2.6674703782681899</v>
      </c>
      <c r="X59" s="27">
        <f t="shared" si="3"/>
        <v>465.0186577628217</v>
      </c>
      <c r="Y59" s="1"/>
      <c r="Z59" s="1"/>
      <c r="AA59" s="1"/>
      <c r="AB59" s="1"/>
    </row>
    <row r="60" spans="1:28" x14ac:dyDescent="0.25">
      <c r="A60" s="2">
        <v>57</v>
      </c>
      <c r="B60" s="12">
        <v>200</v>
      </c>
      <c r="C60" s="13">
        <v>359</v>
      </c>
      <c r="D60" s="13">
        <v>404</v>
      </c>
      <c r="E60" s="13">
        <v>409</v>
      </c>
      <c r="F60" s="13">
        <v>430</v>
      </c>
      <c r="G60" s="13">
        <v>449</v>
      </c>
      <c r="H60" s="13">
        <v>467</v>
      </c>
      <c r="I60" s="13">
        <v>428</v>
      </c>
      <c r="J60" s="13">
        <v>448</v>
      </c>
      <c r="K60" s="13">
        <v>422</v>
      </c>
      <c r="L60" s="13">
        <v>426</v>
      </c>
      <c r="M60" s="13">
        <v>433</v>
      </c>
      <c r="N60" s="14">
        <v>419</v>
      </c>
      <c r="P60" s="1"/>
      <c r="Q60" s="1"/>
      <c r="R60" s="1">
        <f t="shared" si="0"/>
        <v>2.3010299956639813</v>
      </c>
      <c r="S60" s="1">
        <f t="shared" si="1"/>
        <v>2.5550944485783194</v>
      </c>
      <c r="T60" s="1"/>
      <c r="U60" s="1">
        <v>3.4282356978480926</v>
      </c>
      <c r="V60" s="1">
        <f t="shared" si="2"/>
        <v>0.53507067286491206</v>
      </c>
      <c r="W60" s="1">
        <f>_xll.SRS1Splines.Functions25.Cubic_Spline($R$4:$R$68,$S$4:$S$68,V60)</f>
        <v>2.6730682468896401</v>
      </c>
      <c r="X60" s="27">
        <f t="shared" si="3"/>
        <v>471.05134360097691</v>
      </c>
      <c r="Y60" s="1"/>
      <c r="Z60" s="1"/>
      <c r="AA60" s="1"/>
      <c r="AB60" s="1"/>
    </row>
    <row r="61" spans="1:28" x14ac:dyDescent="0.25">
      <c r="A61" s="2">
        <v>58</v>
      </c>
      <c r="B61" s="12">
        <v>300</v>
      </c>
      <c r="C61" s="13">
        <v>363</v>
      </c>
      <c r="D61" s="13">
        <v>380</v>
      </c>
      <c r="E61" s="13">
        <v>389</v>
      </c>
      <c r="F61" s="13">
        <v>406</v>
      </c>
      <c r="G61" s="13">
        <v>427</v>
      </c>
      <c r="H61" s="13">
        <v>447</v>
      </c>
      <c r="I61" s="13">
        <v>446</v>
      </c>
      <c r="J61" s="13">
        <v>464</v>
      </c>
      <c r="K61" s="13">
        <v>443</v>
      </c>
      <c r="L61" s="13">
        <v>455</v>
      </c>
      <c r="M61" s="13">
        <v>437</v>
      </c>
      <c r="N61" s="14">
        <v>473</v>
      </c>
      <c r="P61" s="1"/>
      <c r="Q61" s="1"/>
      <c r="R61" s="1">
        <f t="shared" si="0"/>
        <v>2.4771212547196626</v>
      </c>
      <c r="S61" s="1">
        <f t="shared" si="1"/>
        <v>2.5599066250361124</v>
      </c>
      <c r="T61" s="1"/>
      <c r="U61" s="1">
        <v>3.643487340447336</v>
      </c>
      <c r="V61" s="1">
        <f t="shared" si="2"/>
        <v>0.56151726487675335</v>
      </c>
      <c r="W61" s="1">
        <f>_xll.SRS1Splines.Functions25.Cubic_Spline($R$4:$R$68,$S$4:$S$68,V61)</f>
        <v>2.6777761435665299</v>
      </c>
      <c r="X61" s="27">
        <f t="shared" si="3"/>
        <v>476.18547445418091</v>
      </c>
      <c r="Y61" s="1"/>
      <c r="Z61" s="1"/>
      <c r="AA61" s="1"/>
      <c r="AB61" s="1"/>
    </row>
    <row r="62" spans="1:28" x14ac:dyDescent="0.25">
      <c r="A62" s="2">
        <v>59</v>
      </c>
      <c r="B62" s="12">
        <v>400</v>
      </c>
      <c r="C62" s="13">
        <v>389</v>
      </c>
      <c r="D62" s="13">
        <v>398</v>
      </c>
      <c r="E62" s="13">
        <v>407</v>
      </c>
      <c r="F62" s="13">
        <v>425</v>
      </c>
      <c r="G62" s="13">
        <v>441</v>
      </c>
      <c r="H62" s="13">
        <v>461</v>
      </c>
      <c r="I62" s="13">
        <v>478</v>
      </c>
      <c r="J62" s="13">
        <v>496</v>
      </c>
      <c r="K62" s="13">
        <v>472</v>
      </c>
      <c r="L62" s="13">
        <v>488</v>
      </c>
      <c r="M62" s="13">
        <v>461</v>
      </c>
      <c r="N62" s="14">
        <v>515</v>
      </c>
      <c r="P62" s="1"/>
      <c r="Q62" s="1"/>
      <c r="R62" s="1">
        <f t="shared" si="0"/>
        <v>2.6020599913279625</v>
      </c>
      <c r="S62" s="1">
        <f t="shared" si="1"/>
        <v>2.5899496013257077</v>
      </c>
      <c r="T62" s="1"/>
      <c r="U62" s="1">
        <v>3.8584323241440948</v>
      </c>
      <c r="V62" s="1">
        <f t="shared" si="2"/>
        <v>0.58641088724541701</v>
      </c>
      <c r="W62" s="1">
        <f>_xll.SRS1Splines.Functions25.Cubic_Spline($R$4:$R$68,$S$4:$S$68,V62)</f>
        <v>2.6817151627239002</v>
      </c>
      <c r="X62" s="27">
        <f t="shared" si="3"/>
        <v>480.5240875564312</v>
      </c>
      <c r="Y62" s="1"/>
      <c r="Z62" s="1"/>
      <c r="AA62" s="1"/>
      <c r="AB62" s="1"/>
    </row>
    <row r="63" spans="1:28" x14ac:dyDescent="0.25">
      <c r="A63" s="2">
        <v>60</v>
      </c>
      <c r="B63" s="12">
        <v>500</v>
      </c>
      <c r="C63" s="13">
        <v>422</v>
      </c>
      <c r="D63" s="13">
        <v>438</v>
      </c>
      <c r="E63" s="13">
        <v>449</v>
      </c>
      <c r="F63" s="13">
        <v>465</v>
      </c>
      <c r="G63" s="13">
        <v>485</v>
      </c>
      <c r="H63" s="13">
        <v>508</v>
      </c>
      <c r="I63" s="13">
        <v>517</v>
      </c>
      <c r="J63" s="13">
        <v>533</v>
      </c>
      <c r="K63" s="13">
        <v>503</v>
      </c>
      <c r="L63" s="13">
        <v>521</v>
      </c>
      <c r="M63" s="13">
        <v>509</v>
      </c>
      <c r="N63" s="14">
        <v>533</v>
      </c>
      <c r="P63" s="1"/>
      <c r="Q63" s="1"/>
      <c r="R63" s="1">
        <f t="shared" si="0"/>
        <v>2.6989700043360187</v>
      </c>
      <c r="S63" s="1">
        <f t="shared" si="1"/>
        <v>2.6253124509616739</v>
      </c>
      <c r="T63" s="1"/>
      <c r="U63" s="1">
        <v>4.0736470146540675</v>
      </c>
      <c r="V63" s="1">
        <f t="shared" si="2"/>
        <v>0.60998339426907511</v>
      </c>
      <c r="W63" s="1">
        <f>_xll.SRS1Splines.Functions25.Cubic_Spline($R$4:$R$68,$S$4:$S$68,V63)</f>
        <v>2.6850054338649101</v>
      </c>
      <c r="X63" s="27">
        <f t="shared" si="3"/>
        <v>484.17842555583832</v>
      </c>
      <c r="Y63" s="1"/>
      <c r="Z63" s="1"/>
      <c r="AA63" s="1"/>
      <c r="AB63" s="1"/>
    </row>
    <row r="64" spans="1:28" x14ac:dyDescent="0.25">
      <c r="A64" s="2">
        <v>61</v>
      </c>
      <c r="B64" s="12">
        <v>600</v>
      </c>
      <c r="C64" s="13">
        <v>457</v>
      </c>
      <c r="D64" s="13">
        <v>472</v>
      </c>
      <c r="E64" s="13">
        <v>483</v>
      </c>
      <c r="F64" s="13">
        <v>503</v>
      </c>
      <c r="G64" s="13">
        <v>524</v>
      </c>
      <c r="H64" s="13">
        <v>546</v>
      </c>
      <c r="I64" s="13">
        <v>555</v>
      </c>
      <c r="J64" s="13">
        <v>569</v>
      </c>
      <c r="K64" s="13">
        <v>532</v>
      </c>
      <c r="L64" s="13">
        <v>553</v>
      </c>
      <c r="M64" s="13">
        <v>566</v>
      </c>
      <c r="N64" s="14">
        <v>540</v>
      </c>
      <c r="P64" s="1"/>
      <c r="Q64" s="1"/>
      <c r="R64" s="1">
        <f t="shared" si="0"/>
        <v>2.7781512503836434</v>
      </c>
      <c r="S64" s="1">
        <f t="shared" si="1"/>
        <v>2.6599162000698504</v>
      </c>
      <c r="T64" s="1"/>
      <c r="U64" s="1">
        <v>4.2837133424168332</v>
      </c>
      <c r="V64" s="1">
        <f t="shared" si="2"/>
        <v>0.63182040100857828</v>
      </c>
      <c r="W64" s="1">
        <f>_xll.SRS1Splines.Functions25.Cubic_Spline($R$4:$R$68,$S$4:$S$68,V64)</f>
        <v>2.6876762727466299</v>
      </c>
      <c r="X64" s="27">
        <f t="shared" si="3"/>
        <v>487.16521712243105</v>
      </c>
      <c r="Y64" s="1"/>
      <c r="Z64" s="1"/>
      <c r="AA64" s="1"/>
      <c r="AB64" s="1"/>
    </row>
    <row r="65" spans="1:28" x14ac:dyDescent="0.25">
      <c r="A65" s="2">
        <v>62</v>
      </c>
      <c r="B65" s="12">
        <v>700</v>
      </c>
      <c r="C65" s="13">
        <v>486</v>
      </c>
      <c r="D65" s="13">
        <v>494</v>
      </c>
      <c r="E65" s="13">
        <v>506</v>
      </c>
      <c r="F65" s="13">
        <v>523</v>
      </c>
      <c r="G65" s="13">
        <v>543</v>
      </c>
      <c r="H65" s="13">
        <v>569</v>
      </c>
      <c r="I65" s="13">
        <v>588</v>
      </c>
      <c r="J65" s="13">
        <v>599</v>
      </c>
      <c r="K65" s="13">
        <v>558</v>
      </c>
      <c r="L65" s="13">
        <v>580</v>
      </c>
      <c r="M65" s="13">
        <v>625</v>
      </c>
      <c r="N65" s="14">
        <v>535</v>
      </c>
      <c r="P65" s="1"/>
      <c r="Q65" s="1"/>
      <c r="R65" s="1">
        <f t="shared" si="0"/>
        <v>2.8450980400142569</v>
      </c>
      <c r="S65" s="1">
        <f t="shared" si="1"/>
        <v>2.6866362692622934</v>
      </c>
      <c r="T65" s="1"/>
      <c r="U65" s="1">
        <v>4.4986553546587675</v>
      </c>
      <c r="V65" s="1">
        <f t="shared" si="2"/>
        <v>0.65308272281588475</v>
      </c>
      <c r="W65" s="1">
        <f>_xll.SRS1Splines.Functions25.Cubic_Spline($R$4:$R$68,$S$4:$S$68,V65)</f>
        <v>2.6899380782736699</v>
      </c>
      <c r="X65" s="27">
        <f t="shared" si="3"/>
        <v>489.70899166097757</v>
      </c>
      <c r="Y65" s="1"/>
      <c r="Z65" s="1"/>
      <c r="AA65" s="1"/>
      <c r="AB65" s="1"/>
    </row>
    <row r="66" spans="1:28" x14ac:dyDescent="0.25">
      <c r="A66" s="2">
        <v>63</v>
      </c>
      <c r="B66" s="12">
        <v>800</v>
      </c>
      <c r="C66" s="13">
        <v>508</v>
      </c>
      <c r="D66" s="13">
        <v>510</v>
      </c>
      <c r="E66" s="13">
        <v>522</v>
      </c>
      <c r="F66" s="13">
        <v>542</v>
      </c>
      <c r="G66" s="13">
        <v>564</v>
      </c>
      <c r="H66" s="13">
        <v>590</v>
      </c>
      <c r="I66" s="13">
        <v>612</v>
      </c>
      <c r="J66" s="13">
        <v>623</v>
      </c>
      <c r="K66" s="13">
        <v>580</v>
      </c>
      <c r="L66" s="13">
        <v>604</v>
      </c>
      <c r="M66" s="13">
        <v>638</v>
      </c>
      <c r="N66" s="14">
        <v>570</v>
      </c>
      <c r="P66" s="1"/>
      <c r="Q66" s="1"/>
      <c r="R66" s="1">
        <f t="shared" si="0"/>
        <v>2.9030899869919438</v>
      </c>
      <c r="S66" s="1">
        <f t="shared" si="1"/>
        <v>2.7058637122839193</v>
      </c>
      <c r="T66" s="1"/>
      <c r="U66" s="1">
        <v>4.7138307139735094</v>
      </c>
      <c r="V66" s="1">
        <f t="shared" si="2"/>
        <v>0.6733739818142489</v>
      </c>
      <c r="W66" s="1">
        <f>_xll.SRS1Splines.Functions25.Cubic_Spline($R$4:$R$68,$S$4:$S$68,V66)</f>
        <v>2.6917939826211299</v>
      </c>
      <c r="X66" s="27">
        <f t="shared" si="3"/>
        <v>491.80618098733737</v>
      </c>
      <c r="Y66" s="1"/>
      <c r="Z66" s="1"/>
      <c r="AA66" s="1"/>
      <c r="AB66" s="1"/>
    </row>
    <row r="67" spans="1:28" x14ac:dyDescent="0.25">
      <c r="A67" s="2">
        <v>64</v>
      </c>
      <c r="B67" s="12">
        <v>900</v>
      </c>
      <c r="C67" s="13">
        <v>524</v>
      </c>
      <c r="D67" s="13">
        <v>520</v>
      </c>
      <c r="E67" s="13">
        <v>533</v>
      </c>
      <c r="F67" s="13">
        <v>554</v>
      </c>
      <c r="G67" s="13">
        <v>575</v>
      </c>
      <c r="H67" s="13">
        <v>601</v>
      </c>
      <c r="I67" s="13">
        <v>630</v>
      </c>
      <c r="J67" s="13">
        <v>640</v>
      </c>
      <c r="K67" s="13">
        <v>598</v>
      </c>
      <c r="L67" s="13">
        <v>624</v>
      </c>
      <c r="M67" s="13">
        <v>645</v>
      </c>
      <c r="N67" s="14">
        <v>603</v>
      </c>
      <c r="P67" s="1"/>
      <c r="Q67" s="1"/>
      <c r="R67" s="1">
        <f t="shared" si="0"/>
        <v>2.9542425094393248</v>
      </c>
      <c r="S67" s="1">
        <f t="shared" si="1"/>
        <v>2.7193312869837265</v>
      </c>
      <c r="T67" s="1"/>
      <c r="U67" s="1">
        <v>4.9287726666990848</v>
      </c>
      <c r="V67" s="1">
        <f t="shared" si="2"/>
        <v>0.69273878734218752</v>
      </c>
      <c r="W67" s="1">
        <f>_xll.SRS1Splines.Functions25.Cubic_Spline($R$4:$R$68,$S$4:$S$68,V67)</f>
        <v>2.6932974952220401</v>
      </c>
      <c r="X67" s="27">
        <f t="shared" si="3"/>
        <v>493.51174772124347</v>
      </c>
      <c r="Y67" s="1"/>
      <c r="Z67" s="1"/>
      <c r="AA67" s="1"/>
      <c r="AB67" s="1"/>
    </row>
    <row r="68" spans="1:28" ht="15.75" thickBot="1" x14ac:dyDescent="0.3">
      <c r="A68" s="2">
        <v>65</v>
      </c>
      <c r="B68" s="15">
        <v>1000</v>
      </c>
      <c r="C68" s="16">
        <v>537</v>
      </c>
      <c r="D68" s="16">
        <v>528</v>
      </c>
      <c r="E68" s="16">
        <v>540</v>
      </c>
      <c r="F68" s="16">
        <v>563</v>
      </c>
      <c r="G68" s="16">
        <v>584</v>
      </c>
      <c r="H68" s="16">
        <v>612</v>
      </c>
      <c r="I68" s="16">
        <v>643</v>
      </c>
      <c r="J68" s="16">
        <v>654</v>
      </c>
      <c r="K68" s="16">
        <v>614</v>
      </c>
      <c r="L68" s="16">
        <v>642</v>
      </c>
      <c r="M68" s="16">
        <v>663</v>
      </c>
      <c r="N68" s="17">
        <v>621</v>
      </c>
      <c r="P68" s="1"/>
      <c r="Q68" s="1"/>
      <c r="R68" s="1">
        <f t="shared" si="0"/>
        <v>3</v>
      </c>
      <c r="S68" s="1">
        <f t="shared" si="1"/>
        <v>2.7299742856995555</v>
      </c>
      <c r="T68" s="1"/>
      <c r="U68" s="1">
        <v>5.1439284598446742</v>
      </c>
      <c r="V68" s="1">
        <f t="shared" si="2"/>
        <v>0.71129491992574112</v>
      </c>
      <c r="W68" s="1">
        <f>_xll.SRS1Splines.Functions25.Cubic_Spline($R$4:$R$68,$S$4:$S$68,V68)</f>
        <v>2.69450078658409</v>
      </c>
      <c r="X68" s="27">
        <f t="shared" si="3"/>
        <v>494.88100723647347</v>
      </c>
      <c r="Y68" s="1"/>
      <c r="Z68" s="1"/>
      <c r="AA68" s="1"/>
      <c r="AB68" s="1"/>
    </row>
    <row r="69" spans="1:28" x14ac:dyDescent="0.25">
      <c r="U69">
        <v>5.3588711497851858</v>
      </c>
      <c r="V69" s="1">
        <f t="shared" ref="V69:V103" si="4">LOG10(U69)</f>
        <v>0.72907331486969384</v>
      </c>
      <c r="W69" s="1">
        <f>_xll.SRS1Splines.Functions25.Cubic_Spline($R$4:$R$68,$S$4:$S$68,V69)</f>
        <v>2.69545190635613</v>
      </c>
      <c r="X69" s="27">
        <f t="shared" ref="X69:X103" si="5">10^W69</f>
        <v>495.96600122489991</v>
      </c>
    </row>
    <row r="70" spans="1:28" x14ac:dyDescent="0.25">
      <c r="U70">
        <v>5.5740111230603047</v>
      </c>
      <c r="V70" s="1">
        <f t="shared" si="4"/>
        <v>0.74616783102222484</v>
      </c>
      <c r="W70" s="1">
        <f>_xll.SRS1Splines.Functions25.Cubic_Spline($R$4:$R$68,$S$4:$S$68,V70)</f>
        <v>2.6962002930032898</v>
      </c>
      <c r="X70" s="27">
        <f t="shared" si="5"/>
        <v>496.82139851929134</v>
      </c>
    </row>
    <row r="71" spans="1:28" x14ac:dyDescent="0.25">
      <c r="U71">
        <v>5.7840470260882215</v>
      </c>
      <c r="V71" s="1">
        <f t="shared" si="4"/>
        <v>0.76223181524906025</v>
      </c>
      <c r="W71" s="1">
        <f>_xll.SRS1Splines.Functions25.Cubic_Spline($R$4:$R$68,$S$4:$S$68,V71)</f>
        <v>2.6967722540802401</v>
      </c>
      <c r="X71" s="27">
        <f t="shared" si="5"/>
        <v>497.47613790839517</v>
      </c>
    </row>
    <row r="72" spans="1:28" x14ac:dyDescent="0.25">
      <c r="U72">
        <v>5.9989915819244155</v>
      </c>
      <c r="V72" s="1">
        <f t="shared" si="4"/>
        <v>0.77807825251482798</v>
      </c>
      <c r="W72" s="1">
        <f>_xll.SRS1Splines.Functions25.Cubic_Spline($R$4:$R$68,$S$4:$S$68,V72)</f>
        <v>2.6972274727596202</v>
      </c>
      <c r="X72" s="27">
        <f t="shared" si="5"/>
        <v>497.99785569911126</v>
      </c>
    </row>
    <row r="73" spans="1:28" x14ac:dyDescent="0.25">
      <c r="U73">
        <v>6.2141129696844102</v>
      </c>
      <c r="V73" s="1">
        <f t="shared" si="4"/>
        <v>0.79337914426246958</v>
      </c>
      <c r="W73" s="1">
        <f>_xll.SRS1Splines.Functions25.Cubic_Spline($R$4:$R$68,$S$4:$S$68,V73)</f>
        <v>2.6975761297764498</v>
      </c>
      <c r="X73" s="27">
        <f t="shared" si="5"/>
        <v>498.39781510221354</v>
      </c>
    </row>
    <row r="74" spans="1:28" x14ac:dyDescent="0.25">
      <c r="U74">
        <v>6.4290590291270462</v>
      </c>
      <c r="V74" s="1">
        <f t="shared" si="4"/>
        <v>0.80814741330332618</v>
      </c>
      <c r="W74" s="1">
        <f>_xll.SRS1Splines.Functions25.Cubic_Spline($R$4:$R$68,$S$4:$S$68,V74)</f>
        <v>2.6978295457610102</v>
      </c>
      <c r="X74" s="27">
        <f t="shared" si="5"/>
        <v>498.68872100776798</v>
      </c>
    </row>
    <row r="75" spans="1:28" x14ac:dyDescent="0.25">
      <c r="U75">
        <v>6.6441703771050307</v>
      </c>
      <c r="V75" s="1">
        <f t="shared" si="4"/>
        <v>0.82244076057764615</v>
      </c>
      <c r="W75" s="1">
        <f>_xll.SRS1Splines.Functions25.Cubic_Spline($R$4:$R$68,$S$4:$S$68,V75)</f>
        <v>2.6979962963287698</v>
      </c>
      <c r="X75" s="27">
        <f t="shared" si="5"/>
        <v>498.88023298218292</v>
      </c>
    </row>
    <row r="76" spans="1:28" x14ac:dyDescent="0.25">
      <c r="U76">
        <v>6.8541957952775174</v>
      </c>
      <c r="V76" s="1">
        <f t="shared" si="4"/>
        <v>0.83595650622079354</v>
      </c>
      <c r="W76" s="1">
        <f>_xll.SRS1Splines.Functions25.Cubic_Spline($R$4:$R$68,$S$4:$S$68,V76)</f>
        <v>2.6980822537928102</v>
      </c>
      <c r="X76" s="27">
        <f t="shared" si="5"/>
        <v>498.97898331288729</v>
      </c>
    </row>
    <row r="77" spans="1:28" x14ac:dyDescent="0.25">
      <c r="U77">
        <v>7.0691442197765353</v>
      </c>
      <c r="V77" s="1">
        <f t="shared" si="4"/>
        <v>0.84936684192643119</v>
      </c>
      <c r="W77" s="1">
        <f>_xll.SRS1Splines.Functions25.Cubic_Spline($R$4:$R$68,$S$4:$S$68,V77)</f>
        <v>2.6980982667956801</v>
      </c>
      <c r="X77" s="27">
        <f t="shared" si="5"/>
        <v>498.99738165670755</v>
      </c>
    </row>
    <row r="78" spans="1:28" x14ac:dyDescent="0.25">
      <c r="U78">
        <v>7.2842432688646523</v>
      </c>
      <c r="V78" s="1">
        <f t="shared" si="4"/>
        <v>0.86238444131856307</v>
      </c>
      <c r="W78" s="1">
        <f>_xll.SRS1Splines.Functions25.Cubic_Spline($R$4:$R$68,$S$4:$S$68,V78)</f>
        <v>2.6980635905003898</v>
      </c>
      <c r="X78" s="27">
        <f t="shared" si="5"/>
        <v>498.95754074115479</v>
      </c>
    </row>
    <row r="79" spans="1:28" x14ac:dyDescent="0.25">
      <c r="U79">
        <v>7.4991932899479261</v>
      </c>
      <c r="V79" s="1">
        <f t="shared" si="4"/>
        <v>0.87501454758269925</v>
      </c>
      <c r="W79" s="1">
        <f>_xll.SRS1Splines.Functions25.Cubic_Spline($R$4:$R$68,$S$4:$S$68,V79)</f>
        <v>2.6980217328866001</v>
      </c>
      <c r="X79" s="27">
        <f t="shared" si="5"/>
        <v>498.90945317275003</v>
      </c>
    </row>
    <row r="80" spans="1:28" x14ac:dyDescent="0.25">
      <c r="U80">
        <v>7.7142854497354456</v>
      </c>
      <c r="V80" s="1">
        <f t="shared" si="4"/>
        <v>0.88729570491521048</v>
      </c>
      <c r="W80" s="1">
        <f>_xll.SRS1Splines.Functions25.Cubic_Spline($R$4:$R$68,$S$4:$S$68,V80)</f>
        <v>2.6980112324022998</v>
      </c>
      <c r="X80" s="27">
        <f t="shared" si="5"/>
        <v>498.89739055679115</v>
      </c>
    </row>
    <row r="81" spans="21:24" x14ac:dyDescent="0.25">
      <c r="U81">
        <v>7.924304385875141</v>
      </c>
      <c r="V81" s="1">
        <f t="shared" si="4"/>
        <v>0.89896114916926451</v>
      </c>
      <c r="W81" s="1">
        <f>_xll.SRS1Splines.Functions25.Cubic_Spline($R$4:$R$68,$S$4:$S$68,V81)</f>
        <v>2.6980622572366202</v>
      </c>
      <c r="X81" s="27">
        <f t="shared" si="5"/>
        <v>498.95600896716678</v>
      </c>
    </row>
    <row r="82" spans="21:24" x14ac:dyDescent="0.25">
      <c r="U82">
        <v>8.1392567228218073</v>
      </c>
      <c r="V82" s="1">
        <f t="shared" si="4"/>
        <v>0.91058474691430302</v>
      </c>
      <c r="W82" s="1">
        <f>_xll.SRS1Splines.Functions25.Cubic_Spline($R$4:$R$68,$S$4:$S$68,V82)</f>
        <v>2.6982002435094401</v>
      </c>
      <c r="X82" s="27">
        <f t="shared" si="5"/>
        <v>499.11456501967933</v>
      </c>
    </row>
    <row r="83" spans="21:24" x14ac:dyDescent="0.25">
      <c r="U83">
        <v>8.3543401893865923</v>
      </c>
      <c r="V83" s="1">
        <f t="shared" si="4"/>
        <v>0.92191215579447428</v>
      </c>
      <c r="W83" s="1">
        <f>_xll.SRS1Splines.Functions25.Cubic_Spline($R$4:$R$68,$S$4:$S$68,V83)</f>
        <v>2.6984031408134501</v>
      </c>
      <c r="X83" s="27">
        <f t="shared" si="5"/>
        <v>499.34779998670263</v>
      </c>
    </row>
    <row r="84" spans="21:24" x14ac:dyDescent="0.25">
      <c r="U84">
        <v>8.5692940199295293</v>
      </c>
      <c r="V84" s="1">
        <f t="shared" si="4"/>
        <v>0.93294504410775769</v>
      </c>
      <c r="W84" s="1">
        <f>_xll.SRS1Splines.Functions25.Cubic_Spline($R$4:$R$68,$S$4:$S$68,V84)</f>
        <v>2.69862466952446</v>
      </c>
      <c r="X84" s="27">
        <f t="shared" si="5"/>
        <v>499.60257663448277</v>
      </c>
    </row>
    <row r="85" spans="21:24" x14ac:dyDescent="0.25">
      <c r="U85">
        <v>8.7843724875485556</v>
      </c>
      <c r="V85" s="1">
        <f t="shared" si="4"/>
        <v>0.94371074307335279</v>
      </c>
      <c r="W85" s="1">
        <f>_xll.SRS1Splines.Functions25.Cubic_Spline($R$4:$R$68,$S$4:$S$68,V85)</f>
        <v>2.69882503726696</v>
      </c>
      <c r="X85" s="27">
        <f t="shared" si="5"/>
        <v>499.83312834625127</v>
      </c>
    </row>
    <row r="86" spans="21:24" x14ac:dyDescent="0.25">
      <c r="U86">
        <v>8.9993277526713076</v>
      </c>
      <c r="V86" s="1">
        <f t="shared" si="4"/>
        <v>0.95421006897160598</v>
      </c>
      <c r="W86" s="1">
        <f>_xll.SRS1Splines.Functions25.Cubic_Spline($R$4:$R$68,$S$4:$S$68,V86)</f>
        <v>2.6989696712223998</v>
      </c>
      <c r="X86" s="27">
        <f t="shared" si="5"/>
        <v>499.99961648892059</v>
      </c>
    </row>
    <row r="87" spans="21:24" x14ac:dyDescent="0.25">
      <c r="U87">
        <v>9.2144017711406523</v>
      </c>
      <c r="V87" s="1">
        <f t="shared" si="4"/>
        <v>0.96446714466348982</v>
      </c>
      <c r="W87" s="1">
        <f>_xll.SRS1Splines.Functions25.Cubic_Spline($R$4:$R$68,$S$4:$S$68,V87)</f>
        <v>2.6990383463721299</v>
      </c>
      <c r="X87" s="27">
        <f t="shared" si="5"/>
        <v>500.07868786791857</v>
      </c>
    </row>
    <row r="88" spans="21:24" x14ac:dyDescent="0.25">
      <c r="U88">
        <v>9.424415101214505</v>
      </c>
      <c r="V88" s="1">
        <f t="shared" si="4"/>
        <v>0.97425440649615391</v>
      </c>
      <c r="W88" s="1">
        <f>_xll.SRS1Splines.Functions25.Cubic_Spline($R$4:$R$68,$S$4:$S$68,V88)</f>
        <v>2.6990491532629002</v>
      </c>
      <c r="X88" s="27">
        <f t="shared" si="5"/>
        <v>500.09113187359162</v>
      </c>
    </row>
    <row r="89" spans="21:24" x14ac:dyDescent="0.25">
      <c r="U89">
        <v>9.6393723862085547</v>
      </c>
      <c r="V89" s="1">
        <f t="shared" si="4"/>
        <v>0.98404875816843163</v>
      </c>
      <c r="W89" s="1">
        <f>_xll.SRS1Splines.Functions25.Cubic_Spline($R$4:$R$68,$S$4:$S$68,V89)</f>
        <v>2.69902663486537</v>
      </c>
      <c r="X89" s="27">
        <f t="shared" si="5"/>
        <v>500.0652025573504</v>
      </c>
    </row>
    <row r="90" spans="21:24" x14ac:dyDescent="0.25">
      <c r="U90">
        <v>9.8544406233941064</v>
      </c>
      <c r="V90" s="1">
        <f t="shared" si="4"/>
        <v>0.99363197706111783</v>
      </c>
      <c r="W90" s="1">
        <f>_xll.SRS1Splines.Functions25.Cubic_Spline($R$4:$R$68,$S$4:$S$68,V90)</f>
        <v>2.6989914109584499</v>
      </c>
      <c r="X90" s="27">
        <f t="shared" si="5"/>
        <v>500.02464589225099</v>
      </c>
    </row>
    <row r="91" spans="21:24" x14ac:dyDescent="0.25">
      <c r="U91">
        <v>10.079285688976178</v>
      </c>
      <c r="V91" s="1">
        <f t="shared" si="4"/>
        <v>1.0034297550928082</v>
      </c>
      <c r="W91" s="1">
        <f>_xll.SRS1Splines.Functions25.Cubic_Spline($R$4:$R$68,$S$4:$S$68,V91)</f>
        <v>2.69896118691931</v>
      </c>
      <c r="X91" s="27">
        <f t="shared" si="5"/>
        <v>499.9898486769149</v>
      </c>
    </row>
    <row r="92" spans="21:24" x14ac:dyDescent="0.25">
      <c r="U92">
        <v>10.299514551666986</v>
      </c>
      <c r="V92" s="1">
        <f t="shared" si="4"/>
        <v>1.0128167555303489</v>
      </c>
      <c r="W92" s="1">
        <f>_xll.SRS1Splines.Functions25.Cubic_Spline($R$4:$R$68,$S$4:$S$68,V92)</f>
        <v>2.6989439311902901</v>
      </c>
      <c r="X92" s="27">
        <f t="shared" si="5"/>
        <v>499.96998308271043</v>
      </c>
    </row>
    <row r="93" spans="21:24" x14ac:dyDescent="0.25">
      <c r="U93">
        <v>10.499523798725349</v>
      </c>
      <c r="V93" s="1">
        <f t="shared" si="4"/>
        <v>1.0211696022817753</v>
      </c>
      <c r="W93" s="1">
        <f>_xll.SRS1Splines.Functions25.Cubic_Spline($R$4:$R$68,$S$4:$S$68,V93)</f>
        <v>2.69892909701742</v>
      </c>
      <c r="X93" s="27">
        <f t="shared" si="5"/>
        <v>499.95290592699132</v>
      </c>
    </row>
    <row r="94" spans="21:24" x14ac:dyDescent="0.25">
      <c r="U94">
        <v>10.699532700076205</v>
      </c>
      <c r="V94" s="1">
        <f t="shared" si="4"/>
        <v>1.0293648103758599</v>
      </c>
      <c r="W94" s="1">
        <f>_xll.SRS1Splines.Functions25.Cubic_Spline($R$4:$R$68,$S$4:$S$68,V94)</f>
        <v>2.6989061061460702</v>
      </c>
      <c r="X94" s="27">
        <f t="shared" si="5"/>
        <v>499.92643990179658</v>
      </c>
    </row>
    <row r="95" spans="21:24" x14ac:dyDescent="0.25">
      <c r="U95">
        <v>10.89954127475097</v>
      </c>
      <c r="V95" s="1">
        <f t="shared" si="4"/>
        <v>1.0374082203225874</v>
      </c>
      <c r="W95" s="1">
        <f>_xll.SRS1Splines.Functions25.Cubic_Spline($R$4:$R$68,$S$4:$S$68,V95)</f>
        <v>2.6988672759399202</v>
      </c>
      <c r="X95" s="27">
        <f t="shared" si="5"/>
        <v>499.88174355005168</v>
      </c>
    </row>
    <row r="96" spans="21:24" x14ac:dyDescent="0.25">
      <c r="U96">
        <v>11.489125293076057</v>
      </c>
      <c r="V96" s="1">
        <f t="shared" si="4"/>
        <v>1.060286965602925</v>
      </c>
      <c r="W96" s="1">
        <f>_xll.SRS1Splines.Functions25.Cubic_Spline($R$4:$R$68,$S$4:$S$68,V96)</f>
        <v>2.6985985978986999</v>
      </c>
      <c r="X96" s="27">
        <f t="shared" si="5"/>
        <v>499.57258532447429</v>
      </c>
    </row>
    <row r="97" spans="21:24" x14ac:dyDescent="0.25">
      <c r="U97">
        <v>12.489995996796797</v>
      </c>
      <c r="V97" s="1">
        <f t="shared" si="4"/>
        <v>1.0965622991772308</v>
      </c>
      <c r="W97" s="1">
        <f>_xll.SRS1Splines.Functions25.Cubic_Spline($R$4:$R$68,$S$4:$S$68,V97)</f>
        <v>2.69735986393836</v>
      </c>
      <c r="X97" s="27">
        <f t="shared" si="5"/>
        <v>498.14968948031208</v>
      </c>
    </row>
    <row r="98" spans="21:24" x14ac:dyDescent="0.25">
      <c r="U98">
        <v>13.490737563232042</v>
      </c>
      <c r="V98" s="1">
        <f t="shared" si="4"/>
        <v>1.1300356939925373</v>
      </c>
      <c r="W98" s="1">
        <f>_xll.SRS1Splines.Functions25.Cubic_Spline($R$4:$R$68,$S$4:$S$68,V98)</f>
        <v>2.6955031273600398</v>
      </c>
      <c r="X98" s="27">
        <f t="shared" si="5"/>
        <v>496.02449926178753</v>
      </c>
    </row>
    <row r="99" spans="21:24" x14ac:dyDescent="0.25">
      <c r="U99">
        <v>14.491376746189438</v>
      </c>
      <c r="V99" s="1">
        <f t="shared" si="4"/>
        <v>1.1611096473669595</v>
      </c>
      <c r="W99" s="1">
        <f>_xll.SRS1Splines.Functions25.Cubic_Spline($R$4:$R$68,$S$4:$S$68,V99)</f>
        <v>2.6938165420136402</v>
      </c>
      <c r="X99" s="27">
        <f t="shared" si="5"/>
        <v>494.10192059497598</v>
      </c>
    </row>
    <row r="100" spans="21:24" x14ac:dyDescent="0.25">
      <c r="U100">
        <v>15.491933384829668</v>
      </c>
      <c r="V100" s="1">
        <f t="shared" si="4"/>
        <v>1.190105620855803</v>
      </c>
      <c r="W100" s="1">
        <f>_xll.SRS1Splines.Functions25.Cubic_Spline($R$4:$R$68,$S$4:$S$68,V100)</f>
        <v>2.6916026254219498</v>
      </c>
      <c r="X100" s="27">
        <f t="shared" si="5"/>
        <v>491.58953093315102</v>
      </c>
    </row>
    <row r="101" spans="21:24" x14ac:dyDescent="0.25">
      <c r="U101">
        <v>16.492422502470642</v>
      </c>
      <c r="V101" s="1">
        <f t="shared" si="4"/>
        <v>1.2172844520170993</v>
      </c>
      <c r="W101" s="1">
        <f>_xll.SRS1Splines.Functions25.Cubic_Spline($R$4:$R$68,$S$4:$S$68,V101)</f>
        <v>2.6888997555880501</v>
      </c>
      <c r="X101" s="27">
        <f t="shared" si="5"/>
        <v>488.53958099188998</v>
      </c>
    </row>
    <row r="102" spans="21:24" x14ac:dyDescent="0.25">
      <c r="U102">
        <v>17.4928556845359</v>
      </c>
      <c r="V102" s="1">
        <f t="shared" si="4"/>
        <v>1.2428607132407901</v>
      </c>
      <c r="W102" s="1">
        <f>_xll.SRS1Splines.Functions25.Cubic_Spline($R$4:$R$68,$S$4:$S$68,V102)</f>
        <v>2.68629324292049</v>
      </c>
      <c r="X102" s="27">
        <f t="shared" si="5"/>
        <v>485.61628574999474</v>
      </c>
    </row>
    <row r="103" spans="21:24" x14ac:dyDescent="0.25">
      <c r="U103">
        <v>18.973665961010276</v>
      </c>
      <c r="V103" s="1">
        <f t="shared" si="4"/>
        <v>1.2781512503836436</v>
      </c>
      <c r="W103" s="1">
        <f>_xll.SRS1Splines.Functions25.Cubic_Spline($R$4:$R$68,$S$4:$S$68,V103)</f>
        <v>2.6817440928575702</v>
      </c>
      <c r="X103" s="27">
        <f t="shared" si="5"/>
        <v>480.55609829959354</v>
      </c>
    </row>
  </sheetData>
  <mergeCells count="2">
    <mergeCell ref="B1:N1"/>
    <mergeCell ref="C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Tab A.1.1-H-photon</vt:lpstr>
      <vt:lpstr>TabA.1.2-H-neutron</vt:lpstr>
      <vt:lpstr>TabA.1.3-H-electron</vt:lpstr>
      <vt:lpstr>TabA.1.4-H-positron</vt:lpstr>
      <vt:lpstr>Tab A.2.1.a-Hp-photon</vt:lpstr>
      <vt:lpstr>Tab A.2.1.b-Hp-photon</vt:lpstr>
      <vt:lpstr>Tab A.2.2-Hp-neutron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2021-12-14T10:47:53Z</dcterms:modified>
</cp:coreProperties>
</file>