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nQuynh_7490\source\repos\Materials_for_MC\"/>
    </mc:Choice>
  </mc:AlternateContent>
  <xr:revisionPtr revIDLastSave="0" documentId="13_ncr:1_{8BF61632-F204-4F1D-BE9B-3245F5BF549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adme" sheetId="1" r:id="rId1"/>
    <sheet name="Isotopic" sheetId="2" r:id="rId2"/>
    <sheet name="Elemen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0" i="4" l="1"/>
  <c r="S130" i="4"/>
  <c r="R130" i="4"/>
  <c r="Q129" i="4"/>
  <c r="O130" i="4"/>
  <c r="M130" i="4"/>
  <c r="L130" i="4"/>
  <c r="K129" i="4"/>
  <c r="I130" i="4"/>
  <c r="G130" i="4"/>
  <c r="F130" i="4"/>
  <c r="E129" i="4"/>
  <c r="U135" i="4"/>
  <c r="S135" i="4"/>
  <c r="R135" i="4"/>
  <c r="U134" i="4"/>
  <c r="S134" i="4"/>
  <c r="R134" i="4"/>
  <c r="Q133" i="4"/>
  <c r="O135" i="4"/>
  <c r="M135" i="4"/>
  <c r="L135" i="4"/>
  <c r="O134" i="4"/>
  <c r="M134" i="4"/>
  <c r="L134" i="4"/>
  <c r="K133" i="4"/>
  <c r="I135" i="4"/>
  <c r="G135" i="4"/>
  <c r="F135" i="4"/>
  <c r="I134" i="4"/>
  <c r="G134" i="4"/>
  <c r="F134" i="4"/>
  <c r="E133" i="4"/>
  <c r="U126" i="4"/>
  <c r="S126" i="4"/>
  <c r="R126" i="4"/>
  <c r="U125" i="4"/>
  <c r="S125" i="4"/>
  <c r="R125" i="4"/>
  <c r="U124" i="4"/>
  <c r="S124" i="4"/>
  <c r="R124" i="4"/>
  <c r="U123" i="4"/>
  <c r="S123" i="4"/>
  <c r="R123" i="4"/>
  <c r="U122" i="4"/>
  <c r="S122" i="4"/>
  <c r="R122" i="4"/>
  <c r="U121" i="4"/>
  <c r="S121" i="4"/>
  <c r="R121" i="4"/>
  <c r="U120" i="4"/>
  <c r="S120" i="4"/>
  <c r="R120" i="4"/>
  <c r="U119" i="4"/>
  <c r="S119" i="4"/>
  <c r="R119" i="4"/>
  <c r="U118" i="4"/>
  <c r="S118" i="4"/>
  <c r="R118" i="4"/>
  <c r="Q117" i="4"/>
  <c r="O126" i="4"/>
  <c r="M126" i="4"/>
  <c r="L126" i="4"/>
  <c r="O125" i="4"/>
  <c r="M125" i="4"/>
  <c r="L125" i="4"/>
  <c r="O124" i="4"/>
  <c r="M124" i="4"/>
  <c r="L124" i="4"/>
  <c r="O123" i="4"/>
  <c r="M123" i="4"/>
  <c r="L123" i="4"/>
  <c r="O122" i="4"/>
  <c r="M122" i="4"/>
  <c r="L122" i="4"/>
  <c r="O121" i="4"/>
  <c r="M121" i="4"/>
  <c r="L121" i="4"/>
  <c r="O120" i="4"/>
  <c r="M120" i="4"/>
  <c r="L120" i="4"/>
  <c r="O119" i="4"/>
  <c r="M119" i="4"/>
  <c r="L119" i="4"/>
  <c r="O118" i="4"/>
  <c r="M118" i="4"/>
  <c r="L118" i="4"/>
  <c r="K117" i="4"/>
  <c r="I126" i="4"/>
  <c r="G126" i="4"/>
  <c r="F126" i="4"/>
  <c r="I125" i="4"/>
  <c r="G125" i="4"/>
  <c r="F125" i="4"/>
  <c r="I124" i="4"/>
  <c r="G124" i="4"/>
  <c r="F124" i="4"/>
  <c r="I123" i="4"/>
  <c r="G123" i="4"/>
  <c r="F123" i="4"/>
  <c r="I122" i="4"/>
  <c r="G122" i="4"/>
  <c r="F122" i="4"/>
  <c r="I121" i="4"/>
  <c r="G121" i="4"/>
  <c r="F121" i="4"/>
  <c r="I120" i="4"/>
  <c r="G120" i="4"/>
  <c r="F120" i="4"/>
  <c r="I119" i="4"/>
  <c r="G119" i="4"/>
  <c r="F119" i="4"/>
  <c r="I118" i="4"/>
  <c r="G118" i="4"/>
  <c r="F118" i="4"/>
  <c r="E117" i="4"/>
  <c r="R115" i="4"/>
  <c r="S115" i="4"/>
  <c r="U115" i="4"/>
  <c r="U114" i="4"/>
  <c r="S114" i="4"/>
  <c r="R114" i="4"/>
  <c r="U113" i="4"/>
  <c r="S113" i="4"/>
  <c r="R113" i="4"/>
  <c r="U112" i="4"/>
  <c r="S112" i="4"/>
  <c r="R112" i="4"/>
  <c r="U111" i="4"/>
  <c r="S111" i="4"/>
  <c r="R111" i="4"/>
  <c r="U110" i="4"/>
  <c r="S110" i="4"/>
  <c r="R110" i="4"/>
  <c r="U109" i="4"/>
  <c r="S109" i="4"/>
  <c r="R109" i="4"/>
  <c r="U108" i="4"/>
  <c r="S108" i="4"/>
  <c r="R108" i="4"/>
  <c r="U107" i="4"/>
  <c r="S107" i="4"/>
  <c r="R107" i="4"/>
  <c r="Q106" i="4"/>
  <c r="L115" i="4"/>
  <c r="M115" i="4"/>
  <c r="O115" i="4"/>
  <c r="O114" i="4"/>
  <c r="M114" i="4"/>
  <c r="L114" i="4"/>
  <c r="O113" i="4"/>
  <c r="M113" i="4"/>
  <c r="L113" i="4"/>
  <c r="O112" i="4"/>
  <c r="M112" i="4"/>
  <c r="L112" i="4"/>
  <c r="O111" i="4"/>
  <c r="M111" i="4"/>
  <c r="L111" i="4"/>
  <c r="O110" i="4"/>
  <c r="M110" i="4"/>
  <c r="L110" i="4"/>
  <c r="O109" i="4"/>
  <c r="M109" i="4"/>
  <c r="L109" i="4"/>
  <c r="O108" i="4"/>
  <c r="M108" i="4"/>
  <c r="L108" i="4"/>
  <c r="O107" i="4"/>
  <c r="M107" i="4"/>
  <c r="L107" i="4"/>
  <c r="K106" i="4"/>
  <c r="F115" i="4"/>
  <c r="G115" i="4"/>
  <c r="I115" i="4"/>
  <c r="I114" i="4"/>
  <c r="G114" i="4"/>
  <c r="F114" i="4"/>
  <c r="I113" i="4"/>
  <c r="G113" i="4"/>
  <c r="F113" i="4"/>
  <c r="I112" i="4"/>
  <c r="G112" i="4"/>
  <c r="F112" i="4"/>
  <c r="I111" i="4"/>
  <c r="G111" i="4"/>
  <c r="F111" i="4"/>
  <c r="I110" i="4"/>
  <c r="G110" i="4"/>
  <c r="F110" i="4"/>
  <c r="I109" i="4"/>
  <c r="G109" i="4"/>
  <c r="F109" i="4"/>
  <c r="I108" i="4"/>
  <c r="G108" i="4"/>
  <c r="F108" i="4"/>
  <c r="I107" i="4"/>
  <c r="G107" i="4"/>
  <c r="F107" i="4"/>
  <c r="E106" i="4"/>
  <c r="U104" i="4"/>
  <c r="S104" i="4"/>
  <c r="R104" i="4"/>
  <c r="U103" i="4"/>
  <c r="S103" i="4"/>
  <c r="R103" i="4"/>
  <c r="U102" i="4"/>
  <c r="S102" i="4"/>
  <c r="R102" i="4"/>
  <c r="U101" i="4"/>
  <c r="S101" i="4"/>
  <c r="R101" i="4"/>
  <c r="U100" i="4"/>
  <c r="S100" i="4"/>
  <c r="R100" i="4"/>
  <c r="U99" i="4"/>
  <c r="S99" i="4"/>
  <c r="R99" i="4"/>
  <c r="U98" i="4"/>
  <c r="S98" i="4"/>
  <c r="R98" i="4"/>
  <c r="U97" i="4"/>
  <c r="S97" i="4"/>
  <c r="R97" i="4"/>
  <c r="Q96" i="4"/>
  <c r="O104" i="4"/>
  <c r="M104" i="4"/>
  <c r="L104" i="4"/>
  <c r="O103" i="4"/>
  <c r="M103" i="4"/>
  <c r="L103" i="4"/>
  <c r="O102" i="4"/>
  <c r="M102" i="4"/>
  <c r="L102" i="4"/>
  <c r="O101" i="4"/>
  <c r="M101" i="4"/>
  <c r="L101" i="4"/>
  <c r="O100" i="4"/>
  <c r="M100" i="4"/>
  <c r="L100" i="4"/>
  <c r="O99" i="4"/>
  <c r="M99" i="4"/>
  <c r="L99" i="4"/>
  <c r="O98" i="4"/>
  <c r="M98" i="4"/>
  <c r="L98" i="4"/>
  <c r="O97" i="4"/>
  <c r="M97" i="4"/>
  <c r="L97" i="4"/>
  <c r="K96" i="4"/>
  <c r="I104" i="4"/>
  <c r="G104" i="4"/>
  <c r="F104" i="4"/>
  <c r="I103" i="4"/>
  <c r="G103" i="4"/>
  <c r="F103" i="4"/>
  <c r="I102" i="4"/>
  <c r="G102" i="4"/>
  <c r="F102" i="4"/>
  <c r="I101" i="4"/>
  <c r="G101" i="4"/>
  <c r="F101" i="4"/>
  <c r="I100" i="4"/>
  <c r="G100" i="4"/>
  <c r="F100" i="4"/>
  <c r="I99" i="4"/>
  <c r="G99" i="4"/>
  <c r="F99" i="4"/>
  <c r="I98" i="4"/>
  <c r="G98" i="4"/>
  <c r="F98" i="4"/>
  <c r="I97" i="4"/>
  <c r="G97" i="4"/>
  <c r="F97" i="4"/>
  <c r="E96" i="4"/>
  <c r="R90" i="4"/>
  <c r="S90" i="4"/>
  <c r="U90" i="4"/>
  <c r="R91" i="4"/>
  <c r="S91" i="4"/>
  <c r="U91" i="4"/>
  <c r="R92" i="4"/>
  <c r="S92" i="4"/>
  <c r="U92" i="4"/>
  <c r="R93" i="4"/>
  <c r="S93" i="4"/>
  <c r="U93" i="4"/>
  <c r="R94" i="4"/>
  <c r="S94" i="4"/>
  <c r="U94" i="4"/>
  <c r="U89" i="4"/>
  <c r="S89" i="4"/>
  <c r="R89" i="4"/>
  <c r="U88" i="4"/>
  <c r="S88" i="4"/>
  <c r="R88" i="4"/>
  <c r="U87" i="4"/>
  <c r="S87" i="4"/>
  <c r="R87" i="4"/>
  <c r="Q86" i="4"/>
  <c r="L90" i="4"/>
  <c r="M90" i="4"/>
  <c r="O90" i="4"/>
  <c r="L91" i="4"/>
  <c r="M91" i="4"/>
  <c r="O91" i="4"/>
  <c r="L92" i="4"/>
  <c r="M92" i="4"/>
  <c r="O92" i="4"/>
  <c r="L93" i="4"/>
  <c r="M93" i="4"/>
  <c r="O93" i="4"/>
  <c r="L94" i="4"/>
  <c r="M94" i="4"/>
  <c r="O94" i="4"/>
  <c r="O89" i="4"/>
  <c r="M89" i="4"/>
  <c r="L89" i="4"/>
  <c r="O88" i="4"/>
  <c r="M88" i="4"/>
  <c r="L88" i="4"/>
  <c r="O87" i="4"/>
  <c r="M87" i="4"/>
  <c r="L87" i="4"/>
  <c r="K86" i="4"/>
  <c r="F90" i="4"/>
  <c r="G90" i="4"/>
  <c r="I90" i="4"/>
  <c r="F91" i="4"/>
  <c r="G91" i="4"/>
  <c r="I91" i="4"/>
  <c r="F92" i="4"/>
  <c r="G92" i="4"/>
  <c r="I92" i="4"/>
  <c r="F93" i="4"/>
  <c r="G93" i="4"/>
  <c r="I93" i="4"/>
  <c r="F94" i="4"/>
  <c r="G94" i="4"/>
  <c r="I94" i="4"/>
  <c r="I89" i="4"/>
  <c r="G89" i="4"/>
  <c r="F89" i="4"/>
  <c r="I88" i="4"/>
  <c r="G88" i="4"/>
  <c r="F88" i="4"/>
  <c r="I87" i="4"/>
  <c r="G87" i="4"/>
  <c r="F87" i="4"/>
  <c r="E86" i="4"/>
  <c r="R81" i="4"/>
  <c r="S81" i="4"/>
  <c r="U81" i="4"/>
  <c r="R82" i="4"/>
  <c r="S82" i="4"/>
  <c r="U82" i="4"/>
  <c r="U80" i="4"/>
  <c r="S80" i="4"/>
  <c r="R80" i="4"/>
  <c r="Q79" i="4"/>
  <c r="L81" i="4"/>
  <c r="M81" i="4"/>
  <c r="O81" i="4"/>
  <c r="L82" i="4"/>
  <c r="M82" i="4"/>
  <c r="O82" i="4"/>
  <c r="O80" i="4"/>
  <c r="M80" i="4"/>
  <c r="L80" i="4"/>
  <c r="K79" i="4"/>
  <c r="F81" i="4"/>
  <c r="G81" i="4"/>
  <c r="I81" i="4"/>
  <c r="F82" i="4"/>
  <c r="G82" i="4"/>
  <c r="I82" i="4"/>
  <c r="I80" i="4"/>
  <c r="G80" i="4"/>
  <c r="F80" i="4"/>
  <c r="E79" i="4"/>
  <c r="U73" i="4"/>
  <c r="S73" i="4"/>
  <c r="R73" i="4"/>
  <c r="Q72" i="4"/>
  <c r="O73" i="4"/>
  <c r="M73" i="4"/>
  <c r="L73" i="4"/>
  <c r="K72" i="4"/>
  <c r="I73" i="4"/>
  <c r="G73" i="4"/>
  <c r="F73" i="4"/>
  <c r="E72" i="4"/>
  <c r="R68" i="4"/>
  <c r="S68" i="4"/>
  <c r="U68" i="4"/>
  <c r="L68" i="4"/>
  <c r="M68" i="4"/>
  <c r="O68" i="4"/>
  <c r="F68" i="4"/>
  <c r="G68" i="4"/>
  <c r="I68" i="4"/>
  <c r="U67" i="4"/>
  <c r="S67" i="4"/>
  <c r="R67" i="4"/>
  <c r="U66" i="4"/>
  <c r="S66" i="4"/>
  <c r="R66" i="4"/>
  <c r="U65" i="4"/>
  <c r="S65" i="4"/>
  <c r="R65" i="4"/>
  <c r="U64" i="4"/>
  <c r="S64" i="4"/>
  <c r="R64" i="4"/>
  <c r="U63" i="4"/>
  <c r="S63" i="4"/>
  <c r="R63" i="4"/>
  <c r="U62" i="4"/>
  <c r="S62" i="4"/>
  <c r="R62" i="4"/>
  <c r="U61" i="4"/>
  <c r="S61" i="4"/>
  <c r="R61" i="4"/>
  <c r="U60" i="4"/>
  <c r="S60" i="4"/>
  <c r="R60" i="4"/>
  <c r="U59" i="4"/>
  <c r="S59" i="4"/>
  <c r="R59" i="4"/>
  <c r="Q58" i="4"/>
  <c r="O67" i="4"/>
  <c r="M67" i="4"/>
  <c r="L67" i="4"/>
  <c r="O66" i="4"/>
  <c r="M66" i="4"/>
  <c r="L66" i="4"/>
  <c r="O65" i="4"/>
  <c r="M65" i="4"/>
  <c r="L65" i="4"/>
  <c r="O64" i="4"/>
  <c r="M64" i="4"/>
  <c r="L64" i="4"/>
  <c r="O63" i="4"/>
  <c r="M63" i="4"/>
  <c r="L63" i="4"/>
  <c r="O62" i="4"/>
  <c r="M62" i="4"/>
  <c r="L62" i="4"/>
  <c r="O61" i="4"/>
  <c r="M61" i="4"/>
  <c r="L61" i="4"/>
  <c r="O60" i="4"/>
  <c r="M60" i="4"/>
  <c r="L60" i="4"/>
  <c r="O59" i="4"/>
  <c r="M59" i="4"/>
  <c r="L59" i="4"/>
  <c r="K58" i="4"/>
  <c r="I67" i="4"/>
  <c r="G67" i="4"/>
  <c r="F67" i="4"/>
  <c r="I66" i="4"/>
  <c r="G66" i="4"/>
  <c r="F66" i="4"/>
  <c r="I65" i="4"/>
  <c r="G65" i="4"/>
  <c r="F65" i="4"/>
  <c r="I64" i="4"/>
  <c r="G64" i="4"/>
  <c r="F64" i="4"/>
  <c r="I63" i="4"/>
  <c r="G63" i="4"/>
  <c r="F63" i="4"/>
  <c r="I62" i="4"/>
  <c r="G62" i="4"/>
  <c r="F62" i="4"/>
  <c r="I61" i="4"/>
  <c r="G61" i="4"/>
  <c r="F61" i="4"/>
  <c r="I60" i="4"/>
  <c r="G60" i="4"/>
  <c r="F60" i="4"/>
  <c r="I59" i="4"/>
  <c r="G59" i="4"/>
  <c r="F59" i="4"/>
  <c r="E58" i="4"/>
  <c r="R53" i="4"/>
  <c r="S53" i="4"/>
  <c r="U53" i="4"/>
  <c r="R54" i="4"/>
  <c r="S54" i="4"/>
  <c r="U54" i="4"/>
  <c r="U52" i="4"/>
  <c r="S52" i="4"/>
  <c r="R52" i="4"/>
  <c r="U51" i="4"/>
  <c r="S51" i="4"/>
  <c r="R51" i="4"/>
  <c r="U50" i="4"/>
  <c r="S50" i="4"/>
  <c r="R50" i="4"/>
  <c r="U49" i="4"/>
  <c r="S49" i="4"/>
  <c r="R49" i="4"/>
  <c r="U48" i="4"/>
  <c r="S48" i="4"/>
  <c r="R48" i="4"/>
  <c r="U47" i="4"/>
  <c r="S47" i="4"/>
  <c r="R47" i="4"/>
  <c r="U46" i="4"/>
  <c r="S46" i="4"/>
  <c r="R46" i="4"/>
  <c r="Q45" i="4"/>
  <c r="L53" i="4"/>
  <c r="M53" i="4"/>
  <c r="O53" i="4"/>
  <c r="L54" i="4"/>
  <c r="M54" i="4"/>
  <c r="O54" i="4"/>
  <c r="O52" i="4"/>
  <c r="M52" i="4"/>
  <c r="L52" i="4"/>
  <c r="O51" i="4"/>
  <c r="M51" i="4"/>
  <c r="L51" i="4"/>
  <c r="O50" i="4"/>
  <c r="M50" i="4"/>
  <c r="L50" i="4"/>
  <c r="O49" i="4"/>
  <c r="M49" i="4"/>
  <c r="L49" i="4"/>
  <c r="O48" i="4"/>
  <c r="M48" i="4"/>
  <c r="L48" i="4"/>
  <c r="O47" i="4"/>
  <c r="M47" i="4"/>
  <c r="L47" i="4"/>
  <c r="O46" i="4"/>
  <c r="M46" i="4"/>
  <c r="L46" i="4"/>
  <c r="K45" i="4"/>
  <c r="F53" i="4"/>
  <c r="G53" i="4"/>
  <c r="I53" i="4"/>
  <c r="F54" i="4"/>
  <c r="G54" i="4"/>
  <c r="I54" i="4"/>
  <c r="I52" i="4"/>
  <c r="G52" i="4"/>
  <c r="F52" i="4"/>
  <c r="I51" i="4"/>
  <c r="G51" i="4"/>
  <c r="F51" i="4"/>
  <c r="I50" i="4"/>
  <c r="G50" i="4"/>
  <c r="F50" i="4"/>
  <c r="I49" i="4"/>
  <c r="G49" i="4"/>
  <c r="F49" i="4"/>
  <c r="I48" i="4"/>
  <c r="G48" i="4"/>
  <c r="F48" i="4"/>
  <c r="I47" i="4"/>
  <c r="G47" i="4"/>
  <c r="F47" i="4"/>
  <c r="I46" i="4"/>
  <c r="G46" i="4"/>
  <c r="F46" i="4"/>
  <c r="E45" i="4"/>
  <c r="R42" i="4"/>
  <c r="S42" i="4"/>
  <c r="U42" i="4"/>
  <c r="R43" i="4"/>
  <c r="S43" i="4"/>
  <c r="U43" i="4"/>
  <c r="U41" i="4"/>
  <c r="S41" i="4"/>
  <c r="R41" i="4"/>
  <c r="U40" i="4"/>
  <c r="S40" i="4"/>
  <c r="R40" i="4"/>
  <c r="U39" i="4"/>
  <c r="S39" i="4"/>
  <c r="R39" i="4"/>
  <c r="U38" i="4"/>
  <c r="S38" i="4"/>
  <c r="R38" i="4"/>
  <c r="U37" i="4"/>
  <c r="S37" i="4"/>
  <c r="R37" i="4"/>
  <c r="Q36" i="4"/>
  <c r="L42" i="4"/>
  <c r="M42" i="4"/>
  <c r="O42" i="4"/>
  <c r="L43" i="4"/>
  <c r="M43" i="4"/>
  <c r="O43" i="4"/>
  <c r="O41" i="4"/>
  <c r="M41" i="4"/>
  <c r="L41" i="4"/>
  <c r="O40" i="4"/>
  <c r="M40" i="4"/>
  <c r="L40" i="4"/>
  <c r="O39" i="4"/>
  <c r="M39" i="4"/>
  <c r="L39" i="4"/>
  <c r="O38" i="4"/>
  <c r="M38" i="4"/>
  <c r="L38" i="4"/>
  <c r="O37" i="4"/>
  <c r="M37" i="4"/>
  <c r="L37" i="4"/>
  <c r="K36" i="4"/>
  <c r="F42" i="4"/>
  <c r="G42" i="4"/>
  <c r="I42" i="4"/>
  <c r="F43" i="4"/>
  <c r="G43" i="4"/>
  <c r="I43" i="4"/>
  <c r="I41" i="4"/>
  <c r="G41" i="4"/>
  <c r="F41" i="4"/>
  <c r="I40" i="4"/>
  <c r="G40" i="4"/>
  <c r="F40" i="4"/>
  <c r="I39" i="4"/>
  <c r="G39" i="4"/>
  <c r="F39" i="4"/>
  <c r="I38" i="4"/>
  <c r="G38" i="4"/>
  <c r="F38" i="4"/>
  <c r="I37" i="4"/>
  <c r="G37" i="4"/>
  <c r="F37" i="4"/>
  <c r="E36" i="4"/>
  <c r="R30" i="4"/>
  <c r="S30" i="4"/>
  <c r="U30" i="4"/>
  <c r="R31" i="4"/>
  <c r="S31" i="4"/>
  <c r="U31" i="4"/>
  <c r="R32" i="4"/>
  <c r="S32" i="4"/>
  <c r="U32" i="4"/>
  <c r="R33" i="4"/>
  <c r="S33" i="4"/>
  <c r="U33" i="4"/>
  <c r="U29" i="4"/>
  <c r="S29" i="4"/>
  <c r="R29" i="4"/>
  <c r="Q28" i="4"/>
  <c r="L30" i="4"/>
  <c r="M30" i="4"/>
  <c r="O30" i="4"/>
  <c r="L31" i="4"/>
  <c r="M31" i="4"/>
  <c r="O31" i="4"/>
  <c r="L32" i="4"/>
  <c r="M32" i="4"/>
  <c r="O32" i="4"/>
  <c r="L33" i="4"/>
  <c r="M33" i="4"/>
  <c r="O33" i="4"/>
  <c r="O29" i="4"/>
  <c r="M29" i="4"/>
  <c r="L29" i="4"/>
  <c r="K28" i="4"/>
  <c r="F30" i="4"/>
  <c r="G30" i="4"/>
  <c r="I30" i="4"/>
  <c r="F31" i="4"/>
  <c r="G31" i="4"/>
  <c r="I31" i="4"/>
  <c r="F32" i="4"/>
  <c r="G32" i="4"/>
  <c r="I32" i="4"/>
  <c r="F33" i="4"/>
  <c r="G33" i="4"/>
  <c r="I33" i="4"/>
  <c r="I29" i="4"/>
  <c r="G29" i="4"/>
  <c r="F29" i="4"/>
  <c r="E28" i="4"/>
  <c r="U24" i="4"/>
  <c r="S24" i="4"/>
  <c r="R24" i="4"/>
  <c r="Q23" i="4"/>
  <c r="Q2" i="4"/>
  <c r="R3" i="4"/>
  <c r="S3" i="4"/>
  <c r="U3" i="4"/>
  <c r="R4" i="4"/>
  <c r="S4" i="4"/>
  <c r="U4" i="4"/>
  <c r="R5" i="4"/>
  <c r="S5" i="4"/>
  <c r="U5" i="4"/>
  <c r="R6" i="4"/>
  <c r="S6" i="4"/>
  <c r="U6" i="4"/>
  <c r="R7" i="4"/>
  <c r="S7" i="4"/>
  <c r="U7" i="4"/>
  <c r="R8" i="4"/>
  <c r="S8" i="4"/>
  <c r="U8" i="4"/>
  <c r="O24" i="4"/>
  <c r="M24" i="4"/>
  <c r="L24" i="4"/>
  <c r="K23" i="4"/>
  <c r="I24" i="4"/>
  <c r="G24" i="4"/>
  <c r="F24" i="4"/>
  <c r="E23" i="4"/>
  <c r="F4" i="4"/>
  <c r="G4" i="4"/>
  <c r="I4" i="4"/>
  <c r="F5" i="4"/>
  <c r="G5" i="4"/>
  <c r="I5" i="4"/>
  <c r="F6" i="4"/>
  <c r="G6" i="4"/>
  <c r="I6" i="4"/>
  <c r="F7" i="4"/>
  <c r="G7" i="4"/>
  <c r="I7" i="4"/>
  <c r="F8" i="4"/>
  <c r="G8" i="4"/>
  <c r="I8" i="4"/>
  <c r="L7" i="4"/>
  <c r="M7" i="4"/>
  <c r="O7" i="4"/>
  <c r="L8" i="4"/>
  <c r="M8" i="4"/>
  <c r="O8" i="4"/>
  <c r="L4" i="4"/>
  <c r="M4" i="4"/>
  <c r="O4" i="4"/>
  <c r="L5" i="4"/>
  <c r="M5" i="4"/>
  <c r="O5" i="4"/>
  <c r="L6" i="4"/>
  <c r="M6" i="4"/>
  <c r="O6" i="4"/>
  <c r="O3" i="4"/>
  <c r="M3" i="4"/>
  <c r="L3" i="4"/>
  <c r="K2" i="4"/>
  <c r="I20" i="4"/>
  <c r="G20" i="4"/>
  <c r="F20" i="4"/>
  <c r="I19" i="4"/>
  <c r="G19" i="4"/>
  <c r="F19" i="4"/>
  <c r="I18" i="4"/>
  <c r="G18" i="4"/>
  <c r="F18" i="4"/>
  <c r="I17" i="4"/>
  <c r="G17" i="4"/>
  <c r="F17" i="4"/>
  <c r="I16" i="4"/>
  <c r="G16" i="4"/>
  <c r="F16" i="4"/>
  <c r="I15" i="4"/>
  <c r="G15" i="4"/>
  <c r="F15" i="4"/>
  <c r="I14" i="4"/>
  <c r="G14" i="4"/>
  <c r="F14" i="4"/>
  <c r="E13" i="4"/>
  <c r="I3" i="4"/>
  <c r="G3" i="4"/>
  <c r="F3" i="4"/>
  <c r="E2" i="4"/>
  <c r="J38" i="2"/>
  <c r="H38" i="2"/>
  <c r="G38" i="2"/>
  <c r="J37" i="2"/>
  <c r="H37" i="2"/>
  <c r="G37" i="2"/>
  <c r="J36" i="2"/>
  <c r="H36" i="2"/>
  <c r="G36" i="2"/>
  <c r="J35" i="2"/>
  <c r="H35" i="2"/>
  <c r="G35" i="2"/>
  <c r="J34" i="2"/>
  <c r="H34" i="2"/>
  <c r="G34" i="2"/>
  <c r="J33" i="2"/>
  <c r="H33" i="2"/>
  <c r="G33" i="2"/>
  <c r="J32" i="2"/>
  <c r="H32" i="2"/>
  <c r="G32" i="2"/>
  <c r="F31" i="2"/>
  <c r="J50" i="2"/>
  <c r="H50" i="2"/>
  <c r="G50" i="2"/>
  <c r="J49" i="2"/>
  <c r="H49" i="2"/>
  <c r="G49" i="2"/>
  <c r="J48" i="2"/>
  <c r="H48" i="2"/>
  <c r="G48" i="2"/>
  <c r="J47" i="2"/>
  <c r="H47" i="2"/>
  <c r="G47" i="2"/>
  <c r="J46" i="2"/>
  <c r="H46" i="2"/>
  <c r="G46" i="2"/>
  <c r="F45" i="2"/>
  <c r="J4" i="2"/>
  <c r="J5" i="2"/>
  <c r="J6" i="2"/>
  <c r="J7" i="2"/>
  <c r="J8" i="2"/>
  <c r="J9" i="2"/>
  <c r="J10" i="2"/>
  <c r="J11" i="2"/>
  <c r="J12" i="2"/>
  <c r="J3" i="2"/>
  <c r="H4" i="2"/>
  <c r="H5" i="2"/>
  <c r="H6" i="2"/>
  <c r="H7" i="2"/>
  <c r="H8" i="2"/>
  <c r="H9" i="2"/>
  <c r="H10" i="2"/>
  <c r="H11" i="2"/>
  <c r="H12" i="2"/>
  <c r="H3" i="2"/>
  <c r="G4" i="2"/>
  <c r="G5" i="2"/>
  <c r="G6" i="2"/>
  <c r="G7" i="2"/>
  <c r="G8" i="2"/>
  <c r="G9" i="2"/>
  <c r="G10" i="2"/>
  <c r="G11" i="2"/>
  <c r="G12" i="2"/>
  <c r="G3" i="2"/>
  <c r="F2" i="2"/>
</calcChain>
</file>

<file path=xl/sharedStrings.xml><?xml version="1.0" encoding="utf-8"?>
<sst xmlns="http://schemas.openxmlformats.org/spreadsheetml/2006/main" count="186" uniqueCount="86">
  <si>
    <t>Compendium of Material Composition Data for Radiation Transport  Modeling</t>
  </si>
  <si>
    <t>200-DMAMC-128170</t>
  </si>
  <si>
    <t>PNNL-15870, Rev. 2</t>
  </si>
  <si>
    <t>April 2021</t>
  </si>
  <si>
    <t>1. A-150 Tissue-Equivalent Plastic</t>
  </si>
  <si>
    <t>H1</t>
  </si>
  <si>
    <t>H2</t>
  </si>
  <si>
    <t>C</t>
  </si>
  <si>
    <t>N14</t>
  </si>
  <si>
    <t>N15</t>
  </si>
  <si>
    <t>O16</t>
  </si>
  <si>
    <t>O17</t>
  </si>
  <si>
    <t>O18</t>
  </si>
  <si>
    <t>F19</t>
  </si>
  <si>
    <t>Ca</t>
  </si>
  <si>
    <t>2. Acetone - C3H6O</t>
  </si>
  <si>
    <t>392. Water, Liquid</t>
  </si>
  <si>
    <t>m1</t>
  </si>
  <si>
    <t>m392</t>
  </si>
  <si>
    <t>4. Air (dry, near sea level)</t>
  </si>
  <si>
    <t>Ar</t>
  </si>
  <si>
    <t>m4</t>
  </si>
  <si>
    <t>MCNP</t>
  </si>
  <si>
    <t>PHITS - form 1</t>
  </si>
  <si>
    <t>PHITS - form 2</t>
  </si>
  <si>
    <t>mat[1]</t>
  </si>
  <si>
    <t xml:space="preserve">H </t>
  </si>
  <si>
    <t xml:space="preserve">C </t>
  </si>
  <si>
    <t xml:space="preserve">N </t>
  </si>
  <si>
    <t xml:space="preserve">O </t>
  </si>
  <si>
    <t xml:space="preserve">F </t>
  </si>
  <si>
    <t xml:space="preserve">Ca </t>
  </si>
  <si>
    <t>6. Aluminum</t>
  </si>
  <si>
    <t xml:space="preserve">Al </t>
  </si>
  <si>
    <t>52. C-552 Air-Equivalent Plastic</t>
  </si>
  <si>
    <t xml:space="preserve">Si </t>
  </si>
  <si>
    <t>m52</t>
  </si>
  <si>
    <t>m6</t>
  </si>
  <si>
    <t>mat[6]</t>
  </si>
  <si>
    <t>mat[52]</t>
  </si>
  <si>
    <t>86. Concrete [Los Alamos (MCNP) Mix]</t>
  </si>
  <si>
    <t xml:space="preserve">Na </t>
  </si>
  <si>
    <t xml:space="preserve">Fe </t>
  </si>
  <si>
    <t>m86</t>
  </si>
  <si>
    <t>mat[86]</t>
  </si>
  <si>
    <t>87. Concrete, Barite (Type BA)</t>
  </si>
  <si>
    <t xml:space="preserve">Mg </t>
  </si>
  <si>
    <t xml:space="preserve">S </t>
  </si>
  <si>
    <t xml:space="preserve">Ba </t>
  </si>
  <si>
    <t>m87</t>
  </si>
  <si>
    <t>mat[87]</t>
  </si>
  <si>
    <t>107. Concrete, Ordinary (NIST)</t>
  </si>
  <si>
    <t xml:space="preserve">K </t>
  </si>
  <si>
    <t>m107</t>
  </si>
  <si>
    <t>mat[107]</t>
  </si>
  <si>
    <t>151. Germanium, High Purity</t>
  </si>
  <si>
    <t xml:space="preserve">Ge </t>
  </si>
  <si>
    <t>m151</t>
  </si>
  <si>
    <t>mat[151]</t>
  </si>
  <si>
    <t>320. Sodium Iodide - 0.2 wt% Thalium Doped</t>
  </si>
  <si>
    <t xml:space="preserve">I </t>
  </si>
  <si>
    <t xml:space="preserve">Tl </t>
  </si>
  <si>
    <t>m320</t>
  </si>
  <si>
    <t>mat[320]</t>
  </si>
  <si>
    <t>331. Steel, Stainless 304</t>
  </si>
  <si>
    <t xml:space="preserve">Mn </t>
  </si>
  <si>
    <t xml:space="preserve">P </t>
  </si>
  <si>
    <t xml:space="preserve">Cr </t>
  </si>
  <si>
    <t xml:space="preserve">Ni </t>
  </si>
  <si>
    <t>m331</t>
  </si>
  <si>
    <t>mat[331]</t>
  </si>
  <si>
    <t>332. Steel, Stainless 304L</t>
  </si>
  <si>
    <t>m332</t>
  </si>
  <si>
    <t>mat[332]</t>
  </si>
  <si>
    <t>333. Steel, Stainless 316</t>
  </si>
  <si>
    <t xml:space="preserve">Mo </t>
  </si>
  <si>
    <t>m333</t>
  </si>
  <si>
    <t>mat[333]</t>
  </si>
  <si>
    <t>334. Steel, Stainless 316L</t>
  </si>
  <si>
    <t>m334</t>
  </si>
  <si>
    <t>mat[334]</t>
  </si>
  <si>
    <t>mat[392]</t>
  </si>
  <si>
    <t>369. Tungsten</t>
  </si>
  <si>
    <t xml:space="preserve">W </t>
  </si>
  <si>
    <t>m369</t>
  </si>
  <si>
    <t>mat[369]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</si>
</sst>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70" formatCode="0.0"/>
  </numFmts>
  <fonts count="3">
    <font>
      <sz val="11"/>
      <color theme="1"/>
      <name val="Calibri"/>
      <family val="2"/>
      <scheme val="minor"/>
    </font>
    <font>
      <b/>
      <sz val="14"/>
      <color rgb="FF000000"/>
      <name val="Arial-BoldMT"/>
    </font>
    <font>
      <sz val="11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 wrapText="1"/>
    </xf>
    <xf numFmtId="165" fontId="0" fillId="0" borderId="0" xfId="0" applyNumberFormat="1"/>
    <xf numFmtId="0" fontId="0" fillId="0" borderId="0" xfId="0" applyAlignment="1">
      <alignment horizontal="right"/>
    </xf>
    <xf numFmtId="164" fontId="2" fillId="0" borderId="0" xfId="0" applyNumberFormat="1" applyFont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right"/>
    </xf>
    <xf numFmtId="0" fontId="0" fillId="0" borderId="0" xfId="0" applyBorder="1"/>
    <xf numFmtId="165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left"/>
    </xf>
    <xf numFmtId="170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"/>
  <sheetViews>
    <sheetView workbookViewId="0">
      <selection activeCell="D19" sqref="D19"/>
    </sheetView>
  </sheetViews>
  <sheetFormatPr defaultRowHeight="14.4"/>
  <sheetData>
    <row r="2" spans="1:13" ht="14.4" customHeight="1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"/>
    </row>
    <row r="3" spans="1:13">
      <c r="A3" t="s">
        <v>1</v>
      </c>
    </row>
    <row r="4" spans="1:13">
      <c r="A4" t="s">
        <v>2</v>
      </c>
    </row>
    <row r="5" spans="1:13">
      <c r="A5" s="2" t="s">
        <v>3</v>
      </c>
    </row>
  </sheetData>
  <mergeCells count="1">
    <mergeCell ref="A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0F45-7ED9-4390-BCB7-D6426E77B579}">
  <dimension ref="A2:J54"/>
  <sheetViews>
    <sheetView workbookViewId="0">
      <selection activeCell="G39" sqref="G39:J42"/>
    </sheetView>
  </sheetViews>
  <sheetFormatPr defaultRowHeight="14.4"/>
  <cols>
    <col min="1" max="1" width="44.44140625" bestFit="1" customWidth="1"/>
    <col min="2" max="2" width="9.21875" bestFit="1" customWidth="1"/>
    <col min="3" max="3" width="10.21875" style="5" bestFit="1" customWidth="1"/>
    <col min="7" max="7" width="8.88671875" style="6"/>
    <col min="8" max="8" width="9.21875" bestFit="1" customWidth="1"/>
  </cols>
  <sheetData>
    <row r="2" spans="1:10" ht="17.399999999999999">
      <c r="A2" s="3" t="s">
        <v>4</v>
      </c>
      <c r="B2" s="7">
        <v>1.127</v>
      </c>
      <c r="F2" t="str">
        <f>_xlfn.CONCAT("c  ",A2,", rho=",B2," g/cc")</f>
        <v>c  1. A-150 Tissue-Equivalent Plastic, rho=1.127 g/cc</v>
      </c>
    </row>
    <row r="3" spans="1:10">
      <c r="A3" t="s">
        <v>5</v>
      </c>
      <c r="B3">
        <v>1001</v>
      </c>
      <c r="C3" s="5">
        <v>-0.1013</v>
      </c>
      <c r="F3" t="s">
        <v>17</v>
      </c>
      <c r="G3" s="6">
        <f>B3</f>
        <v>1001</v>
      </c>
      <c r="H3" s="5">
        <f>C3</f>
        <v>-0.1013</v>
      </c>
      <c r="J3" t="str">
        <f>_xlfn.CONCAT("$ ",A3)</f>
        <v>$ H1</v>
      </c>
    </row>
    <row r="4" spans="1:10">
      <c r="A4" t="s">
        <v>6</v>
      </c>
      <c r="B4">
        <v>1002</v>
      </c>
      <c r="C4" s="5">
        <v>-2.3E-5</v>
      </c>
      <c r="G4" s="6">
        <f t="shared" ref="G4:G12" si="0">B4</f>
        <v>1002</v>
      </c>
      <c r="H4" s="5">
        <f t="shared" ref="H4:H12" si="1">C4</f>
        <v>-2.3E-5</v>
      </c>
      <c r="J4" t="str">
        <f t="shared" ref="J4:J12" si="2">_xlfn.CONCAT("$ ",A4)</f>
        <v>$ H2</v>
      </c>
    </row>
    <row r="5" spans="1:10">
      <c r="A5" t="s">
        <v>7</v>
      </c>
      <c r="B5">
        <v>6000</v>
      </c>
      <c r="C5" s="5">
        <v>-0.77549999999999997</v>
      </c>
      <c r="G5" s="6">
        <f t="shared" si="0"/>
        <v>6000</v>
      </c>
      <c r="H5" s="5">
        <f t="shared" si="1"/>
        <v>-0.77549999999999997</v>
      </c>
      <c r="J5" t="str">
        <f t="shared" si="2"/>
        <v>$ C</v>
      </c>
    </row>
    <row r="6" spans="1:10">
      <c r="A6" t="s">
        <v>8</v>
      </c>
      <c r="B6">
        <v>7014</v>
      </c>
      <c r="C6" s="5">
        <v>-3.492E-2</v>
      </c>
      <c r="G6" s="6">
        <f t="shared" si="0"/>
        <v>7014</v>
      </c>
      <c r="H6" s="5">
        <f t="shared" si="1"/>
        <v>-3.492E-2</v>
      </c>
      <c r="J6" t="str">
        <f t="shared" si="2"/>
        <v>$ N14</v>
      </c>
    </row>
    <row r="7" spans="1:10">
      <c r="A7" t="s">
        <v>9</v>
      </c>
      <c r="B7">
        <v>7015</v>
      </c>
      <c r="C7" s="5">
        <v>-1.37E-4</v>
      </c>
      <c r="G7" s="6">
        <f t="shared" si="0"/>
        <v>7015</v>
      </c>
      <c r="H7" s="5">
        <f t="shared" si="1"/>
        <v>-1.37E-4</v>
      </c>
      <c r="J7" t="str">
        <f t="shared" si="2"/>
        <v>$ N15</v>
      </c>
    </row>
    <row r="8" spans="1:10">
      <c r="A8" t="s">
        <v>10</v>
      </c>
      <c r="B8">
        <v>8016</v>
      </c>
      <c r="C8" s="5">
        <v>-5.2173999999999998E-2</v>
      </c>
      <c r="G8" s="6">
        <f t="shared" si="0"/>
        <v>8016</v>
      </c>
      <c r="H8" s="5">
        <f t="shared" si="1"/>
        <v>-5.2173999999999998E-2</v>
      </c>
      <c r="J8" t="str">
        <f t="shared" si="2"/>
        <v>$ O16</v>
      </c>
    </row>
    <row r="9" spans="1:10">
      <c r="A9" t="s">
        <v>11</v>
      </c>
      <c r="B9">
        <v>8017</v>
      </c>
      <c r="C9" s="5">
        <v>-2.0999999999999999E-5</v>
      </c>
      <c r="G9" s="6">
        <f t="shared" si="0"/>
        <v>8017</v>
      </c>
      <c r="H9" s="5">
        <f t="shared" si="1"/>
        <v>-2.0999999999999999E-5</v>
      </c>
      <c r="J9" t="str">
        <f t="shared" si="2"/>
        <v>$ O17</v>
      </c>
    </row>
    <row r="10" spans="1:10">
      <c r="A10" t="s">
        <v>12</v>
      </c>
      <c r="B10">
        <v>8018</v>
      </c>
      <c r="C10" s="5">
        <v>-1.21E-4</v>
      </c>
      <c r="G10" s="6">
        <f t="shared" si="0"/>
        <v>8018</v>
      </c>
      <c r="H10" s="5">
        <f t="shared" si="1"/>
        <v>-1.21E-4</v>
      </c>
      <c r="J10" t="str">
        <f t="shared" si="2"/>
        <v>$ O18</v>
      </c>
    </row>
    <row r="11" spans="1:10">
      <c r="A11" t="s">
        <v>13</v>
      </c>
      <c r="B11">
        <v>9019</v>
      </c>
      <c r="C11" s="5">
        <v>-1.7422E-2</v>
      </c>
      <c r="G11" s="6">
        <f t="shared" si="0"/>
        <v>9019</v>
      </c>
      <c r="H11" s="5">
        <f t="shared" si="1"/>
        <v>-1.7422E-2</v>
      </c>
      <c r="J11" t="str">
        <f t="shared" si="2"/>
        <v>$ F19</v>
      </c>
    </row>
    <row r="12" spans="1:10">
      <c r="A12" t="s">
        <v>14</v>
      </c>
      <c r="B12">
        <v>20000</v>
      </c>
      <c r="C12" s="5">
        <v>-1.8377999999999999E-2</v>
      </c>
      <c r="G12" s="6">
        <f t="shared" si="0"/>
        <v>20000</v>
      </c>
      <c r="H12" s="5">
        <f t="shared" si="1"/>
        <v>-1.8377999999999999E-2</v>
      </c>
      <c r="J12" t="str">
        <f t="shared" si="2"/>
        <v>$ Ca</v>
      </c>
    </row>
    <row r="14" spans="1:10" ht="17.399999999999999">
      <c r="A14" s="3" t="s">
        <v>15</v>
      </c>
      <c r="B14" s="4">
        <v>0.78990000000000005</v>
      </c>
    </row>
    <row r="15" spans="1:10">
      <c r="A15" t="s">
        <v>5</v>
      </c>
      <c r="B15">
        <v>1001</v>
      </c>
      <c r="C15" s="5">
        <v>-0.104104</v>
      </c>
    </row>
    <row r="16" spans="1:10">
      <c r="A16" t="s">
        <v>6</v>
      </c>
      <c r="B16">
        <v>1002</v>
      </c>
      <c r="C16" s="5">
        <v>-2.4000000000000001E-5</v>
      </c>
    </row>
    <row r="17" spans="1:10">
      <c r="A17" t="s">
        <v>7</v>
      </c>
      <c r="B17">
        <v>6000</v>
      </c>
      <c r="C17" s="5">
        <v>-0.62039299999999997</v>
      </c>
    </row>
    <row r="18" spans="1:10">
      <c r="A18" t="s">
        <v>10</v>
      </c>
      <c r="B18">
        <v>8016</v>
      </c>
      <c r="C18" s="5">
        <v>-0.27472999999999997</v>
      </c>
    </row>
    <row r="19" spans="1:10">
      <c r="A19" t="s">
        <v>11</v>
      </c>
      <c r="B19">
        <v>8017</v>
      </c>
      <c r="C19" s="5">
        <v>-1.11E-4</v>
      </c>
    </row>
    <row r="20" spans="1:10">
      <c r="A20" t="s">
        <v>12</v>
      </c>
      <c r="B20">
        <v>8018</v>
      </c>
      <c r="C20" s="5">
        <v>-6.3500000000000004E-4</v>
      </c>
    </row>
    <row r="31" spans="1:10" ht="17.399999999999999">
      <c r="A31" s="3" t="s">
        <v>19</v>
      </c>
      <c r="B31" s="8">
        <v>1.2049999999999999E-3</v>
      </c>
      <c r="F31" t="str">
        <f>_xlfn.CONCAT("c  ",A31,", rho=",B31," g/cc")</f>
        <v>c  4. Air (dry, near sea level), rho=0.001205 g/cc</v>
      </c>
    </row>
    <row r="32" spans="1:10">
      <c r="A32" t="s">
        <v>7</v>
      </c>
      <c r="B32">
        <v>6000</v>
      </c>
      <c r="C32" s="5">
        <v>-1.2400000000000001E-4</v>
      </c>
      <c r="F32" t="s">
        <v>21</v>
      </c>
      <c r="G32" s="6">
        <f>B32</f>
        <v>6000</v>
      </c>
      <c r="H32" s="5">
        <f>C32</f>
        <v>-1.2400000000000001E-4</v>
      </c>
      <c r="J32" t="str">
        <f>_xlfn.CONCAT("$ ",A32)</f>
        <v>$ C</v>
      </c>
    </row>
    <row r="33" spans="1:10">
      <c r="A33" t="s">
        <v>8</v>
      </c>
      <c r="B33">
        <v>7014</v>
      </c>
      <c r="C33" s="5">
        <v>-0.75231599999999998</v>
      </c>
      <c r="G33" s="6">
        <f t="shared" ref="G33:G38" si="3">B33</f>
        <v>7014</v>
      </c>
      <c r="H33" s="5">
        <f t="shared" ref="H33:H38" si="4">C33</f>
        <v>-0.75231599999999998</v>
      </c>
      <c r="J33" t="str">
        <f t="shared" ref="J33:J38" si="5">_xlfn.CONCAT("$ ",A33)</f>
        <v>$ N14</v>
      </c>
    </row>
    <row r="34" spans="1:10">
      <c r="A34" t="s">
        <v>9</v>
      </c>
      <c r="B34">
        <v>7015</v>
      </c>
      <c r="C34" s="5">
        <v>-2.944E-3</v>
      </c>
      <c r="G34" s="6">
        <f t="shared" si="3"/>
        <v>7015</v>
      </c>
      <c r="H34" s="5">
        <f t="shared" si="4"/>
        <v>-2.944E-3</v>
      </c>
      <c r="J34" t="str">
        <f t="shared" si="5"/>
        <v>$ N15</v>
      </c>
    </row>
    <row r="35" spans="1:10">
      <c r="A35" t="s">
        <v>10</v>
      </c>
      <c r="B35">
        <v>8016</v>
      </c>
      <c r="C35" s="5">
        <v>-0.231153</v>
      </c>
      <c r="G35" s="6">
        <f t="shared" si="3"/>
        <v>8016</v>
      </c>
      <c r="H35" s="5">
        <f t="shared" si="4"/>
        <v>-0.231153</v>
      </c>
      <c r="J35" t="str">
        <f t="shared" si="5"/>
        <v>$ O16</v>
      </c>
    </row>
    <row r="36" spans="1:10">
      <c r="A36" t="s">
        <v>11</v>
      </c>
      <c r="B36">
        <v>8017</v>
      </c>
      <c r="C36" s="5">
        <v>-9.3999999999999994E-5</v>
      </c>
      <c r="G36" s="6">
        <f t="shared" si="3"/>
        <v>8017</v>
      </c>
      <c r="H36" s="5">
        <f t="shared" si="4"/>
        <v>-9.3999999999999994E-5</v>
      </c>
      <c r="J36" t="str">
        <f t="shared" si="5"/>
        <v>$ O17</v>
      </c>
    </row>
    <row r="37" spans="1:10">
      <c r="A37" t="s">
        <v>12</v>
      </c>
      <c r="B37">
        <v>8018</v>
      </c>
      <c r="C37" s="5">
        <v>-5.3499999999999999E-4</v>
      </c>
      <c r="G37" s="6">
        <f t="shared" si="3"/>
        <v>8018</v>
      </c>
      <c r="H37" s="5">
        <f t="shared" si="4"/>
        <v>-5.3499999999999999E-4</v>
      </c>
      <c r="J37" t="str">
        <f t="shared" si="5"/>
        <v>$ O18</v>
      </c>
    </row>
    <row r="38" spans="1:10">
      <c r="A38" t="s">
        <v>20</v>
      </c>
      <c r="B38">
        <v>18000</v>
      </c>
      <c r="C38" s="5">
        <v>-1.2827E-2</v>
      </c>
      <c r="G38" s="6">
        <f t="shared" si="3"/>
        <v>18000</v>
      </c>
      <c r="H38" s="5">
        <f t="shared" si="4"/>
        <v>-1.2827E-2</v>
      </c>
      <c r="J38" t="str">
        <f t="shared" si="5"/>
        <v>$ Ar</v>
      </c>
    </row>
    <row r="39" spans="1:10">
      <c r="H39" s="5"/>
    </row>
    <row r="40" spans="1:10">
      <c r="H40" s="5"/>
    </row>
    <row r="41" spans="1:10">
      <c r="H41" s="5"/>
    </row>
    <row r="45" spans="1:10" ht="17.399999999999999">
      <c r="A45" s="3" t="s">
        <v>16</v>
      </c>
      <c r="B45" s="4">
        <v>0.997</v>
      </c>
      <c r="F45" t="str">
        <f>_xlfn.CONCAT("c  ",A45,", rho=",B45," g/cc")</f>
        <v>c  392. Water, Liquid, rho=0.997 g/cc</v>
      </c>
    </row>
    <row r="46" spans="1:10">
      <c r="A46" t="s">
        <v>5</v>
      </c>
      <c r="B46">
        <v>1001</v>
      </c>
      <c r="C46" s="5">
        <v>-0.111872</v>
      </c>
      <c r="F46" t="s">
        <v>18</v>
      </c>
      <c r="G46" s="6">
        <f>B46</f>
        <v>1001</v>
      </c>
      <c r="H46" s="5">
        <f>C46</f>
        <v>-0.111872</v>
      </c>
      <c r="J46" t="str">
        <f>_xlfn.CONCAT("$ ",A46)</f>
        <v>$ H1</v>
      </c>
    </row>
    <row r="47" spans="1:10">
      <c r="A47" t="s">
        <v>6</v>
      </c>
      <c r="B47">
        <v>1002</v>
      </c>
      <c r="C47" s="5">
        <v>-2.5999999999999998E-5</v>
      </c>
      <c r="G47" s="6">
        <f t="shared" ref="G47:G50" si="6">B47</f>
        <v>1002</v>
      </c>
      <c r="H47" s="5">
        <f t="shared" ref="H47:H50" si="7">C47</f>
        <v>-2.5999999999999998E-5</v>
      </c>
      <c r="J47" t="str">
        <f t="shared" ref="J47:J50" si="8">_xlfn.CONCAT("$ ",A47)</f>
        <v>$ H2</v>
      </c>
    </row>
    <row r="48" spans="1:10">
      <c r="A48" t="s">
        <v>10</v>
      </c>
      <c r="B48">
        <v>8016</v>
      </c>
      <c r="C48" s="5">
        <v>-0.88569200000000003</v>
      </c>
      <c r="G48" s="6">
        <f t="shared" si="6"/>
        <v>8016</v>
      </c>
      <c r="H48" s="5">
        <f t="shared" si="7"/>
        <v>-0.88569200000000003</v>
      </c>
      <c r="J48" t="str">
        <f t="shared" si="8"/>
        <v>$ O16</v>
      </c>
    </row>
    <row r="49" spans="1:10">
      <c r="A49" t="s">
        <v>11</v>
      </c>
      <c r="B49">
        <v>8017</v>
      </c>
      <c r="C49" s="5">
        <v>-3.59E-4</v>
      </c>
      <c r="G49" s="6">
        <f t="shared" si="6"/>
        <v>8017</v>
      </c>
      <c r="H49" s="5">
        <f t="shared" si="7"/>
        <v>-3.59E-4</v>
      </c>
      <c r="J49" t="str">
        <f t="shared" si="8"/>
        <v>$ O17</v>
      </c>
    </row>
    <row r="50" spans="1:10">
      <c r="A50" t="s">
        <v>12</v>
      </c>
      <c r="B50">
        <v>8018</v>
      </c>
      <c r="C50" s="5">
        <v>-2.0479999999999999E-3</v>
      </c>
      <c r="G50" s="6">
        <f t="shared" si="6"/>
        <v>8018</v>
      </c>
      <c r="H50" s="5">
        <f t="shared" si="7"/>
        <v>-2.0479999999999999E-3</v>
      </c>
      <c r="J50" t="str">
        <f t="shared" si="8"/>
        <v>$ O18</v>
      </c>
    </row>
    <row r="51" spans="1:10">
      <c r="H51" s="5"/>
    </row>
    <row r="52" spans="1:10">
      <c r="H52" s="5"/>
    </row>
    <row r="53" spans="1:10">
      <c r="H53" s="5"/>
    </row>
    <row r="54" spans="1:10">
      <c r="H5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90F5-40A9-4A48-ADA0-5CBD0FA35FDF}">
  <dimension ref="A1:U135"/>
  <sheetViews>
    <sheetView tabSelected="1" zoomScale="85" zoomScaleNormal="85" workbookViewId="0">
      <pane ySplit="1" topLeftCell="A104" activePane="bottomLeft" state="frozen"/>
      <selection pane="bottomLeft" activeCell="Q127" sqref="Q127"/>
    </sheetView>
  </sheetViews>
  <sheetFormatPr defaultRowHeight="14.4"/>
  <cols>
    <col min="1" max="1" width="57.33203125" bestFit="1" customWidth="1"/>
    <col min="2" max="2" width="9.21875" bestFit="1" customWidth="1"/>
    <col min="3" max="3" width="10.21875" style="5" bestFit="1" customWidth="1"/>
    <col min="5" max="5" width="10.21875" style="12" customWidth="1"/>
    <col min="6" max="6" width="8.88671875" style="13"/>
    <col min="7" max="7" width="10.88671875" style="14" customWidth="1"/>
    <col min="8" max="8" width="6.6640625" style="14" customWidth="1"/>
    <col min="9" max="9" width="8.88671875" style="17"/>
    <col min="10" max="10" width="5" customWidth="1"/>
    <col min="11" max="11" width="8.88671875" style="12"/>
    <col min="12" max="12" width="8.88671875" style="14"/>
    <col min="13" max="13" width="9.21875" style="14" bestFit="1" customWidth="1"/>
    <col min="14" max="14" width="8.88671875" style="14"/>
    <col min="15" max="15" width="8.88671875" style="17"/>
    <col min="16" max="16" width="5.44140625" customWidth="1"/>
    <col min="17" max="17" width="8.88671875" style="12"/>
    <col min="18" max="18" width="8.88671875" style="14"/>
    <col min="19" max="19" width="9.21875" style="14" bestFit="1" customWidth="1"/>
    <col min="20" max="20" width="8.88671875" style="14"/>
    <col min="21" max="21" width="8.88671875" style="17"/>
  </cols>
  <sheetData>
    <row r="1" spans="1:21">
      <c r="E1" s="10" t="s">
        <v>22</v>
      </c>
      <c r="F1" s="11"/>
      <c r="G1" s="11"/>
      <c r="H1" s="11"/>
      <c r="I1" s="16"/>
      <c r="K1" s="10" t="s">
        <v>23</v>
      </c>
      <c r="L1" s="11"/>
      <c r="M1" s="11"/>
      <c r="N1" s="11"/>
      <c r="O1" s="16"/>
      <c r="Q1" s="10" t="s">
        <v>24</v>
      </c>
      <c r="R1" s="11"/>
      <c r="S1" s="11"/>
      <c r="T1" s="11"/>
      <c r="U1" s="16"/>
    </row>
    <row r="2" spans="1:21" ht="17.399999999999999">
      <c r="A2" s="3" t="s">
        <v>4</v>
      </c>
      <c r="B2" s="7">
        <v>1.127</v>
      </c>
      <c r="E2" s="12" t="str">
        <f>_xlfn.CONCAT("c  ",A2,", rho=",B2," g/cc")</f>
        <v>c  1. A-150 Tissue-Equivalent Plastic, rho=1.127 g/cc</v>
      </c>
      <c r="K2" s="18" t="str">
        <f>_xlfn.CONCAT("$  ",A2,", rho=",B2," g/cc")</f>
        <v>$  1. A-150 Tissue-Equivalent Plastic, rho=1.127 g/cc</v>
      </c>
      <c r="L2" s="13"/>
      <c r="Q2" s="18" t="str">
        <f>_xlfn.CONCAT("$  ",A2,", rho=",B2," g/cc")</f>
        <v>$  1. A-150 Tissue-Equivalent Plastic, rho=1.127 g/cc</v>
      </c>
      <c r="R2" s="13"/>
    </row>
    <row r="3" spans="1:21">
      <c r="A3" s="4" t="s">
        <v>26</v>
      </c>
      <c r="B3" s="4">
        <v>1000</v>
      </c>
      <c r="C3" s="4">
        <v>-0.101327</v>
      </c>
      <c r="E3" s="12" t="s">
        <v>17</v>
      </c>
      <c r="F3" s="13">
        <f>B3</f>
        <v>1000</v>
      </c>
      <c r="G3" s="15">
        <f>C3</f>
        <v>-0.101327</v>
      </c>
      <c r="I3" s="17" t="str">
        <f>_xlfn.CONCAT("$ ",A3)</f>
        <v xml:space="preserve">$ H </v>
      </c>
      <c r="K3" s="12" t="s">
        <v>17</v>
      </c>
      <c r="L3" s="13">
        <f>B3</f>
        <v>1000</v>
      </c>
      <c r="M3" s="15">
        <f>C3</f>
        <v>-0.101327</v>
      </c>
      <c r="O3" s="17" t="str">
        <f>_xlfn.CONCAT("$ ",A3)</f>
        <v xml:space="preserve">$ H </v>
      </c>
      <c r="Q3" s="12" t="s">
        <v>25</v>
      </c>
      <c r="R3" s="13">
        <f>B3</f>
        <v>1000</v>
      </c>
      <c r="S3" s="15">
        <f>C3</f>
        <v>-0.101327</v>
      </c>
      <c r="U3" s="17" t="str">
        <f>_xlfn.CONCAT("$ ",A3)</f>
        <v xml:space="preserve">$ H </v>
      </c>
    </row>
    <row r="4" spans="1:21">
      <c r="A4" s="4" t="s">
        <v>27</v>
      </c>
      <c r="B4" s="4">
        <v>6000</v>
      </c>
      <c r="C4" s="4">
        <v>-0.77549999999999997</v>
      </c>
      <c r="F4" s="13">
        <f t="shared" ref="F4:F8" si="0">B4</f>
        <v>6000</v>
      </c>
      <c r="G4" s="15">
        <f t="shared" ref="G4:G8" si="1">C4</f>
        <v>-0.77549999999999997</v>
      </c>
      <c r="I4" s="17" t="str">
        <f t="shared" ref="I4:I8" si="2">_xlfn.CONCAT("$ ",A4)</f>
        <v xml:space="preserve">$ C </v>
      </c>
      <c r="L4" s="13">
        <f t="shared" ref="L4:L6" si="3">B4</f>
        <v>6000</v>
      </c>
      <c r="M4" s="15">
        <f t="shared" ref="M4:M6" si="4">C4</f>
        <v>-0.77549999999999997</v>
      </c>
      <c r="O4" s="17" t="str">
        <f t="shared" ref="O4:O6" si="5">_xlfn.CONCAT("$ ",A4)</f>
        <v xml:space="preserve">$ C </v>
      </c>
      <c r="R4" s="13">
        <f t="shared" ref="R4:R8" si="6">B4</f>
        <v>6000</v>
      </c>
      <c r="S4" s="15">
        <f t="shared" ref="S4:S8" si="7">C4</f>
        <v>-0.77549999999999997</v>
      </c>
      <c r="U4" s="17" t="str">
        <f t="shared" ref="U4:U8" si="8">_xlfn.CONCAT("$ ",A4)</f>
        <v xml:space="preserve">$ C </v>
      </c>
    </row>
    <row r="5" spans="1:21">
      <c r="A5" s="4" t="s">
        <v>28</v>
      </c>
      <c r="B5" s="4">
        <v>7000</v>
      </c>
      <c r="C5" s="4">
        <v>-3.5056999999999998E-2</v>
      </c>
      <c r="F5" s="13">
        <f t="shared" si="0"/>
        <v>7000</v>
      </c>
      <c r="G5" s="15">
        <f t="shared" si="1"/>
        <v>-3.5056999999999998E-2</v>
      </c>
      <c r="I5" s="17" t="str">
        <f t="shared" si="2"/>
        <v xml:space="preserve">$ N </v>
      </c>
      <c r="L5" s="13">
        <f t="shared" si="3"/>
        <v>7000</v>
      </c>
      <c r="M5" s="15">
        <f t="shared" si="4"/>
        <v>-3.5056999999999998E-2</v>
      </c>
      <c r="O5" s="17" t="str">
        <f t="shared" si="5"/>
        <v xml:space="preserve">$ N </v>
      </c>
      <c r="R5" s="13">
        <f t="shared" si="6"/>
        <v>7000</v>
      </c>
      <c r="S5" s="15">
        <f t="shared" si="7"/>
        <v>-3.5056999999999998E-2</v>
      </c>
      <c r="U5" s="17" t="str">
        <f t="shared" si="8"/>
        <v xml:space="preserve">$ N </v>
      </c>
    </row>
    <row r="6" spans="1:21">
      <c r="A6" s="4" t="s">
        <v>29</v>
      </c>
      <c r="B6" s="4">
        <v>8000</v>
      </c>
      <c r="C6" s="4">
        <v>-5.2316000000000001E-2</v>
      </c>
      <c r="F6" s="13">
        <f t="shared" si="0"/>
        <v>8000</v>
      </c>
      <c r="G6" s="15">
        <f t="shared" si="1"/>
        <v>-5.2316000000000001E-2</v>
      </c>
      <c r="I6" s="17" t="str">
        <f t="shared" si="2"/>
        <v xml:space="preserve">$ O </v>
      </c>
      <c r="L6" s="13">
        <f t="shared" si="3"/>
        <v>8000</v>
      </c>
      <c r="M6" s="15">
        <f t="shared" si="4"/>
        <v>-5.2316000000000001E-2</v>
      </c>
      <c r="O6" s="17" t="str">
        <f t="shared" si="5"/>
        <v xml:space="preserve">$ O </v>
      </c>
      <c r="R6" s="13">
        <f t="shared" si="6"/>
        <v>8000</v>
      </c>
      <c r="S6" s="15">
        <f t="shared" si="7"/>
        <v>-5.2316000000000001E-2</v>
      </c>
      <c r="U6" s="17" t="str">
        <f t="shared" si="8"/>
        <v xml:space="preserve">$ O </v>
      </c>
    </row>
    <row r="7" spans="1:21">
      <c r="A7" s="4" t="s">
        <v>30</v>
      </c>
      <c r="B7" s="4">
        <v>9000</v>
      </c>
      <c r="C7" s="4">
        <v>-1.7422E-2</v>
      </c>
      <c r="F7" s="13">
        <f t="shared" si="0"/>
        <v>9000</v>
      </c>
      <c r="G7" s="15">
        <f t="shared" si="1"/>
        <v>-1.7422E-2</v>
      </c>
      <c r="I7" s="17" t="str">
        <f t="shared" si="2"/>
        <v xml:space="preserve">$ F </v>
      </c>
      <c r="L7" s="13">
        <f t="shared" ref="L7:L8" si="9">B7</f>
        <v>9000</v>
      </c>
      <c r="M7" s="15">
        <f t="shared" ref="M7:M8" si="10">C7</f>
        <v>-1.7422E-2</v>
      </c>
      <c r="O7" s="17" t="str">
        <f t="shared" ref="O7:O8" si="11">_xlfn.CONCAT("$ ",A7)</f>
        <v xml:space="preserve">$ F </v>
      </c>
      <c r="R7" s="13">
        <f t="shared" si="6"/>
        <v>9000</v>
      </c>
      <c r="S7" s="15">
        <f t="shared" si="7"/>
        <v>-1.7422E-2</v>
      </c>
      <c r="U7" s="17" t="str">
        <f t="shared" si="8"/>
        <v xml:space="preserve">$ F </v>
      </c>
    </row>
    <row r="8" spans="1:21">
      <c r="A8" s="4" t="s">
        <v>31</v>
      </c>
      <c r="B8" s="4">
        <v>20000</v>
      </c>
      <c r="C8" s="4">
        <v>-1.8377999999999999E-2</v>
      </c>
      <c r="F8" s="13">
        <f t="shared" si="0"/>
        <v>20000</v>
      </c>
      <c r="G8" s="15">
        <f t="shared" si="1"/>
        <v>-1.8377999999999999E-2</v>
      </c>
      <c r="I8" s="17" t="str">
        <f t="shared" si="2"/>
        <v xml:space="preserve">$ Ca </v>
      </c>
      <c r="L8" s="13">
        <f t="shared" si="9"/>
        <v>20000</v>
      </c>
      <c r="M8" s="15">
        <f t="shared" si="10"/>
        <v>-1.8377999999999999E-2</v>
      </c>
      <c r="O8" s="17" t="str">
        <f t="shared" si="11"/>
        <v xml:space="preserve">$ Ca </v>
      </c>
      <c r="R8" s="13">
        <f t="shared" si="6"/>
        <v>20000</v>
      </c>
      <c r="S8" s="15">
        <f t="shared" si="7"/>
        <v>-1.8377999999999999E-2</v>
      </c>
      <c r="U8" s="17" t="str">
        <f t="shared" si="8"/>
        <v xml:space="preserve">$ Ca </v>
      </c>
    </row>
    <row r="9" spans="1:21">
      <c r="A9" s="4"/>
      <c r="B9" s="4"/>
      <c r="C9" s="4"/>
      <c r="G9" s="15"/>
      <c r="L9" s="13"/>
      <c r="M9" s="15"/>
      <c r="R9" s="13"/>
      <c r="S9" s="15"/>
    </row>
    <row r="13" spans="1:21" ht="17.399999999999999">
      <c r="A13" s="3" t="s">
        <v>19</v>
      </c>
      <c r="B13" s="8">
        <v>1.2049999999999999E-3</v>
      </c>
      <c r="E13" s="12" t="str">
        <f>_xlfn.CONCAT("c  ",A13,", rho=",B13," g/cc")</f>
        <v>c  4. Air (dry, near sea level), rho=0.001205 g/cc</v>
      </c>
    </row>
    <row r="14" spans="1:21">
      <c r="A14" t="s">
        <v>7</v>
      </c>
      <c r="B14">
        <v>6000</v>
      </c>
      <c r="C14" s="5">
        <v>-1.2400000000000001E-4</v>
      </c>
      <c r="E14" s="12" t="s">
        <v>21</v>
      </c>
      <c r="F14" s="13">
        <f>B14</f>
        <v>6000</v>
      </c>
      <c r="G14" s="15">
        <f>C14</f>
        <v>-1.2400000000000001E-4</v>
      </c>
      <c r="I14" s="17" t="str">
        <f>_xlfn.CONCAT("$ ",A14)</f>
        <v>$ C</v>
      </c>
    </row>
    <row r="15" spans="1:21">
      <c r="A15" t="s">
        <v>8</v>
      </c>
      <c r="B15">
        <v>7014</v>
      </c>
      <c r="C15" s="5">
        <v>-0.75231599999999998</v>
      </c>
      <c r="F15" s="13">
        <f t="shared" ref="F15:G20" si="12">B15</f>
        <v>7014</v>
      </c>
      <c r="G15" s="15">
        <f t="shared" si="12"/>
        <v>-0.75231599999999998</v>
      </c>
      <c r="I15" s="17" t="str">
        <f t="shared" ref="I15:I20" si="13">_xlfn.CONCAT("$ ",A15)</f>
        <v>$ N14</v>
      </c>
    </row>
    <row r="16" spans="1:21">
      <c r="A16" t="s">
        <v>9</v>
      </c>
      <c r="B16">
        <v>7015</v>
      </c>
      <c r="C16" s="5">
        <v>-2.944E-3</v>
      </c>
      <c r="F16" s="13">
        <f t="shared" si="12"/>
        <v>7015</v>
      </c>
      <c r="G16" s="15">
        <f t="shared" si="12"/>
        <v>-2.944E-3</v>
      </c>
      <c r="I16" s="17" t="str">
        <f t="shared" si="13"/>
        <v>$ N15</v>
      </c>
    </row>
    <row r="17" spans="1:21">
      <c r="A17" t="s">
        <v>10</v>
      </c>
      <c r="B17">
        <v>8016</v>
      </c>
      <c r="C17" s="5">
        <v>-0.231153</v>
      </c>
      <c r="F17" s="13">
        <f t="shared" si="12"/>
        <v>8016</v>
      </c>
      <c r="G17" s="15">
        <f t="shared" si="12"/>
        <v>-0.231153</v>
      </c>
      <c r="I17" s="17" t="str">
        <f t="shared" si="13"/>
        <v>$ O16</v>
      </c>
    </row>
    <row r="18" spans="1:21">
      <c r="A18" t="s">
        <v>11</v>
      </c>
      <c r="B18">
        <v>8017</v>
      </c>
      <c r="C18" s="5">
        <v>-9.3999999999999994E-5</v>
      </c>
      <c r="F18" s="13">
        <f t="shared" si="12"/>
        <v>8017</v>
      </c>
      <c r="G18" s="15">
        <f t="shared" si="12"/>
        <v>-9.3999999999999994E-5</v>
      </c>
      <c r="I18" s="17" t="str">
        <f t="shared" si="13"/>
        <v>$ O17</v>
      </c>
    </row>
    <row r="19" spans="1:21">
      <c r="A19" t="s">
        <v>12</v>
      </c>
      <c r="B19">
        <v>8018</v>
      </c>
      <c r="C19" s="5">
        <v>-5.3499999999999999E-4</v>
      </c>
      <c r="F19" s="13">
        <f t="shared" si="12"/>
        <v>8018</v>
      </c>
      <c r="G19" s="15">
        <f t="shared" si="12"/>
        <v>-5.3499999999999999E-4</v>
      </c>
      <c r="I19" s="17" t="str">
        <f t="shared" si="13"/>
        <v>$ O18</v>
      </c>
    </row>
    <row r="20" spans="1:21">
      <c r="A20" t="s">
        <v>20</v>
      </c>
      <c r="B20">
        <v>18000</v>
      </c>
      <c r="C20" s="5">
        <v>-1.2827E-2</v>
      </c>
      <c r="F20" s="13">
        <f t="shared" si="12"/>
        <v>18000</v>
      </c>
      <c r="G20" s="15">
        <f t="shared" si="12"/>
        <v>-1.2827E-2</v>
      </c>
      <c r="I20" s="17" t="str">
        <f t="shared" si="13"/>
        <v>$ Ar</v>
      </c>
    </row>
    <row r="21" spans="1:21">
      <c r="G21" s="15"/>
    </row>
    <row r="22" spans="1:21">
      <c r="G22" s="15"/>
    </row>
    <row r="23" spans="1:21" ht="17.399999999999999">
      <c r="A23" s="3" t="s">
        <v>32</v>
      </c>
      <c r="B23" s="4">
        <v>2.6989000000000001</v>
      </c>
      <c r="E23" s="12" t="str">
        <f>_xlfn.CONCAT("c  ",A23,", rho=",B23," g/cc")</f>
        <v>c  6. Aluminum, rho=2.6989 g/cc</v>
      </c>
      <c r="K23" s="18" t="str">
        <f>_xlfn.CONCAT("$  ",A23,", rho=",B23," g/cc")</f>
        <v>$  6. Aluminum, rho=2.6989 g/cc</v>
      </c>
      <c r="L23" s="13"/>
      <c r="Q23" s="18" t="str">
        <f>_xlfn.CONCAT("$  ",A23,", rho=",B23," g/cc")</f>
        <v>$  6. Aluminum, rho=2.6989 g/cc</v>
      </c>
      <c r="R23" s="13"/>
    </row>
    <row r="24" spans="1:21">
      <c r="A24" s="4" t="s">
        <v>33</v>
      </c>
      <c r="B24" s="4">
        <v>13000</v>
      </c>
      <c r="C24" s="4">
        <v>-1</v>
      </c>
      <c r="E24" s="12" t="s">
        <v>37</v>
      </c>
      <c r="F24" s="13">
        <f>B24</f>
        <v>13000</v>
      </c>
      <c r="G24" s="15">
        <f>C24</f>
        <v>-1</v>
      </c>
      <c r="I24" s="17" t="str">
        <f>_xlfn.CONCAT("$ ",A24)</f>
        <v xml:space="preserve">$ Al </v>
      </c>
      <c r="K24" s="12" t="s">
        <v>37</v>
      </c>
      <c r="L24" s="13">
        <f>B24</f>
        <v>13000</v>
      </c>
      <c r="M24" s="15">
        <f>C24</f>
        <v>-1</v>
      </c>
      <c r="O24" s="17" t="str">
        <f>_xlfn.CONCAT("$ ",A24)</f>
        <v xml:space="preserve">$ Al </v>
      </c>
      <c r="Q24" s="12" t="s">
        <v>38</v>
      </c>
      <c r="R24" s="13">
        <f>B24</f>
        <v>13000</v>
      </c>
      <c r="S24" s="15">
        <f>C24</f>
        <v>-1</v>
      </c>
      <c r="U24" s="17" t="str">
        <f>_xlfn.CONCAT("$ ",A24)</f>
        <v xml:space="preserve">$ Al </v>
      </c>
    </row>
    <row r="25" spans="1:21">
      <c r="A25" s="4"/>
      <c r="B25" s="4"/>
      <c r="C25" s="4"/>
      <c r="G25" s="15"/>
      <c r="L25" s="13"/>
      <c r="M25" s="15"/>
      <c r="R25" s="13"/>
      <c r="S25" s="15"/>
    </row>
    <row r="26" spans="1:21">
      <c r="A26" s="4"/>
      <c r="B26" s="4"/>
      <c r="C26" s="4"/>
      <c r="G26" s="15"/>
      <c r="L26" s="13"/>
      <c r="M26" s="15"/>
      <c r="R26" s="13"/>
      <c r="S26" s="15"/>
    </row>
    <row r="27" spans="1:21">
      <c r="A27" s="4"/>
      <c r="B27" s="4"/>
      <c r="C27" s="4"/>
      <c r="G27" s="15"/>
      <c r="L27" s="13"/>
      <c r="M27" s="15"/>
      <c r="R27" s="13"/>
      <c r="S27" s="15"/>
    </row>
    <row r="28" spans="1:21" ht="17.399999999999999">
      <c r="A28" s="3" t="s">
        <v>34</v>
      </c>
      <c r="B28" s="4">
        <v>1.76</v>
      </c>
      <c r="C28" s="4"/>
      <c r="E28" s="12" t="str">
        <f>_xlfn.CONCAT("c  ",A28,", rho=",B28," g/cc")</f>
        <v>c  52. C-552 Air-Equivalent Plastic, rho=1.76 g/cc</v>
      </c>
      <c r="K28" s="18" t="str">
        <f>_xlfn.CONCAT("$  ",A28,", rho=",B28," g/cc")</f>
        <v>$  52. C-552 Air-Equivalent Plastic, rho=1.76 g/cc</v>
      </c>
      <c r="L28" s="13"/>
      <c r="Q28" s="18" t="str">
        <f>_xlfn.CONCAT("$  ",A28,", rho=",B28," g/cc")</f>
        <v>$  52. C-552 Air-Equivalent Plastic, rho=1.76 g/cc</v>
      </c>
      <c r="R28" s="13"/>
    </row>
    <row r="29" spans="1:21">
      <c r="A29" s="4" t="s">
        <v>26</v>
      </c>
      <c r="B29" s="4">
        <v>1000</v>
      </c>
      <c r="C29" s="4">
        <v>-2.4680000000000001E-2</v>
      </c>
      <c r="D29" s="4"/>
      <c r="E29" s="12" t="s">
        <v>36</v>
      </c>
      <c r="F29" s="13">
        <f>B29</f>
        <v>1000</v>
      </c>
      <c r="G29" s="15">
        <f>C29</f>
        <v>-2.4680000000000001E-2</v>
      </c>
      <c r="I29" s="17" t="str">
        <f>_xlfn.CONCAT("$ ",A29)</f>
        <v xml:space="preserve">$ H </v>
      </c>
      <c r="K29" s="12" t="s">
        <v>36</v>
      </c>
      <c r="L29" s="13">
        <f>B29</f>
        <v>1000</v>
      </c>
      <c r="M29" s="15">
        <f>C29</f>
        <v>-2.4680000000000001E-2</v>
      </c>
      <c r="O29" s="17" t="str">
        <f>_xlfn.CONCAT("$ ",A29)</f>
        <v xml:space="preserve">$ H </v>
      </c>
      <c r="Q29" s="12" t="s">
        <v>39</v>
      </c>
      <c r="R29" s="13">
        <f>B29</f>
        <v>1000</v>
      </c>
      <c r="S29" s="15">
        <f>C29</f>
        <v>-2.4680000000000001E-2</v>
      </c>
      <c r="U29" s="17" t="str">
        <f>_xlfn.CONCAT("$ ",A29)</f>
        <v xml:space="preserve">$ H </v>
      </c>
    </row>
    <row r="30" spans="1:21">
      <c r="A30" s="4" t="s">
        <v>27</v>
      </c>
      <c r="B30" s="4">
        <v>6000</v>
      </c>
      <c r="C30" s="4">
        <v>-0.50161100000000003</v>
      </c>
      <c r="D30" s="4"/>
      <c r="E30" s="4"/>
      <c r="F30" s="13">
        <f t="shared" ref="F30:F33" si="14">B30</f>
        <v>6000</v>
      </c>
      <c r="G30" s="15">
        <f t="shared" ref="G30:G33" si="15">C30</f>
        <v>-0.50161100000000003</v>
      </c>
      <c r="I30" s="17" t="str">
        <f t="shared" ref="I30:I33" si="16">_xlfn.CONCAT("$ ",A30)</f>
        <v xml:space="preserve">$ C </v>
      </c>
      <c r="L30" s="13">
        <f t="shared" ref="L30:L33" si="17">B30</f>
        <v>6000</v>
      </c>
      <c r="M30" s="15">
        <f t="shared" ref="M30:M33" si="18">C30</f>
        <v>-0.50161100000000003</v>
      </c>
      <c r="O30" s="17" t="str">
        <f t="shared" ref="O30:O33" si="19">_xlfn.CONCAT("$ ",A30)</f>
        <v xml:space="preserve">$ C </v>
      </c>
      <c r="R30" s="13">
        <f t="shared" ref="R30:R33" si="20">B30</f>
        <v>6000</v>
      </c>
      <c r="S30" s="15">
        <f t="shared" ref="S30:S33" si="21">C30</f>
        <v>-0.50161100000000003</v>
      </c>
      <c r="U30" s="17" t="str">
        <f t="shared" ref="U30:U33" si="22">_xlfn.CONCAT("$ ",A30)</f>
        <v xml:space="preserve">$ C </v>
      </c>
    </row>
    <row r="31" spans="1:21">
      <c r="A31" s="4" t="s">
        <v>29</v>
      </c>
      <c r="B31" s="4">
        <v>8000</v>
      </c>
      <c r="C31" s="4">
        <v>-4.5269999999999998E-3</v>
      </c>
      <c r="D31" s="4"/>
      <c r="E31" s="4"/>
      <c r="F31" s="13">
        <f t="shared" si="14"/>
        <v>8000</v>
      </c>
      <c r="G31" s="15">
        <f t="shared" si="15"/>
        <v>-4.5269999999999998E-3</v>
      </c>
      <c r="I31" s="17" t="str">
        <f t="shared" si="16"/>
        <v xml:space="preserve">$ O </v>
      </c>
      <c r="L31" s="13">
        <f t="shared" si="17"/>
        <v>8000</v>
      </c>
      <c r="M31" s="15">
        <f t="shared" si="18"/>
        <v>-4.5269999999999998E-3</v>
      </c>
      <c r="O31" s="17" t="str">
        <f t="shared" si="19"/>
        <v xml:space="preserve">$ O </v>
      </c>
      <c r="R31" s="13">
        <f t="shared" si="20"/>
        <v>8000</v>
      </c>
      <c r="S31" s="15">
        <f t="shared" si="21"/>
        <v>-4.5269999999999998E-3</v>
      </c>
      <c r="U31" s="17" t="str">
        <f t="shared" si="22"/>
        <v xml:space="preserve">$ O </v>
      </c>
    </row>
    <row r="32" spans="1:21">
      <c r="A32" s="4" t="s">
        <v>30</v>
      </c>
      <c r="B32" s="4">
        <v>9000</v>
      </c>
      <c r="C32" s="4">
        <v>-0.46520899999999998</v>
      </c>
      <c r="D32" s="4"/>
      <c r="E32" s="4"/>
      <c r="F32" s="13">
        <f t="shared" si="14"/>
        <v>9000</v>
      </c>
      <c r="G32" s="15">
        <f t="shared" si="15"/>
        <v>-0.46520899999999998</v>
      </c>
      <c r="I32" s="17" t="str">
        <f t="shared" si="16"/>
        <v xml:space="preserve">$ F </v>
      </c>
      <c r="L32" s="13">
        <f t="shared" si="17"/>
        <v>9000</v>
      </c>
      <c r="M32" s="15">
        <f t="shared" si="18"/>
        <v>-0.46520899999999998</v>
      </c>
      <c r="O32" s="17" t="str">
        <f t="shared" si="19"/>
        <v xml:space="preserve">$ F </v>
      </c>
      <c r="R32" s="13">
        <f t="shared" si="20"/>
        <v>9000</v>
      </c>
      <c r="S32" s="15">
        <f t="shared" si="21"/>
        <v>-0.46520899999999998</v>
      </c>
      <c r="U32" s="17" t="str">
        <f t="shared" si="22"/>
        <v xml:space="preserve">$ F </v>
      </c>
    </row>
    <row r="33" spans="1:21">
      <c r="A33" s="4" t="s">
        <v>35</v>
      </c>
      <c r="B33" s="4">
        <v>14000</v>
      </c>
      <c r="C33" s="4">
        <v>-3.973E-3</v>
      </c>
      <c r="D33" s="4"/>
      <c r="E33" s="4"/>
      <c r="F33" s="13">
        <f t="shared" si="14"/>
        <v>14000</v>
      </c>
      <c r="G33" s="15">
        <f t="shared" si="15"/>
        <v>-3.973E-3</v>
      </c>
      <c r="I33" s="17" t="str">
        <f t="shared" si="16"/>
        <v xml:space="preserve">$ Si </v>
      </c>
      <c r="L33" s="13">
        <f t="shared" si="17"/>
        <v>14000</v>
      </c>
      <c r="M33" s="15">
        <f t="shared" si="18"/>
        <v>-3.973E-3</v>
      </c>
      <c r="O33" s="17" t="str">
        <f t="shared" si="19"/>
        <v xml:space="preserve">$ Si </v>
      </c>
      <c r="R33" s="13">
        <f t="shared" si="20"/>
        <v>14000</v>
      </c>
      <c r="S33" s="15">
        <f t="shared" si="21"/>
        <v>-3.973E-3</v>
      </c>
      <c r="U33" s="17" t="str">
        <f t="shared" si="22"/>
        <v xml:space="preserve">$ Si </v>
      </c>
    </row>
    <row r="36" spans="1:21" ht="17.399999999999999">
      <c r="A36" s="3" t="s">
        <v>40</v>
      </c>
      <c r="B36" s="4">
        <v>2.25</v>
      </c>
      <c r="E36" s="12" t="str">
        <f>_xlfn.CONCAT("c  ",A36,", rho=",B36," g/cc")</f>
        <v>c  86. Concrete [Los Alamos (MCNP) Mix], rho=2.25 g/cc</v>
      </c>
      <c r="K36" s="18" t="str">
        <f>_xlfn.CONCAT("$  ",A36,", rho=",B36," g/cc")</f>
        <v>$  86. Concrete [Los Alamos (MCNP) Mix], rho=2.25 g/cc</v>
      </c>
      <c r="L36" s="13"/>
      <c r="Q36" s="18" t="str">
        <f>_xlfn.CONCAT("$  ",A36,", rho=",B36," g/cc")</f>
        <v>$  86. Concrete [Los Alamos (MCNP) Mix], rho=2.25 g/cc</v>
      </c>
      <c r="R36" s="13"/>
    </row>
    <row r="37" spans="1:21">
      <c r="A37" s="4" t="s">
        <v>26</v>
      </c>
      <c r="B37" s="4">
        <v>1000</v>
      </c>
      <c r="C37" s="4">
        <v>-4.5300000000000002E-3</v>
      </c>
      <c r="D37" s="4"/>
      <c r="E37" s="12" t="s">
        <v>43</v>
      </c>
      <c r="F37" s="13">
        <f>B37</f>
        <v>1000</v>
      </c>
      <c r="G37" s="15">
        <f>C37</f>
        <v>-4.5300000000000002E-3</v>
      </c>
      <c r="I37" s="17" t="str">
        <f>_xlfn.CONCAT("$ ",A37)</f>
        <v xml:space="preserve">$ H </v>
      </c>
      <c r="K37" s="12" t="s">
        <v>43</v>
      </c>
      <c r="L37" s="13">
        <f>B37</f>
        <v>1000</v>
      </c>
      <c r="M37" s="15">
        <f>C37</f>
        <v>-4.5300000000000002E-3</v>
      </c>
      <c r="O37" s="17" t="str">
        <f>_xlfn.CONCAT("$ ",A37)</f>
        <v xml:space="preserve">$ H </v>
      </c>
      <c r="Q37" s="12" t="s">
        <v>44</v>
      </c>
      <c r="R37" s="13">
        <f>B37</f>
        <v>1000</v>
      </c>
      <c r="S37" s="15">
        <f>C37</f>
        <v>-4.5300000000000002E-3</v>
      </c>
      <c r="U37" s="17" t="str">
        <f>_xlfn.CONCAT("$ ",A37)</f>
        <v xml:space="preserve">$ H </v>
      </c>
    </row>
    <row r="38" spans="1:21">
      <c r="A38" s="4" t="s">
        <v>29</v>
      </c>
      <c r="B38" s="4">
        <v>8000</v>
      </c>
      <c r="C38" s="4">
        <v>-0.51259999999999994</v>
      </c>
      <c r="D38" s="4"/>
      <c r="E38" s="4"/>
      <c r="F38" s="13">
        <f t="shared" ref="F38:F41" si="23">B38</f>
        <v>8000</v>
      </c>
      <c r="G38" s="15">
        <f t="shared" ref="G38:G41" si="24">C38</f>
        <v>-0.51259999999999994</v>
      </c>
      <c r="I38" s="17" t="str">
        <f t="shared" ref="I38:I41" si="25">_xlfn.CONCAT("$ ",A38)</f>
        <v xml:space="preserve">$ O </v>
      </c>
      <c r="L38" s="13">
        <f t="shared" ref="L38:L41" si="26">B38</f>
        <v>8000</v>
      </c>
      <c r="M38" s="15">
        <f t="shared" ref="M38:M41" si="27">C38</f>
        <v>-0.51259999999999994</v>
      </c>
      <c r="O38" s="17" t="str">
        <f t="shared" ref="O38:O41" si="28">_xlfn.CONCAT("$ ",A38)</f>
        <v xml:space="preserve">$ O </v>
      </c>
      <c r="R38" s="13">
        <f t="shared" ref="R38:R41" si="29">B38</f>
        <v>8000</v>
      </c>
      <c r="S38" s="15">
        <f t="shared" ref="S38:S41" si="30">C38</f>
        <v>-0.51259999999999994</v>
      </c>
      <c r="U38" s="17" t="str">
        <f t="shared" ref="U38:U41" si="31">_xlfn.CONCAT("$ ",A38)</f>
        <v xml:space="preserve">$ O </v>
      </c>
    </row>
    <row r="39" spans="1:21">
      <c r="A39" s="4" t="s">
        <v>35</v>
      </c>
      <c r="B39" s="4">
        <v>14000</v>
      </c>
      <c r="C39" s="4">
        <v>-0.36036000000000001</v>
      </c>
      <c r="D39" s="4"/>
      <c r="E39" s="4"/>
      <c r="F39" s="13">
        <f t="shared" si="23"/>
        <v>14000</v>
      </c>
      <c r="G39" s="15">
        <f t="shared" si="24"/>
        <v>-0.36036000000000001</v>
      </c>
      <c r="I39" s="17" t="str">
        <f t="shared" si="25"/>
        <v xml:space="preserve">$ Si </v>
      </c>
      <c r="L39" s="13">
        <f t="shared" si="26"/>
        <v>14000</v>
      </c>
      <c r="M39" s="15">
        <f t="shared" si="27"/>
        <v>-0.36036000000000001</v>
      </c>
      <c r="O39" s="17" t="str">
        <f t="shared" si="28"/>
        <v xml:space="preserve">$ Si </v>
      </c>
      <c r="R39" s="13">
        <f t="shared" si="29"/>
        <v>14000</v>
      </c>
      <c r="S39" s="15">
        <f t="shared" si="30"/>
        <v>-0.36036000000000001</v>
      </c>
      <c r="U39" s="17" t="str">
        <f t="shared" si="31"/>
        <v xml:space="preserve">$ Si </v>
      </c>
    </row>
    <row r="40" spans="1:21">
      <c r="A40" s="4" t="s">
        <v>33</v>
      </c>
      <c r="B40" s="4">
        <v>13000</v>
      </c>
      <c r="C40" s="4">
        <v>-3.5549999999999998E-2</v>
      </c>
      <c r="D40" s="4"/>
      <c r="E40" s="4"/>
      <c r="F40" s="13">
        <f t="shared" si="23"/>
        <v>13000</v>
      </c>
      <c r="G40" s="15">
        <f t="shared" si="24"/>
        <v>-3.5549999999999998E-2</v>
      </c>
      <c r="I40" s="17" t="str">
        <f t="shared" si="25"/>
        <v xml:space="preserve">$ Al </v>
      </c>
      <c r="L40" s="13">
        <f t="shared" si="26"/>
        <v>13000</v>
      </c>
      <c r="M40" s="15">
        <f t="shared" si="27"/>
        <v>-3.5549999999999998E-2</v>
      </c>
      <c r="O40" s="17" t="str">
        <f t="shared" si="28"/>
        <v xml:space="preserve">$ Al </v>
      </c>
      <c r="R40" s="13">
        <f t="shared" si="29"/>
        <v>13000</v>
      </c>
      <c r="S40" s="15">
        <f t="shared" si="30"/>
        <v>-3.5549999999999998E-2</v>
      </c>
      <c r="U40" s="17" t="str">
        <f t="shared" si="31"/>
        <v xml:space="preserve">$ Al </v>
      </c>
    </row>
    <row r="41" spans="1:21">
      <c r="A41" s="4" t="s">
        <v>41</v>
      </c>
      <c r="B41" s="4">
        <v>11000</v>
      </c>
      <c r="C41" s="4">
        <v>-1.5270000000000001E-2</v>
      </c>
      <c r="D41" s="4"/>
      <c r="E41" s="4"/>
      <c r="F41" s="13">
        <f t="shared" si="23"/>
        <v>11000</v>
      </c>
      <c r="G41" s="15">
        <f t="shared" si="24"/>
        <v>-1.5270000000000001E-2</v>
      </c>
      <c r="I41" s="17" t="str">
        <f t="shared" si="25"/>
        <v xml:space="preserve">$ Na </v>
      </c>
      <c r="L41" s="13">
        <f t="shared" si="26"/>
        <v>11000</v>
      </c>
      <c r="M41" s="15">
        <f t="shared" si="27"/>
        <v>-1.5270000000000001E-2</v>
      </c>
      <c r="O41" s="17" t="str">
        <f t="shared" si="28"/>
        <v xml:space="preserve">$ Na </v>
      </c>
      <c r="R41" s="13">
        <f t="shared" si="29"/>
        <v>11000</v>
      </c>
      <c r="S41" s="15">
        <f t="shared" si="30"/>
        <v>-1.5270000000000001E-2</v>
      </c>
      <c r="U41" s="17" t="str">
        <f t="shared" si="31"/>
        <v xml:space="preserve">$ Na </v>
      </c>
    </row>
    <row r="42" spans="1:21">
      <c r="A42" s="4" t="s">
        <v>31</v>
      </c>
      <c r="B42" s="4">
        <v>20000</v>
      </c>
      <c r="C42" s="4">
        <v>-5.7910000000000003E-2</v>
      </c>
      <c r="D42" s="4"/>
      <c r="E42" s="4"/>
      <c r="F42" s="13">
        <f t="shared" ref="F42:F43" si="32">B42</f>
        <v>20000</v>
      </c>
      <c r="G42" s="15">
        <f t="shared" ref="G42:G43" si="33">C42</f>
        <v>-5.7910000000000003E-2</v>
      </c>
      <c r="I42" s="17" t="str">
        <f t="shared" ref="I42:I43" si="34">_xlfn.CONCAT("$ ",A42)</f>
        <v xml:space="preserve">$ Ca </v>
      </c>
      <c r="L42" s="13">
        <f t="shared" ref="L42:L43" si="35">B42</f>
        <v>20000</v>
      </c>
      <c r="M42" s="15">
        <f t="shared" ref="M42:M43" si="36">C42</f>
        <v>-5.7910000000000003E-2</v>
      </c>
      <c r="O42" s="17" t="str">
        <f t="shared" ref="O42:O43" si="37">_xlfn.CONCAT("$ ",A42)</f>
        <v xml:space="preserve">$ Ca </v>
      </c>
      <c r="R42" s="13">
        <f t="shared" ref="R42:R43" si="38">B42</f>
        <v>20000</v>
      </c>
      <c r="S42" s="15">
        <f t="shared" ref="S42:S43" si="39">C42</f>
        <v>-5.7910000000000003E-2</v>
      </c>
      <c r="U42" s="17" t="str">
        <f t="shared" ref="U42:U43" si="40">_xlfn.CONCAT("$ ",A42)</f>
        <v xml:space="preserve">$ Ca </v>
      </c>
    </row>
    <row r="43" spans="1:21">
      <c r="A43" s="4" t="s">
        <v>42</v>
      </c>
      <c r="B43" s="4">
        <v>26000</v>
      </c>
      <c r="C43" s="4">
        <v>-1.3780000000000001E-2</v>
      </c>
      <c r="D43" s="4"/>
      <c r="E43" s="4"/>
      <c r="F43" s="13">
        <f t="shared" si="32"/>
        <v>26000</v>
      </c>
      <c r="G43" s="15">
        <f t="shared" si="33"/>
        <v>-1.3780000000000001E-2</v>
      </c>
      <c r="I43" s="17" t="str">
        <f t="shared" si="34"/>
        <v xml:space="preserve">$ Fe </v>
      </c>
      <c r="L43" s="13">
        <f t="shared" si="35"/>
        <v>26000</v>
      </c>
      <c r="M43" s="15">
        <f t="shared" si="36"/>
        <v>-1.3780000000000001E-2</v>
      </c>
      <c r="O43" s="17" t="str">
        <f t="shared" si="37"/>
        <v xml:space="preserve">$ Fe </v>
      </c>
      <c r="R43" s="13">
        <f t="shared" si="38"/>
        <v>26000</v>
      </c>
      <c r="S43" s="15">
        <f t="shared" si="39"/>
        <v>-1.3780000000000001E-2</v>
      </c>
      <c r="U43" s="17" t="str">
        <f t="shared" si="40"/>
        <v xml:space="preserve">$ Fe </v>
      </c>
    </row>
    <row r="45" spans="1:21" ht="17.399999999999999">
      <c r="A45" s="3" t="s">
        <v>45</v>
      </c>
      <c r="B45" s="4">
        <v>3.35</v>
      </c>
      <c r="E45" s="12" t="str">
        <f>_xlfn.CONCAT("c  ",A45,", rho=",B45," g/cc")</f>
        <v>c  87. Concrete, Barite (Type BA), rho=3.35 g/cc</v>
      </c>
      <c r="K45" s="18" t="str">
        <f>_xlfn.CONCAT("$  ",A45,", rho=",B45," g/cc")</f>
        <v>$  87. Concrete, Barite (Type BA), rho=3.35 g/cc</v>
      </c>
      <c r="L45" s="13"/>
      <c r="Q45" s="18" t="str">
        <f>_xlfn.CONCAT("$  ",A45,", rho=",B45," g/cc")</f>
        <v>$  87. Concrete, Barite (Type BA), rho=3.35 g/cc</v>
      </c>
      <c r="R45" s="13"/>
    </row>
    <row r="46" spans="1:21">
      <c r="A46" s="4" t="s">
        <v>26</v>
      </c>
      <c r="B46" s="4">
        <v>1000</v>
      </c>
      <c r="C46" s="4">
        <v>-3.5850000000000001E-3</v>
      </c>
      <c r="D46" s="4"/>
      <c r="E46" s="12" t="s">
        <v>49</v>
      </c>
      <c r="F46" s="13">
        <f>B46</f>
        <v>1000</v>
      </c>
      <c r="G46" s="15">
        <f>C46</f>
        <v>-3.5850000000000001E-3</v>
      </c>
      <c r="I46" s="17" t="str">
        <f>_xlfn.CONCAT("$ ",A46)</f>
        <v xml:space="preserve">$ H </v>
      </c>
      <c r="K46" s="12" t="s">
        <v>49</v>
      </c>
      <c r="L46" s="13">
        <f>B46</f>
        <v>1000</v>
      </c>
      <c r="M46" s="15">
        <f>C46</f>
        <v>-3.5850000000000001E-3</v>
      </c>
      <c r="O46" s="17" t="str">
        <f>_xlfn.CONCAT("$ ",A46)</f>
        <v xml:space="preserve">$ H </v>
      </c>
      <c r="Q46" s="12" t="s">
        <v>50</v>
      </c>
      <c r="R46" s="13">
        <f>B46</f>
        <v>1000</v>
      </c>
      <c r="S46" s="15">
        <f>C46</f>
        <v>-3.5850000000000001E-3</v>
      </c>
      <c r="U46" s="17" t="str">
        <f>_xlfn.CONCAT("$ ",A46)</f>
        <v xml:space="preserve">$ H </v>
      </c>
    </row>
    <row r="47" spans="1:21">
      <c r="A47" s="4" t="s">
        <v>29</v>
      </c>
      <c r="B47" s="4">
        <v>8000</v>
      </c>
      <c r="C47" s="4">
        <v>-0.31162200000000001</v>
      </c>
      <c r="D47" s="4"/>
      <c r="E47" s="4"/>
      <c r="F47" s="13">
        <f t="shared" ref="F47:F52" si="41">B47</f>
        <v>8000</v>
      </c>
      <c r="G47" s="15">
        <f t="shared" ref="G47:G52" si="42">C47</f>
        <v>-0.31162200000000001</v>
      </c>
      <c r="I47" s="17" t="str">
        <f t="shared" ref="I47:I52" si="43">_xlfn.CONCAT("$ ",A47)</f>
        <v xml:space="preserve">$ O </v>
      </c>
      <c r="L47" s="13">
        <f t="shared" ref="L47:L52" si="44">B47</f>
        <v>8000</v>
      </c>
      <c r="M47" s="15">
        <f t="shared" ref="M47:M52" si="45">C47</f>
        <v>-0.31162200000000001</v>
      </c>
      <c r="O47" s="17" t="str">
        <f t="shared" ref="O47:O52" si="46">_xlfn.CONCAT("$ ",A47)</f>
        <v xml:space="preserve">$ O </v>
      </c>
      <c r="R47" s="13">
        <f t="shared" ref="R47:R52" si="47">B47</f>
        <v>8000</v>
      </c>
      <c r="S47" s="15">
        <f t="shared" ref="S47:S52" si="48">C47</f>
        <v>-0.31162200000000001</v>
      </c>
      <c r="U47" s="17" t="str">
        <f t="shared" ref="U47:U52" si="49">_xlfn.CONCAT("$ ",A47)</f>
        <v xml:space="preserve">$ O </v>
      </c>
    </row>
    <row r="48" spans="1:21">
      <c r="A48" s="4" t="s">
        <v>46</v>
      </c>
      <c r="B48" s="4">
        <v>12000</v>
      </c>
      <c r="C48" s="4">
        <v>-1.1950000000000001E-3</v>
      </c>
      <c r="D48" s="4"/>
      <c r="E48" s="4"/>
      <c r="F48" s="13">
        <f t="shared" si="41"/>
        <v>12000</v>
      </c>
      <c r="G48" s="15">
        <f t="shared" si="42"/>
        <v>-1.1950000000000001E-3</v>
      </c>
      <c r="I48" s="17" t="str">
        <f t="shared" si="43"/>
        <v xml:space="preserve">$ Mg </v>
      </c>
      <c r="L48" s="13">
        <f t="shared" si="44"/>
        <v>12000</v>
      </c>
      <c r="M48" s="15">
        <f t="shared" si="45"/>
        <v>-1.1950000000000001E-3</v>
      </c>
      <c r="O48" s="17" t="str">
        <f t="shared" si="46"/>
        <v xml:space="preserve">$ Mg </v>
      </c>
      <c r="R48" s="13">
        <f t="shared" si="47"/>
        <v>12000</v>
      </c>
      <c r="S48" s="15">
        <f t="shared" si="48"/>
        <v>-1.1950000000000001E-3</v>
      </c>
      <c r="U48" s="17" t="str">
        <f t="shared" si="49"/>
        <v xml:space="preserve">$ Mg </v>
      </c>
    </row>
    <row r="49" spans="1:21">
      <c r="A49" s="4" t="s">
        <v>33</v>
      </c>
      <c r="B49" s="4">
        <v>13000</v>
      </c>
      <c r="C49" s="4">
        <v>-4.1830000000000001E-3</v>
      </c>
      <c r="D49" s="4"/>
      <c r="E49" s="4"/>
      <c r="F49" s="13">
        <f t="shared" si="41"/>
        <v>13000</v>
      </c>
      <c r="G49" s="15">
        <f t="shared" si="42"/>
        <v>-4.1830000000000001E-3</v>
      </c>
      <c r="I49" s="17" t="str">
        <f t="shared" si="43"/>
        <v xml:space="preserve">$ Al </v>
      </c>
      <c r="L49" s="13">
        <f t="shared" si="44"/>
        <v>13000</v>
      </c>
      <c r="M49" s="15">
        <f t="shared" si="45"/>
        <v>-4.1830000000000001E-3</v>
      </c>
      <c r="O49" s="17" t="str">
        <f t="shared" si="46"/>
        <v xml:space="preserve">$ Al </v>
      </c>
      <c r="R49" s="13">
        <f t="shared" si="47"/>
        <v>13000</v>
      </c>
      <c r="S49" s="15">
        <f t="shared" si="48"/>
        <v>-4.1830000000000001E-3</v>
      </c>
      <c r="U49" s="17" t="str">
        <f t="shared" si="49"/>
        <v xml:space="preserve">$ Al </v>
      </c>
    </row>
    <row r="50" spans="1:21">
      <c r="A50" s="4" t="s">
        <v>35</v>
      </c>
      <c r="B50" s="4">
        <v>14000</v>
      </c>
      <c r="C50" s="4">
        <v>-1.0456999999999999E-2</v>
      </c>
      <c r="D50" s="4"/>
      <c r="E50" s="4"/>
      <c r="F50" s="13">
        <f t="shared" si="41"/>
        <v>14000</v>
      </c>
      <c r="G50" s="15">
        <f t="shared" si="42"/>
        <v>-1.0456999999999999E-2</v>
      </c>
      <c r="I50" s="17" t="str">
        <f t="shared" si="43"/>
        <v xml:space="preserve">$ Si </v>
      </c>
      <c r="L50" s="13">
        <f t="shared" si="44"/>
        <v>14000</v>
      </c>
      <c r="M50" s="15">
        <f t="shared" si="45"/>
        <v>-1.0456999999999999E-2</v>
      </c>
      <c r="O50" s="17" t="str">
        <f t="shared" si="46"/>
        <v xml:space="preserve">$ Si </v>
      </c>
      <c r="R50" s="13">
        <f t="shared" si="47"/>
        <v>14000</v>
      </c>
      <c r="S50" s="15">
        <f t="shared" si="48"/>
        <v>-1.0456999999999999E-2</v>
      </c>
      <c r="U50" s="17" t="str">
        <f t="shared" si="49"/>
        <v xml:space="preserve">$ Si </v>
      </c>
    </row>
    <row r="51" spans="1:21">
      <c r="A51" s="4" t="s">
        <v>47</v>
      </c>
      <c r="B51" s="4">
        <v>16000</v>
      </c>
      <c r="C51" s="4">
        <v>-0.107858</v>
      </c>
      <c r="D51" s="4"/>
      <c r="E51" s="4"/>
      <c r="F51" s="13">
        <f t="shared" si="41"/>
        <v>16000</v>
      </c>
      <c r="G51" s="15">
        <f t="shared" si="42"/>
        <v>-0.107858</v>
      </c>
      <c r="I51" s="17" t="str">
        <f t="shared" si="43"/>
        <v xml:space="preserve">$ S </v>
      </c>
      <c r="L51" s="13">
        <f t="shared" si="44"/>
        <v>16000</v>
      </c>
      <c r="M51" s="15">
        <f t="shared" si="45"/>
        <v>-0.107858</v>
      </c>
      <c r="O51" s="17" t="str">
        <f t="shared" si="46"/>
        <v xml:space="preserve">$ S </v>
      </c>
      <c r="R51" s="13">
        <f t="shared" si="47"/>
        <v>16000</v>
      </c>
      <c r="S51" s="15">
        <f t="shared" si="48"/>
        <v>-0.107858</v>
      </c>
      <c r="U51" s="17" t="str">
        <f t="shared" si="49"/>
        <v xml:space="preserve">$ S </v>
      </c>
    </row>
    <row r="52" spans="1:21">
      <c r="A52" s="4" t="s">
        <v>31</v>
      </c>
      <c r="B52" s="4">
        <v>20000</v>
      </c>
      <c r="C52" s="4">
        <v>-5.0194000000000003E-2</v>
      </c>
      <c r="D52" s="4"/>
      <c r="E52" s="4"/>
      <c r="F52" s="13">
        <f t="shared" si="41"/>
        <v>20000</v>
      </c>
      <c r="G52" s="15">
        <f t="shared" si="42"/>
        <v>-5.0194000000000003E-2</v>
      </c>
      <c r="I52" s="17" t="str">
        <f t="shared" si="43"/>
        <v xml:space="preserve">$ Ca </v>
      </c>
      <c r="L52" s="13">
        <f t="shared" si="44"/>
        <v>20000</v>
      </c>
      <c r="M52" s="15">
        <f t="shared" si="45"/>
        <v>-5.0194000000000003E-2</v>
      </c>
      <c r="O52" s="17" t="str">
        <f t="shared" si="46"/>
        <v xml:space="preserve">$ Ca </v>
      </c>
      <c r="R52" s="13">
        <f t="shared" si="47"/>
        <v>20000</v>
      </c>
      <c r="S52" s="15">
        <f t="shared" si="48"/>
        <v>-5.0194000000000003E-2</v>
      </c>
      <c r="U52" s="17" t="str">
        <f t="shared" si="49"/>
        <v xml:space="preserve">$ Ca </v>
      </c>
    </row>
    <row r="53" spans="1:21">
      <c r="A53" s="4" t="s">
        <v>42</v>
      </c>
      <c r="B53" s="4">
        <v>26000</v>
      </c>
      <c r="C53" s="4">
        <v>-4.7504999999999999E-2</v>
      </c>
      <c r="D53" s="4"/>
      <c r="E53" s="4"/>
      <c r="F53" s="13">
        <f t="shared" ref="F53:F54" si="50">B53</f>
        <v>26000</v>
      </c>
      <c r="G53" s="15">
        <f t="shared" ref="G53:G54" si="51">C53</f>
        <v>-4.7504999999999999E-2</v>
      </c>
      <c r="I53" s="17" t="str">
        <f t="shared" ref="I53:I54" si="52">_xlfn.CONCAT("$ ",A53)</f>
        <v xml:space="preserve">$ Fe </v>
      </c>
      <c r="L53" s="13">
        <f t="shared" ref="L53:L54" si="53">B53</f>
        <v>26000</v>
      </c>
      <c r="M53" s="15">
        <f t="shared" ref="M53:M54" si="54">C53</f>
        <v>-4.7504999999999999E-2</v>
      </c>
      <c r="O53" s="17" t="str">
        <f t="shared" ref="O53:O54" si="55">_xlfn.CONCAT("$ ",A53)</f>
        <v xml:space="preserve">$ Fe </v>
      </c>
      <c r="R53" s="13">
        <f t="shared" ref="R53:R54" si="56">B53</f>
        <v>26000</v>
      </c>
      <c r="S53" s="15">
        <f t="shared" ref="S53:S54" si="57">C53</f>
        <v>-4.7504999999999999E-2</v>
      </c>
      <c r="U53" s="17" t="str">
        <f t="shared" ref="U53:U54" si="58">_xlfn.CONCAT("$ ",A53)</f>
        <v xml:space="preserve">$ Fe </v>
      </c>
    </row>
    <row r="54" spans="1:21">
      <c r="A54" s="4" t="s">
        <v>48</v>
      </c>
      <c r="B54" s="4">
        <v>56000</v>
      </c>
      <c r="C54" s="4">
        <v>-0.46339999999999998</v>
      </c>
      <c r="D54" s="4"/>
      <c r="E54" s="4"/>
      <c r="F54" s="13">
        <f t="shared" si="50"/>
        <v>56000</v>
      </c>
      <c r="G54" s="15">
        <f t="shared" si="51"/>
        <v>-0.46339999999999998</v>
      </c>
      <c r="I54" s="17" t="str">
        <f t="shared" si="52"/>
        <v xml:space="preserve">$ Ba </v>
      </c>
      <c r="L54" s="13">
        <f t="shared" si="53"/>
        <v>56000</v>
      </c>
      <c r="M54" s="15">
        <f t="shared" si="54"/>
        <v>-0.46339999999999998</v>
      </c>
      <c r="O54" s="17" t="str">
        <f t="shared" si="55"/>
        <v xml:space="preserve">$ Ba </v>
      </c>
      <c r="R54" s="13">
        <f t="shared" si="56"/>
        <v>56000</v>
      </c>
      <c r="S54" s="15">
        <f t="shared" si="57"/>
        <v>-0.46339999999999998</v>
      </c>
      <c r="U54" s="17" t="str">
        <f t="shared" si="58"/>
        <v xml:space="preserve">$ Ba </v>
      </c>
    </row>
    <row r="56" spans="1:21">
      <c r="G56" s="15"/>
    </row>
    <row r="58" spans="1:21" ht="17.399999999999999">
      <c r="A58" s="3" t="s">
        <v>51</v>
      </c>
      <c r="B58" s="4">
        <v>2.2999999999999998</v>
      </c>
      <c r="E58" s="12" t="str">
        <f>_xlfn.CONCAT("c  ",A58,", rho=",B58," g/cc")</f>
        <v>c  107. Concrete, Ordinary (NIST), rho=2.3 g/cc</v>
      </c>
      <c r="K58" s="18" t="str">
        <f>_xlfn.CONCAT("$  ",A58,", rho=",B58," g/cc")</f>
        <v>$  107. Concrete, Ordinary (NIST), rho=2.3 g/cc</v>
      </c>
      <c r="L58" s="13"/>
      <c r="Q58" s="18" t="str">
        <f>_xlfn.CONCAT("$  ",A58,", rho=",B58," g/cc")</f>
        <v>$  107. Concrete, Ordinary (NIST), rho=2.3 g/cc</v>
      </c>
      <c r="R58" s="13"/>
    </row>
    <row r="59" spans="1:21">
      <c r="A59" s="4" t="s">
        <v>26</v>
      </c>
      <c r="B59" s="4">
        <v>1000</v>
      </c>
      <c r="C59" s="4">
        <v>-2.2100000000000002E-2</v>
      </c>
      <c r="D59" s="4"/>
      <c r="E59" s="12" t="s">
        <v>53</v>
      </c>
      <c r="F59" s="13">
        <f>B59</f>
        <v>1000</v>
      </c>
      <c r="G59" s="15">
        <f>C59</f>
        <v>-2.2100000000000002E-2</v>
      </c>
      <c r="I59" s="17" t="str">
        <f>_xlfn.CONCAT("$ ",A59)</f>
        <v xml:space="preserve">$ H </v>
      </c>
      <c r="K59" s="12" t="s">
        <v>53</v>
      </c>
      <c r="L59" s="13">
        <f>B59</f>
        <v>1000</v>
      </c>
      <c r="M59" s="15">
        <f>C59</f>
        <v>-2.2100000000000002E-2</v>
      </c>
      <c r="O59" s="17" t="str">
        <f>_xlfn.CONCAT("$ ",A59)</f>
        <v xml:space="preserve">$ H </v>
      </c>
      <c r="Q59" s="12" t="s">
        <v>54</v>
      </c>
      <c r="R59" s="13">
        <f>B59</f>
        <v>1000</v>
      </c>
      <c r="S59" s="15">
        <f>C59</f>
        <v>-2.2100000000000002E-2</v>
      </c>
      <c r="U59" s="17" t="str">
        <f>_xlfn.CONCAT("$ ",A59)</f>
        <v xml:space="preserve">$ H </v>
      </c>
    </row>
    <row r="60" spans="1:21">
      <c r="A60" s="4" t="s">
        <v>27</v>
      </c>
      <c r="B60" s="4">
        <v>6000</v>
      </c>
      <c r="C60" s="4">
        <v>-2.4840000000000001E-3</v>
      </c>
      <c r="D60" s="4"/>
      <c r="E60" s="4"/>
      <c r="F60" s="13">
        <f t="shared" ref="F60:F67" si="59">B60</f>
        <v>6000</v>
      </c>
      <c r="G60" s="15">
        <f t="shared" ref="G60:G67" si="60">C60</f>
        <v>-2.4840000000000001E-3</v>
      </c>
      <c r="I60" s="17" t="str">
        <f t="shared" ref="I60:I67" si="61">_xlfn.CONCAT("$ ",A60)</f>
        <v xml:space="preserve">$ C </v>
      </c>
      <c r="L60" s="13">
        <f t="shared" ref="L60:L67" si="62">B60</f>
        <v>6000</v>
      </c>
      <c r="M60" s="15">
        <f t="shared" ref="M60:M67" si="63">C60</f>
        <v>-2.4840000000000001E-3</v>
      </c>
      <c r="O60" s="17" t="str">
        <f t="shared" ref="O60:O67" si="64">_xlfn.CONCAT("$ ",A60)</f>
        <v xml:space="preserve">$ C </v>
      </c>
      <c r="R60" s="13">
        <f t="shared" ref="R60:R67" si="65">B60</f>
        <v>6000</v>
      </c>
      <c r="S60" s="15">
        <f t="shared" ref="S60:S67" si="66">C60</f>
        <v>-2.4840000000000001E-3</v>
      </c>
      <c r="U60" s="17" t="str">
        <f t="shared" ref="U60:U67" si="67">_xlfn.CONCAT("$ ",A60)</f>
        <v xml:space="preserve">$ C </v>
      </c>
    </row>
    <row r="61" spans="1:21">
      <c r="A61" s="4" t="s">
        <v>29</v>
      </c>
      <c r="B61" s="4">
        <v>8000</v>
      </c>
      <c r="C61" s="4">
        <v>-0.57493099999999997</v>
      </c>
      <c r="D61" s="4"/>
      <c r="E61" s="4"/>
      <c r="F61" s="13">
        <f t="shared" si="59"/>
        <v>8000</v>
      </c>
      <c r="G61" s="15">
        <f t="shared" si="60"/>
        <v>-0.57493099999999997</v>
      </c>
      <c r="I61" s="17" t="str">
        <f t="shared" si="61"/>
        <v xml:space="preserve">$ O </v>
      </c>
      <c r="L61" s="13">
        <f t="shared" si="62"/>
        <v>8000</v>
      </c>
      <c r="M61" s="15">
        <f t="shared" si="63"/>
        <v>-0.57493099999999997</v>
      </c>
      <c r="O61" s="17" t="str">
        <f t="shared" si="64"/>
        <v xml:space="preserve">$ O </v>
      </c>
      <c r="R61" s="13">
        <f t="shared" si="65"/>
        <v>8000</v>
      </c>
      <c r="S61" s="15">
        <f t="shared" si="66"/>
        <v>-0.57493099999999997</v>
      </c>
      <c r="U61" s="17" t="str">
        <f t="shared" si="67"/>
        <v xml:space="preserve">$ O </v>
      </c>
    </row>
    <row r="62" spans="1:21">
      <c r="A62" s="4" t="s">
        <v>41</v>
      </c>
      <c r="B62" s="4">
        <v>11000</v>
      </c>
      <c r="C62" s="4">
        <v>-1.5207999999999999E-2</v>
      </c>
      <c r="D62" s="4"/>
      <c r="E62" s="4"/>
      <c r="F62" s="13">
        <f t="shared" si="59"/>
        <v>11000</v>
      </c>
      <c r="G62" s="15">
        <f t="shared" si="60"/>
        <v>-1.5207999999999999E-2</v>
      </c>
      <c r="I62" s="17" t="str">
        <f t="shared" si="61"/>
        <v xml:space="preserve">$ Na </v>
      </c>
      <c r="L62" s="13">
        <f t="shared" si="62"/>
        <v>11000</v>
      </c>
      <c r="M62" s="15">
        <f t="shared" si="63"/>
        <v>-1.5207999999999999E-2</v>
      </c>
      <c r="O62" s="17" t="str">
        <f t="shared" si="64"/>
        <v xml:space="preserve">$ Na </v>
      </c>
      <c r="R62" s="13">
        <f t="shared" si="65"/>
        <v>11000</v>
      </c>
      <c r="S62" s="15">
        <f t="shared" si="66"/>
        <v>-1.5207999999999999E-2</v>
      </c>
      <c r="U62" s="17" t="str">
        <f t="shared" si="67"/>
        <v xml:space="preserve">$ Na </v>
      </c>
    </row>
    <row r="63" spans="1:21">
      <c r="A63" s="4" t="s">
        <v>46</v>
      </c>
      <c r="B63" s="4">
        <v>12000</v>
      </c>
      <c r="C63" s="4">
        <v>-1.266E-3</v>
      </c>
      <c r="D63" s="4"/>
      <c r="E63" s="4"/>
      <c r="F63" s="13">
        <f t="shared" si="59"/>
        <v>12000</v>
      </c>
      <c r="G63" s="15">
        <f t="shared" si="60"/>
        <v>-1.266E-3</v>
      </c>
      <c r="I63" s="17" t="str">
        <f t="shared" si="61"/>
        <v xml:space="preserve">$ Mg </v>
      </c>
      <c r="L63" s="13">
        <f t="shared" si="62"/>
        <v>12000</v>
      </c>
      <c r="M63" s="15">
        <f t="shared" si="63"/>
        <v>-1.266E-3</v>
      </c>
      <c r="O63" s="17" t="str">
        <f t="shared" si="64"/>
        <v xml:space="preserve">$ Mg </v>
      </c>
      <c r="R63" s="13">
        <f t="shared" si="65"/>
        <v>12000</v>
      </c>
      <c r="S63" s="15">
        <f t="shared" si="66"/>
        <v>-1.266E-3</v>
      </c>
      <c r="U63" s="17" t="str">
        <f t="shared" si="67"/>
        <v xml:space="preserve">$ Mg </v>
      </c>
    </row>
    <row r="64" spans="1:21">
      <c r="A64" s="4" t="s">
        <v>33</v>
      </c>
      <c r="B64" s="4">
        <v>13000</v>
      </c>
      <c r="C64" s="4">
        <v>-1.9952999999999999E-2</v>
      </c>
      <c r="D64" s="4"/>
      <c r="E64" s="4"/>
      <c r="F64" s="13">
        <f t="shared" si="59"/>
        <v>13000</v>
      </c>
      <c r="G64" s="15">
        <f t="shared" si="60"/>
        <v>-1.9952999999999999E-2</v>
      </c>
      <c r="I64" s="17" t="str">
        <f t="shared" si="61"/>
        <v xml:space="preserve">$ Al </v>
      </c>
      <c r="L64" s="13">
        <f t="shared" si="62"/>
        <v>13000</v>
      </c>
      <c r="M64" s="15">
        <f t="shared" si="63"/>
        <v>-1.9952999999999999E-2</v>
      </c>
      <c r="O64" s="17" t="str">
        <f t="shared" si="64"/>
        <v xml:space="preserve">$ Al </v>
      </c>
      <c r="R64" s="13">
        <f t="shared" si="65"/>
        <v>13000</v>
      </c>
      <c r="S64" s="15">
        <f t="shared" si="66"/>
        <v>-1.9952999999999999E-2</v>
      </c>
      <c r="U64" s="17" t="str">
        <f t="shared" si="67"/>
        <v xml:space="preserve">$ Al </v>
      </c>
    </row>
    <row r="65" spans="1:21">
      <c r="A65" s="4" t="s">
        <v>35</v>
      </c>
      <c r="B65" s="4">
        <v>14000</v>
      </c>
      <c r="C65" s="4">
        <v>-0.30462699999999998</v>
      </c>
      <c r="D65" s="4"/>
      <c r="E65" s="4"/>
      <c r="F65" s="13">
        <f t="shared" si="59"/>
        <v>14000</v>
      </c>
      <c r="G65" s="15">
        <f t="shared" si="60"/>
        <v>-0.30462699999999998</v>
      </c>
      <c r="I65" s="17" t="str">
        <f t="shared" si="61"/>
        <v xml:space="preserve">$ Si </v>
      </c>
      <c r="L65" s="13">
        <f t="shared" si="62"/>
        <v>14000</v>
      </c>
      <c r="M65" s="15">
        <f t="shared" si="63"/>
        <v>-0.30462699999999998</v>
      </c>
      <c r="O65" s="17" t="str">
        <f t="shared" si="64"/>
        <v xml:space="preserve">$ Si </v>
      </c>
      <c r="R65" s="13">
        <f t="shared" si="65"/>
        <v>14000</v>
      </c>
      <c r="S65" s="15">
        <f t="shared" si="66"/>
        <v>-0.30462699999999998</v>
      </c>
      <c r="U65" s="17" t="str">
        <f t="shared" si="67"/>
        <v xml:space="preserve">$ Si </v>
      </c>
    </row>
    <row r="66" spans="1:21">
      <c r="A66" s="4" t="s">
        <v>52</v>
      </c>
      <c r="B66" s="4">
        <v>19000</v>
      </c>
      <c r="C66" s="4">
        <v>-1.0045E-2</v>
      </c>
      <c r="D66" s="4"/>
      <c r="E66" s="4"/>
      <c r="F66" s="13">
        <f t="shared" si="59"/>
        <v>19000</v>
      </c>
      <c r="G66" s="15">
        <f t="shared" si="60"/>
        <v>-1.0045E-2</v>
      </c>
      <c r="I66" s="17" t="str">
        <f t="shared" si="61"/>
        <v xml:space="preserve">$ K </v>
      </c>
      <c r="L66" s="13">
        <f t="shared" si="62"/>
        <v>19000</v>
      </c>
      <c r="M66" s="15">
        <f t="shared" si="63"/>
        <v>-1.0045E-2</v>
      </c>
      <c r="O66" s="17" t="str">
        <f t="shared" si="64"/>
        <v xml:space="preserve">$ K </v>
      </c>
      <c r="R66" s="13">
        <f t="shared" si="65"/>
        <v>19000</v>
      </c>
      <c r="S66" s="15">
        <f t="shared" si="66"/>
        <v>-1.0045E-2</v>
      </c>
      <c r="U66" s="17" t="str">
        <f t="shared" si="67"/>
        <v xml:space="preserve">$ K </v>
      </c>
    </row>
    <row r="67" spans="1:21">
      <c r="A67" s="4" t="s">
        <v>31</v>
      </c>
      <c r="B67" s="4">
        <v>20000</v>
      </c>
      <c r="C67" s="4">
        <v>-4.2951000000000003E-2</v>
      </c>
      <c r="D67" s="4"/>
      <c r="E67" s="4"/>
      <c r="F67" s="13">
        <f t="shared" si="59"/>
        <v>20000</v>
      </c>
      <c r="G67" s="15">
        <f t="shared" si="60"/>
        <v>-4.2951000000000003E-2</v>
      </c>
      <c r="I67" s="17" t="str">
        <f t="shared" si="61"/>
        <v xml:space="preserve">$ Ca </v>
      </c>
      <c r="L67" s="13">
        <f t="shared" si="62"/>
        <v>20000</v>
      </c>
      <c r="M67" s="15">
        <f t="shared" si="63"/>
        <v>-4.2951000000000003E-2</v>
      </c>
      <c r="O67" s="17" t="str">
        <f t="shared" si="64"/>
        <v xml:space="preserve">$ Ca </v>
      </c>
      <c r="R67" s="13">
        <f t="shared" si="65"/>
        <v>20000</v>
      </c>
      <c r="S67" s="15">
        <f t="shared" si="66"/>
        <v>-4.2951000000000003E-2</v>
      </c>
      <c r="U67" s="17" t="str">
        <f t="shared" si="67"/>
        <v xml:space="preserve">$ Ca </v>
      </c>
    </row>
    <row r="68" spans="1:21">
      <c r="A68" s="4" t="s">
        <v>42</v>
      </c>
      <c r="B68" s="4">
        <v>26000</v>
      </c>
      <c r="C68" s="4">
        <v>-6.4349999999999997E-3</v>
      </c>
      <c r="D68" s="4"/>
      <c r="E68" s="4"/>
      <c r="F68" s="13">
        <f t="shared" ref="F68" si="68">B68</f>
        <v>26000</v>
      </c>
      <c r="G68" s="15">
        <f t="shared" ref="G68" si="69">C68</f>
        <v>-6.4349999999999997E-3</v>
      </c>
      <c r="I68" s="17" t="str">
        <f t="shared" ref="I68" si="70">_xlfn.CONCAT("$ ",A68)</f>
        <v xml:space="preserve">$ Fe </v>
      </c>
      <c r="L68" s="13">
        <f t="shared" ref="L68" si="71">B68</f>
        <v>26000</v>
      </c>
      <c r="M68" s="15">
        <f t="shared" ref="M68" si="72">C68</f>
        <v>-6.4349999999999997E-3</v>
      </c>
      <c r="O68" s="17" t="str">
        <f t="shared" ref="O68" si="73">_xlfn.CONCAT("$ ",A68)</f>
        <v xml:space="preserve">$ Fe </v>
      </c>
      <c r="R68" s="13">
        <f t="shared" ref="R68" si="74">B68</f>
        <v>26000</v>
      </c>
      <c r="S68" s="15">
        <f t="shared" ref="S68" si="75">C68</f>
        <v>-6.4349999999999997E-3</v>
      </c>
      <c r="U68" s="17" t="str">
        <f t="shared" ref="U68" si="76">_xlfn.CONCAT("$ ",A68)</f>
        <v xml:space="preserve">$ Fe </v>
      </c>
    </row>
    <row r="72" spans="1:21" ht="17.399999999999999">
      <c r="A72" s="3" t="s">
        <v>55</v>
      </c>
      <c r="B72" s="4">
        <v>5.3230000000000004</v>
      </c>
      <c r="E72" s="12" t="str">
        <f>_xlfn.CONCAT("c  ",A72,", rho=",B72," g/cc")</f>
        <v>c  151. Germanium, High Purity, rho=5.323 g/cc</v>
      </c>
      <c r="K72" s="18" t="str">
        <f>_xlfn.CONCAT("$  ",A72,", rho=",B72," g/cc")</f>
        <v>$  151. Germanium, High Purity, rho=5.323 g/cc</v>
      </c>
      <c r="L72" s="13"/>
      <c r="Q72" s="18" t="str">
        <f>_xlfn.CONCAT("$  ",A72,", rho=",B72," g/cc")</f>
        <v>$  151. Germanium, High Purity, rho=5.323 g/cc</v>
      </c>
      <c r="R72" s="13"/>
    </row>
    <row r="73" spans="1:21">
      <c r="A73" s="4" t="s">
        <v>56</v>
      </c>
      <c r="B73" s="4">
        <v>32000</v>
      </c>
      <c r="C73" s="19">
        <v>-1</v>
      </c>
      <c r="E73" s="12" t="s">
        <v>57</v>
      </c>
      <c r="F73" s="13">
        <f>B73</f>
        <v>32000</v>
      </c>
      <c r="G73" s="15">
        <f>C73</f>
        <v>-1</v>
      </c>
      <c r="I73" s="17" t="str">
        <f>_xlfn.CONCAT("$ ",A73)</f>
        <v xml:space="preserve">$ Ge </v>
      </c>
      <c r="K73" s="12" t="s">
        <v>57</v>
      </c>
      <c r="L73" s="13">
        <f>B73</f>
        <v>32000</v>
      </c>
      <c r="M73" s="15">
        <f>C73</f>
        <v>-1</v>
      </c>
      <c r="O73" s="17" t="str">
        <f>_xlfn.CONCAT("$ ",A73)</f>
        <v xml:space="preserve">$ Ge </v>
      </c>
      <c r="Q73" s="12" t="s">
        <v>58</v>
      </c>
      <c r="R73" s="13">
        <f>B73</f>
        <v>32000</v>
      </c>
      <c r="S73" s="15">
        <f>C73</f>
        <v>-1</v>
      </c>
      <c r="U73" s="17" t="str">
        <f>_xlfn.CONCAT("$ ",A73)</f>
        <v xml:space="preserve">$ Ge </v>
      </c>
    </row>
    <row r="79" spans="1:21" ht="17.399999999999999">
      <c r="A79" s="3" t="s">
        <v>59</v>
      </c>
      <c r="B79" s="4">
        <v>3.6669999999999998</v>
      </c>
      <c r="E79" s="12" t="str">
        <f>_xlfn.CONCAT("c  ",A79,", rho=",B79," g/cc")</f>
        <v>c  320. Sodium Iodide - 0.2 wt% Thalium Doped, rho=3.667 g/cc</v>
      </c>
      <c r="K79" s="18" t="str">
        <f>_xlfn.CONCAT("$  ",A79,", rho=",B79," g/cc")</f>
        <v>$  320. Sodium Iodide - 0.2 wt% Thalium Doped, rho=3.667 g/cc</v>
      </c>
      <c r="L79" s="13"/>
      <c r="Q79" s="18" t="str">
        <f>_xlfn.CONCAT("$  ",A79,", rho=",B79," g/cc")</f>
        <v>$  320. Sodium Iodide - 0.2 wt% Thalium Doped, rho=3.667 g/cc</v>
      </c>
      <c r="R79" s="13"/>
    </row>
    <row r="80" spans="1:21">
      <c r="A80" s="4" t="s">
        <v>41</v>
      </c>
      <c r="B80" s="4">
        <v>11000</v>
      </c>
      <c r="C80" s="4">
        <v>-0.15295600000000001</v>
      </c>
      <c r="D80" s="4"/>
      <c r="E80" s="12" t="s">
        <v>62</v>
      </c>
      <c r="F80" s="13">
        <f>B80</f>
        <v>11000</v>
      </c>
      <c r="G80" s="15">
        <f>C80</f>
        <v>-0.15295600000000001</v>
      </c>
      <c r="I80" s="17" t="str">
        <f>_xlfn.CONCAT("$ ",A80)</f>
        <v xml:space="preserve">$ Na </v>
      </c>
      <c r="K80" s="12" t="s">
        <v>62</v>
      </c>
      <c r="L80" s="13">
        <f>B80</f>
        <v>11000</v>
      </c>
      <c r="M80" s="15">
        <f>C80</f>
        <v>-0.15295600000000001</v>
      </c>
      <c r="O80" s="17" t="str">
        <f>_xlfn.CONCAT("$ ",A80)</f>
        <v xml:space="preserve">$ Na </v>
      </c>
      <c r="Q80" s="12" t="s">
        <v>63</v>
      </c>
      <c r="R80" s="13">
        <f>B80</f>
        <v>11000</v>
      </c>
      <c r="S80" s="15">
        <f>C80</f>
        <v>-0.15295600000000001</v>
      </c>
      <c r="U80" s="17" t="str">
        <f>_xlfn.CONCAT("$ ",A80)</f>
        <v xml:space="preserve">$ Na </v>
      </c>
    </row>
    <row r="81" spans="1:21">
      <c r="A81" s="4" t="s">
        <v>60</v>
      </c>
      <c r="B81" s="4">
        <v>53000</v>
      </c>
      <c r="C81" s="4">
        <v>-0.84432399999999996</v>
      </c>
      <c r="D81" s="4"/>
      <c r="E81" s="4"/>
      <c r="F81" s="13">
        <f t="shared" ref="F81:F82" si="77">B81</f>
        <v>53000</v>
      </c>
      <c r="G81" s="15">
        <f t="shared" ref="G81:G82" si="78">C81</f>
        <v>-0.84432399999999996</v>
      </c>
      <c r="I81" s="17" t="str">
        <f t="shared" ref="I81:I82" si="79">_xlfn.CONCAT("$ ",A81)</f>
        <v xml:space="preserve">$ I </v>
      </c>
      <c r="L81" s="13">
        <f t="shared" ref="L81:L82" si="80">B81</f>
        <v>53000</v>
      </c>
      <c r="M81" s="15">
        <f t="shared" ref="M81:M82" si="81">C81</f>
        <v>-0.84432399999999996</v>
      </c>
      <c r="O81" s="17" t="str">
        <f t="shared" ref="O81:O82" si="82">_xlfn.CONCAT("$ ",A81)</f>
        <v xml:space="preserve">$ I </v>
      </c>
      <c r="R81" s="13">
        <f t="shared" ref="R81:R82" si="83">B81</f>
        <v>53000</v>
      </c>
      <c r="S81" s="15">
        <f t="shared" ref="S81:S82" si="84">C81</f>
        <v>-0.84432399999999996</v>
      </c>
      <c r="U81" s="17" t="str">
        <f t="shared" ref="U81:U82" si="85">_xlfn.CONCAT("$ ",A81)</f>
        <v xml:space="preserve">$ I </v>
      </c>
    </row>
    <row r="82" spans="1:21">
      <c r="A82" s="4" t="s">
        <v>61</v>
      </c>
      <c r="B82" s="4">
        <v>81000</v>
      </c>
      <c r="C82" s="4">
        <v>-2.7200000000000002E-3</v>
      </c>
      <c r="F82" s="13">
        <f t="shared" si="77"/>
        <v>81000</v>
      </c>
      <c r="G82" s="15">
        <f t="shared" si="78"/>
        <v>-2.7200000000000002E-3</v>
      </c>
      <c r="I82" s="17" t="str">
        <f t="shared" si="79"/>
        <v xml:space="preserve">$ Tl </v>
      </c>
      <c r="L82" s="13">
        <f t="shared" si="80"/>
        <v>81000</v>
      </c>
      <c r="M82" s="15">
        <f t="shared" si="81"/>
        <v>-2.7200000000000002E-3</v>
      </c>
      <c r="O82" s="17" t="str">
        <f t="shared" si="82"/>
        <v xml:space="preserve">$ Tl </v>
      </c>
      <c r="R82" s="13">
        <f t="shared" si="83"/>
        <v>81000</v>
      </c>
      <c r="S82" s="15">
        <f t="shared" si="84"/>
        <v>-2.7200000000000002E-3</v>
      </c>
      <c r="U82" s="17" t="str">
        <f t="shared" si="85"/>
        <v xml:space="preserve">$ Tl </v>
      </c>
    </row>
    <row r="86" spans="1:21" ht="17.399999999999999">
      <c r="A86" s="3" t="s">
        <v>64</v>
      </c>
      <c r="B86" s="4">
        <v>8.0299999999999994</v>
      </c>
      <c r="E86" s="12" t="str">
        <f>_xlfn.CONCAT("c  ",A86,", rho=",B86," g/cc")</f>
        <v>c  331. Steel, Stainless 304, rho=8.03 g/cc</v>
      </c>
      <c r="K86" s="18" t="str">
        <f>_xlfn.CONCAT("$  ",A86,", rho=",B86," g/cc")</f>
        <v>$  331. Steel, Stainless 304, rho=8.03 g/cc</v>
      </c>
      <c r="L86" s="13"/>
      <c r="Q86" s="18" t="str">
        <f>_xlfn.CONCAT("$  ",A86,", rho=",B86," g/cc")</f>
        <v>$  331. Steel, Stainless 304, rho=8.03 g/cc</v>
      </c>
      <c r="R86" s="13"/>
    </row>
    <row r="87" spans="1:21">
      <c r="A87" s="4" t="s">
        <v>27</v>
      </c>
      <c r="B87" s="4">
        <v>6000</v>
      </c>
      <c r="C87" s="4">
        <v>-8.0000000000000004E-4</v>
      </c>
      <c r="D87" s="4"/>
      <c r="E87" s="12" t="s">
        <v>69</v>
      </c>
      <c r="F87" s="13">
        <f>B87</f>
        <v>6000</v>
      </c>
      <c r="G87" s="15">
        <f>C87</f>
        <v>-8.0000000000000004E-4</v>
      </c>
      <c r="I87" s="17" t="str">
        <f>_xlfn.CONCAT("$ ",A87)</f>
        <v xml:space="preserve">$ C </v>
      </c>
      <c r="K87" s="12" t="s">
        <v>69</v>
      </c>
      <c r="L87" s="13">
        <f>B87</f>
        <v>6000</v>
      </c>
      <c r="M87" s="15">
        <f>C87</f>
        <v>-8.0000000000000004E-4</v>
      </c>
      <c r="O87" s="17" t="str">
        <f>_xlfn.CONCAT("$ ",A87)</f>
        <v xml:space="preserve">$ C </v>
      </c>
      <c r="Q87" s="12" t="s">
        <v>70</v>
      </c>
      <c r="R87" s="13">
        <f>B87</f>
        <v>6000</v>
      </c>
      <c r="S87" s="15">
        <f>C87</f>
        <v>-8.0000000000000004E-4</v>
      </c>
      <c r="U87" s="17" t="str">
        <f>_xlfn.CONCAT("$ ",A87)</f>
        <v xml:space="preserve">$ C </v>
      </c>
    </row>
    <row r="88" spans="1:21">
      <c r="A88" s="4" t="s">
        <v>65</v>
      </c>
      <c r="B88" s="4">
        <v>25000</v>
      </c>
      <c r="C88" s="4">
        <v>-0.02</v>
      </c>
      <c r="D88" s="4"/>
      <c r="E88" s="4"/>
      <c r="F88" s="13">
        <f t="shared" ref="F88:F89" si="86">B88</f>
        <v>25000</v>
      </c>
      <c r="G88" s="15">
        <f t="shared" ref="G88:G89" si="87">C88</f>
        <v>-0.02</v>
      </c>
      <c r="I88" s="17" t="str">
        <f t="shared" ref="I88:I89" si="88">_xlfn.CONCAT("$ ",A88)</f>
        <v xml:space="preserve">$ Mn </v>
      </c>
      <c r="L88" s="13">
        <f t="shared" ref="L88:L89" si="89">B88</f>
        <v>25000</v>
      </c>
      <c r="M88" s="15">
        <f t="shared" ref="M88:M89" si="90">C88</f>
        <v>-0.02</v>
      </c>
      <c r="O88" s="17" t="str">
        <f t="shared" ref="O88:O89" si="91">_xlfn.CONCAT("$ ",A88)</f>
        <v xml:space="preserve">$ Mn </v>
      </c>
      <c r="R88" s="13">
        <f t="shared" ref="R88:R89" si="92">B88</f>
        <v>25000</v>
      </c>
      <c r="S88" s="15">
        <f t="shared" ref="S88:S89" si="93">C88</f>
        <v>-0.02</v>
      </c>
      <c r="U88" s="17" t="str">
        <f t="shared" ref="U88:U89" si="94">_xlfn.CONCAT("$ ",A88)</f>
        <v xml:space="preserve">$ Mn </v>
      </c>
    </row>
    <row r="89" spans="1:21">
      <c r="A89" s="4" t="s">
        <v>66</v>
      </c>
      <c r="B89" s="4">
        <v>15000</v>
      </c>
      <c r="C89" s="4">
        <v>-4.4999999999999999E-4</v>
      </c>
      <c r="D89" s="4"/>
      <c r="F89" s="13">
        <f t="shared" si="86"/>
        <v>15000</v>
      </c>
      <c r="G89" s="15">
        <f t="shared" si="87"/>
        <v>-4.4999999999999999E-4</v>
      </c>
      <c r="I89" s="17" t="str">
        <f t="shared" si="88"/>
        <v xml:space="preserve">$ P </v>
      </c>
      <c r="L89" s="13">
        <f t="shared" si="89"/>
        <v>15000</v>
      </c>
      <c r="M89" s="15">
        <f t="shared" si="90"/>
        <v>-4.4999999999999999E-4</v>
      </c>
      <c r="O89" s="17" t="str">
        <f t="shared" si="91"/>
        <v xml:space="preserve">$ P </v>
      </c>
      <c r="R89" s="13">
        <f t="shared" si="92"/>
        <v>15000</v>
      </c>
      <c r="S89" s="15">
        <f t="shared" si="93"/>
        <v>-4.4999999999999999E-4</v>
      </c>
      <c r="U89" s="17" t="str">
        <f t="shared" si="94"/>
        <v xml:space="preserve">$ P </v>
      </c>
    </row>
    <row r="90" spans="1:21">
      <c r="A90" s="4" t="s">
        <v>47</v>
      </c>
      <c r="B90" s="4">
        <v>16000</v>
      </c>
      <c r="C90" s="4">
        <v>-2.9999999999999997E-4</v>
      </c>
      <c r="D90" s="4"/>
      <c r="E90" s="4"/>
      <c r="F90" s="13">
        <f t="shared" ref="F90:F94" si="95">B90</f>
        <v>16000</v>
      </c>
      <c r="G90" s="15">
        <f t="shared" ref="G90:G94" si="96">C90</f>
        <v>-2.9999999999999997E-4</v>
      </c>
      <c r="I90" s="17" t="str">
        <f t="shared" ref="I90:I94" si="97">_xlfn.CONCAT("$ ",A90)</f>
        <v xml:space="preserve">$ S </v>
      </c>
      <c r="L90" s="13">
        <f t="shared" ref="L90:L94" si="98">B90</f>
        <v>16000</v>
      </c>
      <c r="M90" s="15">
        <f t="shared" ref="M90:M94" si="99">C90</f>
        <v>-2.9999999999999997E-4</v>
      </c>
      <c r="O90" s="17" t="str">
        <f t="shared" ref="O90:O94" si="100">_xlfn.CONCAT("$ ",A90)</f>
        <v xml:space="preserve">$ S </v>
      </c>
      <c r="R90" s="13">
        <f t="shared" ref="R90:R94" si="101">B90</f>
        <v>16000</v>
      </c>
      <c r="S90" s="15">
        <f t="shared" ref="S90:S94" si="102">C90</f>
        <v>-2.9999999999999997E-4</v>
      </c>
      <c r="U90" s="17" t="str">
        <f t="shared" ref="U90:U94" si="103">_xlfn.CONCAT("$ ",A90)</f>
        <v xml:space="preserve">$ S </v>
      </c>
    </row>
    <row r="91" spans="1:21">
      <c r="A91" s="4" t="s">
        <v>35</v>
      </c>
      <c r="B91" s="4">
        <v>14000</v>
      </c>
      <c r="C91" s="4">
        <v>-0.01</v>
      </c>
      <c r="D91" s="4"/>
      <c r="E91" s="4"/>
      <c r="F91" s="13">
        <f t="shared" si="95"/>
        <v>14000</v>
      </c>
      <c r="G91" s="15">
        <f t="shared" si="96"/>
        <v>-0.01</v>
      </c>
      <c r="I91" s="17" t="str">
        <f t="shared" si="97"/>
        <v xml:space="preserve">$ Si </v>
      </c>
      <c r="L91" s="13">
        <f t="shared" si="98"/>
        <v>14000</v>
      </c>
      <c r="M91" s="15">
        <f t="shared" si="99"/>
        <v>-0.01</v>
      </c>
      <c r="O91" s="17" t="str">
        <f t="shared" si="100"/>
        <v xml:space="preserve">$ Si </v>
      </c>
      <c r="R91" s="13">
        <f t="shared" si="101"/>
        <v>14000</v>
      </c>
      <c r="S91" s="15">
        <f t="shared" si="102"/>
        <v>-0.01</v>
      </c>
      <c r="U91" s="17" t="str">
        <f t="shared" si="103"/>
        <v xml:space="preserve">$ Si </v>
      </c>
    </row>
    <row r="92" spans="1:21">
      <c r="A92" s="4" t="s">
        <v>67</v>
      </c>
      <c r="B92" s="4">
        <v>24000</v>
      </c>
      <c r="C92" s="4">
        <v>-0.19</v>
      </c>
      <c r="D92" s="4"/>
      <c r="E92" s="4"/>
      <c r="F92" s="13">
        <f t="shared" si="95"/>
        <v>24000</v>
      </c>
      <c r="G92" s="15">
        <f t="shared" si="96"/>
        <v>-0.19</v>
      </c>
      <c r="I92" s="17" t="str">
        <f t="shared" si="97"/>
        <v xml:space="preserve">$ Cr </v>
      </c>
      <c r="L92" s="13">
        <f t="shared" si="98"/>
        <v>24000</v>
      </c>
      <c r="M92" s="15">
        <f t="shared" si="99"/>
        <v>-0.19</v>
      </c>
      <c r="O92" s="17" t="str">
        <f t="shared" si="100"/>
        <v xml:space="preserve">$ Cr </v>
      </c>
      <c r="R92" s="13">
        <f t="shared" si="101"/>
        <v>24000</v>
      </c>
      <c r="S92" s="15">
        <f t="shared" si="102"/>
        <v>-0.19</v>
      </c>
      <c r="U92" s="17" t="str">
        <f t="shared" si="103"/>
        <v xml:space="preserve">$ Cr </v>
      </c>
    </row>
    <row r="93" spans="1:21">
      <c r="A93" s="4" t="s">
        <v>68</v>
      </c>
      <c r="B93" s="4">
        <v>28000</v>
      </c>
      <c r="C93" s="4">
        <v>-9.5000000000000001E-2</v>
      </c>
      <c r="D93" s="4"/>
      <c r="E93" s="4"/>
      <c r="F93" s="13">
        <f t="shared" si="95"/>
        <v>28000</v>
      </c>
      <c r="G93" s="15">
        <f t="shared" si="96"/>
        <v>-9.5000000000000001E-2</v>
      </c>
      <c r="I93" s="17" t="str">
        <f t="shared" si="97"/>
        <v xml:space="preserve">$ Ni </v>
      </c>
      <c r="L93" s="13">
        <f t="shared" si="98"/>
        <v>28000</v>
      </c>
      <c r="M93" s="15">
        <f t="shared" si="99"/>
        <v>-9.5000000000000001E-2</v>
      </c>
      <c r="O93" s="17" t="str">
        <f t="shared" si="100"/>
        <v xml:space="preserve">$ Ni </v>
      </c>
      <c r="R93" s="13">
        <f t="shared" si="101"/>
        <v>28000</v>
      </c>
      <c r="S93" s="15">
        <f t="shared" si="102"/>
        <v>-9.5000000000000001E-2</v>
      </c>
      <c r="U93" s="17" t="str">
        <f t="shared" si="103"/>
        <v xml:space="preserve">$ Ni </v>
      </c>
    </row>
    <row r="94" spans="1:21">
      <c r="A94" s="4" t="s">
        <v>42</v>
      </c>
      <c r="B94" s="4">
        <v>26000</v>
      </c>
      <c r="C94" s="4">
        <v>-0.68345</v>
      </c>
      <c r="D94" s="4"/>
      <c r="E94" s="4"/>
      <c r="F94" s="13">
        <f t="shared" si="95"/>
        <v>26000</v>
      </c>
      <c r="G94" s="15">
        <f t="shared" si="96"/>
        <v>-0.68345</v>
      </c>
      <c r="I94" s="17" t="str">
        <f t="shared" si="97"/>
        <v xml:space="preserve">$ Fe </v>
      </c>
      <c r="L94" s="13">
        <f t="shared" si="98"/>
        <v>26000</v>
      </c>
      <c r="M94" s="15">
        <f t="shared" si="99"/>
        <v>-0.68345</v>
      </c>
      <c r="O94" s="17" t="str">
        <f t="shared" si="100"/>
        <v xml:space="preserve">$ Fe </v>
      </c>
      <c r="R94" s="13">
        <f t="shared" si="101"/>
        <v>26000</v>
      </c>
      <c r="S94" s="15">
        <f t="shared" si="102"/>
        <v>-0.68345</v>
      </c>
      <c r="U94" s="17" t="str">
        <f t="shared" si="103"/>
        <v xml:space="preserve">$ Fe </v>
      </c>
    </row>
    <row r="96" spans="1:21" ht="17.399999999999999">
      <c r="A96" s="3" t="s">
        <v>71</v>
      </c>
      <c r="B96" s="19">
        <v>8</v>
      </c>
      <c r="E96" s="12" t="str">
        <f>_xlfn.CONCAT("c  ",A96,", rho=",B96," g/cc")</f>
        <v>c  332. Steel, Stainless 304L, rho=8 g/cc</v>
      </c>
      <c r="K96" s="18" t="str">
        <f>_xlfn.CONCAT("$  ",A96,", rho=",B96," g/cc")</f>
        <v>$  332. Steel, Stainless 304L, rho=8 g/cc</v>
      </c>
      <c r="L96" s="13"/>
      <c r="Q96" s="18" t="str">
        <f>_xlfn.CONCAT("$  ",A96,", rho=",B96," g/cc")</f>
        <v>$  332. Steel, Stainless 304L, rho=8 g/cc</v>
      </c>
      <c r="R96" s="13"/>
    </row>
    <row r="97" spans="1:21">
      <c r="A97" s="4" t="s">
        <v>27</v>
      </c>
      <c r="B97" s="4">
        <v>6000</v>
      </c>
      <c r="C97" s="4">
        <v>-8.0000000000000004E-4</v>
      </c>
      <c r="D97" s="4"/>
      <c r="E97" s="12" t="s">
        <v>72</v>
      </c>
      <c r="F97" s="13">
        <f>B97</f>
        <v>6000</v>
      </c>
      <c r="G97" s="15">
        <f>C97</f>
        <v>-8.0000000000000004E-4</v>
      </c>
      <c r="I97" s="17" t="str">
        <f>_xlfn.CONCAT("$ ",A97)</f>
        <v xml:space="preserve">$ C </v>
      </c>
      <c r="K97" s="12" t="s">
        <v>72</v>
      </c>
      <c r="L97" s="13">
        <f>B97</f>
        <v>6000</v>
      </c>
      <c r="M97" s="15">
        <f>C97</f>
        <v>-8.0000000000000004E-4</v>
      </c>
      <c r="O97" s="17" t="str">
        <f>_xlfn.CONCAT("$ ",A97)</f>
        <v xml:space="preserve">$ C </v>
      </c>
      <c r="Q97" s="12" t="s">
        <v>73</v>
      </c>
      <c r="R97" s="13">
        <f>B97</f>
        <v>6000</v>
      </c>
      <c r="S97" s="15">
        <f>C97</f>
        <v>-8.0000000000000004E-4</v>
      </c>
      <c r="U97" s="17" t="str">
        <f>_xlfn.CONCAT("$ ",A97)</f>
        <v xml:space="preserve">$ C </v>
      </c>
    </row>
    <row r="98" spans="1:21">
      <c r="A98" s="4" t="s">
        <v>65</v>
      </c>
      <c r="B98" s="4">
        <v>25000</v>
      </c>
      <c r="C98" s="4">
        <v>-0.02</v>
      </c>
      <c r="D98" s="4"/>
      <c r="E98" s="4"/>
      <c r="F98" s="13">
        <f t="shared" ref="F98:F104" si="104">B98</f>
        <v>25000</v>
      </c>
      <c r="G98" s="15">
        <f t="shared" ref="G98:G104" si="105">C98</f>
        <v>-0.02</v>
      </c>
      <c r="I98" s="17" t="str">
        <f t="shared" ref="I98:I104" si="106">_xlfn.CONCAT("$ ",A98)</f>
        <v xml:space="preserve">$ Mn </v>
      </c>
      <c r="L98" s="13">
        <f t="shared" ref="L98:L104" si="107">B98</f>
        <v>25000</v>
      </c>
      <c r="M98" s="15">
        <f t="shared" ref="M98:M104" si="108">C98</f>
        <v>-0.02</v>
      </c>
      <c r="O98" s="17" t="str">
        <f t="shared" ref="O98:O104" si="109">_xlfn.CONCAT("$ ",A98)</f>
        <v xml:space="preserve">$ Mn </v>
      </c>
      <c r="R98" s="13">
        <f t="shared" ref="R98:R104" si="110">B98</f>
        <v>25000</v>
      </c>
      <c r="S98" s="15">
        <f t="shared" ref="S98:S104" si="111">C98</f>
        <v>-0.02</v>
      </c>
      <c r="U98" s="17" t="str">
        <f t="shared" ref="U98:U104" si="112">_xlfn.CONCAT("$ ",A98)</f>
        <v xml:space="preserve">$ Mn </v>
      </c>
    </row>
    <row r="99" spans="1:21">
      <c r="A99" s="4" t="s">
        <v>66</v>
      </c>
      <c r="B99" s="4">
        <v>15000</v>
      </c>
      <c r="C99" s="4">
        <v>-4.4999999999999999E-4</v>
      </c>
      <c r="D99" s="4"/>
      <c r="F99" s="13">
        <f t="shared" si="104"/>
        <v>15000</v>
      </c>
      <c r="G99" s="15">
        <f t="shared" si="105"/>
        <v>-4.4999999999999999E-4</v>
      </c>
      <c r="I99" s="17" t="str">
        <f t="shared" si="106"/>
        <v xml:space="preserve">$ P </v>
      </c>
      <c r="L99" s="13">
        <f t="shared" si="107"/>
        <v>15000</v>
      </c>
      <c r="M99" s="15">
        <f t="shared" si="108"/>
        <v>-4.4999999999999999E-4</v>
      </c>
      <c r="O99" s="17" t="str">
        <f t="shared" si="109"/>
        <v xml:space="preserve">$ P </v>
      </c>
      <c r="R99" s="13">
        <f t="shared" si="110"/>
        <v>15000</v>
      </c>
      <c r="S99" s="15">
        <f t="shared" si="111"/>
        <v>-4.4999999999999999E-4</v>
      </c>
      <c r="U99" s="17" t="str">
        <f t="shared" si="112"/>
        <v xml:space="preserve">$ P </v>
      </c>
    </row>
    <row r="100" spans="1:21">
      <c r="A100" s="4" t="s">
        <v>47</v>
      </c>
      <c r="B100" s="4">
        <v>16000</v>
      </c>
      <c r="C100" s="4">
        <v>-2.9999999999999997E-4</v>
      </c>
      <c r="D100" s="4"/>
      <c r="E100" s="4"/>
      <c r="F100" s="13">
        <f t="shared" si="104"/>
        <v>16000</v>
      </c>
      <c r="G100" s="15">
        <f t="shared" si="105"/>
        <v>-2.9999999999999997E-4</v>
      </c>
      <c r="I100" s="17" t="str">
        <f t="shared" si="106"/>
        <v xml:space="preserve">$ S </v>
      </c>
      <c r="L100" s="13">
        <f t="shared" si="107"/>
        <v>16000</v>
      </c>
      <c r="M100" s="15">
        <f t="shared" si="108"/>
        <v>-2.9999999999999997E-4</v>
      </c>
      <c r="O100" s="17" t="str">
        <f t="shared" si="109"/>
        <v xml:space="preserve">$ S </v>
      </c>
      <c r="R100" s="13">
        <f t="shared" si="110"/>
        <v>16000</v>
      </c>
      <c r="S100" s="15">
        <f t="shared" si="111"/>
        <v>-2.9999999999999997E-4</v>
      </c>
      <c r="U100" s="17" t="str">
        <f t="shared" si="112"/>
        <v xml:space="preserve">$ S </v>
      </c>
    </row>
    <row r="101" spans="1:21">
      <c r="A101" s="4" t="s">
        <v>35</v>
      </c>
      <c r="B101" s="4">
        <v>14000</v>
      </c>
      <c r="C101" s="4">
        <v>-0.01</v>
      </c>
      <c r="D101" s="4"/>
      <c r="E101" s="4"/>
      <c r="F101" s="13">
        <f t="shared" si="104"/>
        <v>14000</v>
      </c>
      <c r="G101" s="15">
        <f t="shared" si="105"/>
        <v>-0.01</v>
      </c>
      <c r="I101" s="17" t="str">
        <f t="shared" si="106"/>
        <v xml:space="preserve">$ Si </v>
      </c>
      <c r="L101" s="13">
        <f t="shared" si="107"/>
        <v>14000</v>
      </c>
      <c r="M101" s="15">
        <f t="shared" si="108"/>
        <v>-0.01</v>
      </c>
      <c r="O101" s="17" t="str">
        <f t="shared" si="109"/>
        <v xml:space="preserve">$ Si </v>
      </c>
      <c r="R101" s="13">
        <f t="shared" si="110"/>
        <v>14000</v>
      </c>
      <c r="S101" s="15">
        <f t="shared" si="111"/>
        <v>-0.01</v>
      </c>
      <c r="U101" s="17" t="str">
        <f t="shared" si="112"/>
        <v xml:space="preserve">$ Si </v>
      </c>
    </row>
    <row r="102" spans="1:21">
      <c r="A102" s="4" t="s">
        <v>67</v>
      </c>
      <c r="B102" s="4">
        <v>24000</v>
      </c>
      <c r="C102" s="4">
        <v>-0.19</v>
      </c>
      <c r="D102" s="4"/>
      <c r="E102" s="4"/>
      <c r="F102" s="13">
        <f t="shared" si="104"/>
        <v>24000</v>
      </c>
      <c r="G102" s="15">
        <f t="shared" si="105"/>
        <v>-0.19</v>
      </c>
      <c r="I102" s="17" t="str">
        <f t="shared" si="106"/>
        <v xml:space="preserve">$ Cr </v>
      </c>
      <c r="L102" s="13">
        <f t="shared" si="107"/>
        <v>24000</v>
      </c>
      <c r="M102" s="15">
        <f t="shared" si="108"/>
        <v>-0.19</v>
      </c>
      <c r="O102" s="17" t="str">
        <f t="shared" si="109"/>
        <v xml:space="preserve">$ Cr </v>
      </c>
      <c r="R102" s="13">
        <f t="shared" si="110"/>
        <v>24000</v>
      </c>
      <c r="S102" s="15">
        <f t="shared" si="111"/>
        <v>-0.19</v>
      </c>
      <c r="U102" s="17" t="str">
        <f t="shared" si="112"/>
        <v xml:space="preserve">$ Cr </v>
      </c>
    </row>
    <row r="103" spans="1:21">
      <c r="A103" s="4" t="s">
        <v>68</v>
      </c>
      <c r="B103" s="4">
        <v>28000</v>
      </c>
      <c r="C103" s="4">
        <v>-9.5000000000000001E-2</v>
      </c>
      <c r="D103" s="4"/>
      <c r="E103" s="4"/>
      <c r="F103" s="13">
        <f t="shared" si="104"/>
        <v>28000</v>
      </c>
      <c r="G103" s="15">
        <f t="shared" si="105"/>
        <v>-9.5000000000000001E-2</v>
      </c>
      <c r="I103" s="17" t="str">
        <f t="shared" si="106"/>
        <v xml:space="preserve">$ Ni </v>
      </c>
      <c r="L103" s="13">
        <f t="shared" si="107"/>
        <v>28000</v>
      </c>
      <c r="M103" s="15">
        <f t="shared" si="108"/>
        <v>-9.5000000000000001E-2</v>
      </c>
      <c r="O103" s="17" t="str">
        <f t="shared" si="109"/>
        <v xml:space="preserve">$ Ni </v>
      </c>
      <c r="R103" s="13">
        <f t="shared" si="110"/>
        <v>28000</v>
      </c>
      <c r="S103" s="15">
        <f t="shared" si="111"/>
        <v>-9.5000000000000001E-2</v>
      </c>
      <c r="U103" s="17" t="str">
        <f t="shared" si="112"/>
        <v xml:space="preserve">$ Ni </v>
      </c>
    </row>
    <row r="104" spans="1:21">
      <c r="A104" s="4" t="s">
        <v>42</v>
      </c>
      <c r="B104" s="4">
        <v>26000</v>
      </c>
      <c r="C104" s="4">
        <v>-0.68345</v>
      </c>
      <c r="D104" s="4"/>
      <c r="E104" s="4"/>
      <c r="F104" s="13">
        <f t="shared" si="104"/>
        <v>26000</v>
      </c>
      <c r="G104" s="15">
        <f t="shared" si="105"/>
        <v>-0.68345</v>
      </c>
      <c r="I104" s="17" t="str">
        <f t="shared" si="106"/>
        <v xml:space="preserve">$ Fe </v>
      </c>
      <c r="L104" s="13">
        <f t="shared" si="107"/>
        <v>26000</v>
      </c>
      <c r="M104" s="15">
        <f t="shared" si="108"/>
        <v>-0.68345</v>
      </c>
      <c r="O104" s="17" t="str">
        <f t="shared" si="109"/>
        <v xml:space="preserve">$ Fe </v>
      </c>
      <c r="R104" s="13">
        <f t="shared" si="110"/>
        <v>26000</v>
      </c>
      <c r="S104" s="15">
        <f t="shared" si="111"/>
        <v>-0.68345</v>
      </c>
      <c r="U104" s="17" t="str">
        <f t="shared" si="112"/>
        <v xml:space="preserve">$ Fe </v>
      </c>
    </row>
    <row r="106" spans="1:21" ht="17.399999999999999">
      <c r="A106" s="3" t="s">
        <v>74</v>
      </c>
      <c r="B106" s="19">
        <v>8</v>
      </c>
      <c r="E106" s="12" t="str">
        <f>_xlfn.CONCAT("c  ",A106,", rho=",B106," g/cc")</f>
        <v>c  333. Steel, Stainless 316, rho=8 g/cc</v>
      </c>
      <c r="K106" s="18" t="str">
        <f>_xlfn.CONCAT("$  ",A106,", rho=",B106," g/cc")</f>
        <v>$  333. Steel, Stainless 316, rho=8 g/cc</v>
      </c>
      <c r="L106" s="13"/>
      <c r="Q106" s="18" t="str">
        <f>_xlfn.CONCAT("$  ",A106,", rho=",B106," g/cc")</f>
        <v>$  333. Steel, Stainless 316, rho=8 g/cc</v>
      </c>
      <c r="R106" s="13"/>
    </row>
    <row r="107" spans="1:21">
      <c r="A107" s="4" t="s">
        <v>27</v>
      </c>
      <c r="B107" s="4">
        <v>6000</v>
      </c>
      <c r="C107" s="4">
        <v>-8.0000000000000004E-4</v>
      </c>
      <c r="D107" s="4"/>
      <c r="E107" s="12" t="s">
        <v>76</v>
      </c>
      <c r="F107" s="13">
        <f>B107</f>
        <v>6000</v>
      </c>
      <c r="G107" s="15">
        <f>C107</f>
        <v>-8.0000000000000004E-4</v>
      </c>
      <c r="I107" s="17" t="str">
        <f>_xlfn.CONCAT("$ ",A107)</f>
        <v xml:space="preserve">$ C </v>
      </c>
      <c r="K107" s="12" t="s">
        <v>76</v>
      </c>
      <c r="L107" s="13">
        <f>B107</f>
        <v>6000</v>
      </c>
      <c r="M107" s="15">
        <f>C107</f>
        <v>-8.0000000000000004E-4</v>
      </c>
      <c r="O107" s="17" t="str">
        <f>_xlfn.CONCAT("$ ",A107)</f>
        <v xml:space="preserve">$ C </v>
      </c>
      <c r="Q107" s="12" t="s">
        <v>77</v>
      </c>
      <c r="R107" s="13">
        <f>B107</f>
        <v>6000</v>
      </c>
      <c r="S107" s="15">
        <f>C107</f>
        <v>-8.0000000000000004E-4</v>
      </c>
      <c r="U107" s="17" t="str">
        <f>_xlfn.CONCAT("$ ",A107)</f>
        <v xml:space="preserve">$ C </v>
      </c>
    </row>
    <row r="108" spans="1:21">
      <c r="A108" s="4" t="s">
        <v>65</v>
      </c>
      <c r="B108" s="4">
        <v>25000</v>
      </c>
      <c r="C108" s="4">
        <v>-0.02</v>
      </c>
      <c r="D108" s="4"/>
      <c r="E108" s="4"/>
      <c r="F108" s="13">
        <f t="shared" ref="F108:F114" si="113">B108</f>
        <v>25000</v>
      </c>
      <c r="G108" s="15">
        <f t="shared" ref="G108:G114" si="114">C108</f>
        <v>-0.02</v>
      </c>
      <c r="I108" s="17" t="str">
        <f t="shared" ref="I108:I114" si="115">_xlfn.CONCAT("$ ",A108)</f>
        <v xml:space="preserve">$ Mn </v>
      </c>
      <c r="L108" s="13">
        <f t="shared" ref="L108:L114" si="116">B108</f>
        <v>25000</v>
      </c>
      <c r="M108" s="15">
        <f t="shared" ref="M108:M114" si="117">C108</f>
        <v>-0.02</v>
      </c>
      <c r="O108" s="17" t="str">
        <f t="shared" ref="O108:O114" si="118">_xlfn.CONCAT("$ ",A108)</f>
        <v xml:space="preserve">$ Mn </v>
      </c>
      <c r="R108" s="13">
        <f t="shared" ref="R108:R114" si="119">B108</f>
        <v>25000</v>
      </c>
      <c r="S108" s="15">
        <f t="shared" ref="S108:S114" si="120">C108</f>
        <v>-0.02</v>
      </c>
      <c r="U108" s="17" t="str">
        <f t="shared" ref="U108:U114" si="121">_xlfn.CONCAT("$ ",A108)</f>
        <v xml:space="preserve">$ Mn </v>
      </c>
    </row>
    <row r="109" spans="1:21">
      <c r="A109" s="4" t="s">
        <v>66</v>
      </c>
      <c r="B109" s="4">
        <v>15000</v>
      </c>
      <c r="C109" s="4">
        <v>-4.4999999999999999E-4</v>
      </c>
      <c r="D109" s="4"/>
      <c r="F109" s="13">
        <f t="shared" si="113"/>
        <v>15000</v>
      </c>
      <c r="G109" s="15">
        <f t="shared" si="114"/>
        <v>-4.4999999999999999E-4</v>
      </c>
      <c r="I109" s="17" t="str">
        <f t="shared" si="115"/>
        <v xml:space="preserve">$ P </v>
      </c>
      <c r="L109" s="13">
        <f t="shared" si="116"/>
        <v>15000</v>
      </c>
      <c r="M109" s="15">
        <f t="shared" si="117"/>
        <v>-4.4999999999999999E-4</v>
      </c>
      <c r="O109" s="17" t="str">
        <f t="shared" si="118"/>
        <v xml:space="preserve">$ P </v>
      </c>
      <c r="R109" s="13">
        <f t="shared" si="119"/>
        <v>15000</v>
      </c>
      <c r="S109" s="15">
        <f t="shared" si="120"/>
        <v>-4.4999999999999999E-4</v>
      </c>
      <c r="U109" s="17" t="str">
        <f t="shared" si="121"/>
        <v xml:space="preserve">$ P </v>
      </c>
    </row>
    <row r="110" spans="1:21">
      <c r="A110" s="4" t="s">
        <v>47</v>
      </c>
      <c r="B110" s="4">
        <v>16000</v>
      </c>
      <c r="C110" s="4">
        <v>-2.9999999999999997E-4</v>
      </c>
      <c r="D110" s="4"/>
      <c r="E110" s="4"/>
      <c r="F110" s="13">
        <f t="shared" si="113"/>
        <v>16000</v>
      </c>
      <c r="G110" s="15">
        <f t="shared" si="114"/>
        <v>-2.9999999999999997E-4</v>
      </c>
      <c r="I110" s="17" t="str">
        <f t="shared" si="115"/>
        <v xml:space="preserve">$ S </v>
      </c>
      <c r="L110" s="13">
        <f t="shared" si="116"/>
        <v>16000</v>
      </c>
      <c r="M110" s="15">
        <f t="shared" si="117"/>
        <v>-2.9999999999999997E-4</v>
      </c>
      <c r="O110" s="17" t="str">
        <f t="shared" si="118"/>
        <v xml:space="preserve">$ S </v>
      </c>
      <c r="R110" s="13">
        <f t="shared" si="119"/>
        <v>16000</v>
      </c>
      <c r="S110" s="15">
        <f t="shared" si="120"/>
        <v>-2.9999999999999997E-4</v>
      </c>
      <c r="U110" s="17" t="str">
        <f t="shared" si="121"/>
        <v xml:space="preserve">$ S </v>
      </c>
    </row>
    <row r="111" spans="1:21">
      <c r="A111" s="4" t="s">
        <v>35</v>
      </c>
      <c r="B111" s="4">
        <v>14000</v>
      </c>
      <c r="C111" s="4">
        <v>-0.01</v>
      </c>
      <c r="D111" s="4"/>
      <c r="E111" s="4"/>
      <c r="F111" s="13">
        <f t="shared" si="113"/>
        <v>14000</v>
      </c>
      <c r="G111" s="15">
        <f t="shared" si="114"/>
        <v>-0.01</v>
      </c>
      <c r="I111" s="17" t="str">
        <f t="shared" si="115"/>
        <v xml:space="preserve">$ Si </v>
      </c>
      <c r="L111" s="13">
        <f t="shared" si="116"/>
        <v>14000</v>
      </c>
      <c r="M111" s="15">
        <f t="shared" si="117"/>
        <v>-0.01</v>
      </c>
      <c r="O111" s="17" t="str">
        <f t="shared" si="118"/>
        <v xml:space="preserve">$ Si </v>
      </c>
      <c r="R111" s="13">
        <f t="shared" si="119"/>
        <v>14000</v>
      </c>
      <c r="S111" s="15">
        <f t="shared" si="120"/>
        <v>-0.01</v>
      </c>
      <c r="U111" s="17" t="str">
        <f t="shared" si="121"/>
        <v xml:space="preserve">$ Si </v>
      </c>
    </row>
    <row r="112" spans="1:21">
      <c r="A112" s="4" t="s">
        <v>67</v>
      </c>
      <c r="B112" s="4">
        <v>24000</v>
      </c>
      <c r="C112" s="4">
        <v>-0.17</v>
      </c>
      <c r="D112" s="4"/>
      <c r="E112" s="4"/>
      <c r="F112" s="13">
        <f t="shared" si="113"/>
        <v>24000</v>
      </c>
      <c r="G112" s="15">
        <f t="shared" si="114"/>
        <v>-0.17</v>
      </c>
      <c r="I112" s="17" t="str">
        <f t="shared" si="115"/>
        <v xml:space="preserve">$ Cr </v>
      </c>
      <c r="L112" s="13">
        <f t="shared" si="116"/>
        <v>24000</v>
      </c>
      <c r="M112" s="15">
        <f t="shared" si="117"/>
        <v>-0.17</v>
      </c>
      <c r="O112" s="17" t="str">
        <f t="shared" si="118"/>
        <v xml:space="preserve">$ Cr </v>
      </c>
      <c r="R112" s="13">
        <f t="shared" si="119"/>
        <v>24000</v>
      </c>
      <c r="S112" s="15">
        <f t="shared" si="120"/>
        <v>-0.17</v>
      </c>
      <c r="U112" s="17" t="str">
        <f t="shared" si="121"/>
        <v xml:space="preserve">$ Cr </v>
      </c>
    </row>
    <row r="113" spans="1:21">
      <c r="A113" s="4" t="s">
        <v>68</v>
      </c>
      <c r="B113" s="4">
        <v>28000</v>
      </c>
      <c r="C113" s="4">
        <v>-0.12</v>
      </c>
      <c r="D113" s="4"/>
      <c r="E113" s="4"/>
      <c r="F113" s="13">
        <f t="shared" si="113"/>
        <v>28000</v>
      </c>
      <c r="G113" s="15">
        <f t="shared" si="114"/>
        <v>-0.12</v>
      </c>
      <c r="I113" s="17" t="str">
        <f t="shared" si="115"/>
        <v xml:space="preserve">$ Ni </v>
      </c>
      <c r="L113" s="13">
        <f t="shared" si="116"/>
        <v>28000</v>
      </c>
      <c r="M113" s="15">
        <f t="shared" si="117"/>
        <v>-0.12</v>
      </c>
      <c r="O113" s="17" t="str">
        <f t="shared" si="118"/>
        <v xml:space="preserve">$ Ni </v>
      </c>
      <c r="R113" s="13">
        <f t="shared" si="119"/>
        <v>28000</v>
      </c>
      <c r="S113" s="15">
        <f t="shared" si="120"/>
        <v>-0.12</v>
      </c>
      <c r="U113" s="17" t="str">
        <f t="shared" si="121"/>
        <v xml:space="preserve">$ Ni </v>
      </c>
    </row>
    <row r="114" spans="1:21">
      <c r="A114" s="4" t="s">
        <v>75</v>
      </c>
      <c r="B114" s="4">
        <v>42000</v>
      </c>
      <c r="C114" s="4">
        <v>-2.5000000000000001E-2</v>
      </c>
      <c r="D114" s="4"/>
      <c r="E114" s="4"/>
      <c r="F114" s="13">
        <f t="shared" si="113"/>
        <v>42000</v>
      </c>
      <c r="G114" s="15">
        <f t="shared" si="114"/>
        <v>-2.5000000000000001E-2</v>
      </c>
      <c r="I114" s="17" t="str">
        <f t="shared" si="115"/>
        <v xml:space="preserve">$ Mo </v>
      </c>
      <c r="L114" s="13">
        <f t="shared" si="116"/>
        <v>42000</v>
      </c>
      <c r="M114" s="15">
        <f t="shared" si="117"/>
        <v>-2.5000000000000001E-2</v>
      </c>
      <c r="O114" s="17" t="str">
        <f t="shared" si="118"/>
        <v xml:space="preserve">$ Mo </v>
      </c>
      <c r="R114" s="13">
        <f t="shared" si="119"/>
        <v>42000</v>
      </c>
      <c r="S114" s="15">
        <f t="shared" si="120"/>
        <v>-2.5000000000000001E-2</v>
      </c>
      <c r="U114" s="17" t="str">
        <f t="shared" si="121"/>
        <v xml:space="preserve">$ Mo </v>
      </c>
    </row>
    <row r="115" spans="1:21">
      <c r="A115" s="4" t="s">
        <v>42</v>
      </c>
      <c r="B115" s="4">
        <v>26000</v>
      </c>
      <c r="C115" s="4">
        <v>-0.65344999999999998</v>
      </c>
      <c r="D115" s="4"/>
      <c r="E115" s="4"/>
      <c r="F115" s="13">
        <f t="shared" ref="F115" si="122">B115</f>
        <v>26000</v>
      </c>
      <c r="G115" s="15">
        <f t="shared" ref="G115" si="123">C115</f>
        <v>-0.65344999999999998</v>
      </c>
      <c r="I115" s="17" t="str">
        <f t="shared" ref="I115" si="124">_xlfn.CONCAT("$ ",A115)</f>
        <v xml:space="preserve">$ Fe </v>
      </c>
      <c r="L115" s="13">
        <f t="shared" ref="L115" si="125">B115</f>
        <v>26000</v>
      </c>
      <c r="M115" s="15">
        <f t="shared" ref="M115" si="126">C115</f>
        <v>-0.65344999999999998</v>
      </c>
      <c r="O115" s="17" t="str">
        <f t="shared" ref="O115" si="127">_xlfn.CONCAT("$ ",A115)</f>
        <v xml:space="preserve">$ Fe </v>
      </c>
      <c r="R115" s="13">
        <f t="shared" ref="R115" si="128">B115</f>
        <v>26000</v>
      </c>
      <c r="S115" s="15">
        <f t="shared" ref="S115" si="129">C115</f>
        <v>-0.65344999999999998</v>
      </c>
      <c r="U115" s="17" t="str">
        <f t="shared" ref="U115" si="130">_xlfn.CONCAT("$ ",A115)</f>
        <v xml:space="preserve">$ Fe </v>
      </c>
    </row>
    <row r="117" spans="1:21" ht="17.399999999999999">
      <c r="A117" s="3" t="s">
        <v>78</v>
      </c>
      <c r="B117" s="19">
        <v>8</v>
      </c>
      <c r="E117" s="12" t="str">
        <f>_xlfn.CONCAT("c  ",A117,", rho=",B117," g/cc")</f>
        <v>c  334. Steel, Stainless 316L, rho=8 g/cc</v>
      </c>
      <c r="K117" s="18" t="str">
        <f>_xlfn.CONCAT("$  ",A117,", rho=",B117," g/cc")</f>
        <v>$  334. Steel, Stainless 316L, rho=8 g/cc</v>
      </c>
      <c r="L117" s="13"/>
      <c r="Q117" s="18" t="str">
        <f>_xlfn.CONCAT("$  ",A117,", rho=",B117," g/cc")</f>
        <v>$  334. Steel, Stainless 316L, rho=8 g/cc</v>
      </c>
      <c r="R117" s="13"/>
    </row>
    <row r="118" spans="1:21">
      <c r="A118" s="4" t="s">
        <v>27</v>
      </c>
      <c r="B118" s="4">
        <v>6000</v>
      </c>
      <c r="C118" s="4">
        <v>-2.9999999999999997E-4</v>
      </c>
      <c r="D118" s="4"/>
      <c r="E118" s="12" t="s">
        <v>79</v>
      </c>
      <c r="F118" s="13">
        <f>B118</f>
        <v>6000</v>
      </c>
      <c r="G118" s="15">
        <f>C118</f>
        <v>-2.9999999999999997E-4</v>
      </c>
      <c r="I118" s="17" t="str">
        <f>_xlfn.CONCAT("$ ",A118)</f>
        <v xml:space="preserve">$ C </v>
      </c>
      <c r="K118" s="12" t="s">
        <v>79</v>
      </c>
      <c r="L118" s="13">
        <f>B118</f>
        <v>6000</v>
      </c>
      <c r="M118" s="15">
        <f>C118</f>
        <v>-2.9999999999999997E-4</v>
      </c>
      <c r="O118" s="17" t="str">
        <f>_xlfn.CONCAT("$ ",A118)</f>
        <v xml:space="preserve">$ C </v>
      </c>
      <c r="Q118" s="12" t="s">
        <v>80</v>
      </c>
      <c r="R118" s="13">
        <f>B118</f>
        <v>6000</v>
      </c>
      <c r="S118" s="15">
        <f>C118</f>
        <v>-2.9999999999999997E-4</v>
      </c>
      <c r="U118" s="17" t="str">
        <f>_xlfn.CONCAT("$ ",A118)</f>
        <v xml:space="preserve">$ C </v>
      </c>
    </row>
    <row r="119" spans="1:21">
      <c r="A119" s="4" t="s">
        <v>65</v>
      </c>
      <c r="B119" s="4">
        <v>25000</v>
      </c>
      <c r="C119" s="4">
        <v>-0.02</v>
      </c>
      <c r="D119" s="4"/>
      <c r="E119" s="4"/>
      <c r="F119" s="13">
        <f t="shared" ref="F119:F126" si="131">B119</f>
        <v>25000</v>
      </c>
      <c r="G119" s="15">
        <f t="shared" ref="G119:G126" si="132">C119</f>
        <v>-0.02</v>
      </c>
      <c r="I119" s="17" t="str">
        <f t="shared" ref="I119:I126" si="133">_xlfn.CONCAT("$ ",A119)</f>
        <v xml:space="preserve">$ Mn </v>
      </c>
      <c r="L119" s="13">
        <f t="shared" ref="L119:L126" si="134">B119</f>
        <v>25000</v>
      </c>
      <c r="M119" s="15">
        <f t="shared" ref="M119:M126" si="135">C119</f>
        <v>-0.02</v>
      </c>
      <c r="O119" s="17" t="str">
        <f t="shared" ref="O119:O126" si="136">_xlfn.CONCAT("$ ",A119)</f>
        <v xml:space="preserve">$ Mn </v>
      </c>
      <c r="R119" s="13">
        <f t="shared" ref="R119:R126" si="137">B119</f>
        <v>25000</v>
      </c>
      <c r="S119" s="15">
        <f t="shared" ref="S119:S126" si="138">C119</f>
        <v>-0.02</v>
      </c>
      <c r="U119" s="17" t="str">
        <f t="shared" ref="U119:U126" si="139">_xlfn.CONCAT("$ ",A119)</f>
        <v xml:space="preserve">$ Mn </v>
      </c>
    </row>
    <row r="120" spans="1:21">
      <c r="A120" s="4" t="s">
        <v>66</v>
      </c>
      <c r="B120" s="4">
        <v>15000</v>
      </c>
      <c r="C120" s="4">
        <v>-4.4999999999999999E-4</v>
      </c>
      <c r="D120" s="4"/>
      <c r="F120" s="13">
        <f t="shared" si="131"/>
        <v>15000</v>
      </c>
      <c r="G120" s="15">
        <f t="shared" si="132"/>
        <v>-4.4999999999999999E-4</v>
      </c>
      <c r="I120" s="17" t="str">
        <f t="shared" si="133"/>
        <v xml:space="preserve">$ P </v>
      </c>
      <c r="L120" s="13">
        <f t="shared" si="134"/>
        <v>15000</v>
      </c>
      <c r="M120" s="15">
        <f t="shared" si="135"/>
        <v>-4.4999999999999999E-4</v>
      </c>
      <c r="O120" s="17" t="str">
        <f t="shared" si="136"/>
        <v xml:space="preserve">$ P </v>
      </c>
      <c r="R120" s="13">
        <f t="shared" si="137"/>
        <v>15000</v>
      </c>
      <c r="S120" s="15">
        <f t="shared" si="138"/>
        <v>-4.4999999999999999E-4</v>
      </c>
      <c r="U120" s="17" t="str">
        <f t="shared" si="139"/>
        <v xml:space="preserve">$ P </v>
      </c>
    </row>
    <row r="121" spans="1:21">
      <c r="A121" s="4" t="s">
        <v>47</v>
      </c>
      <c r="B121" s="4">
        <v>16000</v>
      </c>
      <c r="C121" s="4">
        <v>-2.9999999999999997E-4</v>
      </c>
      <c r="D121" s="4"/>
      <c r="E121" s="4"/>
      <c r="F121" s="13">
        <f t="shared" si="131"/>
        <v>16000</v>
      </c>
      <c r="G121" s="15">
        <f t="shared" si="132"/>
        <v>-2.9999999999999997E-4</v>
      </c>
      <c r="I121" s="17" t="str">
        <f t="shared" si="133"/>
        <v xml:space="preserve">$ S </v>
      </c>
      <c r="L121" s="13">
        <f t="shared" si="134"/>
        <v>16000</v>
      </c>
      <c r="M121" s="15">
        <f t="shared" si="135"/>
        <v>-2.9999999999999997E-4</v>
      </c>
      <c r="O121" s="17" t="str">
        <f t="shared" si="136"/>
        <v xml:space="preserve">$ S </v>
      </c>
      <c r="R121" s="13">
        <f t="shared" si="137"/>
        <v>16000</v>
      </c>
      <c r="S121" s="15">
        <f t="shared" si="138"/>
        <v>-2.9999999999999997E-4</v>
      </c>
      <c r="U121" s="17" t="str">
        <f t="shared" si="139"/>
        <v xml:space="preserve">$ S </v>
      </c>
    </row>
    <row r="122" spans="1:21">
      <c r="A122" s="4" t="s">
        <v>35</v>
      </c>
      <c r="B122" s="4">
        <v>14000</v>
      </c>
      <c r="C122" s="4">
        <v>-0.01</v>
      </c>
      <c r="D122" s="4"/>
      <c r="E122" s="4"/>
      <c r="F122" s="13">
        <f t="shared" si="131"/>
        <v>14000</v>
      </c>
      <c r="G122" s="15">
        <f t="shared" si="132"/>
        <v>-0.01</v>
      </c>
      <c r="I122" s="17" t="str">
        <f t="shared" si="133"/>
        <v xml:space="preserve">$ Si </v>
      </c>
      <c r="L122" s="13">
        <f t="shared" si="134"/>
        <v>14000</v>
      </c>
      <c r="M122" s="15">
        <f t="shared" si="135"/>
        <v>-0.01</v>
      </c>
      <c r="O122" s="17" t="str">
        <f t="shared" si="136"/>
        <v xml:space="preserve">$ Si </v>
      </c>
      <c r="R122" s="13">
        <f t="shared" si="137"/>
        <v>14000</v>
      </c>
      <c r="S122" s="15">
        <f t="shared" si="138"/>
        <v>-0.01</v>
      </c>
      <c r="U122" s="17" t="str">
        <f t="shared" si="139"/>
        <v xml:space="preserve">$ Si </v>
      </c>
    </row>
    <row r="123" spans="1:21">
      <c r="A123" s="4" t="s">
        <v>67</v>
      </c>
      <c r="B123" s="4">
        <v>24000</v>
      </c>
      <c r="C123" s="4">
        <v>-0.17</v>
      </c>
      <c r="D123" s="4"/>
      <c r="E123" s="4"/>
      <c r="F123" s="13">
        <f t="shared" si="131"/>
        <v>24000</v>
      </c>
      <c r="G123" s="15">
        <f t="shared" si="132"/>
        <v>-0.17</v>
      </c>
      <c r="I123" s="17" t="str">
        <f t="shared" si="133"/>
        <v xml:space="preserve">$ Cr </v>
      </c>
      <c r="L123" s="13">
        <f t="shared" si="134"/>
        <v>24000</v>
      </c>
      <c r="M123" s="15">
        <f t="shared" si="135"/>
        <v>-0.17</v>
      </c>
      <c r="O123" s="17" t="str">
        <f t="shared" si="136"/>
        <v xml:space="preserve">$ Cr </v>
      </c>
      <c r="R123" s="13">
        <f t="shared" si="137"/>
        <v>24000</v>
      </c>
      <c r="S123" s="15">
        <f t="shared" si="138"/>
        <v>-0.17</v>
      </c>
      <c r="U123" s="17" t="str">
        <f t="shared" si="139"/>
        <v xml:space="preserve">$ Cr </v>
      </c>
    </row>
    <row r="124" spans="1:21">
      <c r="A124" s="4" t="s">
        <v>68</v>
      </c>
      <c r="B124" s="4">
        <v>28000</v>
      </c>
      <c r="C124" s="4">
        <v>-0.12</v>
      </c>
      <c r="D124" s="4"/>
      <c r="E124" s="4"/>
      <c r="F124" s="13">
        <f t="shared" si="131"/>
        <v>28000</v>
      </c>
      <c r="G124" s="15">
        <f t="shared" si="132"/>
        <v>-0.12</v>
      </c>
      <c r="I124" s="17" t="str">
        <f t="shared" si="133"/>
        <v xml:space="preserve">$ Ni </v>
      </c>
      <c r="L124" s="13">
        <f t="shared" si="134"/>
        <v>28000</v>
      </c>
      <c r="M124" s="15">
        <f t="shared" si="135"/>
        <v>-0.12</v>
      </c>
      <c r="O124" s="17" t="str">
        <f t="shared" si="136"/>
        <v xml:space="preserve">$ Ni </v>
      </c>
      <c r="R124" s="13">
        <f t="shared" si="137"/>
        <v>28000</v>
      </c>
      <c r="S124" s="15">
        <f t="shared" si="138"/>
        <v>-0.12</v>
      </c>
      <c r="U124" s="17" t="str">
        <f t="shared" si="139"/>
        <v xml:space="preserve">$ Ni </v>
      </c>
    </row>
    <row r="125" spans="1:21">
      <c r="A125" s="4" t="s">
        <v>75</v>
      </c>
      <c r="B125" s="4">
        <v>42000</v>
      </c>
      <c r="C125" s="4">
        <v>-2.5000000000000001E-2</v>
      </c>
      <c r="D125" s="4"/>
      <c r="E125" s="4"/>
      <c r="F125" s="13">
        <f t="shared" si="131"/>
        <v>42000</v>
      </c>
      <c r="G125" s="15">
        <f t="shared" si="132"/>
        <v>-2.5000000000000001E-2</v>
      </c>
      <c r="I125" s="17" t="str">
        <f t="shared" si="133"/>
        <v xml:space="preserve">$ Mo </v>
      </c>
      <c r="L125" s="13">
        <f t="shared" si="134"/>
        <v>42000</v>
      </c>
      <c r="M125" s="15">
        <f t="shared" si="135"/>
        <v>-2.5000000000000001E-2</v>
      </c>
      <c r="O125" s="17" t="str">
        <f t="shared" si="136"/>
        <v xml:space="preserve">$ Mo </v>
      </c>
      <c r="R125" s="13">
        <f t="shared" si="137"/>
        <v>42000</v>
      </c>
      <c r="S125" s="15">
        <f t="shared" si="138"/>
        <v>-2.5000000000000001E-2</v>
      </c>
      <c r="U125" s="17" t="str">
        <f t="shared" si="139"/>
        <v xml:space="preserve">$ Mo </v>
      </c>
    </row>
    <row r="126" spans="1:21">
      <c r="A126" s="4" t="s">
        <v>42</v>
      </c>
      <c r="B126" s="4">
        <v>26000</v>
      </c>
      <c r="C126" s="4">
        <v>-0.65395000000000003</v>
      </c>
      <c r="D126" s="4"/>
      <c r="E126" s="4"/>
      <c r="F126" s="13">
        <f t="shared" si="131"/>
        <v>26000</v>
      </c>
      <c r="G126" s="15">
        <f t="shared" si="132"/>
        <v>-0.65395000000000003</v>
      </c>
      <c r="I126" s="17" t="str">
        <f t="shared" si="133"/>
        <v xml:space="preserve">$ Fe </v>
      </c>
      <c r="L126" s="13">
        <f t="shared" si="134"/>
        <v>26000</v>
      </c>
      <c r="M126" s="15">
        <f t="shared" si="135"/>
        <v>-0.65395000000000003</v>
      </c>
      <c r="O126" s="17" t="str">
        <f t="shared" si="136"/>
        <v xml:space="preserve">$ Fe </v>
      </c>
      <c r="R126" s="13">
        <f t="shared" si="137"/>
        <v>26000</v>
      </c>
      <c r="S126" s="15">
        <f t="shared" si="138"/>
        <v>-0.65395000000000003</v>
      </c>
      <c r="U126" s="17" t="str">
        <f t="shared" si="139"/>
        <v xml:space="preserve">$ Fe </v>
      </c>
    </row>
    <row r="127" spans="1:21">
      <c r="A127" s="4"/>
      <c r="B127" s="4"/>
      <c r="C127" s="4"/>
      <c r="D127" s="4"/>
      <c r="E127" s="4"/>
      <c r="G127" s="15"/>
      <c r="L127" s="13"/>
      <c r="M127" s="15"/>
      <c r="R127" s="13"/>
      <c r="S127" s="15"/>
    </row>
    <row r="128" spans="1:21">
      <c r="A128" s="4"/>
      <c r="B128" s="4"/>
      <c r="C128" s="4"/>
      <c r="D128" s="4"/>
      <c r="E128" s="4"/>
      <c r="G128" s="15"/>
      <c r="L128" s="13"/>
      <c r="M128" s="15"/>
      <c r="R128" s="13"/>
      <c r="S128" s="15"/>
    </row>
    <row r="129" spans="1:21" ht="17.399999999999999">
      <c r="A129" s="3" t="s">
        <v>82</v>
      </c>
      <c r="B129" s="4">
        <v>19.3</v>
      </c>
      <c r="C129" s="4"/>
      <c r="D129" s="4"/>
      <c r="E129" s="12" t="str">
        <f>_xlfn.CONCAT("c  ",A129,", rho=",B129," g/cc")</f>
        <v>c  369. Tungsten, rho=19.3 g/cc</v>
      </c>
      <c r="K129" s="18" t="str">
        <f>_xlfn.CONCAT("$  ",A129,", rho=",B129," g/cc")</f>
        <v>$  369. Tungsten, rho=19.3 g/cc</v>
      </c>
      <c r="L129" s="13"/>
      <c r="Q129" s="18" t="str">
        <f>_xlfn.CONCAT("$  ",A129,", rho=",B129," g/cc")</f>
        <v>$  369. Tungsten, rho=19.3 g/cc</v>
      </c>
      <c r="R129" s="13"/>
    </row>
    <row r="130" spans="1:21" ht="13.8" customHeight="1">
      <c r="A130" s="4" t="s">
        <v>83</v>
      </c>
      <c r="B130" s="4">
        <v>74000</v>
      </c>
      <c r="C130" s="19">
        <v>-1</v>
      </c>
      <c r="E130" s="12" t="s">
        <v>84</v>
      </c>
      <c r="F130" s="13">
        <f>B130</f>
        <v>74000</v>
      </c>
      <c r="G130" s="15">
        <f>C130</f>
        <v>-1</v>
      </c>
      <c r="I130" s="17" t="str">
        <f>_xlfn.CONCAT("$ ",A130)</f>
        <v xml:space="preserve">$ W </v>
      </c>
      <c r="K130" s="12" t="s">
        <v>84</v>
      </c>
      <c r="L130" s="13">
        <f>B130</f>
        <v>74000</v>
      </c>
      <c r="M130" s="15">
        <f>C130</f>
        <v>-1</v>
      </c>
      <c r="O130" s="17" t="str">
        <f>_xlfn.CONCAT("$ ",A130)</f>
        <v xml:space="preserve">$ W </v>
      </c>
      <c r="Q130" s="12" t="s">
        <v>85</v>
      </c>
      <c r="R130" s="13">
        <f>B130</f>
        <v>74000</v>
      </c>
      <c r="S130" s="15">
        <f>C130</f>
        <v>-1</v>
      </c>
      <c r="U130" s="17" t="str">
        <f>_xlfn.CONCAT("$ ",A130)</f>
        <v xml:space="preserve">$ W </v>
      </c>
    </row>
    <row r="133" spans="1:21" ht="17.399999999999999">
      <c r="A133" s="3" t="s">
        <v>16</v>
      </c>
      <c r="B133" s="4">
        <v>0.997</v>
      </c>
      <c r="E133" s="12" t="str">
        <f>_xlfn.CONCAT("c  ",A133,", rho=",B133," g/cc")</f>
        <v>c  392. Water, Liquid, rho=0.997 g/cc</v>
      </c>
      <c r="K133" s="18" t="str">
        <f>_xlfn.CONCAT("$  ",A133,", rho=",B133," g/cc")</f>
        <v>$  392. Water, Liquid, rho=0.997 g/cc</v>
      </c>
      <c r="L133" s="13"/>
      <c r="Q133" s="18" t="str">
        <f>_xlfn.CONCAT("$  ",A133,", rho=",B133," g/cc")</f>
        <v>$  392. Water, Liquid, rho=0.997 g/cc</v>
      </c>
      <c r="R133" s="13"/>
    </row>
    <row r="134" spans="1:21">
      <c r="A134" s="4" t="s">
        <v>26</v>
      </c>
      <c r="B134" s="4">
        <v>1000</v>
      </c>
      <c r="C134" s="4">
        <v>-0.111902</v>
      </c>
      <c r="D134" s="4"/>
      <c r="E134" s="12" t="s">
        <v>18</v>
      </c>
      <c r="F134" s="13">
        <f>B134</f>
        <v>1000</v>
      </c>
      <c r="G134" s="15">
        <f>C134</f>
        <v>-0.111902</v>
      </c>
      <c r="I134" s="17" t="str">
        <f>_xlfn.CONCAT("$ ",A134)</f>
        <v xml:space="preserve">$ H </v>
      </c>
      <c r="K134" s="12" t="s">
        <v>18</v>
      </c>
      <c r="L134" s="13">
        <f>B134</f>
        <v>1000</v>
      </c>
      <c r="M134" s="15">
        <f>C134</f>
        <v>-0.111902</v>
      </c>
      <c r="O134" s="17" t="str">
        <f>_xlfn.CONCAT("$ ",A134)</f>
        <v xml:space="preserve">$ H </v>
      </c>
      <c r="Q134" s="12" t="s">
        <v>81</v>
      </c>
      <c r="R134" s="13">
        <f>B134</f>
        <v>1000</v>
      </c>
      <c r="S134" s="15">
        <f>C134</f>
        <v>-0.111902</v>
      </c>
      <c r="U134" s="17" t="str">
        <f>_xlfn.CONCAT("$ ",A134)</f>
        <v xml:space="preserve">$ H </v>
      </c>
    </row>
    <row r="135" spans="1:21">
      <c r="A135" s="4" t="s">
        <v>29</v>
      </c>
      <c r="B135" s="4">
        <v>8000</v>
      </c>
      <c r="C135" s="4">
        <v>-0.88809800000000005</v>
      </c>
      <c r="D135" s="4"/>
      <c r="E135" s="4"/>
      <c r="F135" s="13">
        <f t="shared" ref="F135" si="140">B135</f>
        <v>8000</v>
      </c>
      <c r="G135" s="15">
        <f t="shared" ref="G135" si="141">C135</f>
        <v>-0.88809800000000005</v>
      </c>
      <c r="I135" s="17" t="str">
        <f t="shared" ref="I135" si="142">_xlfn.CONCAT("$ ",A135)</f>
        <v xml:space="preserve">$ O </v>
      </c>
      <c r="L135" s="13">
        <f t="shared" ref="L135" si="143">B135</f>
        <v>8000</v>
      </c>
      <c r="M135" s="15">
        <f t="shared" ref="M135" si="144">C135</f>
        <v>-0.88809800000000005</v>
      </c>
      <c r="O135" s="17" t="str">
        <f t="shared" ref="O135" si="145">_xlfn.CONCAT("$ ",A135)</f>
        <v xml:space="preserve">$ O </v>
      </c>
      <c r="R135" s="13">
        <f t="shared" ref="R135" si="146">B135</f>
        <v>8000</v>
      </c>
      <c r="S135" s="15">
        <f t="shared" ref="S135" si="147">C135</f>
        <v>-0.88809800000000005</v>
      </c>
      <c r="U135" s="17" t="str">
        <f t="shared" ref="U135" si="148">_xlfn.CONCAT("$ ",A135)</f>
        <v xml:space="preserve">$ O </v>
      </c>
    </row>
  </sheetData>
  <mergeCells count="3">
    <mergeCell ref="E1:I1"/>
    <mergeCell ref="K1:O1"/>
    <mergeCell ref="Q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Isotopic</vt:lpstr>
      <vt:lpstr>Element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nnQuynh_7490</dc:creator>
  <cp:lastModifiedBy>Ngoc Quynh NGUYEN</cp:lastModifiedBy>
  <dcterms:created xsi:type="dcterms:W3CDTF">2015-06-05T18:17:20Z</dcterms:created>
  <dcterms:modified xsi:type="dcterms:W3CDTF">2024-11-21T04:13:56Z</dcterms:modified>
</cp:coreProperties>
</file>