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nQuynh_7490\source\repos\Materials_for_MC\"/>
    </mc:Choice>
  </mc:AlternateContent>
  <xr:revisionPtr revIDLastSave="0" documentId="13_ncr:1_{AA51DB44-3C1E-40BF-A8DF-FAB616E597E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adme" sheetId="1" r:id="rId1"/>
    <sheet name="Isotop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8" i="2" l="1"/>
  <c r="H38" i="2"/>
  <c r="G38" i="2"/>
  <c r="J37" i="2"/>
  <c r="H37" i="2"/>
  <c r="G37" i="2"/>
  <c r="J36" i="2"/>
  <c r="H36" i="2"/>
  <c r="G36" i="2"/>
  <c r="J35" i="2"/>
  <c r="H35" i="2"/>
  <c r="G35" i="2"/>
  <c r="J34" i="2"/>
  <c r="H34" i="2"/>
  <c r="G34" i="2"/>
  <c r="J33" i="2"/>
  <c r="H33" i="2"/>
  <c r="G33" i="2"/>
  <c r="J32" i="2"/>
  <c r="H32" i="2"/>
  <c r="G32" i="2"/>
  <c r="F31" i="2"/>
  <c r="J50" i="2"/>
  <c r="H50" i="2"/>
  <c r="G50" i="2"/>
  <c r="J49" i="2"/>
  <c r="H49" i="2"/>
  <c r="G49" i="2"/>
  <c r="J48" i="2"/>
  <c r="H48" i="2"/>
  <c r="G48" i="2"/>
  <c r="J47" i="2"/>
  <c r="H47" i="2"/>
  <c r="G47" i="2"/>
  <c r="J46" i="2"/>
  <c r="H46" i="2"/>
  <c r="G46" i="2"/>
  <c r="F45" i="2"/>
  <c r="J4" i="2"/>
  <c r="J5" i="2"/>
  <c r="J6" i="2"/>
  <c r="J7" i="2"/>
  <c r="J8" i="2"/>
  <c r="J9" i="2"/>
  <c r="J10" i="2"/>
  <c r="J11" i="2"/>
  <c r="J12" i="2"/>
  <c r="J3" i="2"/>
  <c r="H4" i="2"/>
  <c r="H5" i="2"/>
  <c r="H6" i="2"/>
  <c r="H7" i="2"/>
  <c r="H8" i="2"/>
  <c r="H9" i="2"/>
  <c r="H10" i="2"/>
  <c r="H11" i="2"/>
  <c r="H12" i="2"/>
  <c r="H3" i="2"/>
  <c r="G4" i="2"/>
  <c r="G5" i="2"/>
  <c r="G6" i="2"/>
  <c r="G7" i="2"/>
  <c r="G8" i="2"/>
  <c r="G9" i="2"/>
  <c r="G10" i="2"/>
  <c r="G11" i="2"/>
  <c r="G12" i="2"/>
  <c r="G3" i="2"/>
  <c r="F2" i="2"/>
</calcChain>
</file>

<file path=xl/sharedStrings.xml><?xml version="1.0" encoding="utf-8"?>
<sst xmlns="http://schemas.openxmlformats.org/spreadsheetml/2006/main" count="39" uniqueCount="22">
  <si>
    <t>Compendium of Material Composition Data for Radiation Transport  Modeling</t>
  </si>
  <si>
    <t>200-DMAMC-128170</t>
  </si>
  <si>
    <t>PNNL-15870, Rev. 2</t>
  </si>
  <si>
    <t>April 2021</t>
  </si>
  <si>
    <t>1. A-150 Tissue-Equivalent Plastic</t>
  </si>
  <si>
    <t>H1</t>
  </si>
  <si>
    <t>H2</t>
  </si>
  <si>
    <t>C</t>
  </si>
  <si>
    <t>N14</t>
  </si>
  <si>
    <t>N15</t>
  </si>
  <si>
    <t>O16</t>
  </si>
  <si>
    <t>O17</t>
  </si>
  <si>
    <t>O18</t>
  </si>
  <si>
    <t>F19</t>
  </si>
  <si>
    <t>Ca</t>
  </si>
  <si>
    <t>2. Acetone - C3H6O</t>
  </si>
  <si>
    <t>392. Water, Liquid</t>
  </si>
  <si>
    <t>m1</t>
  </si>
  <si>
    <t>m392</t>
  </si>
  <si>
    <t>4. Air (dry, near sea level)</t>
  </si>
  <si>
    <t>Ar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</si>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</sst>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0"/>
    <numFmt numFmtId="173" formatCode="0.000000"/>
  </numFmts>
  <fonts count="3">
    <font>
      <sz val="11"/>
      <color theme="1"/>
      <name val="Calibri"/>
      <family val="2"/>
      <scheme val="minor"/>
    </font>
    <font>
      <b/>
      <sz val="14"/>
      <color rgb="FF000000"/>
      <name val="Arial-BoldMT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 wrapText="1"/>
    </xf>
    <xf numFmtId="173" fontId="0" fillId="0" borderId="0" xfId="0" applyNumberFormat="1"/>
    <xf numFmtId="0" fontId="0" fillId="0" borderId="0" xfId="0" applyAlignment="1">
      <alignment horizontal="right"/>
    </xf>
    <xf numFmtId="171" fontId="2" fillId="0" borderId="0" xfId="0" applyNumberFormat="1" applyFont="1" applyAlignment="1">
      <alignment vertical="center" wrapText="1"/>
    </xf>
    <xf numFmtId="173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"/>
  <sheetViews>
    <sheetView workbookViewId="0">
      <selection activeCell="A5" sqref="A5"/>
    </sheetView>
  </sheetViews>
  <sheetFormatPr defaultRowHeight="14.4"/>
  <sheetData>
    <row r="2" spans="1:13" ht="14.4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</row>
    <row r="3" spans="1:13">
      <c r="A3" t="s">
        <v>1</v>
      </c>
    </row>
    <row r="4" spans="1:13">
      <c r="A4" t="s">
        <v>2</v>
      </c>
    </row>
    <row r="5" spans="1:13">
      <c r="A5" s="3" t="s">
        <v>3</v>
      </c>
    </row>
  </sheetData>
  <mergeCells count="1"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0F45-7ED9-4390-BCB7-D6426E77B579}">
  <dimension ref="A2:J54"/>
  <sheetViews>
    <sheetView tabSelected="1" topLeftCell="A30" workbookViewId="0">
      <selection activeCell="G39" sqref="G39:J42"/>
    </sheetView>
  </sheetViews>
  <sheetFormatPr defaultRowHeight="14.4"/>
  <cols>
    <col min="1" max="1" width="44.44140625" bestFit="1" customWidth="1"/>
    <col min="2" max="2" width="9.21875" bestFit="1" customWidth="1"/>
    <col min="3" max="3" width="10.21875" style="6" bestFit="1" customWidth="1"/>
    <col min="7" max="7" width="8.88671875" style="7"/>
    <col min="8" max="8" width="9.21875" bestFit="1" customWidth="1"/>
  </cols>
  <sheetData>
    <row r="2" spans="1:10" ht="17.399999999999999">
      <c r="A2" s="4" t="s">
        <v>4</v>
      </c>
      <c r="B2" s="8">
        <v>1.127</v>
      </c>
      <c r="F2" t="str">
        <f>_xlfn.CONCAT("c  ",A2,", rho=",B2," g/cc")</f>
        <v>c  1. A-150 Tissue-Equivalent Plastic, rho=1.127 g/cc</v>
      </c>
    </row>
    <row r="3" spans="1:10">
      <c r="A3" t="s">
        <v>5</v>
      </c>
      <c r="B3">
        <v>1001</v>
      </c>
      <c r="C3" s="6">
        <v>-0.1013</v>
      </c>
      <c r="F3" t="s">
        <v>17</v>
      </c>
      <c r="G3" s="7">
        <f>B3</f>
        <v>1001</v>
      </c>
      <c r="H3" s="6">
        <f>C3</f>
        <v>-0.1013</v>
      </c>
      <c r="J3" t="str">
        <f>_xlfn.CONCAT("$ ",A3)</f>
        <v>$ H1</v>
      </c>
    </row>
    <row r="4" spans="1:10">
      <c r="A4" t="s">
        <v>6</v>
      </c>
      <c r="B4">
        <v>1002</v>
      </c>
      <c r="C4" s="6">
        <v>-2.3E-5</v>
      </c>
      <c r="G4" s="7">
        <f t="shared" ref="G4:G12" si="0">B4</f>
        <v>1002</v>
      </c>
      <c r="H4" s="6">
        <f t="shared" ref="H4:H12" si="1">C4</f>
        <v>-2.3E-5</v>
      </c>
      <c r="J4" t="str">
        <f t="shared" ref="J4:J12" si="2">_xlfn.CONCAT("$ ",A4)</f>
        <v>$ H2</v>
      </c>
    </row>
    <row r="5" spans="1:10">
      <c r="A5" t="s">
        <v>7</v>
      </c>
      <c r="B5">
        <v>6000</v>
      </c>
      <c r="C5" s="6">
        <v>-0.77549999999999997</v>
      </c>
      <c r="G5" s="7">
        <f t="shared" si="0"/>
        <v>6000</v>
      </c>
      <c r="H5" s="6">
        <f t="shared" si="1"/>
        <v>-0.77549999999999997</v>
      </c>
      <c r="J5" t="str">
        <f t="shared" si="2"/>
        <v>$ C</v>
      </c>
    </row>
    <row r="6" spans="1:10">
      <c r="A6" t="s">
        <v>8</v>
      </c>
      <c r="B6">
        <v>7014</v>
      </c>
      <c r="C6" s="6">
        <v>-3.492E-2</v>
      </c>
      <c r="G6" s="7">
        <f t="shared" si="0"/>
        <v>7014</v>
      </c>
      <c r="H6" s="6">
        <f t="shared" si="1"/>
        <v>-3.492E-2</v>
      </c>
      <c r="J6" t="str">
        <f t="shared" si="2"/>
        <v>$ N14</v>
      </c>
    </row>
    <row r="7" spans="1:10">
      <c r="A7" t="s">
        <v>9</v>
      </c>
      <c r="B7">
        <v>7015</v>
      </c>
      <c r="C7" s="6">
        <v>-1.37E-4</v>
      </c>
      <c r="G7" s="7">
        <f t="shared" si="0"/>
        <v>7015</v>
      </c>
      <c r="H7" s="6">
        <f t="shared" si="1"/>
        <v>-1.37E-4</v>
      </c>
      <c r="J7" t="str">
        <f t="shared" si="2"/>
        <v>$ N15</v>
      </c>
    </row>
    <row r="8" spans="1:10">
      <c r="A8" t="s">
        <v>10</v>
      </c>
      <c r="B8">
        <v>8016</v>
      </c>
      <c r="C8" s="6">
        <v>-5.2173999999999998E-2</v>
      </c>
      <c r="G8" s="7">
        <f t="shared" si="0"/>
        <v>8016</v>
      </c>
      <c r="H8" s="6">
        <f t="shared" si="1"/>
        <v>-5.2173999999999998E-2</v>
      </c>
      <c r="J8" t="str">
        <f t="shared" si="2"/>
        <v>$ O16</v>
      </c>
    </row>
    <row r="9" spans="1:10">
      <c r="A9" t="s">
        <v>11</v>
      </c>
      <c r="B9">
        <v>8017</v>
      </c>
      <c r="C9" s="6">
        <v>-2.0999999999999999E-5</v>
      </c>
      <c r="G9" s="7">
        <f t="shared" si="0"/>
        <v>8017</v>
      </c>
      <c r="H9" s="6">
        <f t="shared" si="1"/>
        <v>-2.0999999999999999E-5</v>
      </c>
      <c r="J9" t="str">
        <f t="shared" si="2"/>
        <v>$ O17</v>
      </c>
    </row>
    <row r="10" spans="1:10">
      <c r="A10" t="s">
        <v>12</v>
      </c>
      <c r="B10">
        <v>8018</v>
      </c>
      <c r="C10" s="6">
        <v>-1.21E-4</v>
      </c>
      <c r="G10" s="7">
        <f t="shared" si="0"/>
        <v>8018</v>
      </c>
      <c r="H10" s="6">
        <f t="shared" si="1"/>
        <v>-1.21E-4</v>
      </c>
      <c r="J10" t="str">
        <f t="shared" si="2"/>
        <v>$ O18</v>
      </c>
    </row>
    <row r="11" spans="1:10">
      <c r="A11" t="s">
        <v>13</v>
      </c>
      <c r="B11">
        <v>9019</v>
      </c>
      <c r="C11" s="6">
        <v>-1.7422E-2</v>
      </c>
      <c r="G11" s="7">
        <f t="shared" si="0"/>
        <v>9019</v>
      </c>
      <c r="H11" s="6">
        <f t="shared" si="1"/>
        <v>-1.7422E-2</v>
      </c>
      <c r="J11" t="str">
        <f t="shared" si="2"/>
        <v>$ F19</v>
      </c>
    </row>
    <row r="12" spans="1:10">
      <c r="A12" t="s">
        <v>14</v>
      </c>
      <c r="B12">
        <v>20000</v>
      </c>
      <c r="C12" s="6">
        <v>-1.8377999999999999E-2</v>
      </c>
      <c r="G12" s="7">
        <f t="shared" si="0"/>
        <v>20000</v>
      </c>
      <c r="H12" s="6">
        <f t="shared" si="1"/>
        <v>-1.8377999999999999E-2</v>
      </c>
      <c r="J12" t="str">
        <f t="shared" si="2"/>
        <v>$ Ca</v>
      </c>
    </row>
    <row r="14" spans="1:10" ht="17.399999999999999">
      <c r="A14" s="4" t="s">
        <v>15</v>
      </c>
      <c r="B14" s="5">
        <v>0.78990000000000005</v>
      </c>
    </row>
    <row r="15" spans="1:10">
      <c r="A15" t="s">
        <v>5</v>
      </c>
      <c r="B15">
        <v>1001</v>
      </c>
      <c r="C15" s="6">
        <v>-0.104104</v>
      </c>
    </row>
    <row r="16" spans="1:10">
      <c r="A16" t="s">
        <v>6</v>
      </c>
      <c r="B16">
        <v>1002</v>
      </c>
      <c r="C16" s="6">
        <v>-2.4000000000000001E-5</v>
      </c>
    </row>
    <row r="17" spans="1:10">
      <c r="A17" t="s">
        <v>7</v>
      </c>
      <c r="B17">
        <v>6000</v>
      </c>
      <c r="C17" s="6">
        <v>-0.62039299999999997</v>
      </c>
    </row>
    <row r="18" spans="1:10">
      <c r="A18" t="s">
        <v>10</v>
      </c>
      <c r="B18">
        <v>8016</v>
      </c>
      <c r="C18" s="6">
        <v>-0.27472999999999997</v>
      </c>
    </row>
    <row r="19" spans="1:10">
      <c r="A19" t="s">
        <v>11</v>
      </c>
      <c r="B19">
        <v>8017</v>
      </c>
      <c r="C19" s="6">
        <v>-1.11E-4</v>
      </c>
    </row>
    <row r="20" spans="1:10">
      <c r="A20" t="s">
        <v>12</v>
      </c>
      <c r="B20">
        <v>8018</v>
      </c>
      <c r="C20" s="6">
        <v>-6.3500000000000004E-4</v>
      </c>
    </row>
    <row r="31" spans="1:10" ht="17.399999999999999">
      <c r="A31" s="4" t="s">
        <v>19</v>
      </c>
      <c r="B31" s="9">
        <v>1.2049999999999999E-3</v>
      </c>
      <c r="F31" t="str">
        <f>_xlfn.CONCAT("c  ",A31,", rho=",B31," g/cc")</f>
        <v>c  4. Air (dry, near sea level), rho=0.001205 g/cc</v>
      </c>
    </row>
    <row r="32" spans="1:10">
      <c r="A32" t="s">
        <v>7</v>
      </c>
      <c r="B32">
        <v>6000</v>
      </c>
      <c r="C32" s="6">
        <v>-1.2400000000000001E-4</v>
      </c>
      <c r="F32" t="s">
        <v>21</v>
      </c>
      <c r="G32" s="7">
        <f>B32</f>
        <v>6000</v>
      </c>
      <c r="H32" s="6">
        <f>C32</f>
        <v>-1.2400000000000001E-4</v>
      </c>
      <c r="J32" t="str">
        <f>_xlfn.CONCAT("$ ",A32)</f>
        <v>$ C</v>
      </c>
    </row>
    <row r="33" spans="1:10">
      <c r="A33" t="s">
        <v>8</v>
      </c>
      <c r="B33">
        <v>7014</v>
      </c>
      <c r="C33" s="6">
        <v>-0.75231599999999998</v>
      </c>
      <c r="G33" s="7">
        <f t="shared" ref="G33:G41" si="3">B33</f>
        <v>7014</v>
      </c>
      <c r="H33" s="6">
        <f t="shared" ref="H33:H41" si="4">C33</f>
        <v>-0.75231599999999998</v>
      </c>
      <c r="J33" t="str">
        <f t="shared" ref="J33:J41" si="5">_xlfn.CONCAT("$ ",A33)</f>
        <v>$ N14</v>
      </c>
    </row>
    <row r="34" spans="1:10">
      <c r="A34" t="s">
        <v>9</v>
      </c>
      <c r="B34">
        <v>7015</v>
      </c>
      <c r="C34" s="6">
        <v>-2.944E-3</v>
      </c>
      <c r="G34" s="7">
        <f t="shared" si="3"/>
        <v>7015</v>
      </c>
      <c r="H34" s="6">
        <f t="shared" si="4"/>
        <v>-2.944E-3</v>
      </c>
      <c r="J34" t="str">
        <f t="shared" si="5"/>
        <v>$ N15</v>
      </c>
    </row>
    <row r="35" spans="1:10">
      <c r="A35" t="s">
        <v>10</v>
      </c>
      <c r="B35">
        <v>8016</v>
      </c>
      <c r="C35" s="6">
        <v>-0.231153</v>
      </c>
      <c r="G35" s="7">
        <f t="shared" si="3"/>
        <v>8016</v>
      </c>
      <c r="H35" s="6">
        <f t="shared" si="4"/>
        <v>-0.231153</v>
      </c>
      <c r="J35" t="str">
        <f t="shared" si="5"/>
        <v>$ O16</v>
      </c>
    </row>
    <row r="36" spans="1:10">
      <c r="A36" t="s">
        <v>11</v>
      </c>
      <c r="B36">
        <v>8017</v>
      </c>
      <c r="C36" s="6">
        <v>-9.3999999999999994E-5</v>
      </c>
      <c r="G36" s="7">
        <f t="shared" si="3"/>
        <v>8017</v>
      </c>
      <c r="H36" s="6">
        <f t="shared" si="4"/>
        <v>-9.3999999999999994E-5</v>
      </c>
      <c r="J36" t="str">
        <f t="shared" si="5"/>
        <v>$ O17</v>
      </c>
    </row>
    <row r="37" spans="1:10">
      <c r="A37" t="s">
        <v>12</v>
      </c>
      <c r="B37">
        <v>8018</v>
      </c>
      <c r="C37" s="6">
        <v>-5.3499999999999999E-4</v>
      </c>
      <c r="G37" s="7">
        <f t="shared" si="3"/>
        <v>8018</v>
      </c>
      <c r="H37" s="6">
        <f t="shared" si="4"/>
        <v>-5.3499999999999999E-4</v>
      </c>
      <c r="J37" t="str">
        <f t="shared" si="5"/>
        <v>$ O18</v>
      </c>
    </row>
    <row r="38" spans="1:10">
      <c r="A38" t="s">
        <v>20</v>
      </c>
      <c r="B38">
        <v>18000</v>
      </c>
      <c r="C38" s="6">
        <v>-1.2827E-2</v>
      </c>
      <c r="G38" s="7">
        <f t="shared" si="3"/>
        <v>18000</v>
      </c>
      <c r="H38" s="6">
        <f t="shared" si="4"/>
        <v>-1.2827E-2</v>
      </c>
      <c r="J38" t="str">
        <f t="shared" si="5"/>
        <v>$ Ar</v>
      </c>
    </row>
    <row r="39" spans="1:10">
      <c r="H39" s="6"/>
    </row>
    <row r="40" spans="1:10">
      <c r="H40" s="6"/>
    </row>
    <row r="41" spans="1:10">
      <c r="H41" s="6"/>
    </row>
    <row r="45" spans="1:10" ht="17.399999999999999">
      <c r="A45" s="4" t="s">
        <v>16</v>
      </c>
      <c r="B45" s="5">
        <v>0.997</v>
      </c>
      <c r="F45" t="str">
        <f>_xlfn.CONCAT("c  ",A45,", rho=",B45," g/cc")</f>
        <v>c  392. Water, Liquid, rho=0.997 g/cc</v>
      </c>
    </row>
    <row r="46" spans="1:10">
      <c r="A46" t="s">
        <v>5</v>
      </c>
      <c r="B46">
        <v>1001</v>
      </c>
      <c r="C46" s="6">
        <v>-0.111872</v>
      </c>
      <c r="F46" t="s">
        <v>18</v>
      </c>
      <c r="G46" s="7">
        <f>B46</f>
        <v>1001</v>
      </c>
      <c r="H46" s="6">
        <f>C46</f>
        <v>-0.111872</v>
      </c>
      <c r="J46" t="str">
        <f>_xlfn.CONCAT("$ ",A46)</f>
        <v>$ H1</v>
      </c>
    </row>
    <row r="47" spans="1:10">
      <c r="A47" t="s">
        <v>6</v>
      </c>
      <c r="B47">
        <v>1002</v>
      </c>
      <c r="C47" s="6">
        <v>-2.5999999999999998E-5</v>
      </c>
      <c r="G47" s="7">
        <f t="shared" ref="G47:G50" si="6">B47</f>
        <v>1002</v>
      </c>
      <c r="H47" s="6">
        <f t="shared" ref="H47:H50" si="7">C47</f>
        <v>-2.5999999999999998E-5</v>
      </c>
      <c r="J47" t="str">
        <f t="shared" ref="J47:J50" si="8">_xlfn.CONCAT("$ ",A47)</f>
        <v>$ H2</v>
      </c>
    </row>
    <row r="48" spans="1:10">
      <c r="A48" t="s">
        <v>10</v>
      </c>
      <c r="B48">
        <v>8016</v>
      </c>
      <c r="C48" s="6">
        <v>-0.88569200000000003</v>
      </c>
      <c r="G48" s="7">
        <f t="shared" si="6"/>
        <v>8016</v>
      </c>
      <c r="H48" s="6">
        <f t="shared" si="7"/>
        <v>-0.88569200000000003</v>
      </c>
      <c r="J48" t="str">
        <f t="shared" si="8"/>
        <v>$ O16</v>
      </c>
    </row>
    <row r="49" spans="1:10">
      <c r="A49" t="s">
        <v>11</v>
      </c>
      <c r="B49">
        <v>8017</v>
      </c>
      <c r="C49" s="6">
        <v>-3.59E-4</v>
      </c>
      <c r="G49" s="7">
        <f t="shared" si="6"/>
        <v>8017</v>
      </c>
      <c r="H49" s="6">
        <f t="shared" si="7"/>
        <v>-3.59E-4</v>
      </c>
      <c r="J49" t="str">
        <f t="shared" si="8"/>
        <v>$ O17</v>
      </c>
    </row>
    <row r="50" spans="1:10">
      <c r="A50" t="s">
        <v>12</v>
      </c>
      <c r="B50">
        <v>8018</v>
      </c>
      <c r="C50" s="6">
        <v>-2.0479999999999999E-3</v>
      </c>
      <c r="G50" s="7">
        <f t="shared" si="6"/>
        <v>8018</v>
      </c>
      <c r="H50" s="6">
        <f t="shared" si="7"/>
        <v>-2.0479999999999999E-3</v>
      </c>
      <c r="J50" t="str">
        <f t="shared" si="8"/>
        <v>$ O18</v>
      </c>
    </row>
    <row r="51" spans="1:10">
      <c r="H51" s="6"/>
    </row>
    <row r="52" spans="1:10">
      <c r="H52" s="6"/>
    </row>
    <row r="53" spans="1:10">
      <c r="H53" s="6"/>
    </row>
    <row r="54" spans="1:10">
      <c r="H5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Isotopic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nnQuynh_7490</dc:creator>
  <cp:lastModifiedBy>Ngoc Quynh NGUYEN</cp:lastModifiedBy>
  <dcterms:created xsi:type="dcterms:W3CDTF">2015-06-05T18:17:20Z</dcterms:created>
  <dcterms:modified xsi:type="dcterms:W3CDTF">2024-10-27T09:53:24Z</dcterms:modified>
</cp:coreProperties>
</file>