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nh\Downloads\"/>
    </mc:Choice>
  </mc:AlternateContent>
  <xr:revisionPtr revIDLastSave="0" documentId="13_ncr:1_{EC456ED2-9D3F-41B9-BB58-F8D2A4B0C5E7}" xr6:coauthVersionLast="47" xr6:coauthVersionMax="47" xr10:uidLastSave="{00000000-0000-0000-0000-000000000000}"/>
  <bookViews>
    <workbookView xWindow="28680" yWindow="-2850" windowWidth="29040" windowHeight="15720" activeTab="1" xr2:uid="{9C44E27C-C71C-4D0B-94A4-661B5E0CFDFF}"/>
  </bookViews>
  <sheets>
    <sheet name="Sheet3" sheetId="5" r:id="rId1"/>
    <sheet name="Manual" sheetId="1" r:id="rId2"/>
    <sheet name="Sheet1" sheetId="6" r:id="rId3"/>
    <sheet name="Shipment" sheetId="4" r:id="rId4"/>
    <sheet name="Sheet2" sheetId="2" r:id="rId5"/>
    <sheet name="SO" sheetId="3" r:id="rId6"/>
  </sheets>
  <externalReferences>
    <externalReference r:id="rId7"/>
  </externalReferences>
  <definedNames>
    <definedName name="_xlnm._FilterDatabase" localSheetId="1" hidden="1">Manual!$A$1:$CI$697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1" i="6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425" i="1"/>
  <c r="CL426" i="1"/>
  <c r="CL427" i="1"/>
  <c r="CL428" i="1"/>
  <c r="CL429" i="1"/>
  <c r="CL430" i="1"/>
  <c r="CL431" i="1"/>
  <c r="CL432" i="1"/>
  <c r="CL433" i="1"/>
  <c r="CL434" i="1"/>
  <c r="CL435" i="1"/>
  <c r="CL436" i="1"/>
  <c r="CL437" i="1"/>
  <c r="CL438" i="1"/>
  <c r="CL439" i="1"/>
  <c r="CL440" i="1"/>
  <c r="CL441" i="1"/>
  <c r="CL442" i="1"/>
  <c r="CL443" i="1"/>
  <c r="CL444" i="1"/>
  <c r="CL445" i="1"/>
  <c r="CL446" i="1"/>
  <c r="CL447" i="1"/>
  <c r="CL448" i="1"/>
  <c r="CL449" i="1"/>
  <c r="CL450" i="1"/>
  <c r="CL451" i="1"/>
  <c r="CL452" i="1"/>
  <c r="CL453" i="1"/>
  <c r="CL454" i="1"/>
  <c r="CL455" i="1"/>
  <c r="CL456" i="1"/>
  <c r="CL457" i="1"/>
  <c r="CL458" i="1"/>
  <c r="CL459" i="1"/>
  <c r="CL460" i="1"/>
  <c r="CL461" i="1"/>
  <c r="CL462" i="1"/>
  <c r="CL463" i="1"/>
  <c r="CL464" i="1"/>
  <c r="CL465" i="1"/>
  <c r="CL466" i="1"/>
  <c r="CL467" i="1"/>
  <c r="CL468" i="1"/>
  <c r="CL469" i="1"/>
  <c r="CL470" i="1"/>
  <c r="CL471" i="1"/>
  <c r="CL472" i="1"/>
  <c r="CL473" i="1"/>
  <c r="CL474" i="1"/>
  <c r="CL475" i="1"/>
  <c r="CL476" i="1"/>
  <c r="CL477" i="1"/>
  <c r="CL478" i="1"/>
  <c r="CL479" i="1"/>
  <c r="CL480" i="1"/>
  <c r="CL481" i="1"/>
  <c r="CL482" i="1"/>
  <c r="CL483" i="1"/>
  <c r="CL484" i="1"/>
  <c r="CL485" i="1"/>
  <c r="CL486" i="1"/>
  <c r="CL487" i="1"/>
  <c r="CL488" i="1"/>
  <c r="CL489" i="1"/>
  <c r="CL490" i="1"/>
  <c r="CL491" i="1"/>
  <c r="CL492" i="1"/>
  <c r="CL493" i="1"/>
  <c r="CL494" i="1"/>
  <c r="CL495" i="1"/>
  <c r="CL496" i="1"/>
  <c r="CL497" i="1"/>
  <c r="CL498" i="1"/>
  <c r="CL499" i="1"/>
  <c r="CL500" i="1"/>
  <c r="CL501" i="1"/>
  <c r="CL502" i="1"/>
  <c r="CL503" i="1"/>
  <c r="CL504" i="1"/>
  <c r="CL505" i="1"/>
  <c r="CL506" i="1"/>
  <c r="CL507" i="1"/>
  <c r="CL508" i="1"/>
  <c r="CL509" i="1"/>
  <c r="CL510" i="1"/>
  <c r="CL511" i="1"/>
  <c r="CL512" i="1"/>
  <c r="CL513" i="1"/>
  <c r="CL514" i="1"/>
  <c r="CL515" i="1"/>
  <c r="CL516" i="1"/>
  <c r="CL517" i="1"/>
  <c r="CL518" i="1"/>
  <c r="CL519" i="1"/>
  <c r="CL520" i="1"/>
  <c r="CL521" i="1"/>
  <c r="CL522" i="1"/>
  <c r="CL523" i="1"/>
  <c r="CL524" i="1"/>
  <c r="CL525" i="1"/>
  <c r="CL526" i="1"/>
  <c r="CL527" i="1"/>
  <c r="CL528" i="1"/>
  <c r="CL529" i="1"/>
  <c r="CL530" i="1"/>
  <c r="CL531" i="1"/>
  <c r="CL532" i="1"/>
  <c r="CL533" i="1"/>
  <c r="CL534" i="1"/>
  <c r="CL535" i="1"/>
  <c r="CL536" i="1"/>
  <c r="CL537" i="1"/>
  <c r="CL538" i="1"/>
  <c r="CL539" i="1"/>
  <c r="CL540" i="1"/>
  <c r="CL541" i="1"/>
  <c r="CL542" i="1"/>
  <c r="CL543" i="1"/>
  <c r="CL544" i="1"/>
  <c r="CL545" i="1"/>
  <c r="CL546" i="1"/>
  <c r="CL547" i="1"/>
  <c r="CL548" i="1"/>
  <c r="CL549" i="1"/>
  <c r="CL550" i="1"/>
  <c r="CL551" i="1"/>
  <c r="CL552" i="1"/>
  <c r="CL553" i="1"/>
  <c r="CL554" i="1"/>
  <c r="CL555" i="1"/>
  <c r="CL556" i="1"/>
  <c r="CL557" i="1"/>
  <c r="CL558" i="1"/>
  <c r="CL559" i="1"/>
  <c r="CL560" i="1"/>
  <c r="CL561" i="1"/>
  <c r="CL562" i="1"/>
  <c r="CL563" i="1"/>
  <c r="CL564" i="1"/>
  <c r="CL565" i="1"/>
  <c r="CL566" i="1"/>
  <c r="CL567" i="1"/>
  <c r="CL568" i="1"/>
  <c r="CL569" i="1"/>
  <c r="CL570" i="1"/>
  <c r="CL571" i="1"/>
  <c r="CL572" i="1"/>
  <c r="CL573" i="1"/>
  <c r="CL574" i="1"/>
  <c r="CL575" i="1"/>
  <c r="CL576" i="1"/>
  <c r="CL577" i="1"/>
  <c r="CL578" i="1"/>
  <c r="CL579" i="1"/>
  <c r="CL580" i="1"/>
  <c r="CL581" i="1"/>
  <c r="CL582" i="1"/>
  <c r="CL583" i="1"/>
  <c r="CL584" i="1"/>
  <c r="CL585" i="1"/>
  <c r="CL586" i="1"/>
  <c r="CL587" i="1"/>
  <c r="CL588" i="1"/>
  <c r="CL589" i="1"/>
  <c r="CL590" i="1"/>
  <c r="CL591" i="1"/>
  <c r="CL592" i="1"/>
  <c r="CL593" i="1"/>
  <c r="CL594" i="1"/>
  <c r="CL595" i="1"/>
  <c r="CL596" i="1"/>
  <c r="CL597" i="1"/>
  <c r="CL598" i="1"/>
  <c r="CL599" i="1"/>
  <c r="CL600" i="1"/>
  <c r="CL601" i="1"/>
  <c r="CL602" i="1"/>
  <c r="CL603" i="1"/>
  <c r="CL604" i="1"/>
  <c r="CL605" i="1"/>
  <c r="CL606" i="1"/>
  <c r="CL607" i="1"/>
  <c r="CL608" i="1"/>
  <c r="CL609" i="1"/>
  <c r="CL610" i="1"/>
  <c r="CL611" i="1"/>
  <c r="CL612" i="1"/>
  <c r="CL613" i="1"/>
  <c r="CL614" i="1"/>
  <c r="CL615" i="1"/>
  <c r="CL616" i="1"/>
  <c r="CL617" i="1"/>
  <c r="CL618" i="1"/>
  <c r="CL619" i="1"/>
  <c r="CL620" i="1"/>
  <c r="CL621" i="1"/>
  <c r="CL622" i="1"/>
  <c r="CL623" i="1"/>
  <c r="CL624" i="1"/>
  <c r="CL625" i="1"/>
  <c r="CL626" i="1"/>
  <c r="CL627" i="1"/>
  <c r="CL628" i="1"/>
  <c r="CL629" i="1"/>
  <c r="CL630" i="1"/>
  <c r="CL631" i="1"/>
  <c r="CL632" i="1"/>
  <c r="CL633" i="1"/>
  <c r="CL634" i="1"/>
  <c r="CL635" i="1"/>
  <c r="CL636" i="1"/>
  <c r="CL637" i="1"/>
  <c r="CL638" i="1"/>
  <c r="CL639" i="1"/>
  <c r="CL640" i="1"/>
  <c r="CL641" i="1"/>
  <c r="CL642" i="1"/>
  <c r="CL643" i="1"/>
  <c r="CL644" i="1"/>
  <c r="CL645" i="1"/>
  <c r="CL646" i="1"/>
  <c r="CL647" i="1"/>
  <c r="CL648" i="1"/>
  <c r="CL649" i="1"/>
  <c r="CL650" i="1"/>
  <c r="CL651" i="1"/>
  <c r="CL652" i="1"/>
  <c r="CL653" i="1"/>
  <c r="CL654" i="1"/>
  <c r="CL655" i="1"/>
  <c r="CL656" i="1"/>
  <c r="CL657" i="1"/>
  <c r="CL658" i="1"/>
  <c r="CL659" i="1"/>
  <c r="CL660" i="1"/>
  <c r="CL661" i="1"/>
  <c r="CL662" i="1"/>
  <c r="CL663" i="1"/>
  <c r="CL664" i="1"/>
  <c r="CL665" i="1"/>
  <c r="CL666" i="1"/>
  <c r="CL667" i="1"/>
  <c r="CL668" i="1"/>
  <c r="CL669" i="1"/>
  <c r="CL670" i="1"/>
  <c r="CL671" i="1"/>
  <c r="CL672" i="1"/>
  <c r="CL673" i="1"/>
  <c r="CL674" i="1"/>
  <c r="CL675" i="1"/>
  <c r="CL676" i="1"/>
  <c r="CL677" i="1"/>
  <c r="CL678" i="1"/>
  <c r="CL679" i="1"/>
  <c r="CL680" i="1"/>
  <c r="CL681" i="1"/>
  <c r="CL682" i="1"/>
  <c r="CL683" i="1"/>
  <c r="CL684" i="1"/>
  <c r="CL685" i="1"/>
  <c r="CL686" i="1"/>
  <c r="CL687" i="1"/>
  <c r="CL688" i="1"/>
  <c r="CL689" i="1"/>
  <c r="CL690" i="1"/>
  <c r="CL691" i="1"/>
  <c r="CL692" i="1"/>
  <c r="CL693" i="1"/>
  <c r="CL694" i="1"/>
  <c r="CL695" i="1"/>
  <c r="CL696" i="1"/>
  <c r="CL697" i="1"/>
  <c r="CL2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541" i="1"/>
  <c r="CK542" i="1"/>
  <c r="CK543" i="1"/>
  <c r="CK544" i="1"/>
  <c r="CK545" i="1"/>
  <c r="CK546" i="1"/>
  <c r="CK547" i="1"/>
  <c r="CK548" i="1"/>
  <c r="CK549" i="1"/>
  <c r="CK550" i="1"/>
  <c r="CK551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581" i="1"/>
  <c r="CK582" i="1"/>
  <c r="CK583" i="1"/>
  <c r="CK584" i="1"/>
  <c r="CK585" i="1"/>
  <c r="CK586" i="1"/>
  <c r="CK587" i="1"/>
  <c r="CK588" i="1"/>
  <c r="CK589" i="1"/>
  <c r="CK590" i="1"/>
  <c r="CK591" i="1"/>
  <c r="CK592" i="1"/>
  <c r="CK593" i="1"/>
  <c r="CK594" i="1"/>
  <c r="CK595" i="1"/>
  <c r="CK596" i="1"/>
  <c r="CK597" i="1"/>
  <c r="CK598" i="1"/>
  <c r="CK599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612" i="1"/>
  <c r="CK613" i="1"/>
  <c r="CK614" i="1"/>
  <c r="CK615" i="1"/>
  <c r="CK616" i="1"/>
  <c r="CK617" i="1"/>
  <c r="CK618" i="1"/>
  <c r="CK619" i="1"/>
  <c r="CK620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660" i="1"/>
  <c r="CK661" i="1"/>
  <c r="CK662" i="1"/>
  <c r="CK663" i="1"/>
  <c r="CK664" i="1"/>
  <c r="CK665" i="1"/>
  <c r="CK666" i="1"/>
  <c r="CK667" i="1"/>
  <c r="CK668" i="1"/>
  <c r="CK66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92" i="1"/>
  <c r="CK693" i="1"/>
  <c r="CK694" i="1"/>
  <c r="CK695" i="1"/>
  <c r="CK696" i="1"/>
  <c r="CK697" i="1"/>
  <c r="CK2" i="1"/>
  <c r="CJ3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J162" i="1"/>
  <c r="CJ163" i="1"/>
  <c r="CJ164" i="1"/>
  <c r="CJ165" i="1"/>
  <c r="CJ166" i="1"/>
  <c r="CJ167" i="1"/>
  <c r="CJ168" i="1"/>
  <c r="CJ169" i="1"/>
  <c r="CJ170" i="1"/>
  <c r="CJ171" i="1"/>
  <c r="CJ172" i="1"/>
  <c r="CJ173" i="1"/>
  <c r="CJ174" i="1"/>
  <c r="CJ175" i="1"/>
  <c r="CJ176" i="1"/>
  <c r="CJ177" i="1"/>
  <c r="CJ178" i="1"/>
  <c r="CJ179" i="1"/>
  <c r="CJ180" i="1"/>
  <c r="CJ181" i="1"/>
  <c r="CJ182" i="1"/>
  <c r="CJ183" i="1"/>
  <c r="CJ184" i="1"/>
  <c r="CJ185" i="1"/>
  <c r="CJ186" i="1"/>
  <c r="CJ187" i="1"/>
  <c r="CJ188" i="1"/>
  <c r="CJ189" i="1"/>
  <c r="CJ190" i="1"/>
  <c r="CJ191" i="1"/>
  <c r="CJ192" i="1"/>
  <c r="CJ193" i="1"/>
  <c r="CJ194" i="1"/>
  <c r="CJ195" i="1"/>
  <c r="CJ196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CJ214" i="1"/>
  <c r="CJ215" i="1"/>
  <c r="CJ216" i="1"/>
  <c r="CJ217" i="1"/>
  <c r="CJ218" i="1"/>
  <c r="CJ219" i="1"/>
  <c r="CJ220" i="1"/>
  <c r="CJ221" i="1"/>
  <c r="CJ222" i="1"/>
  <c r="CJ223" i="1"/>
  <c r="CJ224" i="1"/>
  <c r="CJ225" i="1"/>
  <c r="CJ226" i="1"/>
  <c r="CJ227" i="1"/>
  <c r="CJ228" i="1"/>
  <c r="CJ229" i="1"/>
  <c r="CJ230" i="1"/>
  <c r="CJ231" i="1"/>
  <c r="CJ232" i="1"/>
  <c r="CJ233" i="1"/>
  <c r="CJ234" i="1"/>
  <c r="CJ235" i="1"/>
  <c r="CJ236" i="1"/>
  <c r="CJ237" i="1"/>
  <c r="CJ238" i="1"/>
  <c r="CJ239" i="1"/>
  <c r="CJ240" i="1"/>
  <c r="CJ241" i="1"/>
  <c r="CJ242" i="1"/>
  <c r="CJ243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274" i="1"/>
  <c r="CJ275" i="1"/>
  <c r="CJ276" i="1"/>
  <c r="CJ277" i="1"/>
  <c r="CJ278" i="1"/>
  <c r="CJ279" i="1"/>
  <c r="CJ280" i="1"/>
  <c r="CJ281" i="1"/>
  <c r="CJ282" i="1"/>
  <c r="CJ283" i="1"/>
  <c r="CJ284" i="1"/>
  <c r="CJ285" i="1"/>
  <c r="CJ286" i="1"/>
  <c r="CJ287" i="1"/>
  <c r="CJ288" i="1"/>
  <c r="CJ289" i="1"/>
  <c r="CJ290" i="1"/>
  <c r="CJ291" i="1"/>
  <c r="CJ292" i="1"/>
  <c r="CJ293" i="1"/>
  <c r="CJ294" i="1"/>
  <c r="CJ295" i="1"/>
  <c r="CJ296" i="1"/>
  <c r="CJ297" i="1"/>
  <c r="CJ298" i="1"/>
  <c r="CJ299" i="1"/>
  <c r="CJ300" i="1"/>
  <c r="CJ301" i="1"/>
  <c r="CJ302" i="1"/>
  <c r="CJ303" i="1"/>
  <c r="CJ304" i="1"/>
  <c r="CJ305" i="1"/>
  <c r="CJ306" i="1"/>
  <c r="CJ307" i="1"/>
  <c r="CJ308" i="1"/>
  <c r="CJ309" i="1"/>
  <c r="CJ310" i="1"/>
  <c r="CJ311" i="1"/>
  <c r="CJ312" i="1"/>
  <c r="CJ313" i="1"/>
  <c r="CJ314" i="1"/>
  <c r="CJ315" i="1"/>
  <c r="CJ316" i="1"/>
  <c r="CJ317" i="1"/>
  <c r="CJ318" i="1"/>
  <c r="CJ319" i="1"/>
  <c r="CJ320" i="1"/>
  <c r="CJ321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CJ343" i="1"/>
  <c r="CJ344" i="1"/>
  <c r="CJ345" i="1"/>
  <c r="CJ346" i="1"/>
  <c r="CJ347" i="1"/>
  <c r="CJ348" i="1"/>
  <c r="CJ349" i="1"/>
  <c r="CJ350" i="1"/>
  <c r="CJ351" i="1"/>
  <c r="CJ352" i="1"/>
  <c r="CJ353" i="1"/>
  <c r="CJ354" i="1"/>
  <c r="CJ355" i="1"/>
  <c r="CJ356" i="1"/>
  <c r="CJ357" i="1"/>
  <c r="CJ358" i="1"/>
  <c r="CJ359" i="1"/>
  <c r="CJ360" i="1"/>
  <c r="CJ361" i="1"/>
  <c r="CJ362" i="1"/>
  <c r="CJ363" i="1"/>
  <c r="CJ364" i="1"/>
  <c r="CJ365" i="1"/>
  <c r="CJ366" i="1"/>
  <c r="CJ367" i="1"/>
  <c r="CJ368" i="1"/>
  <c r="CJ369" i="1"/>
  <c r="CJ370" i="1"/>
  <c r="CJ371" i="1"/>
  <c r="CJ372" i="1"/>
  <c r="CJ373" i="1"/>
  <c r="CJ374" i="1"/>
  <c r="CJ375" i="1"/>
  <c r="CJ376" i="1"/>
  <c r="CJ377" i="1"/>
  <c r="CJ378" i="1"/>
  <c r="CJ379" i="1"/>
  <c r="CJ380" i="1"/>
  <c r="CJ381" i="1"/>
  <c r="CJ382" i="1"/>
  <c r="CJ383" i="1"/>
  <c r="CJ384" i="1"/>
  <c r="CJ385" i="1"/>
  <c r="CJ386" i="1"/>
  <c r="CJ387" i="1"/>
  <c r="CJ388" i="1"/>
  <c r="CJ389" i="1"/>
  <c r="CJ390" i="1"/>
  <c r="CJ391" i="1"/>
  <c r="CJ392" i="1"/>
  <c r="CJ393" i="1"/>
  <c r="CJ394" i="1"/>
  <c r="CJ395" i="1"/>
  <c r="CJ396" i="1"/>
  <c r="CJ397" i="1"/>
  <c r="CJ398" i="1"/>
  <c r="CJ399" i="1"/>
  <c r="CJ400" i="1"/>
  <c r="CJ401" i="1"/>
  <c r="CJ402" i="1"/>
  <c r="CJ403" i="1"/>
  <c r="CJ404" i="1"/>
  <c r="CJ405" i="1"/>
  <c r="CJ406" i="1"/>
  <c r="CJ407" i="1"/>
  <c r="CJ408" i="1"/>
  <c r="CJ409" i="1"/>
  <c r="CJ410" i="1"/>
  <c r="CJ411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CJ436" i="1"/>
  <c r="CJ437" i="1"/>
  <c r="CJ438" i="1"/>
  <c r="CJ439" i="1"/>
  <c r="CJ440" i="1"/>
  <c r="CJ441" i="1"/>
  <c r="CJ442" i="1"/>
  <c r="CJ443" i="1"/>
  <c r="CJ444" i="1"/>
  <c r="CJ445" i="1"/>
  <c r="CJ446" i="1"/>
  <c r="CJ447" i="1"/>
  <c r="CJ448" i="1"/>
  <c r="CJ449" i="1"/>
  <c r="CJ450" i="1"/>
  <c r="CJ451" i="1"/>
  <c r="CJ452" i="1"/>
  <c r="CJ453" i="1"/>
  <c r="CJ454" i="1"/>
  <c r="CJ455" i="1"/>
  <c r="CJ456" i="1"/>
  <c r="CJ457" i="1"/>
  <c r="CJ458" i="1"/>
  <c r="CJ459" i="1"/>
  <c r="CJ460" i="1"/>
  <c r="CJ461" i="1"/>
  <c r="CJ462" i="1"/>
  <c r="CJ463" i="1"/>
  <c r="CJ464" i="1"/>
  <c r="CJ465" i="1"/>
  <c r="CJ466" i="1"/>
  <c r="CJ467" i="1"/>
  <c r="CJ468" i="1"/>
  <c r="CJ469" i="1"/>
  <c r="CJ470" i="1"/>
  <c r="CJ471" i="1"/>
  <c r="CJ472" i="1"/>
  <c r="CJ473" i="1"/>
  <c r="CJ474" i="1"/>
  <c r="CJ475" i="1"/>
  <c r="CJ476" i="1"/>
  <c r="CJ477" i="1"/>
  <c r="CJ478" i="1"/>
  <c r="CJ479" i="1"/>
  <c r="CJ480" i="1"/>
  <c r="CJ481" i="1"/>
  <c r="CJ482" i="1"/>
  <c r="CJ483" i="1"/>
  <c r="CJ484" i="1"/>
  <c r="CJ485" i="1"/>
  <c r="CJ486" i="1"/>
  <c r="CJ487" i="1"/>
  <c r="CJ488" i="1"/>
  <c r="CJ489" i="1"/>
  <c r="CJ490" i="1"/>
  <c r="CJ491" i="1"/>
  <c r="CJ492" i="1"/>
  <c r="CJ493" i="1"/>
  <c r="CJ494" i="1"/>
  <c r="CJ495" i="1"/>
  <c r="CJ496" i="1"/>
  <c r="CJ497" i="1"/>
  <c r="CJ498" i="1"/>
  <c r="CJ499" i="1"/>
  <c r="CJ500" i="1"/>
  <c r="CJ501" i="1"/>
  <c r="CJ502" i="1"/>
  <c r="CJ503" i="1"/>
  <c r="CJ504" i="1"/>
  <c r="CJ505" i="1"/>
  <c r="CJ506" i="1"/>
  <c r="CJ507" i="1"/>
  <c r="CJ508" i="1"/>
  <c r="CJ509" i="1"/>
  <c r="CJ510" i="1"/>
  <c r="CJ511" i="1"/>
  <c r="CJ512" i="1"/>
  <c r="CJ513" i="1"/>
  <c r="CJ514" i="1"/>
  <c r="CJ515" i="1"/>
  <c r="CJ516" i="1"/>
  <c r="CJ517" i="1"/>
  <c r="CJ518" i="1"/>
  <c r="CJ519" i="1"/>
  <c r="CJ520" i="1"/>
  <c r="CJ521" i="1"/>
  <c r="CJ522" i="1"/>
  <c r="CJ523" i="1"/>
  <c r="CJ524" i="1"/>
  <c r="CJ525" i="1"/>
  <c r="CJ526" i="1"/>
  <c r="CJ527" i="1"/>
  <c r="CJ528" i="1"/>
  <c r="CJ529" i="1"/>
  <c r="CJ530" i="1"/>
  <c r="CJ531" i="1"/>
  <c r="CJ532" i="1"/>
  <c r="CJ533" i="1"/>
  <c r="CJ534" i="1"/>
  <c r="CJ535" i="1"/>
  <c r="CJ536" i="1"/>
  <c r="CJ537" i="1"/>
  <c r="CJ538" i="1"/>
  <c r="CJ539" i="1"/>
  <c r="CJ540" i="1"/>
  <c r="CJ541" i="1"/>
  <c r="CJ542" i="1"/>
  <c r="CJ543" i="1"/>
  <c r="CJ544" i="1"/>
  <c r="CJ545" i="1"/>
  <c r="CJ546" i="1"/>
  <c r="CJ547" i="1"/>
  <c r="CJ548" i="1"/>
  <c r="CJ549" i="1"/>
  <c r="CJ550" i="1"/>
  <c r="CJ551" i="1"/>
  <c r="CJ552" i="1"/>
  <c r="CJ553" i="1"/>
  <c r="CJ554" i="1"/>
  <c r="CJ555" i="1"/>
  <c r="CJ556" i="1"/>
  <c r="CJ557" i="1"/>
  <c r="CJ558" i="1"/>
  <c r="CJ559" i="1"/>
  <c r="CJ560" i="1"/>
  <c r="CJ561" i="1"/>
  <c r="CJ562" i="1"/>
  <c r="CJ563" i="1"/>
  <c r="CJ564" i="1"/>
  <c r="CJ565" i="1"/>
  <c r="CJ566" i="1"/>
  <c r="CJ567" i="1"/>
  <c r="CJ568" i="1"/>
  <c r="CJ569" i="1"/>
  <c r="CJ570" i="1"/>
  <c r="CJ571" i="1"/>
  <c r="CJ572" i="1"/>
  <c r="CJ573" i="1"/>
  <c r="CJ574" i="1"/>
  <c r="CJ575" i="1"/>
  <c r="CJ576" i="1"/>
  <c r="CJ577" i="1"/>
  <c r="CJ578" i="1"/>
  <c r="CJ579" i="1"/>
  <c r="CJ580" i="1"/>
  <c r="CJ581" i="1"/>
  <c r="CJ582" i="1"/>
  <c r="CJ583" i="1"/>
  <c r="CJ584" i="1"/>
  <c r="CJ585" i="1"/>
  <c r="CJ586" i="1"/>
  <c r="CJ587" i="1"/>
  <c r="CJ588" i="1"/>
  <c r="CJ589" i="1"/>
  <c r="CJ590" i="1"/>
  <c r="CJ591" i="1"/>
  <c r="CJ592" i="1"/>
  <c r="CJ593" i="1"/>
  <c r="CJ594" i="1"/>
  <c r="CJ595" i="1"/>
  <c r="CJ596" i="1"/>
  <c r="CJ597" i="1"/>
  <c r="CJ598" i="1"/>
  <c r="CJ599" i="1"/>
  <c r="CJ600" i="1"/>
  <c r="CJ601" i="1"/>
  <c r="CJ602" i="1"/>
  <c r="CJ603" i="1"/>
  <c r="CJ604" i="1"/>
  <c r="CJ605" i="1"/>
  <c r="CJ606" i="1"/>
  <c r="CJ607" i="1"/>
  <c r="CJ608" i="1"/>
  <c r="CJ609" i="1"/>
  <c r="CJ610" i="1"/>
  <c r="CJ611" i="1"/>
  <c r="CJ612" i="1"/>
  <c r="CJ613" i="1"/>
  <c r="CJ614" i="1"/>
  <c r="CJ615" i="1"/>
  <c r="CJ616" i="1"/>
  <c r="CJ617" i="1"/>
  <c r="CJ618" i="1"/>
  <c r="CJ619" i="1"/>
  <c r="CJ620" i="1"/>
  <c r="CJ621" i="1"/>
  <c r="CJ622" i="1"/>
  <c r="CJ623" i="1"/>
  <c r="CJ624" i="1"/>
  <c r="CJ625" i="1"/>
  <c r="CJ626" i="1"/>
  <c r="CJ627" i="1"/>
  <c r="CJ628" i="1"/>
  <c r="CJ629" i="1"/>
  <c r="CJ630" i="1"/>
  <c r="CJ631" i="1"/>
  <c r="CJ632" i="1"/>
  <c r="CJ633" i="1"/>
  <c r="CJ634" i="1"/>
  <c r="CJ635" i="1"/>
  <c r="CJ636" i="1"/>
  <c r="CJ637" i="1"/>
  <c r="CJ638" i="1"/>
  <c r="CJ639" i="1"/>
  <c r="CJ640" i="1"/>
  <c r="CJ641" i="1"/>
  <c r="CJ642" i="1"/>
  <c r="CJ643" i="1"/>
  <c r="CJ644" i="1"/>
  <c r="CJ645" i="1"/>
  <c r="CJ646" i="1"/>
  <c r="CJ647" i="1"/>
  <c r="CJ648" i="1"/>
  <c r="CJ649" i="1"/>
  <c r="CJ650" i="1"/>
  <c r="CJ651" i="1"/>
  <c r="CJ652" i="1"/>
  <c r="CJ653" i="1"/>
  <c r="CJ654" i="1"/>
  <c r="CJ655" i="1"/>
  <c r="CJ656" i="1"/>
  <c r="CJ657" i="1"/>
  <c r="CJ658" i="1"/>
  <c r="CJ659" i="1"/>
  <c r="CJ660" i="1"/>
  <c r="CJ661" i="1"/>
  <c r="CJ662" i="1"/>
  <c r="CJ663" i="1"/>
  <c r="CJ664" i="1"/>
  <c r="CJ665" i="1"/>
  <c r="CJ666" i="1"/>
  <c r="CJ667" i="1"/>
  <c r="CJ668" i="1"/>
  <c r="CJ669" i="1"/>
  <c r="CJ670" i="1"/>
  <c r="CJ671" i="1"/>
  <c r="CJ672" i="1"/>
  <c r="CJ673" i="1"/>
  <c r="CJ674" i="1"/>
  <c r="CJ675" i="1"/>
  <c r="CJ676" i="1"/>
  <c r="CJ677" i="1"/>
  <c r="CJ678" i="1"/>
  <c r="CJ679" i="1"/>
  <c r="CJ680" i="1"/>
  <c r="CJ681" i="1"/>
  <c r="CJ682" i="1"/>
  <c r="CJ683" i="1"/>
  <c r="CJ684" i="1"/>
  <c r="CJ685" i="1"/>
  <c r="CJ686" i="1"/>
  <c r="CJ687" i="1"/>
  <c r="CJ688" i="1"/>
  <c r="CJ689" i="1"/>
  <c r="CJ690" i="1"/>
  <c r="CJ691" i="1"/>
  <c r="CJ692" i="1"/>
  <c r="CJ693" i="1"/>
  <c r="CJ694" i="1"/>
  <c r="CJ695" i="1"/>
  <c r="CJ696" i="1"/>
  <c r="CJ697" i="1"/>
  <c r="CJ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425" i="1"/>
  <c r="BW426" i="1"/>
  <c r="BW427" i="1"/>
  <c r="BW428" i="1"/>
  <c r="BW429" i="1"/>
  <c r="BW430" i="1"/>
  <c r="BW431" i="1"/>
  <c r="BW432" i="1"/>
  <c r="BW433" i="1"/>
  <c r="BW434" i="1"/>
  <c r="BW435" i="1"/>
  <c r="BW436" i="1"/>
  <c r="BW437" i="1"/>
  <c r="BW438" i="1"/>
  <c r="BW439" i="1"/>
  <c r="BW440" i="1"/>
  <c r="BW441" i="1"/>
  <c r="BW442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BW467" i="1"/>
  <c r="BW468" i="1"/>
  <c r="BW469" i="1"/>
  <c r="BW470" i="1"/>
  <c r="BW471" i="1"/>
  <c r="BW472" i="1"/>
  <c r="BW473" i="1"/>
  <c r="BW474" i="1"/>
  <c r="BW475" i="1"/>
  <c r="BW476" i="1"/>
  <c r="BW477" i="1"/>
  <c r="BW478" i="1"/>
  <c r="BW479" i="1"/>
  <c r="BW480" i="1"/>
  <c r="BW481" i="1"/>
  <c r="BW482" i="1"/>
  <c r="BW483" i="1"/>
  <c r="BW484" i="1"/>
  <c r="BW485" i="1"/>
  <c r="BW486" i="1"/>
  <c r="BW487" i="1"/>
  <c r="BW488" i="1"/>
  <c r="BW489" i="1"/>
  <c r="BW490" i="1"/>
  <c r="BW491" i="1"/>
  <c r="BW492" i="1"/>
  <c r="BW493" i="1"/>
  <c r="BW494" i="1"/>
  <c r="BW495" i="1"/>
  <c r="BW496" i="1"/>
  <c r="BW497" i="1"/>
  <c r="BW498" i="1"/>
  <c r="BW499" i="1"/>
  <c r="BW500" i="1"/>
  <c r="BW501" i="1"/>
  <c r="BW502" i="1"/>
  <c r="BW503" i="1"/>
  <c r="BW504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8" i="1"/>
  <c r="BW519" i="1"/>
  <c r="BW520" i="1"/>
  <c r="BW521" i="1"/>
  <c r="BW522" i="1"/>
  <c r="BW523" i="1"/>
  <c r="BW524" i="1"/>
  <c r="BW525" i="1"/>
  <c r="BW526" i="1"/>
  <c r="BW527" i="1"/>
  <c r="BW528" i="1"/>
  <c r="BW529" i="1"/>
  <c r="BW530" i="1"/>
  <c r="BW531" i="1"/>
  <c r="BW532" i="1"/>
  <c r="BW533" i="1"/>
  <c r="BW534" i="1"/>
  <c r="BW535" i="1"/>
  <c r="BW536" i="1"/>
  <c r="BW537" i="1"/>
  <c r="BW538" i="1"/>
  <c r="BW539" i="1"/>
  <c r="BW540" i="1"/>
  <c r="BW541" i="1"/>
  <c r="BW542" i="1"/>
  <c r="BW543" i="1"/>
  <c r="BW544" i="1"/>
  <c r="BW545" i="1"/>
  <c r="BW546" i="1"/>
  <c r="BW547" i="1"/>
  <c r="BW548" i="1"/>
  <c r="BW549" i="1"/>
  <c r="BW550" i="1"/>
  <c r="BW551" i="1"/>
  <c r="BW552" i="1"/>
  <c r="BW553" i="1"/>
  <c r="BW554" i="1"/>
  <c r="BW555" i="1"/>
  <c r="BW556" i="1"/>
  <c r="BW557" i="1"/>
  <c r="BW558" i="1"/>
  <c r="BW559" i="1"/>
  <c r="BW560" i="1"/>
  <c r="BW561" i="1"/>
  <c r="BW562" i="1"/>
  <c r="BW563" i="1"/>
  <c r="BW564" i="1"/>
  <c r="BW565" i="1"/>
  <c r="BW566" i="1"/>
  <c r="BW567" i="1"/>
  <c r="BW568" i="1"/>
  <c r="BW569" i="1"/>
  <c r="BW570" i="1"/>
  <c r="BW571" i="1"/>
  <c r="BW572" i="1"/>
  <c r="BW573" i="1"/>
  <c r="BW574" i="1"/>
  <c r="BW575" i="1"/>
  <c r="BW576" i="1"/>
  <c r="BW577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1" i="1"/>
  <c r="BW592" i="1"/>
  <c r="BW593" i="1"/>
  <c r="BW594" i="1"/>
  <c r="BW595" i="1"/>
  <c r="BW596" i="1"/>
  <c r="BW597" i="1"/>
  <c r="BW598" i="1"/>
  <c r="BW599" i="1"/>
  <c r="BW600" i="1"/>
  <c r="BW601" i="1"/>
  <c r="BW602" i="1"/>
  <c r="BW603" i="1"/>
  <c r="BW604" i="1"/>
  <c r="BW605" i="1"/>
  <c r="BW606" i="1"/>
  <c r="BW607" i="1"/>
  <c r="BW608" i="1"/>
  <c r="BW609" i="1"/>
  <c r="BW610" i="1"/>
  <c r="BW611" i="1"/>
  <c r="BW612" i="1"/>
  <c r="BW613" i="1"/>
  <c r="BW614" i="1"/>
  <c r="BW615" i="1"/>
  <c r="BW616" i="1"/>
  <c r="BW617" i="1"/>
  <c r="BW618" i="1"/>
  <c r="BW619" i="1"/>
  <c r="BW620" i="1"/>
  <c r="BW621" i="1"/>
  <c r="BW622" i="1"/>
  <c r="BW623" i="1"/>
  <c r="BW624" i="1"/>
  <c r="BW625" i="1"/>
  <c r="BW626" i="1"/>
  <c r="BW627" i="1"/>
  <c r="BW628" i="1"/>
  <c r="BW629" i="1"/>
  <c r="BW630" i="1"/>
  <c r="BW631" i="1"/>
  <c r="BW632" i="1"/>
  <c r="BW633" i="1"/>
  <c r="BW634" i="1"/>
  <c r="BW635" i="1"/>
  <c r="BW636" i="1"/>
  <c r="BW637" i="1"/>
  <c r="BW638" i="1"/>
  <c r="BW639" i="1"/>
  <c r="BW640" i="1"/>
  <c r="BW641" i="1"/>
  <c r="BW642" i="1"/>
  <c r="BW643" i="1"/>
  <c r="BW644" i="1"/>
  <c r="BW645" i="1"/>
  <c r="BW646" i="1"/>
  <c r="BW647" i="1"/>
  <c r="BW648" i="1"/>
  <c r="BW649" i="1"/>
  <c r="BW650" i="1"/>
  <c r="BW651" i="1"/>
  <c r="BW652" i="1"/>
  <c r="BW653" i="1"/>
  <c r="BW654" i="1"/>
  <c r="BW655" i="1"/>
  <c r="BW656" i="1"/>
  <c r="BW657" i="1"/>
  <c r="BW658" i="1"/>
  <c r="BW659" i="1"/>
  <c r="BW660" i="1"/>
  <c r="BW661" i="1"/>
  <c r="BW662" i="1"/>
  <c r="BW663" i="1"/>
  <c r="BW664" i="1"/>
  <c r="BW665" i="1"/>
  <c r="BW666" i="1"/>
  <c r="BW667" i="1"/>
  <c r="BW668" i="1"/>
  <c r="BW669" i="1"/>
  <c r="BW670" i="1"/>
  <c r="BW671" i="1"/>
  <c r="BW672" i="1"/>
  <c r="BW673" i="1"/>
  <c r="BW674" i="1"/>
  <c r="BW675" i="1"/>
  <c r="BW676" i="1"/>
  <c r="BW677" i="1"/>
  <c r="BW678" i="1"/>
  <c r="BW679" i="1"/>
  <c r="BW680" i="1"/>
  <c r="BW681" i="1"/>
  <c r="BW682" i="1"/>
  <c r="BW683" i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2" i="1"/>
  <c r="CI3" i="1"/>
  <c r="CI4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5" i="1"/>
  <c r="CI146" i="1"/>
  <c r="CI147" i="1"/>
  <c r="CI148" i="1"/>
  <c r="CI149" i="1"/>
  <c r="CI150" i="1"/>
  <c r="CI151" i="1"/>
  <c r="CI152" i="1"/>
  <c r="CI153" i="1"/>
  <c r="CI154" i="1"/>
  <c r="CI155" i="1"/>
  <c r="CI156" i="1"/>
  <c r="CI157" i="1"/>
  <c r="CI158" i="1"/>
  <c r="CI159" i="1"/>
  <c r="CI160" i="1"/>
  <c r="CI161" i="1"/>
  <c r="CI162" i="1"/>
  <c r="CI163" i="1"/>
  <c r="CI164" i="1"/>
  <c r="CI165" i="1"/>
  <c r="CI166" i="1"/>
  <c r="CI167" i="1"/>
  <c r="CI168" i="1"/>
  <c r="CI169" i="1"/>
  <c r="CI170" i="1"/>
  <c r="CI171" i="1"/>
  <c r="CI172" i="1"/>
  <c r="CI173" i="1"/>
  <c r="CI174" i="1"/>
  <c r="CI175" i="1"/>
  <c r="CI176" i="1"/>
  <c r="CI177" i="1"/>
  <c r="CI178" i="1"/>
  <c r="CI179" i="1"/>
  <c r="CI180" i="1"/>
  <c r="CI181" i="1"/>
  <c r="CI182" i="1"/>
  <c r="CI183" i="1"/>
  <c r="CI184" i="1"/>
  <c r="CI185" i="1"/>
  <c r="CI186" i="1"/>
  <c r="CI187" i="1"/>
  <c r="CI188" i="1"/>
  <c r="CI189" i="1"/>
  <c r="CI190" i="1"/>
  <c r="CI191" i="1"/>
  <c r="CI192" i="1"/>
  <c r="CI193" i="1"/>
  <c r="CI194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I219" i="1"/>
  <c r="CI220" i="1"/>
  <c r="CI221" i="1"/>
  <c r="CI222" i="1"/>
  <c r="CI223" i="1"/>
  <c r="CI224" i="1"/>
  <c r="CI225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I250" i="1"/>
  <c r="CI251" i="1"/>
  <c r="CI252" i="1"/>
  <c r="CI253" i="1"/>
  <c r="CI254" i="1"/>
  <c r="CI255" i="1"/>
  <c r="CI256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69" i="1"/>
  <c r="CI270" i="1"/>
  <c r="CI271" i="1"/>
  <c r="CI272" i="1"/>
  <c r="CI273" i="1"/>
  <c r="CI274" i="1"/>
  <c r="CI275" i="1"/>
  <c r="CI276" i="1"/>
  <c r="CI277" i="1"/>
  <c r="CI278" i="1"/>
  <c r="CI279" i="1"/>
  <c r="CI280" i="1"/>
  <c r="CI281" i="1"/>
  <c r="CI282" i="1"/>
  <c r="CI283" i="1"/>
  <c r="CI284" i="1"/>
  <c r="CI285" i="1"/>
  <c r="CI286" i="1"/>
  <c r="CI287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I312" i="1"/>
  <c r="CI313" i="1"/>
  <c r="CI314" i="1"/>
  <c r="CI315" i="1"/>
  <c r="CI316" i="1"/>
  <c r="CI317" i="1"/>
  <c r="CI318" i="1"/>
  <c r="CI319" i="1"/>
  <c r="CI320" i="1"/>
  <c r="CI321" i="1"/>
  <c r="CI322" i="1"/>
  <c r="CI323" i="1"/>
  <c r="CI324" i="1"/>
  <c r="CI325" i="1"/>
  <c r="CI326" i="1"/>
  <c r="CI327" i="1"/>
  <c r="CI328" i="1"/>
  <c r="CI329" i="1"/>
  <c r="CI330" i="1"/>
  <c r="CI331" i="1"/>
  <c r="CI332" i="1"/>
  <c r="CI333" i="1"/>
  <c r="CI334" i="1"/>
  <c r="CI335" i="1"/>
  <c r="CI336" i="1"/>
  <c r="CI337" i="1"/>
  <c r="CI338" i="1"/>
  <c r="CI339" i="1"/>
  <c r="CI340" i="1"/>
  <c r="CI341" i="1"/>
  <c r="CI342" i="1"/>
  <c r="CI343" i="1"/>
  <c r="CI344" i="1"/>
  <c r="CI345" i="1"/>
  <c r="CI346" i="1"/>
  <c r="CI347" i="1"/>
  <c r="CI348" i="1"/>
  <c r="CI349" i="1"/>
  <c r="CI350" i="1"/>
  <c r="CI351" i="1"/>
  <c r="CI352" i="1"/>
  <c r="CI353" i="1"/>
  <c r="CI354" i="1"/>
  <c r="CI355" i="1"/>
  <c r="CI356" i="1"/>
  <c r="CI357" i="1"/>
  <c r="CI358" i="1"/>
  <c r="CI359" i="1"/>
  <c r="CI360" i="1"/>
  <c r="CI361" i="1"/>
  <c r="CI362" i="1"/>
  <c r="CI363" i="1"/>
  <c r="CI364" i="1"/>
  <c r="CI365" i="1"/>
  <c r="CI366" i="1"/>
  <c r="CI367" i="1"/>
  <c r="CI368" i="1"/>
  <c r="CI369" i="1"/>
  <c r="CI370" i="1"/>
  <c r="CI371" i="1"/>
  <c r="CI372" i="1"/>
  <c r="CI373" i="1"/>
  <c r="CI374" i="1"/>
  <c r="CI375" i="1"/>
  <c r="CI376" i="1"/>
  <c r="CI377" i="1"/>
  <c r="CI378" i="1"/>
  <c r="CI379" i="1"/>
  <c r="CI380" i="1"/>
  <c r="CI381" i="1"/>
  <c r="CI382" i="1"/>
  <c r="CI383" i="1"/>
  <c r="CI384" i="1"/>
  <c r="CI385" i="1"/>
  <c r="CI386" i="1"/>
  <c r="CI387" i="1"/>
  <c r="CI388" i="1"/>
  <c r="CI389" i="1"/>
  <c r="CI390" i="1"/>
  <c r="CI391" i="1"/>
  <c r="CI392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405" i="1"/>
  <c r="CI406" i="1"/>
  <c r="CI407" i="1"/>
  <c r="CI408" i="1"/>
  <c r="CI409" i="1"/>
  <c r="CI410" i="1"/>
  <c r="CI411" i="1"/>
  <c r="CI412" i="1"/>
  <c r="CI413" i="1"/>
  <c r="CI414" i="1"/>
  <c r="CI415" i="1"/>
  <c r="CI416" i="1"/>
  <c r="CI417" i="1"/>
  <c r="CI418" i="1"/>
  <c r="CI419" i="1"/>
  <c r="CI420" i="1"/>
  <c r="CI421" i="1"/>
  <c r="CI422" i="1"/>
  <c r="CI423" i="1"/>
  <c r="CI424" i="1"/>
  <c r="CI425" i="1"/>
  <c r="CI426" i="1"/>
  <c r="CI427" i="1"/>
  <c r="CI428" i="1"/>
  <c r="CI429" i="1"/>
  <c r="CI430" i="1"/>
  <c r="CI431" i="1"/>
  <c r="CI432" i="1"/>
  <c r="CI433" i="1"/>
  <c r="CI434" i="1"/>
  <c r="CI435" i="1"/>
  <c r="CI436" i="1"/>
  <c r="CI437" i="1"/>
  <c r="CI438" i="1"/>
  <c r="CI439" i="1"/>
  <c r="CI440" i="1"/>
  <c r="CI441" i="1"/>
  <c r="CI442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CI467" i="1"/>
  <c r="CI468" i="1"/>
  <c r="CI469" i="1"/>
  <c r="CI470" i="1"/>
  <c r="CI471" i="1"/>
  <c r="CI472" i="1"/>
  <c r="CI473" i="1"/>
  <c r="CI474" i="1"/>
  <c r="CI475" i="1"/>
  <c r="CI476" i="1"/>
  <c r="CI477" i="1"/>
  <c r="CI478" i="1"/>
  <c r="CI479" i="1"/>
  <c r="CI480" i="1"/>
  <c r="CI481" i="1"/>
  <c r="CI482" i="1"/>
  <c r="CI483" i="1"/>
  <c r="CI484" i="1"/>
  <c r="CI485" i="1"/>
  <c r="CI486" i="1"/>
  <c r="CI487" i="1"/>
  <c r="CI488" i="1"/>
  <c r="CI489" i="1"/>
  <c r="CI490" i="1"/>
  <c r="CI491" i="1"/>
  <c r="CI492" i="1"/>
  <c r="CI493" i="1"/>
  <c r="CI494" i="1"/>
  <c r="CI495" i="1"/>
  <c r="CI496" i="1"/>
  <c r="CI497" i="1"/>
  <c r="CI498" i="1"/>
  <c r="CI499" i="1"/>
  <c r="CI500" i="1"/>
  <c r="CI501" i="1"/>
  <c r="CI502" i="1"/>
  <c r="CI503" i="1"/>
  <c r="CI504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7" i="1"/>
  <c r="CI518" i="1"/>
  <c r="CI519" i="1"/>
  <c r="CI520" i="1"/>
  <c r="CI521" i="1"/>
  <c r="CI522" i="1"/>
  <c r="CI523" i="1"/>
  <c r="CI524" i="1"/>
  <c r="CI525" i="1"/>
  <c r="CI526" i="1"/>
  <c r="CI527" i="1"/>
  <c r="CI528" i="1"/>
  <c r="CI529" i="1"/>
  <c r="CI530" i="1"/>
  <c r="CI531" i="1"/>
  <c r="CI532" i="1"/>
  <c r="CI533" i="1"/>
  <c r="CI534" i="1"/>
  <c r="CI535" i="1"/>
  <c r="CI536" i="1"/>
  <c r="CI537" i="1"/>
  <c r="CI538" i="1"/>
  <c r="CI539" i="1"/>
  <c r="CI540" i="1"/>
  <c r="CI541" i="1"/>
  <c r="CI542" i="1"/>
  <c r="CI543" i="1"/>
  <c r="CI544" i="1"/>
  <c r="CI545" i="1"/>
  <c r="CI546" i="1"/>
  <c r="CI547" i="1"/>
  <c r="CI548" i="1"/>
  <c r="CI549" i="1"/>
  <c r="CI550" i="1"/>
  <c r="CI551" i="1"/>
  <c r="CI552" i="1"/>
  <c r="CI553" i="1"/>
  <c r="CI554" i="1"/>
  <c r="CI555" i="1"/>
  <c r="CI556" i="1"/>
  <c r="CI557" i="1"/>
  <c r="CI558" i="1"/>
  <c r="CI559" i="1"/>
  <c r="CI560" i="1"/>
  <c r="CI561" i="1"/>
  <c r="CI562" i="1"/>
  <c r="CI563" i="1"/>
  <c r="CI564" i="1"/>
  <c r="CI565" i="1"/>
  <c r="CI566" i="1"/>
  <c r="CI567" i="1"/>
  <c r="CI568" i="1"/>
  <c r="CI569" i="1"/>
  <c r="CI570" i="1"/>
  <c r="CI571" i="1"/>
  <c r="CI572" i="1"/>
  <c r="CI573" i="1"/>
  <c r="CI574" i="1"/>
  <c r="CI575" i="1"/>
  <c r="CI576" i="1"/>
  <c r="CI577" i="1"/>
  <c r="CI578" i="1"/>
  <c r="CI579" i="1"/>
  <c r="CI580" i="1"/>
  <c r="CI581" i="1"/>
  <c r="CI582" i="1"/>
  <c r="CI583" i="1"/>
  <c r="CI584" i="1"/>
  <c r="CI585" i="1"/>
  <c r="CI586" i="1"/>
  <c r="CI587" i="1"/>
  <c r="CI588" i="1"/>
  <c r="CI589" i="1"/>
  <c r="CI590" i="1"/>
  <c r="CI591" i="1"/>
  <c r="CI592" i="1"/>
  <c r="CI593" i="1"/>
  <c r="CI594" i="1"/>
  <c r="CI595" i="1"/>
  <c r="CI596" i="1"/>
  <c r="CI597" i="1"/>
  <c r="CI598" i="1"/>
  <c r="CI599" i="1"/>
  <c r="CI600" i="1"/>
  <c r="CI601" i="1"/>
  <c r="CI602" i="1"/>
  <c r="CI603" i="1"/>
  <c r="CI604" i="1"/>
  <c r="CI605" i="1"/>
  <c r="CI606" i="1"/>
  <c r="CI607" i="1"/>
  <c r="CI608" i="1"/>
  <c r="CI609" i="1"/>
  <c r="CI610" i="1"/>
  <c r="CI611" i="1"/>
  <c r="CI612" i="1"/>
  <c r="CI613" i="1"/>
  <c r="CI614" i="1"/>
  <c r="CI615" i="1"/>
  <c r="CI616" i="1"/>
  <c r="CI617" i="1"/>
  <c r="CI618" i="1"/>
  <c r="CI619" i="1"/>
  <c r="CI620" i="1"/>
  <c r="CI621" i="1"/>
  <c r="CI622" i="1"/>
  <c r="CI623" i="1"/>
  <c r="CI624" i="1"/>
  <c r="CI625" i="1"/>
  <c r="CI626" i="1"/>
  <c r="CI627" i="1"/>
  <c r="CI628" i="1"/>
  <c r="CI629" i="1"/>
  <c r="CI630" i="1"/>
  <c r="CI631" i="1"/>
  <c r="CI632" i="1"/>
  <c r="CI633" i="1"/>
  <c r="CI634" i="1"/>
  <c r="CI635" i="1"/>
  <c r="CI636" i="1"/>
  <c r="CI637" i="1"/>
  <c r="CI638" i="1"/>
  <c r="CI639" i="1"/>
  <c r="CI640" i="1"/>
  <c r="CI641" i="1"/>
  <c r="CI642" i="1"/>
  <c r="CI643" i="1"/>
  <c r="CI644" i="1"/>
  <c r="CI645" i="1"/>
  <c r="CI646" i="1"/>
  <c r="CI647" i="1"/>
  <c r="CI648" i="1"/>
  <c r="CI649" i="1"/>
  <c r="CI650" i="1"/>
  <c r="CI651" i="1"/>
  <c r="CI652" i="1"/>
  <c r="CI653" i="1"/>
  <c r="CI654" i="1"/>
  <c r="CI655" i="1"/>
  <c r="CI656" i="1"/>
  <c r="CI657" i="1"/>
  <c r="CI658" i="1"/>
  <c r="CI659" i="1"/>
  <c r="CI660" i="1"/>
  <c r="CI661" i="1"/>
  <c r="CI662" i="1"/>
  <c r="CI663" i="1"/>
  <c r="CI664" i="1"/>
  <c r="CI665" i="1"/>
  <c r="CI666" i="1"/>
  <c r="CI667" i="1"/>
  <c r="CI668" i="1"/>
  <c r="CI669" i="1"/>
  <c r="CI670" i="1"/>
  <c r="CI671" i="1"/>
  <c r="CI672" i="1"/>
  <c r="CI673" i="1"/>
  <c r="CI674" i="1"/>
  <c r="CI675" i="1"/>
  <c r="CI676" i="1"/>
  <c r="CI677" i="1"/>
  <c r="CI678" i="1"/>
  <c r="CI679" i="1"/>
  <c r="CI680" i="1"/>
  <c r="CI681" i="1"/>
  <c r="CI682" i="1"/>
  <c r="CI683" i="1"/>
  <c r="CI684" i="1"/>
  <c r="CI685" i="1"/>
  <c r="CI686" i="1"/>
  <c r="CI687" i="1"/>
  <c r="CI688" i="1"/>
  <c r="CI689" i="1"/>
  <c r="CI690" i="1"/>
  <c r="CI691" i="1"/>
  <c r="CI692" i="1"/>
  <c r="CI693" i="1"/>
  <c r="CI694" i="1"/>
  <c r="CI695" i="1"/>
  <c r="CI696" i="1"/>
  <c r="CI697" i="1"/>
  <c r="CI2" i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29" i="1"/>
  <c r="CH430" i="1"/>
  <c r="CH431" i="1"/>
  <c r="CH432" i="1"/>
  <c r="CH433" i="1"/>
  <c r="CH434" i="1"/>
  <c r="CH435" i="1"/>
  <c r="CH436" i="1"/>
  <c r="CH437" i="1"/>
  <c r="CH438" i="1"/>
  <c r="CH439" i="1"/>
  <c r="CH440" i="1"/>
  <c r="CH441" i="1"/>
  <c r="CH442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CH467" i="1"/>
  <c r="CH468" i="1"/>
  <c r="CH469" i="1"/>
  <c r="CH470" i="1"/>
  <c r="CH471" i="1"/>
  <c r="CH472" i="1"/>
  <c r="CH473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2" i="1"/>
  <c r="CH493" i="1"/>
  <c r="CH494" i="1"/>
  <c r="CH495" i="1"/>
  <c r="CH496" i="1"/>
  <c r="CH497" i="1"/>
  <c r="CH498" i="1"/>
  <c r="CH499" i="1"/>
  <c r="CH500" i="1"/>
  <c r="CH501" i="1"/>
  <c r="CH502" i="1"/>
  <c r="CH503" i="1"/>
  <c r="CH504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H529" i="1"/>
  <c r="CH530" i="1"/>
  <c r="CH531" i="1"/>
  <c r="CH532" i="1"/>
  <c r="CH533" i="1"/>
  <c r="CH534" i="1"/>
  <c r="CH535" i="1"/>
  <c r="CH536" i="1"/>
  <c r="CH537" i="1"/>
  <c r="CH538" i="1"/>
  <c r="CH539" i="1"/>
  <c r="CH540" i="1"/>
  <c r="CH541" i="1"/>
  <c r="CH542" i="1"/>
  <c r="CH543" i="1"/>
  <c r="CH544" i="1"/>
  <c r="CH545" i="1"/>
  <c r="CH546" i="1"/>
  <c r="CH547" i="1"/>
  <c r="CH548" i="1"/>
  <c r="CH549" i="1"/>
  <c r="CH550" i="1"/>
  <c r="CH551" i="1"/>
  <c r="CH552" i="1"/>
  <c r="CH553" i="1"/>
  <c r="CH554" i="1"/>
  <c r="CH555" i="1"/>
  <c r="CH556" i="1"/>
  <c r="CH557" i="1"/>
  <c r="CH558" i="1"/>
  <c r="CH559" i="1"/>
  <c r="CH560" i="1"/>
  <c r="CH561" i="1"/>
  <c r="CH562" i="1"/>
  <c r="CH563" i="1"/>
  <c r="CH564" i="1"/>
  <c r="CH565" i="1"/>
  <c r="CH566" i="1"/>
  <c r="CH567" i="1"/>
  <c r="CH568" i="1"/>
  <c r="CH569" i="1"/>
  <c r="CH570" i="1"/>
  <c r="CH571" i="1"/>
  <c r="CH572" i="1"/>
  <c r="CH573" i="1"/>
  <c r="CH574" i="1"/>
  <c r="CH575" i="1"/>
  <c r="CH576" i="1"/>
  <c r="CH577" i="1"/>
  <c r="CH578" i="1"/>
  <c r="CH579" i="1"/>
  <c r="CH580" i="1"/>
  <c r="CH581" i="1"/>
  <c r="CH582" i="1"/>
  <c r="CH583" i="1"/>
  <c r="CH584" i="1"/>
  <c r="CH585" i="1"/>
  <c r="CH586" i="1"/>
  <c r="CH587" i="1"/>
  <c r="CH588" i="1"/>
  <c r="CH589" i="1"/>
  <c r="CH590" i="1"/>
  <c r="CH591" i="1"/>
  <c r="CH592" i="1"/>
  <c r="CH593" i="1"/>
  <c r="CH594" i="1"/>
  <c r="CH595" i="1"/>
  <c r="CH596" i="1"/>
  <c r="CH597" i="1"/>
  <c r="CH598" i="1"/>
  <c r="CH599" i="1"/>
  <c r="CH600" i="1"/>
  <c r="CH601" i="1"/>
  <c r="CH602" i="1"/>
  <c r="CH603" i="1"/>
  <c r="CH604" i="1"/>
  <c r="CH605" i="1"/>
  <c r="CH606" i="1"/>
  <c r="CH607" i="1"/>
  <c r="CH608" i="1"/>
  <c r="CH609" i="1"/>
  <c r="CH610" i="1"/>
  <c r="CH611" i="1"/>
  <c r="CH612" i="1"/>
  <c r="CH613" i="1"/>
  <c r="CH614" i="1"/>
  <c r="CH615" i="1"/>
  <c r="CH616" i="1"/>
  <c r="CH617" i="1"/>
  <c r="CH618" i="1"/>
  <c r="CH619" i="1"/>
  <c r="CH620" i="1"/>
  <c r="CH621" i="1"/>
  <c r="CH622" i="1"/>
  <c r="CH623" i="1"/>
  <c r="CH624" i="1"/>
  <c r="CH625" i="1"/>
  <c r="CH626" i="1"/>
  <c r="CH627" i="1"/>
  <c r="CH628" i="1"/>
  <c r="CH629" i="1"/>
  <c r="CH630" i="1"/>
  <c r="CH631" i="1"/>
  <c r="CH632" i="1"/>
  <c r="CH633" i="1"/>
  <c r="CH634" i="1"/>
  <c r="CH635" i="1"/>
  <c r="CH636" i="1"/>
  <c r="CH637" i="1"/>
  <c r="CH638" i="1"/>
  <c r="CH639" i="1"/>
  <c r="CH640" i="1"/>
  <c r="CH641" i="1"/>
  <c r="CH642" i="1"/>
  <c r="CH643" i="1"/>
  <c r="CH644" i="1"/>
  <c r="CH645" i="1"/>
  <c r="CH646" i="1"/>
  <c r="CH647" i="1"/>
  <c r="CH648" i="1"/>
  <c r="CH649" i="1"/>
  <c r="CH650" i="1"/>
  <c r="CH651" i="1"/>
  <c r="CH652" i="1"/>
  <c r="CH653" i="1"/>
  <c r="CH654" i="1"/>
  <c r="CH655" i="1"/>
  <c r="CH656" i="1"/>
  <c r="CH657" i="1"/>
  <c r="CH658" i="1"/>
  <c r="CH659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3" i="1"/>
  <c r="CH674" i="1"/>
  <c r="CH675" i="1"/>
  <c r="CH676" i="1"/>
  <c r="CH677" i="1"/>
  <c r="CH678" i="1"/>
  <c r="CH679" i="1"/>
  <c r="CH680" i="1"/>
  <c r="CH681" i="1"/>
  <c r="CH682" i="1"/>
  <c r="CH683" i="1"/>
  <c r="CH684" i="1"/>
  <c r="CH685" i="1"/>
  <c r="CH686" i="1"/>
  <c r="CH687" i="1"/>
  <c r="CH688" i="1"/>
  <c r="CH689" i="1"/>
  <c r="CH690" i="1"/>
  <c r="CH691" i="1"/>
  <c r="CH692" i="1"/>
  <c r="CH693" i="1"/>
  <c r="CH694" i="1"/>
  <c r="CH695" i="1"/>
  <c r="CH696" i="1"/>
  <c r="CH697" i="1"/>
  <c r="CH2" i="1"/>
  <c r="CG3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223" i="1"/>
  <c r="CG224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301" i="1"/>
  <c r="CG302" i="1"/>
  <c r="CG303" i="1"/>
  <c r="CG304" i="1"/>
  <c r="CG305" i="1"/>
  <c r="CG306" i="1"/>
  <c r="CG307" i="1"/>
  <c r="CG308" i="1"/>
  <c r="CG309" i="1"/>
  <c r="CG310" i="1"/>
  <c r="CG311" i="1"/>
  <c r="CG312" i="1"/>
  <c r="CG313" i="1"/>
  <c r="CG314" i="1"/>
  <c r="CG315" i="1"/>
  <c r="CG316" i="1"/>
  <c r="CG317" i="1"/>
  <c r="CG318" i="1"/>
  <c r="CG319" i="1"/>
  <c r="CG320" i="1"/>
  <c r="CG321" i="1"/>
  <c r="CG322" i="1"/>
  <c r="CG323" i="1"/>
  <c r="CG324" i="1"/>
  <c r="CG325" i="1"/>
  <c r="CG326" i="1"/>
  <c r="CG327" i="1"/>
  <c r="CG328" i="1"/>
  <c r="CG329" i="1"/>
  <c r="CG330" i="1"/>
  <c r="CG331" i="1"/>
  <c r="CG332" i="1"/>
  <c r="CG333" i="1"/>
  <c r="CG334" i="1"/>
  <c r="CG335" i="1"/>
  <c r="CG336" i="1"/>
  <c r="CG337" i="1"/>
  <c r="CG338" i="1"/>
  <c r="CG339" i="1"/>
  <c r="CG340" i="1"/>
  <c r="CG341" i="1"/>
  <c r="CG342" i="1"/>
  <c r="CG343" i="1"/>
  <c r="CG344" i="1"/>
  <c r="CG345" i="1"/>
  <c r="CG346" i="1"/>
  <c r="CG347" i="1"/>
  <c r="CG348" i="1"/>
  <c r="CG349" i="1"/>
  <c r="CG350" i="1"/>
  <c r="CG351" i="1"/>
  <c r="CG352" i="1"/>
  <c r="CG353" i="1"/>
  <c r="CG354" i="1"/>
  <c r="CG355" i="1"/>
  <c r="CG356" i="1"/>
  <c r="CG357" i="1"/>
  <c r="CG358" i="1"/>
  <c r="CG359" i="1"/>
  <c r="CG360" i="1"/>
  <c r="CG361" i="1"/>
  <c r="CG362" i="1"/>
  <c r="CG363" i="1"/>
  <c r="CG364" i="1"/>
  <c r="CG365" i="1"/>
  <c r="CG366" i="1"/>
  <c r="CG367" i="1"/>
  <c r="CG368" i="1"/>
  <c r="CG369" i="1"/>
  <c r="CG370" i="1"/>
  <c r="CG371" i="1"/>
  <c r="CG372" i="1"/>
  <c r="CG373" i="1"/>
  <c r="CG374" i="1"/>
  <c r="CG375" i="1"/>
  <c r="CG376" i="1"/>
  <c r="CG377" i="1"/>
  <c r="CG378" i="1"/>
  <c r="CG379" i="1"/>
  <c r="CG380" i="1"/>
  <c r="CG381" i="1"/>
  <c r="CG382" i="1"/>
  <c r="CG383" i="1"/>
  <c r="CG384" i="1"/>
  <c r="CG385" i="1"/>
  <c r="CG386" i="1"/>
  <c r="CG387" i="1"/>
  <c r="CG388" i="1"/>
  <c r="CG389" i="1"/>
  <c r="CG390" i="1"/>
  <c r="CG391" i="1"/>
  <c r="CG392" i="1"/>
  <c r="CG393" i="1"/>
  <c r="CG394" i="1"/>
  <c r="CG395" i="1"/>
  <c r="CG396" i="1"/>
  <c r="CG397" i="1"/>
  <c r="CG398" i="1"/>
  <c r="CG399" i="1"/>
  <c r="CG400" i="1"/>
  <c r="CG401" i="1"/>
  <c r="CG402" i="1"/>
  <c r="CG403" i="1"/>
  <c r="CG404" i="1"/>
  <c r="CG405" i="1"/>
  <c r="CG406" i="1"/>
  <c r="CG407" i="1"/>
  <c r="CG408" i="1"/>
  <c r="CG409" i="1"/>
  <c r="CG410" i="1"/>
  <c r="CG411" i="1"/>
  <c r="CG412" i="1"/>
  <c r="CG413" i="1"/>
  <c r="CG414" i="1"/>
  <c r="CG415" i="1"/>
  <c r="CG416" i="1"/>
  <c r="CG417" i="1"/>
  <c r="CG418" i="1"/>
  <c r="CG419" i="1"/>
  <c r="CG420" i="1"/>
  <c r="CG421" i="1"/>
  <c r="CG422" i="1"/>
  <c r="CG423" i="1"/>
  <c r="CG424" i="1"/>
  <c r="CG425" i="1"/>
  <c r="CG426" i="1"/>
  <c r="CG427" i="1"/>
  <c r="CG428" i="1"/>
  <c r="CG429" i="1"/>
  <c r="CG430" i="1"/>
  <c r="CG431" i="1"/>
  <c r="CG432" i="1"/>
  <c r="CG433" i="1"/>
  <c r="CG434" i="1"/>
  <c r="CG435" i="1"/>
  <c r="CG436" i="1"/>
  <c r="CG437" i="1"/>
  <c r="CG438" i="1"/>
  <c r="CG439" i="1"/>
  <c r="CG440" i="1"/>
  <c r="CG441" i="1"/>
  <c r="CG442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55" i="1"/>
  <c r="CG456" i="1"/>
  <c r="CG457" i="1"/>
  <c r="CG458" i="1"/>
  <c r="CG459" i="1"/>
  <c r="CG460" i="1"/>
  <c r="CG461" i="1"/>
  <c r="CG462" i="1"/>
  <c r="CG463" i="1"/>
  <c r="CG464" i="1"/>
  <c r="CG465" i="1"/>
  <c r="CG466" i="1"/>
  <c r="CG467" i="1"/>
  <c r="CG468" i="1"/>
  <c r="CG469" i="1"/>
  <c r="CG470" i="1"/>
  <c r="CG471" i="1"/>
  <c r="CG472" i="1"/>
  <c r="CG473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2" i="1"/>
  <c r="CG493" i="1"/>
  <c r="CG494" i="1"/>
  <c r="CG495" i="1"/>
  <c r="CG496" i="1"/>
  <c r="CG497" i="1"/>
  <c r="CG498" i="1"/>
  <c r="CG499" i="1"/>
  <c r="CG500" i="1"/>
  <c r="CG501" i="1"/>
  <c r="CG502" i="1"/>
  <c r="CG503" i="1"/>
  <c r="CG504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7" i="1"/>
  <c r="CG518" i="1"/>
  <c r="CG519" i="1"/>
  <c r="CG520" i="1"/>
  <c r="CG521" i="1"/>
  <c r="CG522" i="1"/>
  <c r="CG523" i="1"/>
  <c r="CG524" i="1"/>
  <c r="CG525" i="1"/>
  <c r="CG526" i="1"/>
  <c r="CG527" i="1"/>
  <c r="CG528" i="1"/>
  <c r="CG529" i="1"/>
  <c r="CG530" i="1"/>
  <c r="CG531" i="1"/>
  <c r="CG532" i="1"/>
  <c r="CG533" i="1"/>
  <c r="CG534" i="1"/>
  <c r="CG535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7" i="1"/>
  <c r="CG558" i="1"/>
  <c r="CG559" i="1"/>
  <c r="CG560" i="1"/>
  <c r="CG561" i="1"/>
  <c r="CG562" i="1"/>
  <c r="CG563" i="1"/>
  <c r="CG564" i="1"/>
  <c r="CG565" i="1"/>
  <c r="CG566" i="1"/>
  <c r="CG567" i="1"/>
  <c r="CG568" i="1"/>
  <c r="CG569" i="1"/>
  <c r="CG570" i="1"/>
  <c r="CG571" i="1"/>
  <c r="CG572" i="1"/>
  <c r="CG573" i="1"/>
  <c r="CG574" i="1"/>
  <c r="CG575" i="1"/>
  <c r="CG576" i="1"/>
  <c r="CG577" i="1"/>
  <c r="CG578" i="1"/>
  <c r="CG579" i="1"/>
  <c r="CG580" i="1"/>
  <c r="CG581" i="1"/>
  <c r="CG582" i="1"/>
  <c r="CG583" i="1"/>
  <c r="CG584" i="1"/>
  <c r="CG585" i="1"/>
  <c r="CG586" i="1"/>
  <c r="CG587" i="1"/>
  <c r="CG588" i="1"/>
  <c r="CG589" i="1"/>
  <c r="CG590" i="1"/>
  <c r="CG591" i="1"/>
  <c r="CG592" i="1"/>
  <c r="CG593" i="1"/>
  <c r="CG594" i="1"/>
  <c r="CG595" i="1"/>
  <c r="CG596" i="1"/>
  <c r="CG597" i="1"/>
  <c r="CG598" i="1"/>
  <c r="CG599" i="1"/>
  <c r="CG600" i="1"/>
  <c r="CG601" i="1"/>
  <c r="CG602" i="1"/>
  <c r="CG603" i="1"/>
  <c r="CG604" i="1"/>
  <c r="CG605" i="1"/>
  <c r="CG606" i="1"/>
  <c r="CG607" i="1"/>
  <c r="CG608" i="1"/>
  <c r="CG609" i="1"/>
  <c r="CG610" i="1"/>
  <c r="CG611" i="1"/>
  <c r="CG612" i="1"/>
  <c r="CG613" i="1"/>
  <c r="CG614" i="1"/>
  <c r="CG615" i="1"/>
  <c r="CG616" i="1"/>
  <c r="CG617" i="1"/>
  <c r="CG618" i="1"/>
  <c r="CG619" i="1"/>
  <c r="CG620" i="1"/>
  <c r="CG621" i="1"/>
  <c r="CG622" i="1"/>
  <c r="CG623" i="1"/>
  <c r="CG624" i="1"/>
  <c r="CG625" i="1"/>
  <c r="CG626" i="1"/>
  <c r="CG627" i="1"/>
  <c r="CG628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1" i="1"/>
  <c r="CG642" i="1"/>
  <c r="CG643" i="1"/>
  <c r="CG644" i="1"/>
  <c r="CG645" i="1"/>
  <c r="CG646" i="1"/>
  <c r="CG647" i="1"/>
  <c r="CG648" i="1"/>
  <c r="CG649" i="1"/>
  <c r="CG650" i="1"/>
  <c r="CG651" i="1"/>
  <c r="CG652" i="1"/>
  <c r="CG653" i="1"/>
  <c r="CG654" i="1"/>
  <c r="CG655" i="1"/>
  <c r="CG656" i="1"/>
  <c r="CG657" i="1"/>
  <c r="CG658" i="1"/>
  <c r="CG659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G684" i="1"/>
  <c r="CG685" i="1"/>
  <c r="CG686" i="1"/>
  <c r="CG687" i="1"/>
  <c r="CG688" i="1"/>
  <c r="CG689" i="1"/>
  <c r="CG690" i="1"/>
  <c r="CG691" i="1"/>
  <c r="CG692" i="1"/>
  <c r="CG693" i="1"/>
  <c r="CG694" i="1"/>
  <c r="CG695" i="1"/>
  <c r="CG696" i="1"/>
  <c r="CG697" i="1"/>
  <c r="CG2" i="1"/>
</calcChain>
</file>

<file path=xl/sharedStrings.xml><?xml version="1.0" encoding="utf-8"?>
<sst xmlns="http://schemas.openxmlformats.org/spreadsheetml/2006/main" count="31179" uniqueCount="2409">
  <si>
    <t>Confirmation date</t>
  </si>
  <si>
    <t>Sales Order</t>
  </si>
  <si>
    <t>Delivery No</t>
  </si>
  <si>
    <t>Shipment No</t>
  </si>
  <si>
    <t>Shipto party number</t>
  </si>
  <si>
    <t>Truck Number</t>
  </si>
  <si>
    <t>Truck Capacity in TONs</t>
  </si>
  <si>
    <t>Transporter Name</t>
  </si>
  <si>
    <t>Driver Name</t>
  </si>
  <si>
    <t>Plant</t>
  </si>
  <si>
    <t>Material Number</t>
  </si>
  <si>
    <t>Dest.targ.qty</t>
  </si>
  <si>
    <t>Customer name</t>
  </si>
  <si>
    <t>Shipto Address</t>
  </si>
  <si>
    <t>Storage Location</t>
  </si>
  <si>
    <t>Volume</t>
  </si>
  <si>
    <t>Movement Type</t>
  </si>
  <si>
    <t>Shipment Time</t>
  </si>
  <si>
    <t>Creation time</t>
  </si>
  <si>
    <t>Confirmation time</t>
  </si>
  <si>
    <t>Cargo Note/PXK</t>
  </si>
  <si>
    <t>REF</t>
  </si>
  <si>
    <t>Region</t>
  </si>
  <si>
    <t>City/ Province</t>
  </si>
  <si>
    <t>City</t>
  </si>
  <si>
    <t>Distance</t>
  </si>
  <si>
    <t>Distance max</t>
  </si>
  <si>
    <t>Transit</t>
  </si>
  <si>
    <t>Freight</t>
  </si>
  <si>
    <t>Material Group</t>
  </si>
  <si>
    <t>#Shipment</t>
  </si>
  <si>
    <t>Transporter</t>
  </si>
  <si>
    <t>kho
TQ, LTL, TL1, VAN…</t>
  </si>
  <si>
    <t>Loại xe</t>
  </si>
  <si>
    <t>TGDD or not</t>
  </si>
  <si>
    <t>SAMNEC or not</t>
  </si>
  <si>
    <t xml:space="preserve">REF 4
Loại trừ TH hàng "LTL" và hàng đại lý đến lấy, Round use </t>
  </si>
  <si>
    <t>REF3
(link giá trị freight)</t>
  </si>
  <si>
    <t>REF2
link giá trị phụ phí dropping or chuyển tải …</t>
  </si>
  <si>
    <t>REF1</t>
  </si>
  <si>
    <t xml:space="preserve">Freight + dropping fee
</t>
  </si>
  <si>
    <t>COD</t>
  </si>
  <si>
    <t>TGDD</t>
  </si>
  <si>
    <t>Samnec</t>
  </si>
  <si>
    <t>Unloading fee at big market</t>
  </si>
  <si>
    <t>Transit fee</t>
  </si>
  <si>
    <t>Waiting</t>
  </si>
  <si>
    <t>Night fee</t>
  </si>
  <si>
    <t>Forbidden road (3,5T HN inside)</t>
  </si>
  <si>
    <t>Support test covid</t>
  </si>
  <si>
    <t>Dropping fee (combine warehouse)</t>
  </si>
  <si>
    <t>COD/forbidden road</t>
  </si>
  <si>
    <t>Unloading fee</t>
  </si>
  <si>
    <t>Total fee</t>
  </si>
  <si>
    <t>CBM</t>
  </si>
  <si>
    <t>Chuyến</t>
  </si>
  <si>
    <t>Total CBM/shipment (for Nhung)</t>
  </si>
  <si>
    <t>Total fee/shipment</t>
  </si>
  <si>
    <t xml:space="preserve">Freight only
</t>
  </si>
  <si>
    <t>SAP Category</t>
  </si>
  <si>
    <t>SAP Category (split Import vs Local vs ODM TV)</t>
  </si>
  <si>
    <t>Channel</t>
  </si>
  <si>
    <t>Sales amount</t>
  </si>
  <si>
    <t>Shipment cbm</t>
  </si>
  <si>
    <t>cbm/shipment (for Ngoc san)</t>
  </si>
  <si>
    <t>Note</t>
  </si>
  <si>
    <t>Hàng charge</t>
  </si>
  <si>
    <t>9512939933</t>
  </si>
  <si>
    <t>9521121921</t>
  </si>
  <si>
    <t>9525250435</t>
  </si>
  <si>
    <t>5000003509</t>
  </si>
  <si>
    <t>29C-46288   (7)</t>
  </si>
  <si>
    <t/>
  </si>
  <si>
    <t>7951</t>
  </si>
  <si>
    <t>NA-V95FX2BVT</t>
  </si>
  <si>
    <t>ECO MART</t>
  </si>
  <si>
    <t>KM 13, Quốc Lộ 3, Thị Trấn Đông Anh, Huyện Đông Anh, Thành phố Hà Nội, Việt Nam</t>
  </si>
  <si>
    <t>M101</t>
  </si>
  <si>
    <t>601</t>
  </si>
  <si>
    <t>9525250435-5000003509</t>
  </si>
  <si>
    <t>HN outside</t>
  </si>
  <si>
    <t>Đông Anh/Hà Nội</t>
  </si>
  <si>
    <t>Hà Nội</t>
  </si>
  <si>
    <t>WM</t>
  </si>
  <si>
    <t>TQ</t>
  </si>
  <si>
    <t>F</t>
  </si>
  <si>
    <t xml:space="preserve">ECO </t>
  </si>
  <si>
    <t>Local WM</t>
  </si>
  <si>
    <t>KKE</t>
  </si>
  <si>
    <t>9512939088</t>
  </si>
  <si>
    <t>9521122198</t>
  </si>
  <si>
    <t>NR-DZ601VGKV</t>
  </si>
  <si>
    <t>Local REF</t>
  </si>
  <si>
    <t>9512940519</t>
  </si>
  <si>
    <t>9521122066</t>
  </si>
  <si>
    <t>6000014517</t>
  </si>
  <si>
    <t>CU-YZ12WKH-8</t>
  </si>
  <si>
    <t>TGDD KIM MA</t>
  </si>
  <si>
    <t>Thôn Cầu Thăng Long, Xã Kim Nỗ, Huyện Đông Anh, Thành phố Hà Nội, , Việt Nam</t>
  </si>
  <si>
    <t>9525250435-6000014517</t>
  </si>
  <si>
    <t>RAC</t>
  </si>
  <si>
    <t>combine</t>
  </si>
  <si>
    <t>MM</t>
  </si>
  <si>
    <t>CS-YZ12WKH-8</t>
  </si>
  <si>
    <t>9512934537</t>
  </si>
  <si>
    <t>9521122281</t>
  </si>
  <si>
    <t>NA-F85A9BRV</t>
  </si>
  <si>
    <t>9512934123</t>
  </si>
  <si>
    <t>9521122260</t>
  </si>
  <si>
    <t>NA-V90FX1LVT</t>
  </si>
  <si>
    <t>9512940651</t>
  </si>
  <si>
    <t>9521122475</t>
  </si>
  <si>
    <t>NA-FD11AR1BV</t>
  </si>
  <si>
    <t>9512940624</t>
  </si>
  <si>
    <t>9521122474</t>
  </si>
  <si>
    <t>CU-XU9XKH-8</t>
  </si>
  <si>
    <t>9512934024</t>
  </si>
  <si>
    <t>9521122542</t>
  </si>
  <si>
    <t>CS-XU9XKH-8</t>
  </si>
  <si>
    <t>9512939155</t>
  </si>
  <si>
    <t>9521122557</t>
  </si>
  <si>
    <t>NR-YW590YMMV</t>
  </si>
  <si>
    <t>9512940878</t>
  </si>
  <si>
    <t>9521122952</t>
  </si>
  <si>
    <t>5000013312</t>
  </si>
  <si>
    <t>SR-MVN107HRA</t>
  </si>
  <si>
    <t>MEDIAMART CAO LO</t>
  </si>
  <si>
    <t>Số 435 Cao Lỗ, xóm Thượng, Xã Uy Nỗ, Huyện Đông Anh, thành phố Hà Nội, Việt Nam</t>
  </si>
  <si>
    <t>9525250435-5000013312</t>
  </si>
  <si>
    <t>RC</t>
  </si>
  <si>
    <t>MEDI</t>
  </si>
  <si>
    <t>9512941295</t>
  </si>
  <si>
    <t>9521123642</t>
  </si>
  <si>
    <t>NA-FD95V1BRV</t>
  </si>
  <si>
    <t>9512940860</t>
  </si>
  <si>
    <t>9521122961</t>
  </si>
  <si>
    <t>9525250440</t>
  </si>
  <si>
    <t>5000003586</t>
  </si>
  <si>
    <t>29C-73432   (11)</t>
  </si>
  <si>
    <t>MC-CL575KN49</t>
  </si>
  <si>
    <t>MEDIAMART BAC GIANG</t>
  </si>
  <si>
    <t>Số 01 Đường Hùng Vương, Phường Hoàng Văn Thụ, Thành Phố Bắc Giang, Tỉnh Bắc Giang, Việt Nam</t>
  </si>
  <si>
    <t>9525250440-5000003586</t>
  </si>
  <si>
    <t>North East</t>
  </si>
  <si>
    <t>Bắc Giang/Bắc Giang</t>
  </si>
  <si>
    <t>Bắc Giang</t>
  </si>
  <si>
    <t>CT</t>
  </si>
  <si>
    <t>VC</t>
  </si>
  <si>
    <t>H</t>
  </si>
  <si>
    <t>MC-CL573AN49</t>
  </si>
  <si>
    <t>9512938937</t>
  </si>
  <si>
    <t>9521123306</t>
  </si>
  <si>
    <t>6000013608</t>
  </si>
  <si>
    <t>NA-F85A9DRV</t>
  </si>
  <si>
    <t>VAN CHIEN</t>
  </si>
  <si>
    <t>Số 235 đường Giáp Hải, Phường Dĩnh Kế, TP Bắc Giang, tỉnh Bắc Giang</t>
  </si>
  <si>
    <t>9525250440-6000013608</t>
  </si>
  <si>
    <t xml:space="preserve">VAN </t>
  </si>
  <si>
    <t>9512940940</t>
  </si>
  <si>
    <t>9521123303</t>
  </si>
  <si>
    <t>NA-V10FX1LVT</t>
  </si>
  <si>
    <t>NA-V105FX2BV</t>
  </si>
  <si>
    <t>9512940563</t>
  </si>
  <si>
    <t>9521123302</t>
  </si>
  <si>
    <t>NR-TL381GPKV</t>
  </si>
  <si>
    <t>NR-BV360WSVN</t>
  </si>
  <si>
    <t>NA-F90A9DRV</t>
  </si>
  <si>
    <t>9521124205</t>
  </si>
  <si>
    <t>9512938586</t>
  </si>
  <si>
    <t>9521123760</t>
  </si>
  <si>
    <t>NR-TV261APSV</t>
  </si>
  <si>
    <t>NR-BA229PKVN</t>
  </si>
  <si>
    <t>9512937408</t>
  </si>
  <si>
    <t>9521121593</t>
  </si>
  <si>
    <t>9525250442</t>
  </si>
  <si>
    <t>6000016087</t>
  </si>
  <si>
    <t>89C-21897   (7)</t>
  </si>
  <si>
    <t>THANH CONG</t>
  </si>
  <si>
    <t>TGDD QUANG NINH</t>
  </si>
  <si>
    <t>Thửa đất số 65, tờ bản đồ số 143, Phường Mạo Khê, Thị xã Đông Triều, Tỉnh Quảng Ninh, Việt Nam</t>
  </si>
  <si>
    <t>9525250442-6000016087</t>
  </si>
  <si>
    <t>Đông Triều/Quảng Ninh</t>
  </si>
  <si>
    <t>Quảng Ninh</t>
  </si>
  <si>
    <t>THANH CONGTQF</t>
  </si>
  <si>
    <t>9512938977</t>
  </si>
  <si>
    <t>9521122326</t>
  </si>
  <si>
    <t>5000005430</t>
  </si>
  <si>
    <t>NR-BV280QSVN</t>
  </si>
  <si>
    <t>Mediamart Mao Khe Quang Ninh</t>
  </si>
  <si>
    <t>Khu Vĩnh Tuy 1, phường Mạo Khê, Thị xã Đông Triều, Tình Quảng Ninh</t>
  </si>
  <si>
    <t>9525250442-5000005430</t>
  </si>
  <si>
    <t>Medi</t>
  </si>
  <si>
    <t>9512937418</t>
  </si>
  <si>
    <t>9521122248</t>
  </si>
  <si>
    <t>6000011718</t>
  </si>
  <si>
    <t>Thửa đất số 392,tờ bản đồ số 60, phường Phương Đông,TP Uông Bí, Tỉnh Quảng Ninh,Việt Nam</t>
  </si>
  <si>
    <t>9525250442-6000011718</t>
  </si>
  <si>
    <t>Uông Bí/Quảng Ninh</t>
  </si>
  <si>
    <t>9512939883</t>
  </si>
  <si>
    <t>9521122327</t>
  </si>
  <si>
    <t>NR-BV320WSVN</t>
  </si>
  <si>
    <t>9512940342</t>
  </si>
  <si>
    <t>9521122060</t>
  </si>
  <si>
    <t>9525250443</t>
  </si>
  <si>
    <t>6000009072</t>
  </si>
  <si>
    <t>89C-11481   (7)</t>
  </si>
  <si>
    <t>TGDD NAM DINH</t>
  </si>
  <si>
    <t>Lô đất E2, tờ bản đồ quy hoạch chia lô số 1, Khu công nghiệp Hòa Xá, Xã Lộc Hòa, TP Nam Định,Tỉnh Nam Định,Việt Nam</t>
  </si>
  <si>
    <t>9525250443-6000009072</t>
  </si>
  <si>
    <t>Red River delta</t>
  </si>
  <si>
    <t>Nam Định/Nam Định</t>
  </si>
  <si>
    <t>Nam Định</t>
  </si>
  <si>
    <t>9512939928</t>
  </si>
  <si>
    <t>9521122124</t>
  </si>
  <si>
    <t>6000016977</t>
  </si>
  <si>
    <t>R6NT/4SB-V</t>
  </si>
  <si>
    <t>Phuc Thanh</t>
  </si>
  <si>
    <t>Thửa QH số 31, 32 Lô QH số 17, Khu tái, định cư Phúc Trọng-Bãi Viên, phường Mỹ, Xá, thành phố Nam Định, tỉnh Nam Định,, Việt Nam</t>
  </si>
  <si>
    <t>9525250443-6000016977</t>
  </si>
  <si>
    <t>C-BATT</t>
  </si>
  <si>
    <t>Phuc</t>
  </si>
  <si>
    <t>Others</t>
  </si>
  <si>
    <t>R03NT/2S-V</t>
  </si>
  <si>
    <t>R14UT/2S-V</t>
  </si>
  <si>
    <t>9512939881</t>
  </si>
  <si>
    <t>9521122169</t>
  </si>
  <si>
    <t>5000003595</t>
  </si>
  <si>
    <t>MEDIAMART NAM DINH</t>
  </si>
  <si>
    <t>Số 113 Đường Đông A, khu đô thị Hòa Vượng, Phường Lộc Hòa, Thành phố Nam Định, Tỉnh Nam Định, Việt Nam</t>
  </si>
  <si>
    <t>9525250443-5000003595</t>
  </si>
  <si>
    <t>R6UT/4S-VB</t>
  </si>
  <si>
    <t>9512939528</t>
  </si>
  <si>
    <t>9521122176</t>
  </si>
  <si>
    <t>NA-F90A4HRV</t>
  </si>
  <si>
    <t>R6DT/4S-V</t>
  </si>
  <si>
    <t>R20UT/2S-V</t>
  </si>
  <si>
    <t>9512938974</t>
  </si>
  <si>
    <t>9521122180</t>
  </si>
  <si>
    <t>NR-BX421WGKV</t>
  </si>
  <si>
    <t>9512940119</t>
  </si>
  <si>
    <t>9521122491</t>
  </si>
  <si>
    <t>9512934122</t>
  </si>
  <si>
    <t>9521122259</t>
  </si>
  <si>
    <t>NA-F90A4GRV</t>
  </si>
  <si>
    <t>NA-F85A4GRV</t>
  </si>
  <si>
    <t>9512940302</t>
  </si>
  <si>
    <t>9521122507</t>
  </si>
  <si>
    <t>6000011006</t>
  </si>
  <si>
    <t>Số 107,quốc lộ 10,, xã Lộc Hòa,TP Nam Định,, Tỉnh Nam Định,Việt Nam</t>
  </si>
  <si>
    <t>9525250443-6000011006</t>
  </si>
  <si>
    <t>9512940859</t>
  </si>
  <si>
    <t>9521122962</t>
  </si>
  <si>
    <t>9512940182</t>
  </si>
  <si>
    <t>9521123367</t>
  </si>
  <si>
    <t>6000008991</t>
  </si>
  <si>
    <t>NR-BA190PPVN</t>
  </si>
  <si>
    <t>Khu 3, TT Yên Định, Huyện Hải Hậu, Tỉnh Nam Định</t>
  </si>
  <si>
    <t>9525250443-6000008991</t>
  </si>
  <si>
    <t>Hải Hậu/Nam Định</t>
  </si>
  <si>
    <t>9512940841</t>
  </si>
  <si>
    <t>9521123000</t>
  </si>
  <si>
    <t>6000019350</t>
  </si>
  <si>
    <t>VHC</t>
  </si>
  <si>
    <t>Thửa đất số 170, tờ bản đồ số 87, đường Trần Hưng Đạo, Phường Lộc Vượng, Thành phố Nam Định, Tỉnh Nam Định, Việt Nam</t>
  </si>
  <si>
    <t>9525250443-6000019350</t>
  </si>
  <si>
    <t>NR-TV341VGMV</t>
  </si>
  <si>
    <t>9512938925</t>
  </si>
  <si>
    <t>9521123022</t>
  </si>
  <si>
    <t>NR-BX471WGKV</t>
  </si>
  <si>
    <t>9521124299</t>
  </si>
  <si>
    <t>NR-TL351GPKV</t>
  </si>
  <si>
    <t>9521123402</t>
  </si>
  <si>
    <t>NR-BC360QKVN</t>
  </si>
  <si>
    <t>9512940194</t>
  </si>
  <si>
    <t>9521122522</t>
  </si>
  <si>
    <t>NR-TV261BPKV</t>
  </si>
  <si>
    <t>9521123363</t>
  </si>
  <si>
    <t>9512938595</t>
  </si>
  <si>
    <t>9521123758</t>
  </si>
  <si>
    <t>9512940085</t>
  </si>
  <si>
    <t>9521122091</t>
  </si>
  <si>
    <t>9525250445</t>
  </si>
  <si>
    <t>5000003792</t>
  </si>
  <si>
    <t>89C-15095   (7)</t>
  </si>
  <si>
    <t>TOAN ANH</t>
  </si>
  <si>
    <t>Tổ 35, Phố Thi Đua, Phường Tiên cát, Thành Phố Việt Trì, Tỉnh Phú Thọ, Việt Nam</t>
  </si>
  <si>
    <t>9525250445-5000003792</t>
  </si>
  <si>
    <t>North West</t>
  </si>
  <si>
    <t>Việt Trì/Phú Thọ</t>
  </si>
  <si>
    <t>Phú Thọ</t>
  </si>
  <si>
    <t>TOAN</t>
  </si>
  <si>
    <t>9512938980</t>
  </si>
  <si>
    <t>9521122332</t>
  </si>
  <si>
    <t>5000003597</t>
  </si>
  <si>
    <t>MEDIAMART PHU THO</t>
  </si>
  <si>
    <t>Số 1498, đường Hùng Vương, phường Gia Cẩm, thành phố Việt Trì, tỉnh Phú Thọ, Việt Nam</t>
  </si>
  <si>
    <t>9525250445-5000003597</t>
  </si>
  <si>
    <t>9512939534</t>
  </si>
  <si>
    <t>9521122333</t>
  </si>
  <si>
    <t>9512940252</t>
  </si>
  <si>
    <t>9521122230</t>
  </si>
  <si>
    <t>6000009642</t>
  </si>
  <si>
    <t>NR-BV360GKVN</t>
  </si>
  <si>
    <t>TGDD VIET TRI</t>
  </si>
  <si>
    <t>Tổ 22, phố Hồng Hà, Phường Bến Gót, Thành phố Việt Trì, Tỉnh Phú Thọ, Việt Nam</t>
  </si>
  <si>
    <t>9525250445-6000009642</t>
  </si>
  <si>
    <t>9512940644</t>
  </si>
  <si>
    <t>9521122479</t>
  </si>
  <si>
    <t>9512937460</t>
  </si>
  <si>
    <t>9521123353</t>
  </si>
  <si>
    <t>9512938591</t>
  </si>
  <si>
    <t>9521123784</t>
  </si>
  <si>
    <t>9512939497</t>
  </si>
  <si>
    <t>9521122740</t>
  </si>
  <si>
    <t>SR-MVN187LRA</t>
  </si>
  <si>
    <t>SR-MVN187HRA</t>
  </si>
  <si>
    <t>9512940864</t>
  </si>
  <si>
    <t>9521122957</t>
  </si>
  <si>
    <t>9512939886</t>
  </si>
  <si>
    <t>9521122334</t>
  </si>
  <si>
    <t>9521123786</t>
  </si>
  <si>
    <t>9512935827</t>
  </si>
  <si>
    <t>9521118863</t>
  </si>
  <si>
    <t>9525250451</t>
  </si>
  <si>
    <t>5000014171</t>
  </si>
  <si>
    <t>89C-21839   (1.25)</t>
  </si>
  <si>
    <t>EH-ND11-W645</t>
  </si>
  <si>
    <t>MEDIAMART XUAN DIEU</t>
  </si>
  <si>
    <t>Số 101-103 Xuân Diệu, Phường Quảng An, Quận Tây Hồ, Thành phố Hà Nội, Việt Nam</t>
  </si>
  <si>
    <t>9525250451-5000014171</t>
  </si>
  <si>
    <t>HN inside</t>
  </si>
  <si>
    <t>Tây Hồ/Hà Nội</t>
  </si>
  <si>
    <t>LADIES</t>
  </si>
  <si>
    <t>B</t>
  </si>
  <si>
    <t>THANH CONGTQB</t>
  </si>
  <si>
    <t>EH-ND30-P645</t>
  </si>
  <si>
    <t>NI-M250TPRA</t>
  </si>
  <si>
    <t>E-IRON</t>
  </si>
  <si>
    <t>EH-ND11-A645</t>
  </si>
  <si>
    <t>9512940827</t>
  </si>
  <si>
    <t>9521123013</t>
  </si>
  <si>
    <t>5000003818</t>
  </si>
  <si>
    <t>Số 399, đường Phạm Văn Đồng, Phường Xuân Đỉnh, Quận Bắc Từ Liêm, Thành phố Hà Nội, Việt Nam</t>
  </si>
  <si>
    <t>9525250451-5000003818</t>
  </si>
  <si>
    <t>Bắc Từ Liêm/Hà Nội</t>
  </si>
  <si>
    <t>9512935911</t>
  </si>
  <si>
    <t>9521118917</t>
  </si>
  <si>
    <t>5000016522</t>
  </si>
  <si>
    <t>Mediamart Lac Long Quan 2</t>
  </si>
  <si>
    <t>Số 583 Lạc Long Quân, Phường Xuân La, Quận Tây Hồ, Thành phố Hà Nội, Việt Nam</t>
  </si>
  <si>
    <t>9525250451-5000016522</t>
  </si>
  <si>
    <t>9512939457</t>
  </si>
  <si>
    <t>9521120520</t>
  </si>
  <si>
    <t>5000013311</t>
  </si>
  <si>
    <t>NC-BG3000CSY</t>
  </si>
  <si>
    <t>MEDIAMART LAC LONG QUAN</t>
  </si>
  <si>
    <t>Số 672 Lạc Long Quân, Phường Nhật Tân, Quận Tây Hồ, Thành phố Hà Nội, Việt Nam</t>
  </si>
  <si>
    <t>9525250451-5000013311</t>
  </si>
  <si>
    <t>SMALL KA</t>
  </si>
  <si>
    <t>NC-EG2200CSY</t>
  </si>
  <si>
    <t>9512940891</t>
  </si>
  <si>
    <t>9521122932</t>
  </si>
  <si>
    <t>9512941062</t>
  </si>
  <si>
    <t>9521122979</t>
  </si>
  <si>
    <t>9512940856</t>
  </si>
  <si>
    <t>9521122964</t>
  </si>
  <si>
    <t>5000017155</t>
  </si>
  <si>
    <t>MEDIAMART PHAM VAN DONG</t>
  </si>
  <si>
    <t>Số 26 Phạm Văn Đồng, phường Xuân Đỉnh, quận Bắc Từ Liêm, thành phố Hà Nội, Việt Nam</t>
  </si>
  <si>
    <t>9525250451-5000017155</t>
  </si>
  <si>
    <t>9512939460</t>
  </si>
  <si>
    <t>9521122737</t>
  </si>
  <si>
    <t>NC-EG3000CSY</t>
  </si>
  <si>
    <t>9512941287</t>
  </si>
  <si>
    <t>9521123643</t>
  </si>
  <si>
    <t>6000017673</t>
  </si>
  <si>
    <t>U-24PR1H5</t>
  </si>
  <si>
    <t>Lam Phat</t>
  </si>
  <si>
    <t>Số 18, Ngõ 464 Âu Cơ, Quận Tây Hồ, Hà Nội</t>
  </si>
  <si>
    <t>9525250451-6000017673</t>
  </si>
  <si>
    <t>COMAC</t>
  </si>
  <si>
    <t xml:space="preserve">Lam </t>
  </si>
  <si>
    <t>CU-3S27SBH</t>
  </si>
  <si>
    <t>M SPLIT</t>
  </si>
  <si>
    <t>CS-MPS9SKH</t>
  </si>
  <si>
    <t>CZ-KPU3H</t>
  </si>
  <si>
    <t>S-2430PU3H</t>
  </si>
  <si>
    <t>CS-MPS12SKH</t>
  </si>
  <si>
    <t>9512940887</t>
  </si>
  <si>
    <t>9521122934</t>
  </si>
  <si>
    <t>9525250449</t>
  </si>
  <si>
    <t>5000014262</t>
  </si>
  <si>
    <t>89C-16148   (7)</t>
  </si>
  <si>
    <t>MEDIAMART PHU LY</t>
  </si>
  <si>
    <t>Số 35 đường Lê Công Thanh, Phường Hai Bà Trưng, Thành phố Phủ Lý, Tỉnh Hà Nam, Việt Nam</t>
  </si>
  <si>
    <t>9525250449-5000014262</t>
  </si>
  <si>
    <t>North Central Coast</t>
  </si>
  <si>
    <t>Phủ Lý/Hà Nam</t>
  </si>
  <si>
    <t>Hà Nam</t>
  </si>
  <si>
    <t>9512937436</t>
  </si>
  <si>
    <t>9521123401</t>
  </si>
  <si>
    <t>6000014162</t>
  </si>
  <si>
    <t>TGDD HA NAM</t>
  </si>
  <si>
    <t>Thửa đất số 101, tờ bản đồ số 16, khu công nghiệp Châu Sơn, , Phường Lê Hồng Phong, Thành phố Phủ Lý, Tỉnh Hà Nam, Việt Nam</t>
  </si>
  <si>
    <t>9525250449-6000014162</t>
  </si>
  <si>
    <t>9512938685</t>
  </si>
  <si>
    <t>9521120028</t>
  </si>
  <si>
    <t>9525250452</t>
  </si>
  <si>
    <t>9000000102 (9512938685)</t>
  </si>
  <si>
    <t>89C-21819   (1.25)</t>
  </si>
  <si>
    <t>NR-BA189PAVN</t>
  </si>
  <si>
    <t>TẠ NHẬT QUANG</t>
  </si>
  <si>
    <t>VỤ HỢP TÁC QUỐC TẾ, TỔNG CỤC HẢI QUAN. S, PHƯỜNG YÊN HOÀ, QUẬN CẦU GIẤY, HÀ NỘI</t>
  </si>
  <si>
    <t>M131</t>
  </si>
  <si>
    <t>9525250452-9000000102</t>
  </si>
  <si>
    <t>9525250452-9000000102 (9512938685)</t>
  </si>
  <si>
    <t>Cầu Giấy/Hà Nội</t>
  </si>
  <si>
    <t>TẠ N</t>
  </si>
  <si>
    <t>9512938609</t>
  </si>
  <si>
    <t>9521123757</t>
  </si>
  <si>
    <t>5000014263</t>
  </si>
  <si>
    <t>MEDIAMART KIM BANG</t>
  </si>
  <si>
    <t>Khu 01, Xã Thi Sơn, Huyện Kim Bảng, Tỉnh Hà Nam, Việt Nam</t>
  </si>
  <si>
    <t>9525250449-5000014263</t>
  </si>
  <si>
    <t>Kim Bảng/Hà Nam</t>
  </si>
  <si>
    <t>9512936148</t>
  </si>
  <si>
    <t>9521123421</t>
  </si>
  <si>
    <t>9512941297</t>
  </si>
  <si>
    <t>9521124514</t>
  </si>
  <si>
    <t>6000003213</t>
  </si>
  <si>
    <t>CS-XPU18XKH-8B</t>
  </si>
  <si>
    <t>NGOI NHA DIEN TU HN</t>
  </si>
  <si>
    <t>Cụm CN Hà Bình Phương, Đ. lộ 427, Thường Tìn, Hà Nội</t>
  </si>
  <si>
    <t>9525250449-6000003213</t>
  </si>
  <si>
    <t>Thường Tín/Hà Nội</t>
  </si>
  <si>
    <t>NGOI</t>
  </si>
  <si>
    <t>Wholesaler</t>
  </si>
  <si>
    <t>CU-XPU18XKH-8B</t>
  </si>
  <si>
    <t>9512938446</t>
  </si>
  <si>
    <t>9521120770</t>
  </si>
  <si>
    <t>9525250453</t>
  </si>
  <si>
    <t>6000014848</t>
  </si>
  <si>
    <t>29H-23958   (5)</t>
  </si>
  <si>
    <t>COLOMBUS</t>
  </si>
  <si>
    <t>THANH</t>
  </si>
  <si>
    <t>OMOGIFT-2.2KG</t>
  </si>
  <si>
    <t>Số 63 đường Vạn Phúc, Phường Vạn Phúc, Quận Hà Đông, Thành phố Hà Nội, Việt Nam</t>
  </si>
  <si>
    <t>9525250453-6000014848</t>
  </si>
  <si>
    <t>Hà Đông/Hà Nội</t>
  </si>
  <si>
    <t>NON-TRADE</t>
  </si>
  <si>
    <t>E</t>
  </si>
  <si>
    <t>COLOMBUSTQE</t>
  </si>
  <si>
    <t>9512939943</t>
  </si>
  <si>
    <t>9521120759</t>
  </si>
  <si>
    <t>MC-CL571GN49</t>
  </si>
  <si>
    <t>9512939805</t>
  </si>
  <si>
    <t>9521120680</t>
  </si>
  <si>
    <t>9512938756</t>
  </si>
  <si>
    <t>9521120596</t>
  </si>
  <si>
    <t>6000008959</t>
  </si>
  <si>
    <t>PICO</t>
  </si>
  <si>
    <t>Số 38 đường Phùng Hưng, phường Phúc La, quận Hà Đông, Thành phố Hà Nội</t>
  </si>
  <si>
    <t>9525250453-6000008959</t>
  </si>
  <si>
    <t>9512939430</t>
  </si>
  <si>
    <t>9521120198</t>
  </si>
  <si>
    <t>NN-GT65JBYUE</t>
  </si>
  <si>
    <t>MWO</t>
  </si>
  <si>
    <t>NN-GD37HBYUE</t>
  </si>
  <si>
    <t>9512939869</t>
  </si>
  <si>
    <t>9521122930</t>
  </si>
  <si>
    <t>5000014172</t>
  </si>
  <si>
    <t>MEDIAMART VAN PHUC</t>
  </si>
  <si>
    <t>Số 63 Vạn Phúc, Phường Vạn Phúc, Quận Hà Đông, Thành phố Hà Nội, Việt Nam</t>
  </si>
  <si>
    <t>9525250453-5000014172</t>
  </si>
  <si>
    <t>9512940890</t>
  </si>
  <si>
    <t>9521122933</t>
  </si>
  <si>
    <t>9512941071</t>
  </si>
  <si>
    <t>9521122988</t>
  </si>
  <si>
    <t>9512940838</t>
  </si>
  <si>
    <t>9521123002</t>
  </si>
  <si>
    <t>9512940064</t>
  </si>
  <si>
    <t>9521123529</t>
  </si>
  <si>
    <t>6000011791</t>
  </si>
  <si>
    <t>SR-CP188NRA</t>
  </si>
  <si>
    <t>Tổ dân phố 17, Phường Yên Nghĩa, Quận Hà Đông, Thành phố Hà Nội, Việt Nam</t>
  </si>
  <si>
    <t>9525250453-6000011791</t>
  </si>
  <si>
    <t>9512940062</t>
  </si>
  <si>
    <t>9521123527</t>
  </si>
  <si>
    <t>9512941058</t>
  </si>
  <si>
    <t>9521123315</t>
  </si>
  <si>
    <t>NR-BV360QSVN</t>
  </si>
  <si>
    <t>9512933083</t>
  </si>
  <si>
    <t>9521121922</t>
  </si>
  <si>
    <t>9000000054 (9512933083)</t>
  </si>
  <si>
    <t>TK-AS45-ZEX</t>
  </si>
  <si>
    <t>LE THU THU TRA</t>
  </si>
  <si>
    <t>131 NGUYỄN THỊ ĐỊNH,, PHƯỜNG TRUNG HÒA,, QUẬN CẦU GIẤY, HÀ NỘI, VIỆT NAM</t>
  </si>
  <si>
    <t>9525250452-9000000054</t>
  </si>
  <si>
    <t>9525250452-9000000054 (9512933083)</t>
  </si>
  <si>
    <t>HEALTHCRE</t>
  </si>
  <si>
    <t>LE T</t>
  </si>
  <si>
    <t>9512939786</t>
  </si>
  <si>
    <t>9521122782</t>
  </si>
  <si>
    <t>5000015375</t>
  </si>
  <si>
    <t>MEDIAMART HOANG QUOC VIET</t>
  </si>
  <si>
    <t>Số 14 đường Hoàng Quốc Việt, Phường Nghĩa Đô, Quận Cầu Giấy, Thành phố Hà Nội, Việt Nam</t>
  </si>
  <si>
    <t>9525250452-5000015375</t>
  </si>
  <si>
    <t>9512939783</t>
  </si>
  <si>
    <t>9521122780</t>
  </si>
  <si>
    <t>5000010038</t>
  </si>
  <si>
    <t>Mediamart Cau Giay</t>
  </si>
  <si>
    <t>Số 335, đường Cầu Giấy, Phường Dịch Vọng, Quận Cầu Giấy, Thành Phố Hà Nội, Việt Nam</t>
  </si>
  <si>
    <t>9525250452-5000010038</t>
  </si>
  <si>
    <t>9512939455</t>
  </si>
  <si>
    <t>9521122765</t>
  </si>
  <si>
    <t>9512939462</t>
  </si>
  <si>
    <t>9521122762</t>
  </si>
  <si>
    <t>SD-P104WRA</t>
  </si>
  <si>
    <t>9512938729</t>
  </si>
  <si>
    <t>9521122931</t>
  </si>
  <si>
    <t>5000005171</t>
  </si>
  <si>
    <t>POWERBANK20</t>
  </si>
  <si>
    <t>One time customer</t>
  </si>
  <si>
    <t>117 Trần Duy Hưng, Cầu Giấy, Hà Nội, Việt Nam</t>
  </si>
  <si>
    <t>9525250452-5000005171</t>
  </si>
  <si>
    <t xml:space="preserve">One </t>
  </si>
  <si>
    <t>EW-DJ10-A401</t>
  </si>
  <si>
    <t>Oral care</t>
  </si>
  <si>
    <t>9512940896</t>
  </si>
  <si>
    <t>9521122946</t>
  </si>
  <si>
    <t>TEACUPSET</t>
  </si>
  <si>
    <t>FOLDUMBRELLA</t>
  </si>
  <si>
    <t>BACKPACK</t>
  </si>
  <si>
    <t>FABRICBAG</t>
  </si>
  <si>
    <t>BOX</t>
  </si>
  <si>
    <t>9512941053</t>
  </si>
  <si>
    <t>9521123310</t>
  </si>
  <si>
    <t>6000003105</t>
  </si>
  <si>
    <t>173 Xuân Thủy, Hà Nội</t>
  </si>
  <si>
    <t>9525250452-6000003105</t>
  </si>
  <si>
    <t>9512940869</t>
  </si>
  <si>
    <t>9521122956</t>
  </si>
  <si>
    <t>9512940058</t>
  </si>
  <si>
    <t>9521123523</t>
  </si>
  <si>
    <t>SR-CP108NRA</t>
  </si>
  <si>
    <t>9512941063</t>
  </si>
  <si>
    <t>9521122980</t>
  </si>
  <si>
    <t>6000018078</t>
  </si>
  <si>
    <t>Số 94 Hoàng Quốc Việt, Phường Nghĩa Đô, Quận Cầu Giấy, Thành phố Hà Nội, Việt Nam</t>
  </si>
  <si>
    <t>9525250452-6000018078</t>
  </si>
  <si>
    <t>9512941054</t>
  </si>
  <si>
    <t>9521124521</t>
  </si>
  <si>
    <t>6000003110</t>
  </si>
  <si>
    <t>240 Tôn Đức Thắng, Hà Nội</t>
  </si>
  <si>
    <t>9525250452-6000003110</t>
  </si>
  <si>
    <t>Đống Đa/Hà Nội</t>
  </si>
  <si>
    <t>9512939618</t>
  </si>
  <si>
    <t>9521120841</t>
  </si>
  <si>
    <t>9525250458</t>
  </si>
  <si>
    <t>6000018056</t>
  </si>
  <si>
    <t>29H-26951   (7)</t>
  </si>
  <si>
    <t>Lô 24+25, Khu công nghiệp Quang Minh, Thị Trấn Quang Minh, Huyện Mê Linh, Thành phố Hà Nội, Việt Nam</t>
  </si>
  <si>
    <t>9525250458-6000018056</t>
  </si>
  <si>
    <t>Mê Linh/Hà Nội</t>
  </si>
  <si>
    <t>9512939084</t>
  </si>
  <si>
    <t>9521120538</t>
  </si>
  <si>
    <t>6000018044</t>
  </si>
  <si>
    <t>MX-MG53C1CRA</t>
  </si>
  <si>
    <t>9525250458-6000018044</t>
  </si>
  <si>
    <t>MX-MG5351WRA</t>
  </si>
  <si>
    <t>9512939934</t>
  </si>
  <si>
    <t>9521121920</t>
  </si>
  <si>
    <t>6000003823</t>
  </si>
  <si>
    <t>KĐT Tiến phong, xã Đại thịnh, Mê linh, Hà Nội</t>
  </si>
  <si>
    <t>9525250458-6000003823</t>
  </si>
  <si>
    <t>9512940522</t>
  </si>
  <si>
    <t>9521122067</t>
  </si>
  <si>
    <t>NI-W650CSLRA</t>
  </si>
  <si>
    <t>NI-W410TSRRA</t>
  </si>
  <si>
    <t>NI-GSE050ARA</t>
  </si>
  <si>
    <t>NI-E510TDRA</t>
  </si>
  <si>
    <t>NI-E410TMRA</t>
  </si>
  <si>
    <t>9521122527</t>
  </si>
  <si>
    <t>9512940794</t>
  </si>
  <si>
    <t>9521122685</t>
  </si>
  <si>
    <t>SR-MVN107LRA</t>
  </si>
  <si>
    <t>9512941220</t>
  </si>
  <si>
    <t>9521123535</t>
  </si>
  <si>
    <t>MJ-SJ01WRA</t>
  </si>
  <si>
    <t>MC-CL305BN46</t>
  </si>
  <si>
    <t>9512933500</t>
  </si>
  <si>
    <t>9521123396</t>
  </si>
  <si>
    <t>EH-ND57-H645</t>
  </si>
  <si>
    <t>9512941209</t>
  </si>
  <si>
    <t>9521124154</t>
  </si>
  <si>
    <t>9512941205</t>
  </si>
  <si>
    <t>9521124152</t>
  </si>
  <si>
    <t>MJ-68MWRA</t>
  </si>
  <si>
    <t>MJ-H100WRA</t>
  </si>
  <si>
    <t>9512941315</t>
  </si>
  <si>
    <t>9521124156</t>
  </si>
  <si>
    <t>MX-M200GRA</t>
  </si>
  <si>
    <t>MX-M200WRA</t>
  </si>
  <si>
    <t>EH-ND13-V645</t>
  </si>
  <si>
    <t>EH-ND12-P645</t>
  </si>
  <si>
    <t>9512940319</t>
  </si>
  <si>
    <t>9521123811</t>
  </si>
  <si>
    <t>NR-TL351VGMV</t>
  </si>
  <si>
    <t>MC-CG371AN46</t>
  </si>
  <si>
    <t>9512934628</t>
  </si>
  <si>
    <t>9521122699</t>
  </si>
  <si>
    <t>NH-E80JA1WVT</t>
  </si>
  <si>
    <t>MAG OTH</t>
  </si>
  <si>
    <t>9514003718</t>
  </si>
  <si>
    <t>9521123099</t>
  </si>
  <si>
    <t>6000011128</t>
  </si>
  <si>
    <t>CS INTERNAL MKT</t>
  </si>
  <si>
    <t>Số 117 đường Trần Duy Hưng, quận Cầu Gấy, thành phố Hà Nội</t>
  </si>
  <si>
    <t>E101</t>
  </si>
  <si>
    <t>255</t>
  </si>
  <si>
    <t>9525250452-6000011128</t>
  </si>
  <si>
    <t>CS I</t>
  </si>
  <si>
    <t>Data out from OB</t>
  </si>
  <si>
    <t>Charge HR-1015</t>
  </si>
  <si>
    <t>9512939487</t>
  </si>
  <si>
    <t>9521120505</t>
  </si>
  <si>
    <t>9525250464</t>
  </si>
  <si>
    <t>5000003577</t>
  </si>
  <si>
    <t>89H-00505   (1.25)</t>
  </si>
  <si>
    <t>MEDIAMART PHAM HUNG</t>
  </si>
  <si>
    <t>Số 18 Phạm Hùng, Phường Mỹ Đình 1, quận Nam Từ Liêm, thành phố Hà Nội, Việt Nam</t>
  </si>
  <si>
    <t>9525250464-5000003577</t>
  </si>
  <si>
    <t>Nam Từ Liêm/Hà Nội</t>
  </si>
  <si>
    <t>9512939488</t>
  </si>
  <si>
    <t>9521120504</t>
  </si>
  <si>
    <t>5000003580</t>
  </si>
  <si>
    <t>MEDIAMART NGUYEN CHI THANH</t>
  </si>
  <si>
    <t>Số 18 Nguyễn Chí Thanh, Phường Ngọc Khánh, Quận Ba Đình, thành phố Hà Nội, Việt Nam</t>
  </si>
  <si>
    <t>9525250464-5000003580</t>
  </si>
  <si>
    <t>Ba Đình/Hà Nội</t>
  </si>
  <si>
    <t>9512938259</t>
  </si>
  <si>
    <t>9521119286</t>
  </si>
  <si>
    <t>9512939449</t>
  </si>
  <si>
    <t>9521120527</t>
  </si>
  <si>
    <t>9512939450</t>
  </si>
  <si>
    <t>9521120526</t>
  </si>
  <si>
    <t>9512933090</t>
  </si>
  <si>
    <t>9521120566</t>
  </si>
  <si>
    <t>9000000054 (9512933090)</t>
  </si>
  <si>
    <t>NGUYEN HONG NHUNG</t>
  </si>
  <si>
    <t>SỐ 1 NGÕ 612/34 ĐƯỜNG LA THÀNH,, PHƯỜNG GIẢNG VÕ,, QUẬN BA ĐÌNH, HÀ NỘI, VIỆT NAM</t>
  </si>
  <si>
    <t>9525250464-9000000054</t>
  </si>
  <si>
    <t>9525250464-9000000054 (9512933090)</t>
  </si>
  <si>
    <t>NGUY</t>
  </si>
  <si>
    <t>9512939907</t>
  </si>
  <si>
    <t>9521120626</t>
  </si>
  <si>
    <t>9512939908</t>
  </si>
  <si>
    <t>9521120627</t>
  </si>
  <si>
    <t>9512940558</t>
  </si>
  <si>
    <t>9521122692</t>
  </si>
  <si>
    <t>6000009093</t>
  </si>
  <si>
    <t>Cobegroup</t>
  </si>
  <si>
    <t>Căn A1 số 43, ngõ 130, Đốc Ngữ, Phường Vĩnh Phúc, quận Ba Đình, Thành phố Hà Nội</t>
  </si>
  <si>
    <t>9525250464-6000009093</t>
  </si>
  <si>
    <t>Cobe</t>
  </si>
  <si>
    <t>9512939461</t>
  </si>
  <si>
    <t>9521122763</t>
  </si>
  <si>
    <t>5000014436</t>
  </si>
  <si>
    <t>MEDIAMART DOI CAN</t>
  </si>
  <si>
    <t>Tầng 1, Số 218 Đội Cấn, Phường Liễu Giai, Quận Ba Đình, Thành phố Hà Nội, Việt Nam</t>
  </si>
  <si>
    <t>9525250464-5000014436</t>
  </si>
  <si>
    <t>9512939458</t>
  </si>
  <si>
    <t>9521122764</t>
  </si>
  <si>
    <t>5000014181</t>
  </si>
  <si>
    <t>MEDIAMART PHAM HUNG 2</t>
  </si>
  <si>
    <t>Nhà khách ATS số 8 Phạm Hùng, Phường Mễ Trì, Quận Nam Từ Liêm, Thành phố Hà Nội, Việt Nam</t>
  </si>
  <si>
    <t>9525250464-5000014181</t>
  </si>
  <si>
    <t>9512939873</t>
  </si>
  <si>
    <t>9521122171</t>
  </si>
  <si>
    <t>9521122768</t>
  </si>
  <si>
    <t>9512939780</t>
  </si>
  <si>
    <t>9521122777</t>
  </si>
  <si>
    <t>9512939779</t>
  </si>
  <si>
    <t>9521122776</t>
  </si>
  <si>
    <t>9521122769</t>
  </si>
  <si>
    <t>9512940852</t>
  </si>
  <si>
    <t>9521122968</t>
  </si>
  <si>
    <t>9512940851</t>
  </si>
  <si>
    <t>9521122969</t>
  </si>
  <si>
    <t>9512940892</t>
  </si>
  <si>
    <t>9521122948</t>
  </si>
  <si>
    <t>9512940883</t>
  </si>
  <si>
    <t>9521122950</t>
  </si>
  <si>
    <t>9512940683</t>
  </si>
  <si>
    <t>9521123597</t>
  </si>
  <si>
    <t>6000020851</t>
  </si>
  <si>
    <t>CZ-P160BK2</t>
  </si>
  <si>
    <t>HOANG LAM PHUC</t>
  </si>
  <si>
    <t>Tòa nhà Văn Phòng VOV Mễ Trì, đường Lương Thế Vinh, Quận Nam Từ Liêm, Hà Nội</t>
  </si>
  <si>
    <t>9525250464-6000020851</t>
  </si>
  <si>
    <t>HOAN</t>
  </si>
  <si>
    <t>9512940061</t>
  </si>
  <si>
    <t>9521123526</t>
  </si>
  <si>
    <t>6000007502</t>
  </si>
  <si>
    <t>Số 346 Đường Nguyễn Trãi, Phường Trung Văn,Quận Nam Từ Liêm,Hà Nội, Hà Nội</t>
  </si>
  <si>
    <t>9525250464-6000007502</t>
  </si>
  <si>
    <t>9512941057</t>
  </si>
  <si>
    <t>9521123314</t>
  </si>
  <si>
    <t>CZ-P680BK2</t>
  </si>
  <si>
    <t>HÙNG</t>
  </si>
  <si>
    <t>CS-N9WKH-8</t>
  </si>
  <si>
    <t>K</t>
  </si>
  <si>
    <t>CS-U12XKH-8</t>
  </si>
  <si>
    <t>CU-U12XKH-8</t>
  </si>
  <si>
    <t>CU-N9WKH-8</t>
  </si>
  <si>
    <t>9512940903</t>
  </si>
  <si>
    <t>9521122941</t>
  </si>
  <si>
    <t>9525250465</t>
  </si>
  <si>
    <t>5000017098</t>
  </si>
  <si>
    <t>29C-72361   (3.5)</t>
  </si>
  <si>
    <t>MEDIAMART NGUYEN TRAI</t>
  </si>
  <si>
    <t>Số 521 Nguyễn Trãi, phường Thanh Xuân Nam, quận Thanh Xuân, thành phố Hà Nội, Việt Nam</t>
  </si>
  <si>
    <t>9525250465-5000017098</t>
  </si>
  <si>
    <t>Thanh Xuân/Hà Nội</t>
  </si>
  <si>
    <t>D</t>
  </si>
  <si>
    <t>9512940898</t>
  </si>
  <si>
    <t>9521122944</t>
  </si>
  <si>
    <t>5000015602</t>
  </si>
  <si>
    <t>MEDIAMART KHUAT DUY TIEN</t>
  </si>
  <si>
    <t>Số 86-88 đường Khuất Duy Tiến, Phường Thanh Xuân Trung, Quận Thanh Xuân, Thành phố Hà Nội, Việt Nam</t>
  </si>
  <si>
    <t>9525250465-5000015602</t>
  </si>
  <si>
    <t>9512940060</t>
  </si>
  <si>
    <t>9521123525</t>
  </si>
  <si>
    <t>6000009648</t>
  </si>
  <si>
    <t>Số 8 phố Lê Trọng Tấn, Phường Khương Mai, Quận Thanh Xuân, Thành phố Hà Nội</t>
  </si>
  <si>
    <t>9525250465-6000009648</t>
  </si>
  <si>
    <t>9512941052</t>
  </si>
  <si>
    <t>9521124551</t>
  </si>
  <si>
    <t>6000003104</t>
  </si>
  <si>
    <t>76 Nguyễn Trãi, Hà Nội</t>
  </si>
  <si>
    <t>9525250465-6000003104</t>
  </si>
  <si>
    <t>9512941070</t>
  </si>
  <si>
    <t>9521122987</t>
  </si>
  <si>
    <t>9525250470</t>
  </si>
  <si>
    <t>6000020693</t>
  </si>
  <si>
    <t>29H-14150   (7)</t>
  </si>
  <si>
    <t>Số 299 đường Lý Thái Tổ, phường Võ Cường, thành phố Bắc Ninh, tỉnh Bắc Ninh, Việt Nam</t>
  </si>
  <si>
    <t>9525250470-6000020693</t>
  </si>
  <si>
    <t>Bắc Ninh/Bắc Ninh</t>
  </si>
  <si>
    <t>Bắc Ninh</t>
  </si>
  <si>
    <t>9512940855</t>
  </si>
  <si>
    <t>9521122965</t>
  </si>
  <si>
    <t>5000003588</t>
  </si>
  <si>
    <t>MEDIAMART BAC NINH</t>
  </si>
  <si>
    <t>Số 37 đường Lý Thái Tổ, Phường Võ Cường, Thành phố Bắc Ninh, tỉnh Bắc Ninh, Việt Nam</t>
  </si>
  <si>
    <t>9525250470-5000003588</t>
  </si>
  <si>
    <t>9512940593</t>
  </si>
  <si>
    <t>9521123095</t>
  </si>
  <si>
    <t>5000013698</t>
  </si>
  <si>
    <t>Thu Phuong</t>
  </si>
  <si>
    <t>Chi Long, Long Châu, Yên Phong, Bắc Ninh</t>
  </si>
  <si>
    <t>9525250470-5000013698</t>
  </si>
  <si>
    <t>Yên Phong/Bắc Ninh</t>
  </si>
  <si>
    <t xml:space="preserve">Thu </t>
  </si>
  <si>
    <t>LR6T/2B-V</t>
  </si>
  <si>
    <t>LR03T/2B-V</t>
  </si>
  <si>
    <t>CR-2025/5BE</t>
  </si>
  <si>
    <t>CR-2016/5BE</t>
  </si>
  <si>
    <t>9512936178</t>
  </si>
  <si>
    <t>9521123413</t>
  </si>
  <si>
    <t>6000011373</t>
  </si>
  <si>
    <t>TGDD BAC NINH</t>
  </si>
  <si>
    <t>Thửa đất số 222, tờ bản đồ, thị trấn Hồ, huyện Thuận Thành, Tỉnh Bắc Ninh</t>
  </si>
  <si>
    <t>9525250470-6000011373</t>
  </si>
  <si>
    <t>Thuận Thành/Bắc Ninh</t>
  </si>
  <si>
    <t>9512937322</t>
  </si>
  <si>
    <t>9521123407</t>
  </si>
  <si>
    <t>6000014329</t>
  </si>
  <si>
    <t>Thửa đất số 7, Tờ bản đồ 29, Xã Phù Chẩn, Thị xã Từ Sơn, , Tỉnh Bắc Ninh, Việt Nam</t>
  </si>
  <si>
    <t>9525250470-6000014329</t>
  </si>
  <si>
    <t>Từ Sơn/Bắc Ninh</t>
  </si>
  <si>
    <t>9512938587</t>
  </si>
  <si>
    <t>9521123793</t>
  </si>
  <si>
    <t>9512932786</t>
  </si>
  <si>
    <t>9521123399</t>
  </si>
  <si>
    <t>NR-BX471GPKV</t>
  </si>
  <si>
    <t>9512940280</t>
  </si>
  <si>
    <t>9521123356</t>
  </si>
  <si>
    <t>9512940160</t>
  </si>
  <si>
    <t>9521123372</t>
  </si>
  <si>
    <t>6000018276</t>
  </si>
  <si>
    <t>Cụm công nghiệp Võ Cường, Phường Võ Cường, Thành phố Bắc Ninh, Tỉnh Bắc Ninh, Việt Nam</t>
  </si>
  <si>
    <t>9525250470-6000018276</t>
  </si>
  <si>
    <t>9512941464</t>
  </si>
  <si>
    <t>9521124165</t>
  </si>
  <si>
    <t>9512940713</t>
  </si>
  <si>
    <t>9521123263</t>
  </si>
  <si>
    <t>9000000053 (9512940713)</t>
  </si>
  <si>
    <t>NR-BV280GAVN</t>
  </si>
  <si>
    <t>NGUYỄN THỊ PHƯƠNG LAN</t>
  </si>
  <si>
    <t>THÔN BÙI XÁ. XÃ NGŨ THÁI. HUYỆN THUẬN TH, XÃ NGŨ THÁI, HUYỆN THUẬN THÀNH, BẮC NINH</t>
  </si>
  <si>
    <t>9525250470-9000000053</t>
  </si>
  <si>
    <t>9525250470-9000000053 (9512940713)</t>
  </si>
  <si>
    <t>9512934111</t>
  </si>
  <si>
    <t>9521122257</t>
  </si>
  <si>
    <t>9525250474</t>
  </si>
  <si>
    <t>6000014417</t>
  </si>
  <si>
    <t>29C-76728   (7)</t>
  </si>
  <si>
    <t>Khu 8, Xã Phùng Xá, Huyện Cẩm Khê, Tỉnh Phú Thọ, Việt Nam</t>
  </si>
  <si>
    <t>9525250474-6000014417</t>
  </si>
  <si>
    <t>Cẩm Khê/Phú Thọ</t>
  </si>
  <si>
    <t>9512934186</t>
  </si>
  <si>
    <t>9521122265</t>
  </si>
  <si>
    <t>6000015173</t>
  </si>
  <si>
    <t>Khu 3, Xã Hương Nộn, Huyện Tam Nông, Tỉnh Phú Thọ, Việt Nam</t>
  </si>
  <si>
    <t>9525250474-6000015173</t>
  </si>
  <si>
    <t>Tam Nông/Phú Thọ</t>
  </si>
  <si>
    <t>9512934334</t>
  </si>
  <si>
    <t>9521122272</t>
  </si>
  <si>
    <t>9512934104</t>
  </si>
  <si>
    <t>9521122256</t>
  </si>
  <si>
    <t>9512941357</t>
  </si>
  <si>
    <t>9521124159</t>
  </si>
  <si>
    <t>6000004741</t>
  </si>
  <si>
    <t>Khu Tân Thành,thị trấn Đoan Hùng,, huyện Đoan Hùng,, tỉnh Phú Thọ,Việt Nam</t>
  </si>
  <si>
    <t>9525250474-6000004741</t>
  </si>
  <si>
    <t>Đoan Hùng/Phú Thọ</t>
  </si>
  <si>
    <t>9512934353</t>
  </si>
  <si>
    <t>9521122275</t>
  </si>
  <si>
    <t>6000014084</t>
  </si>
  <si>
    <t>Khu 3, Xã Văn Lung, Thị xã Phú Thọ, Tỉnh Phú Thọ, Việt Nam</t>
  </si>
  <si>
    <t>9525250474-6000014084</t>
  </si>
  <si>
    <t>Phú Thọ/Phú Thọ</t>
  </si>
  <si>
    <t>9512940198</t>
  </si>
  <si>
    <t>9521122521</t>
  </si>
  <si>
    <t>9512939687</t>
  </si>
  <si>
    <t>9521122526</t>
  </si>
  <si>
    <t>9521123346</t>
  </si>
  <si>
    <t>9512939163</t>
  </si>
  <si>
    <t>9521123349</t>
  </si>
  <si>
    <t>9512936138</t>
  </si>
  <si>
    <t>9521123379</t>
  </si>
  <si>
    <t>9512939931</t>
  </si>
  <si>
    <t>9521123100</t>
  </si>
  <si>
    <t>9525250481</t>
  </si>
  <si>
    <t>6000003771</t>
  </si>
  <si>
    <t>NGOC SON</t>
  </si>
  <si>
    <t>9512940901</t>
  </si>
  <si>
    <t>9521122943</t>
  </si>
  <si>
    <t>5000016226</t>
  </si>
  <si>
    <t>MEDIAMART KHANH THIEN</t>
  </si>
  <si>
    <t>ES6850SB251</t>
  </si>
  <si>
    <t>9512941055</t>
  </si>
  <si>
    <t>9521123312</t>
  </si>
  <si>
    <t>6000004926</t>
  </si>
  <si>
    <t>9512936130</t>
  </si>
  <si>
    <t>9521123380</t>
  </si>
  <si>
    <t>6000015220</t>
  </si>
  <si>
    <t>TGDD NINH BINH</t>
  </si>
  <si>
    <t>9512938606</t>
  </si>
  <si>
    <t>9521123783</t>
  </si>
  <si>
    <t>5000012206</t>
  </si>
  <si>
    <t>MEDIAMART NINH BINH</t>
  </si>
  <si>
    <t>9512938986</t>
  </si>
  <si>
    <t>9521123782</t>
  </si>
  <si>
    <t>9512939683</t>
  </si>
  <si>
    <t>9521120787</t>
  </si>
  <si>
    <t>9525250488</t>
  </si>
  <si>
    <t>6000013306</t>
  </si>
  <si>
    <t>29C-39780   (5)</t>
  </si>
  <si>
    <t>TRUNG</t>
  </si>
  <si>
    <t>CU-YZ9WKH-8</t>
  </si>
  <si>
    <t>Cụm Công Nghiệp Thanh Oai, Xã Bích Hòa, Huyện Thanh Oai,Thành Phố Hà Nội, Việt Nam</t>
  </si>
  <si>
    <t>9525250488-6000013306</t>
  </si>
  <si>
    <t>Thanh Oai/Hà Nội</t>
  </si>
  <si>
    <t>9512939280</t>
  </si>
  <si>
    <t>9521120822</t>
  </si>
  <si>
    <t>NA-FD125V1BV</t>
  </si>
  <si>
    <t>CS-YZ9WKH-8</t>
  </si>
  <si>
    <t>9512940791</t>
  </si>
  <si>
    <t>9521122682</t>
  </si>
  <si>
    <t>6000004340</t>
  </si>
  <si>
    <t>Cụm Công Nghiệp Thanh Oai, Xã Bích Hòa, Thanh Oai, Hà Nội</t>
  </si>
  <si>
    <t>9525250488-6000004340</t>
  </si>
  <si>
    <t>EH-ND21-P645</t>
  </si>
  <si>
    <t>9512933707</t>
  </si>
  <si>
    <t>9521121093</t>
  </si>
  <si>
    <t>9512928150</t>
  </si>
  <si>
    <t>9521121154</t>
  </si>
  <si>
    <t>9512940862</t>
  </si>
  <si>
    <t>9521122959</t>
  </si>
  <si>
    <t>6000003259</t>
  </si>
  <si>
    <t>MEDIAMART XA LA</t>
  </si>
  <si>
    <t>32 Đường Cầu bươu, Xã Tân triều, Thanh Trì, Hà Nội</t>
  </si>
  <si>
    <t>9525250488-6000003259</t>
  </si>
  <si>
    <t>Thanh Trì/Hà Nội</t>
  </si>
  <si>
    <t>9512939453</t>
  </si>
  <si>
    <t>9521122766</t>
  </si>
  <si>
    <t>9512939782</t>
  </si>
  <si>
    <t>9521122779</t>
  </si>
  <si>
    <t>9512937399</t>
  </si>
  <si>
    <t>9521123404</t>
  </si>
  <si>
    <t>9512940603</t>
  </si>
  <si>
    <t>9521123435</t>
  </si>
  <si>
    <t>6000020881</t>
  </si>
  <si>
    <t>CU-N9WKH-8M</t>
  </si>
  <si>
    <t>GIA AN</t>
  </si>
  <si>
    <t>KCN Ngọc Hồi, Thanh Trì, Hà Nội</t>
  </si>
  <si>
    <t>9525250488-6000020881</t>
  </si>
  <si>
    <t xml:space="preserve">GIA </t>
  </si>
  <si>
    <t>CS-N9WKH-8M</t>
  </si>
  <si>
    <t>9512940601</t>
  </si>
  <si>
    <t>9521123434</t>
  </si>
  <si>
    <t>CU-QN18WKH-8</t>
  </si>
  <si>
    <t>CS-QN18WKH-8</t>
  </si>
  <si>
    <t>9512941216</t>
  </si>
  <si>
    <t>9521123532</t>
  </si>
  <si>
    <t>9512941201</t>
  </si>
  <si>
    <t>9521124151</t>
  </si>
  <si>
    <t>9512941068</t>
  </si>
  <si>
    <t>9521122985</t>
  </si>
  <si>
    <t>9525250491</t>
  </si>
  <si>
    <t>6000003568</t>
  </si>
  <si>
    <t>29C-71743   (5)</t>
  </si>
  <si>
    <t>NGUYÊN</t>
  </si>
  <si>
    <t>549 Nguyễn Văn Cừ, Long Biên, Hà Nội</t>
  </si>
  <si>
    <t>9525250491-6000003568</t>
  </si>
  <si>
    <t>Long Biên/Hà Nội</t>
  </si>
  <si>
    <t>9512940832</t>
  </si>
  <si>
    <t>9521123008</t>
  </si>
  <si>
    <t>NR-BV320WKVN</t>
  </si>
  <si>
    <t>9512941080</t>
  </si>
  <si>
    <t>9521123738</t>
  </si>
  <si>
    <t>6000018182</t>
  </si>
  <si>
    <t>Long Phong</t>
  </si>
  <si>
    <t>Số 2 Thạch Cầu, Long Biên, Hà Nội</t>
  </si>
  <si>
    <t>9525250491-6000018182</t>
  </si>
  <si>
    <t>Long</t>
  </si>
  <si>
    <t>9512941298</t>
  </si>
  <si>
    <t>9521123741</t>
  </si>
  <si>
    <t>CU-N18XKH-8</t>
  </si>
  <si>
    <t>CS-N18XKH-8</t>
  </si>
  <si>
    <t>CU-XPU12XKH-8</t>
  </si>
  <si>
    <t>CS-XZ12XKH-8</t>
  </si>
  <si>
    <t>CS-XPU12XKH-8</t>
  </si>
  <si>
    <t>CU-XZ12XKH-8</t>
  </si>
  <si>
    <t>9512940726</t>
  </si>
  <si>
    <t>9521123291</t>
  </si>
  <si>
    <t>9000000114 (9512940726)</t>
  </si>
  <si>
    <t>NGUYỄN HƯNG THÁI</t>
  </si>
  <si>
    <t>7/56 VŨ XUÂN THIỀU, PHƯỜNG SÀI ĐỒNG, QUẬ, PHƯỜNG SÀI ĐỒNG, QUẬN LONG BIÊN, HÀ NỘI</t>
  </si>
  <si>
    <t>9525250491-9000000114</t>
  </si>
  <si>
    <t>9525250491-9000000114 (9512940726)</t>
  </si>
  <si>
    <t>9512941067</t>
  </si>
  <si>
    <t>9521122984</t>
  </si>
  <si>
    <t>9525250497</t>
  </si>
  <si>
    <t>6000003572</t>
  </si>
  <si>
    <t>29C-76391   (7)</t>
  </si>
  <si>
    <t>411 Đ. Nguyễn Tam Trinh, Hà Nội</t>
  </si>
  <si>
    <t>9525250497-6000003572</t>
  </si>
  <si>
    <t>Hoàng Mai/Hà Nội</t>
  </si>
  <si>
    <t>9512940834</t>
  </si>
  <si>
    <t>9521123006</t>
  </si>
  <si>
    <t>9512940104</t>
  </si>
  <si>
    <t>9521123806</t>
  </si>
  <si>
    <t>6000007286</t>
  </si>
  <si>
    <t>DIEN TU HOAN KIEM</t>
  </si>
  <si>
    <t>Tổ 21 - P Trần Phú, Q. Hoàng Mai - Hà Nội</t>
  </si>
  <si>
    <t>9525250497-6000007286</t>
  </si>
  <si>
    <t>DIEN</t>
  </si>
  <si>
    <t>9512933097</t>
  </si>
  <si>
    <t>9521123424</t>
  </si>
  <si>
    <t>6000003639</t>
  </si>
  <si>
    <t>VIET HAN</t>
  </si>
  <si>
    <t>Kho đóng tàu, 683 Nguyễn Khoái, Hà Nội</t>
  </si>
  <si>
    <t>9525250497-6000003639</t>
  </si>
  <si>
    <t>VIET</t>
  </si>
  <si>
    <t>9512940584</t>
  </si>
  <si>
    <t>9521123739</t>
  </si>
  <si>
    <t>CS-YZ18XKH-8</t>
  </si>
  <si>
    <t>CU-YZ18XKH-8</t>
  </si>
  <si>
    <t>9512940916</t>
  </si>
  <si>
    <t>9521123822</t>
  </si>
  <si>
    <t>9512939237</t>
  </si>
  <si>
    <t>9521123023</t>
  </si>
  <si>
    <t>9525250498</t>
  </si>
  <si>
    <t>6000003131</t>
  </si>
  <si>
    <t>89H-00995   (5)</t>
  </si>
  <si>
    <t>VITRANIMEX</t>
  </si>
  <si>
    <t>VINH</t>
  </si>
  <si>
    <t>SAMNEC</t>
  </si>
  <si>
    <t>Lô A3,CN3 KCN Tràng Duệ, Xã Lê Lợi, An Dương, Hải Phòng</t>
  </si>
  <si>
    <t>9525250498-6000003131</t>
  </si>
  <si>
    <t>An Dương/Hải Phòng</t>
  </si>
  <si>
    <t>Hải Phòng</t>
  </si>
  <si>
    <t>SAMN</t>
  </si>
  <si>
    <t>VITRANIMEXTQE</t>
  </si>
  <si>
    <t>9512941219</t>
  </si>
  <si>
    <t>9521123534</t>
  </si>
  <si>
    <t>6000014455</t>
  </si>
  <si>
    <t>TGDD HAI PHONG</t>
  </si>
  <si>
    <t>Km 83, Quốc lộ 5, Xã An Hưng, Huyện An Dương, Thành phố Hải Phòng, , Việt Nam</t>
  </si>
  <si>
    <t>9525250498-6000014455</t>
  </si>
  <si>
    <t>9512939722</t>
  </si>
  <si>
    <t>9521123341</t>
  </si>
  <si>
    <t>6000010954</t>
  </si>
  <si>
    <t>Số 856 Trần Tất Văn,xã Thái Sơn,, Huyện An Lão,Thành phố Hải Phòng,, Việt Nam</t>
  </si>
  <si>
    <t>9525250498-6000010954</t>
  </si>
  <si>
    <t>An lão/Hải Phòng</t>
  </si>
  <si>
    <t>9521123570</t>
  </si>
  <si>
    <t>NR-TV301VGMV</t>
  </si>
  <si>
    <t>NA-F100A9DRV</t>
  </si>
  <si>
    <t>9512941200</t>
  </si>
  <si>
    <t>9521124150</t>
  </si>
  <si>
    <t>MX-900MWRA</t>
  </si>
  <si>
    <t>9512941314</t>
  </si>
  <si>
    <t>9521124155</t>
  </si>
  <si>
    <t>9518011887</t>
  </si>
  <si>
    <t>9521124200</t>
  </si>
  <si>
    <t>9512941206</t>
  </si>
  <si>
    <t>9521124153</t>
  </si>
  <si>
    <t>9521124202</t>
  </si>
  <si>
    <t>NR-DZ601YGKV</t>
  </si>
  <si>
    <t>9512935783</t>
  </si>
  <si>
    <t>9521118875</t>
  </si>
  <si>
    <t>9525250499</t>
  </si>
  <si>
    <t>5000014003</t>
  </si>
  <si>
    <t>89C-19938   (5)</t>
  </si>
  <si>
    <t>HẢI</t>
  </si>
  <si>
    <t>MEDIAMART THANH HA</t>
  </si>
  <si>
    <t>Khu 7, đường 25 tháng 5, Thị Trấn Thanh Hà, Huyện Thanh Hà, Tỉnh Hải Dương, Việt Nam</t>
  </si>
  <si>
    <t>9525250499-5000014003</t>
  </si>
  <si>
    <t>Thanh Hà/Hải Dương</t>
  </si>
  <si>
    <t>Hải Dương</t>
  </si>
  <si>
    <t>9512939296</t>
  </si>
  <si>
    <t>9521120827</t>
  </si>
  <si>
    <t>6000014598</t>
  </si>
  <si>
    <t>TGDD HAI DUONG</t>
  </si>
  <si>
    <t>Thửa đất số 340, tờ bản đồ 02,  xã Tân Hồng, huyện Bình Giang,  tỉnh Hải Dương, Việt Nam</t>
  </si>
  <si>
    <t>9525250499-6000014598</t>
  </si>
  <si>
    <t>Bình Giang/Hải Dương</t>
  </si>
  <si>
    <t>9512938447</t>
  </si>
  <si>
    <t>9521120771</t>
  </si>
  <si>
    <t>6000003562</t>
  </si>
  <si>
    <t>Số nhà 354, đường Thanh Niên kéo dài, phường Hải Tân, thành phố, Hải Dương, tỉnh Hải Dương, Việt Nam</t>
  </si>
  <si>
    <t>9525250499-6000003562</t>
  </si>
  <si>
    <t>Hải Dương/Hải Dương</t>
  </si>
  <si>
    <t>9512939798</t>
  </si>
  <si>
    <t>9521120674</t>
  </si>
  <si>
    <t>9512936309</t>
  </si>
  <si>
    <t>9521120210</t>
  </si>
  <si>
    <t>MC-SBV01W246</t>
  </si>
  <si>
    <t>9512939426</t>
  </si>
  <si>
    <t>9521120194</t>
  </si>
  <si>
    <t>9512940581</t>
  </si>
  <si>
    <t>9521122132</t>
  </si>
  <si>
    <t>CS-N12WKH-8M</t>
  </si>
  <si>
    <t>9512941064</t>
  </si>
  <si>
    <t>9521122981</t>
  </si>
  <si>
    <t>CU-N12WKH-8M</t>
  </si>
  <si>
    <t>9512934165</t>
  </si>
  <si>
    <t>9521122263</t>
  </si>
  <si>
    <t>9512940831</t>
  </si>
  <si>
    <t>9521123009</t>
  </si>
  <si>
    <t>9512939124</t>
  </si>
  <si>
    <t>9521122550</t>
  </si>
  <si>
    <t>9512934155</t>
  </si>
  <si>
    <t>9521123296</t>
  </si>
  <si>
    <t>6000014144</t>
  </si>
  <si>
    <t>Thửa đất số 33 và 34, Tờ bản đồ 03, Xã Gia Xuyên, Huyện Gia Lộc, Tỉnh Hải Dương, Việt Nam</t>
  </si>
  <si>
    <t>9525250499-6000014144</t>
  </si>
  <si>
    <t>Gia Lộc/Hải Dương</t>
  </si>
  <si>
    <t>9512936156</t>
  </si>
  <si>
    <t>9521123418</t>
  </si>
  <si>
    <t>9512937363</t>
  </si>
  <si>
    <t>9521123405</t>
  </si>
  <si>
    <t>NR-TL381VGMV</t>
  </si>
  <si>
    <t>9512934348</t>
  </si>
  <si>
    <t>9521122273</t>
  </si>
  <si>
    <t>9525250506</t>
  </si>
  <si>
    <t>6000012579</t>
  </si>
  <si>
    <t>89H-00358   (15)</t>
  </si>
  <si>
    <t>TGDD THAI BINH</t>
  </si>
  <si>
    <t>Thửa đất số 155, tờ bản đồ số 1, Cụm công nghiệp Xuân Quang, xã Đông Xuân, Huyện Đông Hưng, Tỉnh Thái Bình, Việt Nam</t>
  </si>
  <si>
    <t>9525250506-6000012579</t>
  </si>
  <si>
    <t>Đông Hưng/Thái Bình</t>
  </si>
  <si>
    <t>Thái Bình</t>
  </si>
  <si>
    <t>VITRANIMEXTQK</t>
  </si>
  <si>
    <t>9512940237</t>
  </si>
  <si>
    <t>9521122511</t>
  </si>
  <si>
    <t>9512936090</t>
  </si>
  <si>
    <t>9521122570</t>
  </si>
  <si>
    <t>9512934088</t>
  </si>
  <si>
    <t>9521122535</t>
  </si>
  <si>
    <t>6000018739</t>
  </si>
  <si>
    <t>Tổ dân phố Nam Sơn, Thị Trấn Tiền Hải, Huyện Tiền Hải, Tỉnh Thái Bình, Việt Nam</t>
  </si>
  <si>
    <t>9525250506-6000018739</t>
  </si>
  <si>
    <t>Tiền Hải/Thái Bình</t>
  </si>
  <si>
    <t>9512940190</t>
  </si>
  <si>
    <t>9521122523</t>
  </si>
  <si>
    <t>9512933494</t>
  </si>
  <si>
    <t>9521123397</t>
  </si>
  <si>
    <t>9521123365</t>
  </si>
  <si>
    <t>9512940905</t>
  </si>
  <si>
    <t>9521122939</t>
  </si>
  <si>
    <t>5000017126</t>
  </si>
  <si>
    <t>MEDIAMART DONG HUNG</t>
  </si>
  <si>
    <t>Số 266-270 Bùi Sỹ Tiêm, thị trấn Đông Hưng, huyện Đông Hưng, tỉnh Thái Bình, Việt Nam</t>
  </si>
  <si>
    <t>9525250506-5000017126</t>
  </si>
  <si>
    <t>9512937300</t>
  </si>
  <si>
    <t>9521123408</t>
  </si>
  <si>
    <t>CS-XPU18XKH-8</t>
  </si>
  <si>
    <t>CU-XPU18XKH-8</t>
  </si>
  <si>
    <t>9512932793</t>
  </si>
  <si>
    <t>9521123398</t>
  </si>
  <si>
    <t>9525250512</t>
  </si>
  <si>
    <t>6000011655</t>
  </si>
  <si>
    <t>TGDD BAC GIANG</t>
  </si>
  <si>
    <t>9512937270</t>
  </si>
  <si>
    <t>9521123412</t>
  </si>
  <si>
    <t>6000009419</t>
  </si>
  <si>
    <t>9512940592</t>
  </si>
  <si>
    <t>9521123781</t>
  </si>
  <si>
    <t>5000015323</t>
  </si>
  <si>
    <t>THANG HOA</t>
  </si>
  <si>
    <t>THAN</t>
  </si>
  <si>
    <t>9512936153</t>
  </si>
  <si>
    <t>9521123419</t>
  </si>
  <si>
    <t>6000013291</t>
  </si>
  <si>
    <t>CR-1220/5BE</t>
  </si>
  <si>
    <t>CS-U24XKH-8</t>
  </si>
  <si>
    <t>CU-U24XKH-8</t>
  </si>
  <si>
    <t>9512940580</t>
  </si>
  <si>
    <t>9521122131</t>
  </si>
  <si>
    <t>9525250516</t>
  </si>
  <si>
    <t>6000003552</t>
  </si>
  <si>
    <t>Hồng Bàng/Hải Phòng</t>
  </si>
  <si>
    <t>9512940830</t>
  </si>
  <si>
    <t>9521123010</t>
  </si>
  <si>
    <t>NR-BA229PAVN</t>
  </si>
  <si>
    <t>9512941073</t>
  </si>
  <si>
    <t>9521122990</t>
  </si>
  <si>
    <t>9512940615</t>
  </si>
  <si>
    <t>9521123436</t>
  </si>
  <si>
    <t>6000003769</t>
  </si>
  <si>
    <t>NAM DUNG</t>
  </si>
  <si>
    <t>Ngô Quyền/Hải Phòng</t>
  </si>
  <si>
    <t>K-KJ55MC40V2</t>
  </si>
  <si>
    <t>BK-3MCCE2BT2</t>
  </si>
  <si>
    <t>CR-1632/5BE</t>
  </si>
  <si>
    <t>9512941106</t>
  </si>
  <si>
    <t>9521123802</t>
  </si>
  <si>
    <t>9525250520</t>
  </si>
  <si>
    <t>6000008132</t>
  </si>
  <si>
    <t>29C-90028   (15)</t>
  </si>
  <si>
    <t>MINH</t>
  </si>
  <si>
    <t>Thôn Trấn Đông, xã Hoàn Long, huyện Yên Mỹ, tỉnh Hưng Yên, Việt Nam</t>
  </si>
  <si>
    <t>9525250520-6000008132</t>
  </si>
  <si>
    <t>Yên Mỹ/Hưng Yên</t>
  </si>
  <si>
    <t>Hưng Yên</t>
  </si>
  <si>
    <t>9512933099</t>
  </si>
  <si>
    <t>9521124689</t>
  </si>
  <si>
    <t>9512939197</t>
  </si>
  <si>
    <t>9521120691</t>
  </si>
  <si>
    <t>9525250524</t>
  </si>
  <si>
    <t>89C-11038   (15)</t>
  </si>
  <si>
    <t>THỊNH</t>
  </si>
  <si>
    <t>9525250524-6000008132</t>
  </si>
  <si>
    <t>9512940576</t>
  </si>
  <si>
    <t>9521122126</t>
  </si>
  <si>
    <t>9512939447</t>
  </si>
  <si>
    <t>9521121060</t>
  </si>
  <si>
    <t>NR-SV280BPKV</t>
  </si>
  <si>
    <t>9521122656</t>
  </si>
  <si>
    <t>9512940093</t>
  </si>
  <si>
    <t>9521123094</t>
  </si>
  <si>
    <t>9525250539</t>
  </si>
  <si>
    <t>6000005176</t>
  </si>
  <si>
    <t>29H-30832   (7)</t>
  </si>
  <si>
    <t>Cong ty TNHH Thuong Mai Hoi Dong</t>
  </si>
  <si>
    <t>Thạch Thanh, huyện Thạch Hà, tỉnh Hà Tĩnh, (Cách kho hàng cũ 1Km ,gần Cầu Nga 2), Hà Tĩnh</t>
  </si>
  <si>
    <t>9525250539-6000005176</t>
  </si>
  <si>
    <t>Thạch Hà/Hà Tĩnh</t>
  </si>
  <si>
    <t>Hà Tĩnh</t>
  </si>
  <si>
    <t>Cong</t>
  </si>
  <si>
    <t>9512940894</t>
  </si>
  <si>
    <t>9521122947</t>
  </si>
  <si>
    <t>5000014791</t>
  </si>
  <si>
    <t>MEDIAMART TRAN PHU</t>
  </si>
  <si>
    <t>Số 120 Trần Phú, phường Nguyễn Du, Thành phố Hà Tĩnh, Tỉnh Hà Tĩnh, Việt Nam</t>
  </si>
  <si>
    <t>9525250539-5000014791</t>
  </si>
  <si>
    <t>Hà Tĩnh/Hà Tĩnh</t>
  </si>
  <si>
    <t>9512940906</t>
  </si>
  <si>
    <t>9521122938</t>
  </si>
  <si>
    <t>5000017157</t>
  </si>
  <si>
    <t>MEDIAMART KY ANH</t>
  </si>
  <si>
    <t>TDP Châu Phố, phường Hưng Trí, thị xã Kỳ Anh, tỉnh Hà Tĩnh, Việt Nam</t>
  </si>
  <si>
    <t>9525250539-5000017157</t>
  </si>
  <si>
    <t>Kỳ Anh/Hà Tĩnh</t>
  </si>
  <si>
    <t>9512940134</t>
  </si>
  <si>
    <t>9521123377</t>
  </si>
  <si>
    <t>6000012788</t>
  </si>
  <si>
    <t>TGDD HA TINH</t>
  </si>
  <si>
    <t>Thửa đất số 1, tờ bản đồ số 00, Xã Kỳ Thịnh, thị xã Kỳ Anh, tỉnh Hà Tĩnh, Việt Nam</t>
  </si>
  <si>
    <t>9525250539-6000012788</t>
  </si>
  <si>
    <t>9512940151</t>
  </si>
  <si>
    <t>9521123374</t>
  </si>
  <si>
    <t>6000012738</t>
  </si>
  <si>
    <t>Thửa Đất Số 55-56-57-58-59-60-61, Tờ Bản Đồ Số 40, TDP Đồng Thuận, Phường Đức Thuận, Thị xã Hồng Lĩnh, Tỉnh Hà Tĩnh, Việt Nam</t>
  </si>
  <si>
    <t>9525250539-6000012738</t>
  </si>
  <si>
    <t>Hồng Lĩnh/Hà Tĩnh</t>
  </si>
  <si>
    <t>9512940185</t>
  </si>
  <si>
    <t>9521123366</t>
  </si>
  <si>
    <t>9512940165</t>
  </si>
  <si>
    <t>9521123370</t>
  </si>
  <si>
    <t>9512937341</t>
  </si>
  <si>
    <t>9521123406</t>
  </si>
  <si>
    <t>9512936151</t>
  </si>
  <si>
    <t>9521123420</t>
  </si>
  <si>
    <t>9512940718</t>
  </si>
  <si>
    <t>9521123266</t>
  </si>
  <si>
    <t>9000000053 (9512940718)</t>
  </si>
  <si>
    <t>PHAN KHẮC TRUNG</t>
  </si>
  <si>
    <t>HẬU HƯỜNG, XÃ BÌNH AN, HUYỆN LỘC HÀ, HÀ TĨNH, VIỆT NAM</t>
  </si>
  <si>
    <t>9525250539-9000000053</t>
  </si>
  <si>
    <t>9525250539-9000000053 (9512940718)</t>
  </si>
  <si>
    <t>Lộc Hà/Hà Tĩnh</t>
  </si>
  <si>
    <t>PHAN</t>
  </si>
  <si>
    <t>9512940717</t>
  </si>
  <si>
    <t>9521123265</t>
  </si>
  <si>
    <t>9000000053 (9512940717)</t>
  </si>
  <si>
    <t>NGUYỄN THỊ QUỲNH</t>
  </si>
  <si>
    <t>THÔN 1, XÃ BÌNH AN, HUYỆN LỘC HÀ, HÀ TĨNH</t>
  </si>
  <si>
    <t>9525250539-9000000053 (9512940717)</t>
  </si>
  <si>
    <t>9512940715</t>
  </si>
  <si>
    <t>9521123264</t>
  </si>
  <si>
    <t>9000000053 (9512940715)</t>
  </si>
  <si>
    <t>DIỆP XUÂN TUẤN</t>
  </si>
  <si>
    <t>TAN GIAO, XÃ BÌNH AN, HUYỆN LỘC HÀ, HÀ TĨNH</t>
  </si>
  <si>
    <t>9525250539-9000000053 (9512940715)</t>
  </si>
  <si>
    <t>DIỆP</t>
  </si>
  <si>
    <t>9512940175</t>
  </si>
  <si>
    <t>9521122502</t>
  </si>
  <si>
    <t>9525250546</t>
  </si>
  <si>
    <t>6000017044</t>
  </si>
  <si>
    <t>TGDD THANH HOA</t>
  </si>
  <si>
    <t>Thanh Hóa</t>
  </si>
  <si>
    <t>9512939972</t>
  </si>
  <si>
    <t>9521121601</t>
  </si>
  <si>
    <t>6000014915</t>
  </si>
  <si>
    <t>9512936000</t>
  </si>
  <si>
    <t>9521122246</t>
  </si>
  <si>
    <t>6000010769</t>
  </si>
  <si>
    <t>9521123368</t>
  </si>
  <si>
    <t>9512939697</t>
  </si>
  <si>
    <t>9521122525</t>
  </si>
  <si>
    <t>9521123345</t>
  </si>
  <si>
    <t>9512936166</t>
  </si>
  <si>
    <t>9521123416</t>
  </si>
  <si>
    <t>9512940176</t>
  </si>
  <si>
    <t>9521122503</t>
  </si>
  <si>
    <t>6000013866</t>
  </si>
  <si>
    <t>9512936172</t>
  </si>
  <si>
    <t>9521123414</t>
  </si>
  <si>
    <t>9512940089</t>
  </si>
  <si>
    <t>9521122667</t>
  </si>
  <si>
    <t>9525250557</t>
  </si>
  <si>
    <t>6000012106</t>
  </si>
  <si>
    <t>89H-00675   (7)</t>
  </si>
  <si>
    <t>Cong ty CP Dau tu Thuong Mai</t>
  </si>
  <si>
    <t>Huyện Kiến Xương, Tỉnh Thái Bình</t>
  </si>
  <si>
    <t>9525250557-6000012106</t>
  </si>
  <si>
    <t>Kiến Xương/Thái Bình</t>
  </si>
  <si>
    <t>9512941104</t>
  </si>
  <si>
    <t>9521123800</t>
  </si>
  <si>
    <t>6000015379</t>
  </si>
  <si>
    <t>Ngã Tư Tân Bình, Thôn Tú Linh, Xã Tân Bình, Thành phố Thái Bình, tỉnh Thái Bình, Việt Nam</t>
  </si>
  <si>
    <t>9525250557-6000015379</t>
  </si>
  <si>
    <t>Thái Bình/Thái Bình</t>
  </si>
  <si>
    <t>9521124742</t>
  </si>
  <si>
    <t>9525250557-6000012579</t>
  </si>
  <si>
    <t>9512937366</t>
  </si>
  <si>
    <t>9521124750</t>
  </si>
  <si>
    <t>9512939536</t>
  </si>
  <si>
    <t>9521124809</t>
  </si>
  <si>
    <t>6000017489</t>
  </si>
  <si>
    <t>NA-F100A4GRV</t>
  </si>
  <si>
    <t>Mediamart Thai Binh</t>
  </si>
  <si>
    <t>Số 04 Đường Quách Đinh Bảo, Thành phố Thái Bình, Tỉnh Thái Bình</t>
  </si>
  <si>
    <t>9525250557-6000017489</t>
  </si>
  <si>
    <t>9512938598</t>
  </si>
  <si>
    <t>9521124817</t>
  </si>
  <si>
    <t>9512941339</t>
  </si>
  <si>
    <t>9521124831</t>
  </si>
  <si>
    <t>9512938918</t>
  </si>
  <si>
    <t>9521122118</t>
  </si>
  <si>
    <t>9525250562</t>
  </si>
  <si>
    <t>6000003581</t>
  </si>
  <si>
    <t>89C-21986   (15)</t>
  </si>
  <si>
    <t>37, đường Lê Hồng Phong, P.Hưng Bình, TP Vinh, Nghệ An</t>
  </si>
  <si>
    <t>9525250562-6000003581</t>
  </si>
  <si>
    <t>Vinh/Nghệ An</t>
  </si>
  <si>
    <t>Nghệ An</t>
  </si>
  <si>
    <t>THANH CONGTQK</t>
  </si>
  <si>
    <t>9512939930</t>
  </si>
  <si>
    <t>9521122125</t>
  </si>
  <si>
    <t>6000015994</t>
  </si>
  <si>
    <t>NHAT VIET</t>
  </si>
  <si>
    <t>Khu Đô Thị Mới, đường Trần Đình San,, Khối 1, Phường Vinh Tân, TP Vinh, tỉnh Nghệ an</t>
  </si>
  <si>
    <t>9525250562-6000015994</t>
  </si>
  <si>
    <t>NHAT</t>
  </si>
  <si>
    <t>9512937157</t>
  </si>
  <si>
    <t>9521120065</t>
  </si>
  <si>
    <t>6000004845</t>
  </si>
  <si>
    <t>CU-XPU9XKH-8</t>
  </si>
  <si>
    <t>số 16, đường tránh Vinh, khối 2, phường Vinh Tân, Thành Phố Vinh, tỉnh Nghệ An, Việt Nam</t>
  </si>
  <si>
    <t>9525250562-6000004845</t>
  </si>
  <si>
    <t>CS-XPU9XKH-8</t>
  </si>
  <si>
    <t>9512939705</t>
  </si>
  <si>
    <t>9521121596</t>
  </si>
  <si>
    <t>6000008679</t>
  </si>
  <si>
    <t>TGDD NGHE AN</t>
  </si>
  <si>
    <t>Khối 7, Thị Trấn Tân Kỳ, Huyện Tân Kỳ, Tỉnh Nghệ An, Việt Nam</t>
  </si>
  <si>
    <t>9525250562-6000008679</t>
  </si>
  <si>
    <t>Tân Kỳ/Nghệ An</t>
  </si>
  <si>
    <t>9512935970</t>
  </si>
  <si>
    <t>9521122240</t>
  </si>
  <si>
    <t>9512940837</t>
  </si>
  <si>
    <t>9521123003</t>
  </si>
  <si>
    <t>9512940587</t>
  </si>
  <si>
    <t>9521122137</t>
  </si>
  <si>
    <t>9521122666</t>
  </si>
  <si>
    <t>9512939178</t>
  </si>
  <si>
    <t>9521123347</t>
  </si>
  <si>
    <t>9521123344</t>
  </si>
  <si>
    <t>9512941107</t>
  </si>
  <si>
    <t>9521123803</t>
  </si>
  <si>
    <t>9512940917</t>
  </si>
  <si>
    <t>9521123823</t>
  </si>
  <si>
    <t>6000004054</t>
  </si>
  <si>
    <t>Km06 QL1A- Nghi Kim, TP Vinh, Nghệ An</t>
  </si>
  <si>
    <t>9525250562-6000004054</t>
  </si>
  <si>
    <t>9512937441</t>
  </si>
  <si>
    <t>9521124906</t>
  </si>
  <si>
    <t>6000016538</t>
  </si>
  <si>
    <t>Thửa đất số 75, tờ bản đồ số 14, Đường D1,Khu Công Nghiệp Bắc Vinh, Xã Hưng Đông,Thành Phố Vinh, Tỉnh Nghệ An,Việt Nam</t>
  </si>
  <si>
    <t>9525250562-6000016538</t>
  </si>
  <si>
    <t>9512934626</t>
  </si>
  <si>
    <t>9521122697</t>
  </si>
  <si>
    <t>9512939485</t>
  </si>
  <si>
    <t>9521120507</t>
  </si>
  <si>
    <t>9525250566</t>
  </si>
  <si>
    <t>5000003575</t>
  </si>
  <si>
    <t>89H-00619   (1.25)</t>
  </si>
  <si>
    <t>MEDIAMART TRUONG CHINH</t>
  </si>
  <si>
    <t>Số 72,đường Trường Chinh, Phường Phương Mai, Quận Đống Đa, Thành phố Hà Nội, Việt Nam</t>
  </si>
  <si>
    <t>9525250566-5000003575</t>
  </si>
  <si>
    <t>9512939446</t>
  </si>
  <si>
    <t>9521120529</t>
  </si>
  <si>
    <t>9512939777</t>
  </si>
  <si>
    <t>9521122774</t>
  </si>
  <si>
    <t>9521122747</t>
  </si>
  <si>
    <t>9512940863</t>
  </si>
  <si>
    <t>9521122958</t>
  </si>
  <si>
    <t>5000003569</t>
  </si>
  <si>
    <t>MEDIAMART NGUYEN LUONG BANG</t>
  </si>
  <si>
    <t>Số 181 Nguyễn Lương Bằng, phường Quang Trung, quận Đống Đa, thành phố Hà Nội, Việt Nam</t>
  </si>
  <si>
    <t>9525250566-5000003569</t>
  </si>
  <si>
    <t>9512939905</t>
  </si>
  <si>
    <t>9521120624</t>
  </si>
  <si>
    <t>9512938584</t>
  </si>
  <si>
    <t>9521122152</t>
  </si>
  <si>
    <t>9512940849</t>
  </si>
  <si>
    <t>9521122970</t>
  </si>
  <si>
    <t>9521123311</t>
  </si>
  <si>
    <t>9525250566-6000003110</t>
  </si>
  <si>
    <t>9512941072</t>
  </si>
  <si>
    <t>9521122989</t>
  </si>
  <si>
    <t>6000003583</t>
  </si>
  <si>
    <t>102, phố Thái thịnh, Hà Nội</t>
  </si>
  <si>
    <t>9525250566-6000003583</t>
  </si>
  <si>
    <t>9512940059</t>
  </si>
  <si>
    <t>9521123524</t>
  </si>
  <si>
    <t>9512941024</t>
  </si>
  <si>
    <t>9521124863</t>
  </si>
  <si>
    <t>9525250566-6000003572</t>
  </si>
  <si>
    <t>9512939473</t>
  </si>
  <si>
    <t>9521122752</t>
  </si>
  <si>
    <t>9525250577</t>
  </si>
  <si>
    <t>5000005421</t>
  </si>
  <si>
    <t>89C-15282   (5)</t>
  </si>
  <si>
    <t>Mediamart Thuy Nguyen Hai Phong</t>
  </si>
  <si>
    <t>Số 05+06 lô LK20 khu đô thị Quang Minh, xã Thủy Sơn, huyện Thủy Nguyên, thành phố Hải Phòng</t>
  </si>
  <si>
    <t>9525250577-5000005421</t>
  </si>
  <si>
    <t>Thủy Nguyên/Hải Phòng</t>
  </si>
  <si>
    <t>THANH CONGTQE</t>
  </si>
  <si>
    <t>9512939772</t>
  </si>
  <si>
    <t>9521120389</t>
  </si>
  <si>
    <t>5000015950</t>
  </si>
  <si>
    <t>OMOGIFT-3.1KG</t>
  </si>
  <si>
    <t>AEON HAI PHONG</t>
  </si>
  <si>
    <t>Số 10 đường Võ Nguyên Giáp, Phường Kênh Dương, Quận Lê Chân, Thành phố Hải Phòng, Việt Nam.</t>
  </si>
  <si>
    <t>9525250577-5000015950</t>
  </si>
  <si>
    <t>Lê Chân/Hải Phòng</t>
  </si>
  <si>
    <t>AEON</t>
  </si>
  <si>
    <t>9521120515</t>
  </si>
  <si>
    <t>NC-EG4000CSY</t>
  </si>
  <si>
    <t>9512939161</t>
  </si>
  <si>
    <t>9521122531</t>
  </si>
  <si>
    <t>6000016096</t>
  </si>
  <si>
    <t>Thôn An Trì, Xã Thanh Lương, Huyện Vĩnh Bảo, Thành phố Hải Phòng, Việt Nam</t>
  </si>
  <si>
    <t>9525250577-6000016096</t>
  </si>
  <si>
    <t>Vĩnh Bảo/Hải Phòng</t>
  </si>
  <si>
    <t>9512939809</t>
  </si>
  <si>
    <t>9521120681</t>
  </si>
  <si>
    <t>6000014849</t>
  </si>
  <si>
    <t>Tổ dân phố Trung Hành 8, Phường Đằng Lâm, Quận Hải An, Thành phố Hải Phòng, Việt Nam</t>
  </si>
  <si>
    <t>9525250577-6000014849</t>
  </si>
  <si>
    <t>Hải An/Hải Phòng</t>
  </si>
  <si>
    <t>9512940853</t>
  </si>
  <si>
    <t>9521122967</t>
  </si>
  <si>
    <t>5000003590</t>
  </si>
  <si>
    <t>MEDIAMART HAI PHONG</t>
  </si>
  <si>
    <t>Số 10B+11, lô 28A, Đường Lê Hồng Phong, Phường Đông Khê, Quận Ngô Quyền, Thành phố Hải Phòng, Việt Nam</t>
  </si>
  <si>
    <t>9525250577-5000003590</t>
  </si>
  <si>
    <t>9512940871</t>
  </si>
  <si>
    <t>9521122955</t>
  </si>
  <si>
    <t>5000010265</t>
  </si>
  <si>
    <t>MEDIAMART NGUYEN VAN LINH</t>
  </si>
  <si>
    <t>Số nhà 234 đường Nguyễn Văn Linh, phường Dư Hàng Kênh, quận Lê Chân, TP Hải Phòng</t>
  </si>
  <si>
    <t>9525250577-5000010265</t>
  </si>
  <si>
    <t>9512940884</t>
  </si>
  <si>
    <t>9521122936</t>
  </si>
  <si>
    <t>5000013933</t>
  </si>
  <si>
    <t>MEDIAMART TRINH XA</t>
  </si>
  <si>
    <t>Tỉnh lộ 351, Xã Thiên Hương, Huyện Thủy Nguyên, Thành phố Hải Phòng, Việt Nam</t>
  </si>
  <si>
    <t>9525250577-5000013933</t>
  </si>
  <si>
    <t>9512941093</t>
  </si>
  <si>
    <t>9521123298</t>
  </si>
  <si>
    <t>6000003774</t>
  </si>
  <si>
    <t>CPN VIETNAM</t>
  </si>
  <si>
    <t>Cụm công nghiệp Vĩnh Niệm, Phường Vĩnh Niệm, quận Lê Chân, Thành phố Hải Phòng</t>
  </si>
  <si>
    <t>9525250577-6000003774</t>
  </si>
  <si>
    <t xml:space="preserve">CPN </t>
  </si>
  <si>
    <t>9521123307</t>
  </si>
  <si>
    <t>9512941515</t>
  </si>
  <si>
    <t>9521124147</t>
  </si>
  <si>
    <t>CU-XU12XKH-8</t>
  </si>
  <si>
    <t>9512936121</t>
  </si>
  <si>
    <t>9521123381</t>
  </si>
  <si>
    <t>6000013307</t>
  </si>
  <si>
    <t>Cụm Công Nghiệp Vĩnh Niệm, Phường Vĩnh Niệm,Quận Lê Chân, Thành Phố Hải Phòng,Việt Nam</t>
  </si>
  <si>
    <t>9525250577-6000013307</t>
  </si>
  <si>
    <t>9512936145</t>
  </si>
  <si>
    <t>9521123378</t>
  </si>
  <si>
    <t>9512941059</t>
  </si>
  <si>
    <t>9521123316</t>
  </si>
  <si>
    <t>6000012801</t>
  </si>
  <si>
    <t>Thửa số 05 lô 22A, KĐTM Ngã Năm sân bay Cát Bi, Phường Đông Khê, Quận Ngô Quyền, Thành phố Hải Phòng, Việt Nam</t>
  </si>
  <si>
    <t>9525250577-6000012801</t>
  </si>
  <si>
    <t>9512941056</t>
  </si>
  <si>
    <t>9521123313</t>
  </si>
  <si>
    <t>6000007125</t>
  </si>
  <si>
    <t>Số 4 đường Bạch Đằng, quận Hồng Bàng, Hải Phòng</t>
  </si>
  <si>
    <t>9525250577-6000007125</t>
  </si>
  <si>
    <t>CU-XZ9XKH-8</t>
  </si>
  <si>
    <t>CS-XZ9XKH-8</t>
  </si>
  <si>
    <t>CS-XZ18XKH-8</t>
  </si>
  <si>
    <t>CS-XU12XKH-8</t>
  </si>
  <si>
    <t>CU-XZ18XKH-8</t>
  </si>
  <si>
    <t>9512940524</t>
  </si>
  <si>
    <t>9521122069</t>
  </si>
  <si>
    <t>9525250580</t>
  </si>
  <si>
    <t>6000014207</t>
  </si>
  <si>
    <t>89C-19881   (7)</t>
  </si>
  <si>
    <t>Thửa đất số 85, tờ bản đồ số 68, Khu CN Đình Hương - Tây Bắc Ga, Phường Đông Thọ,Thành phố Thanh Hóa, Tỉnh Thanh Hóa,Việt Nam</t>
  </si>
  <si>
    <t>9525250580-6000014207</t>
  </si>
  <si>
    <t>Thanh Hóa/Thanh Hóa</t>
  </si>
  <si>
    <t>9512937301</t>
  </si>
  <si>
    <t>9521121582</t>
  </si>
  <si>
    <t>6000011293</t>
  </si>
  <si>
    <t>Thửa đất 3A, tờ bản đồ số 235, KCN Hoàng Long, Xã Hoằng Long,, TP Thanh Hóa,Tỉnh Thanh Hóa</t>
  </si>
  <si>
    <t>9525250580-6000011293</t>
  </si>
  <si>
    <t>NI-317TXRA</t>
  </si>
  <si>
    <t>9512935964</t>
  </si>
  <si>
    <t>9521122239</t>
  </si>
  <si>
    <t>9512940118</t>
  </si>
  <si>
    <t>9521122250</t>
  </si>
  <si>
    <t>9512939160</t>
  </si>
  <si>
    <t>9521122559</t>
  </si>
  <si>
    <t>9512940258</t>
  </si>
  <si>
    <t>9521122560</t>
  </si>
  <si>
    <t>9512940088</t>
  </si>
  <si>
    <t>9521122636</t>
  </si>
  <si>
    <t>5000003666</t>
  </si>
  <si>
    <t>PHUONG MAI</t>
  </si>
  <si>
    <t>Lô số 02 Khu công nghiệp Tây Bắc Ga, Phường Đông Thọ, Thành phố Thanh Hóa, Tỉnh Thanh Hóa, Việt Nam</t>
  </si>
  <si>
    <t>9525250580-5000003666</t>
  </si>
  <si>
    <t>PHUO</t>
  </si>
  <si>
    <t>9512940792</t>
  </si>
  <si>
    <t>9521122683</t>
  </si>
  <si>
    <t>9512941198</t>
  </si>
  <si>
    <t>9521124149</t>
  </si>
  <si>
    <t>9512941218</t>
  </si>
  <si>
    <t>9521123533</t>
  </si>
  <si>
    <t>9512940320</t>
  </si>
  <si>
    <t>9521123812</t>
  </si>
  <si>
    <t>9521123358</t>
  </si>
  <si>
    <t>9512937286</t>
  </si>
  <si>
    <t>9521123410</t>
  </si>
  <si>
    <t>6000015146</t>
  </si>
  <si>
    <t>Thửa đất số 1303, Tờ bản đồ số 10, Thị Trấn Hậu Lộc, Huyện Hậu Lộc, Tỉnh Thanh Hóa, Việt Nam</t>
  </si>
  <si>
    <t>9525250580-6000015146</t>
  </si>
  <si>
    <t>Hậu Lộc/Thanh Hóa</t>
  </si>
  <si>
    <t>9512941566</t>
  </si>
  <si>
    <t>9521124728</t>
  </si>
  <si>
    <t>9512941316</t>
  </si>
  <si>
    <t>9521124157</t>
  </si>
  <si>
    <t>NI-317TVRA</t>
  </si>
  <si>
    <t>9512940063</t>
  </si>
  <si>
    <t>9521123528</t>
  </si>
  <si>
    <t>9525250585</t>
  </si>
  <si>
    <t>6000011004</t>
  </si>
  <si>
    <t>89H-00581   (1.25)</t>
  </si>
  <si>
    <t>Tầng 1 TTTM V+ Hòa Bình, số 505 Minh Khai, Phường Vĩnh Tuy, Quận Hai Bà Trưng, TP. Hà Nội, Việt Nam</t>
  </si>
  <si>
    <t>9525250585-6000011004</t>
  </si>
  <si>
    <t>Hai Bà Trưng/Hà Nội</t>
  </si>
  <si>
    <t>9512940847</t>
  </si>
  <si>
    <t>9521122972</t>
  </si>
  <si>
    <t>5000003583</t>
  </si>
  <si>
    <t>MEDIAMART</t>
  </si>
  <si>
    <t>Số 29F Hai Bà Trưng, Phường Tràng Tiền, Quận Hoàn Kiếm, TP.Hà Nội, Việt Nam</t>
  </si>
  <si>
    <t>9525250585-5000003583</t>
  </si>
  <si>
    <t>Hoàn Kiếm/Hà Nội</t>
  </si>
  <si>
    <t>9512940904</t>
  </si>
  <si>
    <t>9521122940</t>
  </si>
  <si>
    <t>5000017135</t>
  </si>
  <si>
    <t>MEDIAMART DAI LA</t>
  </si>
  <si>
    <t>Số 89 phố Đại La, phường Trương Định, quận Hai Bà Trưng, thành phố Hà Nội, Việt Nam</t>
  </si>
  <si>
    <t>9525250585-5000017135</t>
  </si>
  <si>
    <t>9512941299</t>
  </si>
  <si>
    <t>9521123778</t>
  </si>
  <si>
    <t>6000009679</t>
  </si>
  <si>
    <t>Hop Phat</t>
  </si>
  <si>
    <t>651, Minh Khai, Quận Hai Bà Trưng, TP Hà Nội, Việt Nam</t>
  </si>
  <si>
    <t>9525250585-6000009679</t>
  </si>
  <si>
    <t xml:space="preserve">Hop </t>
  </si>
  <si>
    <t>9512940722</t>
  </si>
  <si>
    <t>9521123267</t>
  </si>
  <si>
    <t>9000000053 (9512940722)</t>
  </si>
  <si>
    <t>NGUYỄN VĂN TRỌNG</t>
  </si>
  <si>
    <t>PHỐ HÀNG GIẤY 13, PHƯỜNG ĐỒNG XUÂN, QUẬN HOÀN KIẾM, HÀ NỘI</t>
  </si>
  <si>
    <t>9525250585-9000000053</t>
  </si>
  <si>
    <t>9525250585-9000000053 (9512940722)</t>
  </si>
  <si>
    <t>9512939526</t>
  </si>
  <si>
    <t>9521122343</t>
  </si>
  <si>
    <t>9525250589</t>
  </si>
  <si>
    <t>5000003602</t>
  </si>
  <si>
    <t>89C-19233   (7)</t>
  </si>
  <si>
    <t>MEDIAMART THANH HOA</t>
  </si>
  <si>
    <t>Số 301 Trần Phú, Phường Ba Đình, Thành phố Thanh Hóa, Tỉnh Thanh Hóa, Việt Nam</t>
  </si>
  <si>
    <t>9525250589-5000003602</t>
  </si>
  <si>
    <t>9512939477</t>
  </si>
  <si>
    <t>9521122749</t>
  </si>
  <si>
    <t>9512939879</t>
  </si>
  <si>
    <t>9521122345</t>
  </si>
  <si>
    <t>5000014331</t>
  </si>
  <si>
    <t>MEDIAMART TINH GIA 2</t>
  </si>
  <si>
    <t>Đường Quang Trung- Tiểu khu 6, Thị trấn Tĩnh Gia, Huyện Tĩnh Gia, Tỉnh Thanh Hóa, Việt Nam</t>
  </si>
  <si>
    <t>9525250589-5000014331</t>
  </si>
  <si>
    <t>Tĩnh Gia/Thanh Hóa</t>
  </si>
  <si>
    <t>9512939877</t>
  </si>
  <si>
    <t>9521122344</t>
  </si>
  <si>
    <t>9512940858</t>
  </si>
  <si>
    <t>9521122963</t>
  </si>
  <si>
    <t>9512938582</t>
  </si>
  <si>
    <t>9521123787</t>
  </si>
  <si>
    <t>9512938972</t>
  </si>
  <si>
    <t>9521123790</t>
  </si>
  <si>
    <t>9521124887</t>
  </si>
  <si>
    <t>9512939710</t>
  </si>
  <si>
    <t>9521120798</t>
  </si>
  <si>
    <t>9525250595</t>
  </si>
  <si>
    <t>6000014604</t>
  </si>
  <si>
    <t>89C-19946   (7)</t>
  </si>
  <si>
    <t>TGDD LAI CHAU</t>
  </si>
  <si>
    <t>Khu 26, thị trấn Tân Uyên,  huyện Tân Uyên, tỉnh Lai Châu, Việt Nam</t>
  </si>
  <si>
    <t>9525250595-6000014604</t>
  </si>
  <si>
    <t>Tân Uyên/Lai Châu</t>
  </si>
  <si>
    <t>Lai Châu</t>
  </si>
  <si>
    <t>G</t>
  </si>
  <si>
    <t>THANH CONGTQG</t>
  </si>
  <si>
    <t>9512933827</t>
  </si>
  <si>
    <t>9521121616</t>
  </si>
  <si>
    <t>6000019777</t>
  </si>
  <si>
    <t>Thửa đất 2, tờ bản đồ số 00,Xã San Thàng, Thành phố Lai Châu, Tỉnh Lai Châu, Việt Nam</t>
  </si>
  <si>
    <t>9525250595-6000019777</t>
  </si>
  <si>
    <t>Lai Châu/Lai Châu</t>
  </si>
  <si>
    <t>9512939749</t>
  </si>
  <si>
    <t>9521120810</t>
  </si>
  <si>
    <t>6000019900</t>
  </si>
  <si>
    <t>Khu 7,Thị Trấn Than Uyên,Huyện Than Uyên, Tỉnh Lai Châu, Việt Nam</t>
  </si>
  <si>
    <t>9525250595-6000019900</t>
  </si>
  <si>
    <t>Than Uyên/Lai Châu</t>
  </si>
  <si>
    <t>9512934140</t>
  </si>
  <si>
    <t>9521121086</t>
  </si>
  <si>
    <t>9512934106</t>
  </si>
  <si>
    <t>9521121088</t>
  </si>
  <si>
    <t>9512933908</t>
  </si>
  <si>
    <t>9521121627</t>
  </si>
  <si>
    <t>9512938589</t>
  </si>
  <si>
    <t>9521123301</t>
  </si>
  <si>
    <t>5000003721</t>
  </si>
  <si>
    <t>TAN HUNG</t>
  </si>
  <si>
    <t>TT mua sắm và giải trí Đức Huy Plaza, đại lộ Trần Hưng Đạo, Phường Bắc Cường, Thành phố Lào Cai, Tỉnh Lào Cai, Việt Nam</t>
  </si>
  <si>
    <t>9525250595-5000003721</t>
  </si>
  <si>
    <t>Lào Cai/Lào Cai</t>
  </si>
  <si>
    <t>Lào Cai</t>
  </si>
  <si>
    <t xml:space="preserve">TAN </t>
  </si>
  <si>
    <t>9512941335</t>
  </si>
  <si>
    <t>9521124803</t>
  </si>
  <si>
    <t>6000004406</t>
  </si>
  <si>
    <t>MEDIAMART LAO CAI</t>
  </si>
  <si>
    <t>Lô F9-F10, KCN Đông Phố Mới, TP Lào Cai, Tỉnh Lào Cai</t>
  </si>
  <si>
    <t>9525250595-6000004406</t>
  </si>
  <si>
    <t>9512939132</t>
  </si>
  <si>
    <t>9521122552</t>
  </si>
  <si>
    <t>9512938588</t>
  </si>
  <si>
    <t>9521123759</t>
  </si>
  <si>
    <t>9512937264</t>
  </si>
  <si>
    <t>9521122543</t>
  </si>
  <si>
    <t>9521125095</t>
  </si>
  <si>
    <t>NR-TV301BPKV</t>
  </si>
  <si>
    <t>TH-43JX620V</t>
  </si>
  <si>
    <t>LED 4K</t>
  </si>
  <si>
    <t>9512938934</t>
  </si>
  <si>
    <t>9521120182</t>
  </si>
  <si>
    <t>9525250601</t>
  </si>
  <si>
    <t>5000012333</t>
  </si>
  <si>
    <t>Ly Lien</t>
  </si>
  <si>
    <t>9512940879</t>
  </si>
  <si>
    <t>9521122951</t>
  </si>
  <si>
    <t>5000012997</t>
  </si>
  <si>
    <t>MEDIAMART CAM THUY</t>
  </si>
  <si>
    <t>9512941076</t>
  </si>
  <si>
    <t>9521122993</t>
  </si>
  <si>
    <t>6000003575</t>
  </si>
  <si>
    <t>9512940835</t>
  </si>
  <si>
    <t>9521123005</t>
  </si>
  <si>
    <t>9512936093</t>
  </si>
  <si>
    <t>9521122571</t>
  </si>
  <si>
    <t>6000018539</t>
  </si>
  <si>
    <t>9512928185</t>
  </si>
  <si>
    <t>9521121142</t>
  </si>
  <si>
    <t>6000013863</t>
  </si>
  <si>
    <t>9512939929</t>
  </si>
  <si>
    <t>9521123098</t>
  </si>
  <si>
    <t>5000003559</t>
  </si>
  <si>
    <t>Mai Hung</t>
  </si>
  <si>
    <t>LRV27A/1BPA</t>
  </si>
  <si>
    <t>9512939166</t>
  </si>
  <si>
    <t>9521123348</t>
  </si>
  <si>
    <t>6000009296</t>
  </si>
  <si>
    <t>9512941520</t>
  </si>
  <si>
    <t>9521124168</t>
  </si>
  <si>
    <t>6000013550</t>
  </si>
  <si>
    <t>9512933898</t>
  </si>
  <si>
    <t>9521123390</t>
  </si>
  <si>
    <t>6000010651</t>
  </si>
  <si>
    <t>9512932779</t>
  </si>
  <si>
    <t>9521123400</t>
  </si>
  <si>
    <t>9521122342</t>
  </si>
  <si>
    <t>9512939956</t>
  </si>
  <si>
    <t>9521123336</t>
  </si>
  <si>
    <t>6000017528</t>
  </si>
  <si>
    <t>Thửa đất 234 - 235, tờ bản đồ 05 - 06, tiểu khu 6, Phường Hải Hòa,, Thị xã Nghi Sơn,Tỉnh Thanh Hóa, Việt Nam</t>
  </si>
  <si>
    <t>9525250589-6000017528</t>
  </si>
  <si>
    <t>9512937284</t>
  </si>
  <si>
    <t>9521121588</t>
  </si>
  <si>
    <t>6000017530</t>
  </si>
  <si>
    <t>Thửa đất số 11217, tờ bản đồ số 07, Tiểu khu 5, Phường Hải Hòa, Thị xã Nghi Sơn, Tỉnh Thanh Hóa,Việt Nam</t>
  </si>
  <si>
    <t>9525250589-6000017530</t>
  </si>
  <si>
    <t>9512941075</t>
  </si>
  <si>
    <t>9521122992</t>
  </si>
  <si>
    <t>9525250604</t>
  </si>
  <si>
    <t>6000003546</t>
  </si>
  <si>
    <t>89C-15040   (7)</t>
  </si>
  <si>
    <t>KĐT mới Đông Hương, TP Thanh Hóa, Thanh Hóa</t>
  </si>
  <si>
    <t>9525250604-6000003546</t>
  </si>
  <si>
    <t>9512940828</t>
  </si>
  <si>
    <t>9521123012</t>
  </si>
  <si>
    <t>9512940137</t>
  </si>
  <si>
    <t>9521122494</t>
  </si>
  <si>
    <t>6000014916</t>
  </si>
  <si>
    <t>Thửa đất số 55(5); 55(4); 55(3),tờ bản, đồ số 23,khu phố Xuân Điền,TT.Bến Sung, H.Như Thanh,T.Thanh Hóa, VN</t>
  </si>
  <si>
    <t>9525250604-6000014916</t>
  </si>
  <si>
    <t>Như Thanh/Thanh Hóa</t>
  </si>
  <si>
    <t>9521123376</t>
  </si>
  <si>
    <t>9512940116</t>
  </si>
  <si>
    <t>9521123334</t>
  </si>
  <si>
    <t>6000014416</t>
  </si>
  <si>
    <t>Lô CN 02 Nam Khu A, khu công nghiệp Bỉm Sơn, Phường Bắc Sơn, Thị xã Bỉm Sơn, Tỉnh Thanh Hóa, Việt Nam</t>
  </si>
  <si>
    <t>9525250604-6000014416</t>
  </si>
  <si>
    <t>Bỉm Sơn/Thanh Hóa</t>
  </si>
  <si>
    <t>9518011868</t>
  </si>
  <si>
    <t>9521123317</t>
  </si>
  <si>
    <t>9512935995</t>
  </si>
  <si>
    <t>9521123384</t>
  </si>
  <si>
    <t>9512936110</t>
  </si>
  <si>
    <t>9521123382</t>
  </si>
  <si>
    <t>9512932129</t>
  </si>
  <si>
    <t>9521112387</t>
  </si>
  <si>
    <t>9525250605</t>
  </si>
  <si>
    <t>6000014103</t>
  </si>
  <si>
    <t>TGDD DIEN BIEN</t>
  </si>
  <si>
    <t>9512932691</t>
  </si>
  <si>
    <t>9521117594</t>
  </si>
  <si>
    <t>6000011598</t>
  </si>
  <si>
    <t>9512933244</t>
  </si>
  <si>
    <t>9521117639</t>
  </si>
  <si>
    <t>9512940338</t>
  </si>
  <si>
    <t>9521122056</t>
  </si>
  <si>
    <t>6000013257</t>
  </si>
  <si>
    <t>9521119334</t>
  </si>
  <si>
    <t>9512934316</t>
  </si>
  <si>
    <t>9521122271</t>
  </si>
  <si>
    <t>9512934386</t>
  </si>
  <si>
    <t>9521122279</t>
  </si>
  <si>
    <t>9512940614</t>
  </si>
  <si>
    <t>9521123097</t>
  </si>
  <si>
    <t>6000004249</t>
  </si>
  <si>
    <t>Cong ty TNHH Long Hang Dien Bien</t>
  </si>
  <si>
    <t>9512933517</t>
  </si>
  <si>
    <t>9521123392</t>
  </si>
  <si>
    <t>9512941440</t>
  </si>
  <si>
    <t>9521124162</t>
  </si>
  <si>
    <t>9512939226</t>
  </si>
  <si>
    <t>9521122365</t>
  </si>
  <si>
    <t>9525250608</t>
  </si>
  <si>
    <t>29C-07304   (3.5)</t>
  </si>
  <si>
    <t>9525250608-6000003104</t>
  </si>
  <si>
    <t>9512940057</t>
  </si>
  <si>
    <t>9521123522</t>
  </si>
  <si>
    <t>CS-XU9UKH-8</t>
  </si>
  <si>
    <t>CU-XU9UKH-8</t>
  </si>
  <si>
    <t>9521123309</t>
  </si>
  <si>
    <t>9512940617</t>
  </si>
  <si>
    <t>9521123779</t>
  </si>
  <si>
    <t>6000003200</t>
  </si>
  <si>
    <t>Số  57 phố Hạ Đình, P. Hạ Đình, Q. Thanh Xuân, TP. Hà Nội</t>
  </si>
  <si>
    <t>9525250608-6000003200</t>
  </si>
  <si>
    <t>9521124201</t>
  </si>
  <si>
    <t>9512940881</t>
  </si>
  <si>
    <t>9521122937</t>
  </si>
  <si>
    <t>9525250619</t>
  </si>
  <si>
    <t>5000014004</t>
  </si>
  <si>
    <t>89C-20161   (5)</t>
  </si>
  <si>
    <t>MEDIAMART Y YEN</t>
  </si>
  <si>
    <t>Khu E, Đường 38, Thị trấn Lâm, Huyện Ý Yên, Tỉnh Nam Định, Việt Nam</t>
  </si>
  <si>
    <t>9525250619-5000014004</t>
  </si>
  <si>
    <t>Ý Yên/Nam Định</t>
  </si>
  <si>
    <t>9512935923</t>
  </si>
  <si>
    <t>9521118912</t>
  </si>
  <si>
    <t>5000017115</t>
  </si>
  <si>
    <t>MEDIAMART NAM GIANG</t>
  </si>
  <si>
    <t>Thôn Tư, thị trấn Nam Giang, huyện Nam Trực, tỉnh Nam Định, Việt Nam</t>
  </si>
  <si>
    <t>9525250619-5000017115</t>
  </si>
  <si>
    <t>Nam Trực/Nam Định</t>
  </si>
  <si>
    <t>9512935801</t>
  </si>
  <si>
    <t>9521118902</t>
  </si>
  <si>
    <t>5000014188</t>
  </si>
  <si>
    <t>MEDIAMART VU BAN</t>
  </si>
  <si>
    <t>Quốc lộ 10, Thị trấn Gôi, Huyện Vụ Bản, Tỉnh Nam Định, Việt Nam</t>
  </si>
  <si>
    <t>9525250619-5000014188</t>
  </si>
  <si>
    <t>Vụ Bản/Nam Định</t>
  </si>
  <si>
    <t>9521124567</t>
  </si>
  <si>
    <t>9525250619-6000009072</t>
  </si>
  <si>
    <t>9512941331</t>
  </si>
  <si>
    <t>9521124824</t>
  </si>
  <si>
    <t>9525250619-5000003595</t>
  </si>
  <si>
    <t>9512938590</t>
  </si>
  <si>
    <t>9521124819</t>
  </si>
  <si>
    <t>9512940256</t>
  </si>
  <si>
    <t>9521124738</t>
  </si>
  <si>
    <t>6000014918</t>
  </si>
  <si>
    <t>Thửa đất số 140, Tờ bản đồ số 8, Xã Giao Tiến, Huyện Giao Thủy, Tỉnh Nam Định, Việt Nam</t>
  </si>
  <si>
    <t>9525250619-6000014918</t>
  </si>
  <si>
    <t>Giao Thủy/Nam Định</t>
  </si>
  <si>
    <t>9512940218</t>
  </si>
  <si>
    <t>9521124745</t>
  </si>
  <si>
    <t>9525250619-6000008991</t>
  </si>
  <si>
    <t>9521124833</t>
  </si>
  <si>
    <t>9512936509</t>
  </si>
  <si>
    <t>9521124841</t>
  </si>
  <si>
    <t>9512939679</t>
  </si>
  <si>
    <t>9521120785</t>
  </si>
  <si>
    <t>9525250620</t>
  </si>
  <si>
    <t>29H-14150   (5)</t>
  </si>
  <si>
    <t>LUÂN</t>
  </si>
  <si>
    <t>9525250620-6000018056</t>
  </si>
  <si>
    <t>9512941065</t>
  </si>
  <si>
    <t>9521122982</t>
  </si>
  <si>
    <t>6000003570</t>
  </si>
  <si>
    <t>TTTM Hà Tiên, KĐT chùa hà tiên, Phường Liên Bảo, Vĩnh Yên, Vĩnh phúc</t>
  </si>
  <si>
    <t>9525250620-6000003570</t>
  </si>
  <si>
    <t>Vĩnh Yên/Vĩnh Phúc</t>
  </si>
  <si>
    <t>Vĩnh Phúc</t>
  </si>
  <si>
    <t>9512940833</t>
  </si>
  <si>
    <t>9521123007</t>
  </si>
  <si>
    <t>9512936084</t>
  </si>
  <si>
    <t>9521123025</t>
  </si>
  <si>
    <t>6000003315</t>
  </si>
  <si>
    <t>TGDD VINH PHUC</t>
  </si>
  <si>
    <t>Thửa đất 373, Tờ bản đồ 7 Khu Phố Kếu, Xã Đạo Đức, Bình Xuyên, Vĩnh Phúc</t>
  </si>
  <si>
    <t>9525250620-6000003315</t>
  </si>
  <si>
    <t>Bình Xuyên/Vĩnh Phúc</t>
  </si>
  <si>
    <t>9512940562</t>
  </si>
  <si>
    <t>9521123437</t>
  </si>
  <si>
    <t>5000003787</t>
  </si>
  <si>
    <t>TIEN HAI</t>
  </si>
  <si>
    <t>Số nhà 392, Đường Hùng Vương, Phường Tích Sơn, Thành phố Vĩnh Yên, Tỉnh Vĩnh Phúc, Việt Nam</t>
  </si>
  <si>
    <t>9525250620-5000003787</t>
  </si>
  <si>
    <t>TIEN</t>
  </si>
  <si>
    <t>9512940192</t>
  </si>
  <si>
    <t>9521123364</t>
  </si>
  <si>
    <t>6000011171</t>
  </si>
  <si>
    <t>Thôn Đôn Hậu,Phường Khai Quang,, TP Vĩnh Yên,Tỉnh Vĩnh Phúc,, Việt Nam</t>
  </si>
  <si>
    <t>9525250620-6000011171</t>
  </si>
  <si>
    <t>9521124298</t>
  </si>
  <si>
    <t>9521124726</t>
  </si>
  <si>
    <t>9525250620-6000018044</t>
  </si>
  <si>
    <t>9512941569</t>
  </si>
  <si>
    <t>9521124729</t>
  </si>
  <si>
    <t>9512937332</t>
  </si>
  <si>
    <t>9521124753</t>
  </si>
  <si>
    <t>9521124631</t>
  </si>
  <si>
    <t>9512937467</t>
  </si>
  <si>
    <t>9521117552</t>
  </si>
  <si>
    <t>9525250623</t>
  </si>
  <si>
    <t>6000013557</t>
  </si>
  <si>
    <t>TGDD SON LA</t>
  </si>
  <si>
    <t>Bản Trại Giống,Xã Nà Nghịu,Huyện Sông Mã, Tỉnh Sơn La, Việt Nam</t>
  </si>
  <si>
    <t>9525250623-6000013557</t>
  </si>
  <si>
    <t>Sông Mã/Sơn La</t>
  </si>
  <si>
    <t>Sơn La</t>
  </si>
  <si>
    <t>9512928160</t>
  </si>
  <si>
    <t>9521121150</t>
  </si>
  <si>
    <t>9521122548</t>
  </si>
  <si>
    <t>9512939127</t>
  </si>
  <si>
    <t>9521122551</t>
  </si>
  <si>
    <t>9512933932</t>
  </si>
  <si>
    <t>9521121631</t>
  </si>
  <si>
    <t>9512941103</t>
  </si>
  <si>
    <t>9521123799</t>
  </si>
  <si>
    <t>6000016711</t>
  </si>
  <si>
    <t>Bản Nà Hạ 1, xã Chiềng Mung, Huyện Mai Sơn, Tỉnh Sơn La, Việt Nam</t>
  </si>
  <si>
    <t>9525250623-6000016711</t>
  </si>
  <si>
    <t>Mai Sơn/Sơn La</t>
  </si>
  <si>
    <t>9512933866</t>
  </si>
  <si>
    <t>9521123391</t>
  </si>
  <si>
    <t>6000016686</t>
  </si>
  <si>
    <t>Bản Co Pục, Xã Chiềng Ngần, Thành phố Sơn La, Tỉnh Sơn La, Việt Nam</t>
  </si>
  <si>
    <t>9525250623-6000016686</t>
  </si>
  <si>
    <t>Sơn La/Sơn La</t>
  </si>
  <si>
    <t>PSV</t>
  </si>
  <si>
    <t>Sold-to Short Name</t>
  </si>
  <si>
    <t>Ship-to Full Addr.</t>
  </si>
  <si>
    <t>Sale Order Number</t>
  </si>
  <si>
    <t>Delivery</t>
  </si>
  <si>
    <t>Ship-to party</t>
  </si>
  <si>
    <t>PO number</t>
  </si>
  <si>
    <t>PO Expiry Date</t>
  </si>
  <si>
    <t>Delivery Date</t>
  </si>
  <si>
    <t>Material</t>
  </si>
  <si>
    <t>Cat</t>
  </si>
  <si>
    <t>SLoc</t>
  </si>
  <si>
    <t>Sum of DO Qty</t>
  </si>
  <si>
    <t>Sum of Total CBM</t>
  </si>
  <si>
    <t>Date</t>
  </si>
  <si>
    <t>Truck type</t>
  </si>
  <si>
    <t>Truck Qty</t>
  </si>
  <si>
    <t>Time Lot required</t>
  </si>
  <si>
    <t>Notes (if have)</t>
  </si>
  <si>
    <t>Truck No.</t>
  </si>
  <si>
    <t>Time Lot</t>
  </si>
  <si>
    <t>ETA to dealer</t>
  </si>
  <si>
    <t>Khu 3 TT Yên Định, Huyện Hải Hậu Tỉnh Nam Định</t>
  </si>
  <si>
    <t>02928PO2201846065</t>
  </si>
  <si>
    <t>19.01.2021</t>
  </si>
  <si>
    <t>Thanh Cong</t>
  </si>
  <si>
    <t>Lot 1</t>
  </si>
  <si>
    <t>Giao 19.01</t>
  </si>
  <si>
    <t>Lô đất E2 tờ bản đồ quy hoạch chia lô số 1 Khu công nghiệp Hòa Xá, Xã Lộc Hòa</t>
  </si>
  <si>
    <t>03031PO2201857587</t>
  </si>
  <si>
    <t>03031PO2201689497</t>
  </si>
  <si>
    <t>03031PO2201846020</t>
  </si>
  <si>
    <t>Số 107,quốc lộ 10, xã Lộc Hòa,TP Nam Định, Tỉnh Nam Định,Việt Nam</t>
  </si>
  <si>
    <t>03602PO2201840544</t>
  </si>
  <si>
    <t>Số 113 Đường Đông A khu đô thị Hòa Vượng Phường Lộc Hòa, Thành phố Nam Định</t>
  </si>
  <si>
    <t>PO2201/02061</t>
  </si>
  <si>
    <t>PO2201/01780</t>
  </si>
  <si>
    <t>PO2201/00126</t>
  </si>
  <si>
    <t>PO2201/04621</t>
  </si>
  <si>
    <t>Thửa đất số 170, tờ bản đồ số 87 đường Trần Hưng Đạo Phường Lộc Vượng, Thành phố Nam Định</t>
  </si>
  <si>
    <t>PO00.00168290</t>
  </si>
  <si>
    <t>PO00.00167745</t>
  </si>
  <si>
    <t>Thửa QH số 31, 32 Lô QH số 17, Khu tái định cư Phúc Trọng-Bãi Viên, phường Mỹ Xá, thành phố Nam Định, tỉnh Nam Định,</t>
  </si>
  <si>
    <t>10:00</t>
  </si>
  <si>
    <t>117 Trần Duy Hưng, Cầu Giấy Hà Nội Việt Nam</t>
  </si>
  <si>
    <t>NGUYEN THI KIEU ANH - 0972 456 197</t>
  </si>
  <si>
    <t>131 NGUYỄN THỊ ĐỊNH, PHƯỜNG TRUNG HÒA, QUẬN CẦU GIẤY HÀ NỘI</t>
  </si>
  <si>
    <t>LÊ THỊ THU TRÀ0904 160 009</t>
  </si>
  <si>
    <t>PERSONAL</t>
  </si>
  <si>
    <t>173 Xuân Thủy Hà Nội</t>
  </si>
  <si>
    <t>18:00</t>
  </si>
  <si>
    <t>1693984HO</t>
  </si>
  <si>
    <t>Số 117 đường Trần Duy Hưng, quận Cầu Gấy thành phố Hà Nội</t>
  </si>
  <si>
    <t>eIAF8776(Yến 0973209316)</t>
  </si>
  <si>
    <t>Số 14 đường Hoàng Quốc Việt Phường Nghĩa Đô Quận Cầu Giấy Thành phố Hà Nội, Việt Nam</t>
  </si>
  <si>
    <t>PO2201/01733</t>
  </si>
  <si>
    <t>PO2201/01904</t>
  </si>
  <si>
    <t>PO2201/04657</t>
  </si>
  <si>
    <t>Số 335, đường Cầu Giấy Phường Dịch Vọng, Quận Cầu Giấy Thành Phố Hà Nội, Việt Nam</t>
  </si>
  <si>
    <t>PO2201/01725</t>
  </si>
  <si>
    <t>PO2201/01901</t>
  </si>
  <si>
    <t>PO2201/04631</t>
  </si>
  <si>
    <t>Số 94 Hoàng Quốc Việt Phường Nghĩa Đô Quận Cầu Giấy Thành phố Hà Nội, Việt Nam</t>
  </si>
  <si>
    <t>PO00.00168312</t>
  </si>
  <si>
    <t>VỤ HỢP TÁC QUỐC TẾ, TỔNG CỤC HẢI QUAN. S PHƯỜNG YÊN HOÀ QUẬN CẦU GIẤY HÀ NỘI</t>
  </si>
  <si>
    <t>615573594-COD</t>
  </si>
  <si>
    <t>Thu COD 4.741.000- sdt 84915031031- Giao h hành chính- gọi trước khi đóng cho khách</t>
  </si>
  <si>
    <t>240 Tôn Đức Thắng Hà Nội</t>
  </si>
  <si>
    <t>Căn A1 số 43, ngõ 130, Đốc Ngữ Phường Vĩnh Phúc, quận Ba Đình</t>
  </si>
  <si>
    <t>THÙY 0909392362</t>
  </si>
  <si>
    <t>Nhà khách ATS số 8 Phạm Hùng Phường Mễ Trì Quận Nam Từ Liêm</t>
  </si>
  <si>
    <t>PO2201/01729</t>
  </si>
  <si>
    <t>Hoang Lam Phuc uu tien giao sáng</t>
  </si>
  <si>
    <t>PO2201/04644</t>
  </si>
  <si>
    <t>SỐ 1 NGÕ 612/34 ĐƯỜNG LA THÀNH,  PHƯỜNG GIẢNG VÕ, QUẬN BA ĐÌNH HÀ NỘI</t>
  </si>
  <si>
    <t>NGUYỄN HỒNG NHUNG0987 868 779</t>
  </si>
  <si>
    <t>Số 18 Nguyễn Chí Thanh Phường Ngọc Khánh Quận Ba Đình thành phố Hà Nội</t>
  </si>
  <si>
    <t>PO2201/01707</t>
  </si>
  <si>
    <t>PO2201/02090</t>
  </si>
  <si>
    <t>PO2201/02055</t>
  </si>
  <si>
    <t>PO2201/01896</t>
  </si>
  <si>
    <t>PO2201/04614</t>
  </si>
  <si>
    <t>Số 18 Phạm Hùng Phường Mỹ Đình 1 quận Nam Từ Liêm thành phố Hà Nội</t>
  </si>
  <si>
    <t>PO2112/38068</t>
  </si>
  <si>
    <t>PO2201/01706</t>
  </si>
  <si>
    <t>PO2201/02089</t>
  </si>
  <si>
    <t>PO2201/01895</t>
  </si>
  <si>
    <t>PO2201/04613</t>
  </si>
  <si>
    <t>Số 346 Đường Nguyễn Trãi Phường Trung Văn,Quận Nam Từ Liêm,Hà Nội</t>
  </si>
  <si>
    <t>Tầng 1, Số 218 Đội Cấn Phường Liễu Giai, Quận Ba Đình Thành phố Hà Nội, Việt Nam</t>
  </si>
  <si>
    <t>PO2201/01732</t>
  </si>
  <si>
    <t>PO2201/04653</t>
  </si>
  <si>
    <t>Tòa nhà Văn Phòng VOV Mễ Trì đường Lương Thế Vinh Quận Nam Từ Liêm, Hà Nội</t>
  </si>
  <si>
    <t>REV000874/Hiền : 098 5501014/DA</t>
  </si>
  <si>
    <t>549 Nguyễn Văn Cừ Long Biên Hà Nội</t>
  </si>
  <si>
    <t>Nhat Long</t>
  </si>
  <si>
    <t>7/56 VŨ XUÂN THIỀU, PHƯỜNG SÀI ĐỒNG, QUẬ PHƯỜNG SÀI ĐỒNG QUẬN LONG BIÊN HÀ NỘI</t>
  </si>
  <si>
    <t>220115SMPEAXDG</t>
  </si>
  <si>
    <t>84966377792- gọi trước khi đóng cho khách</t>
  </si>
  <si>
    <t>Số 2 Thạch Cầu, Long Biên Hà Nội</t>
  </si>
  <si>
    <t>LH CHỊ THU 0979920511</t>
  </si>
  <si>
    <t>76 Nguyễn Trãi Hà Nội</t>
  </si>
  <si>
    <t>1694015HO</t>
  </si>
  <si>
    <t>Số  57 phố Hạ Đình P. Hạ Đình, Q. Thanh Xuân, TP. Hà Nội</t>
  </si>
  <si>
    <t>Số 521 Nguyễn Trãi phường Thanh Xuân Nam, quận Thanh Xuân thành phố Hà Nội, Việt Nam</t>
  </si>
  <si>
    <t>PO2201/04664</t>
  </si>
  <si>
    <t>Số 8 phố Lê Trọng Tấn, Phường Khương Mai Quận Thanh Xuân, Thành phố Hà Nội</t>
  </si>
  <si>
    <t>Số 86-88 đường Khuất Duy Tiến Phường Thanh Xuân Trung Quận Thanh Xuân Thành phố Hà Nội, Việt Nam</t>
  </si>
  <si>
    <t>PO2201/04659</t>
  </si>
  <si>
    <t>Số 101-103 Xuân Diệu, Phường Quảng An Quận Tây Hồ, Thành phố Hà Nội Việt Nam</t>
  </si>
  <si>
    <t>PO2112/31447</t>
  </si>
  <si>
    <t>BEAUTY</t>
  </si>
  <si>
    <t>Lam Phat không giao hóa đơn</t>
  </si>
  <si>
    <t>Laâm Phát giao sáng 19.01</t>
  </si>
  <si>
    <t>PO2201/01731</t>
  </si>
  <si>
    <t>PO2201/04652</t>
  </si>
  <si>
    <t>Số 18, Ngõ 464 Âu Cơ Quận Tây Hồ, Hà Nội</t>
  </si>
  <si>
    <t>REV001045/Yến: 084 4489 489/DA</t>
  </si>
  <si>
    <t>Số 26 Phạm Văn Đồng, phường Xuân Đỉnh quận Bắc Từ Liêm, thành phố Hà Nội Việt Nam</t>
  </si>
  <si>
    <t>PO2201/04618</t>
  </si>
  <si>
    <t>Số 399, đường Phạm Văn Đồng Phường Xuân Đỉnh Quận Bắc Từ Liêm Thành phố Hà Nội</t>
  </si>
  <si>
    <t>Số 583 Lạc Long Quân, Phường Xuân La Quận Tây Hồ Thành phố Hà Nội, Việt Nam</t>
  </si>
  <si>
    <t>PO2112/31531</t>
  </si>
  <si>
    <t>Số 672 Lạc Long Quân, Phường Nhật Tân Quận Tây Hồ, Thành phố Hà Nội Việt Nam</t>
  </si>
  <si>
    <t>PO2201/01728</t>
  </si>
  <si>
    <t>651, Minh Khai, Quận Hai Bà Trưng</t>
  </si>
  <si>
    <t>2:48:33 PM</t>
  </si>
  <si>
    <t>PHỐ HÀNG GIẤY 13 PHƯỜNG ĐỒNG XUÂN QUẬN HOÀN KIẾM HÀ NỘI</t>
  </si>
  <si>
    <t>334248981426305-COD</t>
  </si>
  <si>
    <t>Thu COD 4705000- sdt 84966555878- gọi trước khi đóng cho khách</t>
  </si>
  <si>
    <t>Số 29F Hai Bà Trưng Phường Tràng Tiền Quận Hoàn Kiếm TP.Hà Nội</t>
  </si>
  <si>
    <t>PO2201/04609</t>
  </si>
  <si>
    <t>Số 89 phố Đại La, phường Trương Định quận Hai Bà Trưng, thành phố Hà Nội Việt Nam</t>
  </si>
  <si>
    <t>PO2201/04665</t>
  </si>
  <si>
    <t>Tầng 1 TTTM V+ Hòa Bình số 505 Minh Khai Phường Vĩnh Tuy, Quận Hai Bà Trưng</t>
  </si>
  <si>
    <t>411 Đ. Nguyễn Tam Trinh Hà Nội</t>
  </si>
  <si>
    <t>PO00.00168115</t>
  </si>
  <si>
    <t>Kho đóng tàu, 683 Nguyễn Khoái Hà Nội</t>
  </si>
  <si>
    <t>12/30/2021 8:16</t>
  </si>
  <si>
    <t>Tổ 21 - P Trần Phú Q. Hoàng Mai - Hà Nội</t>
  </si>
  <si>
    <t>16:32</t>
  </si>
  <si>
    <t>102, phố Thái thịnh Hà Nội</t>
  </si>
  <si>
    <t>Số 181 Nguyễn Lương Bằng phường Quang Trung quận Đống Đa thành phố Hà Nội, Việt Nam</t>
  </si>
  <si>
    <t>PO2201/04625</t>
  </si>
  <si>
    <t>Số 72,đường Trường Chinh Phường Phương Mai Quận Đống Đa Thành phố Hà Nội</t>
  </si>
  <si>
    <t>PO2201/01704</t>
  </si>
  <si>
    <t>PO2201/02087</t>
  </si>
  <si>
    <t>PO2112/03164</t>
  </si>
  <si>
    <t>PO2201/01893</t>
  </si>
  <si>
    <t>PO2201/04611</t>
  </si>
  <si>
    <t>Cụm CN Hà Bình Phương, Đ. lộ 427 Thường Tìn Hà Nội</t>
  </si>
  <si>
    <t>9521123723</t>
  </si>
  <si>
    <t>14:44</t>
  </si>
  <si>
    <t>Vitranimexx3</t>
  </si>
  <si>
    <t>KM 13, Quốc Lộ 3 Thị Trấn Đông Anh Huyện Đông Anh Thành phố Hà Nội</t>
  </si>
  <si>
    <t>3:02:00 PM</t>
  </si>
  <si>
    <t>11:16:00 AM</t>
  </si>
  <si>
    <t>11:09:00 AM</t>
  </si>
  <si>
    <t>10:54:00 AM</t>
  </si>
  <si>
    <t>1:37:00 PM</t>
  </si>
  <si>
    <t>Số 435 Cao Lỗ, xóm Thượng Xã Uy Nỗ, Huyện Đông Anh thành phố Hà Nội, Việt Nam</t>
  </si>
  <si>
    <t>PO2201/04639</t>
  </si>
  <si>
    <t>Thôn Cầu Thăng Long, Xã Kim Nỗ Huyện Đông Anh, Thành phố Hà Nội , Việt Nam</t>
  </si>
  <si>
    <t>05780PO2201857596</t>
  </si>
  <si>
    <t>05780PO2201689441</t>
  </si>
  <si>
    <t>05780PO2201691089</t>
  </si>
  <si>
    <t>05780PO2201688836</t>
  </si>
  <si>
    <t>05780PO2201830886</t>
  </si>
  <si>
    <t>KĐT Tiến phong, xã Đại thịnh Mê linh Hà Nội</t>
  </si>
  <si>
    <t>Lô 24+25, Khu công nghiệp Quang Minh Thị Trấn Quang Minh, Huyện Mê Linh Thành phố Hà Nội, Việt Nam</t>
  </si>
  <si>
    <t>08188PO2201825422</t>
  </si>
  <si>
    <t>08244PO2201840760</t>
  </si>
  <si>
    <t>08244PO2201840510</t>
  </si>
  <si>
    <t>08188PO2201857332</t>
  </si>
  <si>
    <t>08188PO2201846974</t>
  </si>
  <si>
    <t>08244PO2201688458</t>
  </si>
  <si>
    <t>08188PO2201868367</t>
  </si>
  <si>
    <t>08188PO2201845919</t>
  </si>
  <si>
    <t>08188PO2201872471</t>
  </si>
  <si>
    <t>08188PO2201872586</t>
  </si>
  <si>
    <t>08188PO2201876173</t>
  </si>
  <si>
    <t>Số 38 đường Phùng Hưng, phường Phúc La quận Hà Đông Thành phố Hà Nội</t>
  </si>
  <si>
    <t>1692003HO</t>
  </si>
  <si>
    <t>Colombus</t>
  </si>
  <si>
    <t>Số 63 đường Vạn Phúc Phường Vạn Phúc Quận Hà Đông Thành phố Hà Nội, Việt Nam</t>
  </si>
  <si>
    <t>PO00.00168004</t>
  </si>
  <si>
    <t>PO00.00167838</t>
  </si>
  <si>
    <t>PO00.00168056</t>
  </si>
  <si>
    <t>W810056626</t>
  </si>
  <si>
    <t>9512940589</t>
  </si>
  <si>
    <t>9521122139</t>
  </si>
  <si>
    <t>W810058022</t>
  </si>
  <si>
    <t>9512938920</t>
  </si>
  <si>
    <t>9521123021</t>
  </si>
  <si>
    <t>Số 63 Vạn Phúc, Phường Vạn Phúc Quận Hà Đông, Thành phố Hà Nội Việt Nam</t>
  </si>
  <si>
    <t>PO2201/02078</t>
  </si>
  <si>
    <t>PO2201/04651</t>
  </si>
  <si>
    <t>Tổ dân phố 17, Phường Yên Nghĩa Quận Hà Đông Thành phố Hà Nội, Việt Nam</t>
  </si>
  <si>
    <t>Cụm Công Nghiệp Thanh Oai Xã Bích Hòa, Thanh Oai Hà Nội</t>
  </si>
  <si>
    <t>00926PO2201846986</t>
  </si>
  <si>
    <t>00926PO2201868281</t>
  </si>
  <si>
    <t>00926PO2201872295</t>
  </si>
  <si>
    <t>Cụm Công Nghiệp Thanh Oai, Xã Bích Hòa Huyện Thanh Oai,Thành Phố Hà Nội Việt Nam</t>
  </si>
  <si>
    <t>05030PO2201840755</t>
  </si>
  <si>
    <t>05030PO2201839679</t>
  </si>
  <si>
    <t>05030PO2201688220</t>
  </si>
  <si>
    <t>05030PO2112585144</t>
  </si>
  <si>
    <t>05030PO2201775053</t>
  </si>
  <si>
    <t>32 Đường Cầu bươu, Xã Tân triều Thanh Trì Hà Nội</t>
  </si>
  <si>
    <t>PO2201/01717</t>
  </si>
  <si>
    <t>PO2201/01900</t>
  </si>
  <si>
    <t>PO2201/04624</t>
  </si>
  <si>
    <t>KCN Ngọc Hồi Thanh Trì, Hà Nội</t>
  </si>
  <si>
    <t>REV000873/Quân 0932076599/DA</t>
  </si>
  <si>
    <t>REV001032/Quân 0932076599/DA</t>
  </si>
  <si>
    <t>Khu 01, Xã Thi Sơn Huyện Kim Bảng, Tỉnh Hà Nam Việt Nam</t>
  </si>
  <si>
    <t>PO2112/03190</t>
  </si>
  <si>
    <t>Số 35 đường Lê Công Thanh Phường Hai Bà Trưng, Thành phố Phủ Lý Tỉnh Hà Nam, Việt Nam</t>
  </si>
  <si>
    <t>PO2201/04648</t>
  </si>
  <si>
    <t>Thửa đất số 101, tờ bản đồ số 16 khu công nghiệp Châu Sơn , Phường Lê Hồng Phong, Thành phố Phủ Lý</t>
  </si>
  <si>
    <t>05653PO2201775032</t>
  </si>
  <si>
    <t>05653PO2201730766</t>
  </si>
  <si>
    <t>HẬU HƯỜNG XÃ BÌNH AN HUYỆN LỘC HÀ HÀ TĨNH</t>
  </si>
  <si>
    <t>334553985520587-COD</t>
  </si>
  <si>
    <t>sdt +84986919724- thu COD 8740700- gọi trước khi đóng cho khách</t>
  </si>
  <si>
    <t>Số 120 Trần Phú, phường Nguyễn Du Thành phố Hà Tĩnh Tỉnh Hà Tĩnh, Việt Nam</t>
  </si>
  <si>
    <t>PO2201/04655</t>
  </si>
  <si>
    <t>TAN GIAO XÃ BÌNH AN HUYỆN LỘC HÀ HÀ TĨNH</t>
  </si>
  <si>
    <t>334407122315364-COD</t>
  </si>
  <si>
    <t>sdt +84962227308- THU COD 8770350- gọi trước khi đóng cho khách</t>
  </si>
  <si>
    <t>TDP Châu Phố, phường Hưng Trí thị xã Kỳ Anh, tỉnh Hà Tĩnh, Việt Nam</t>
  </si>
  <si>
    <t>PO2201/04667</t>
  </si>
  <si>
    <t>Thạch Thanh, huyện Thạch Hà tỉnh Hà Tĩnh (Cách kho hàng cũ 1Km ,gần Cầu Nga 2)</t>
  </si>
  <si>
    <t>THÔN 1 XÃ BÌNH AN HUYỆN LỘC HÀ HÀ TĨNH</t>
  </si>
  <si>
    <t>334568719894810-COD</t>
  </si>
  <si>
    <t>sdt +84945857549- THU COD 8790700- gọi trước khi đóng cho khách</t>
  </si>
  <si>
    <t>Thửa đất số 1, tờ bản đồ số 00 Xã Kỳ Thịnh, thị xã Kỳ Anh tỉnh Hà Tĩnh</t>
  </si>
  <si>
    <t>04710PO2201840703</t>
  </si>
  <si>
    <t>04710PO2201845979</t>
  </si>
  <si>
    <t>04710PO2201775027</t>
  </si>
  <si>
    <t>Thửa Đất Số 55-56-57-58-59-60-61 Tờ Bản Đồ Số 40, TDP Đồng Thuận Phường Đức Thuận, Thị xã Hồng Lĩnh</t>
  </si>
  <si>
    <t>04644PO2201840737</t>
  </si>
  <si>
    <t>04644PO2201846046</t>
  </si>
  <si>
    <t>04644PO2201730743</t>
  </si>
  <si>
    <t>37, đường Lê Hồng Phong P.Hưng Bình TP Vinh Nghệ An</t>
  </si>
  <si>
    <t>Vitranimex</t>
  </si>
  <si>
    <t>Khối 7, Thị Trấn Tân Kỳ, Huyện Tân Kỳ Tỉnh Nghệ An, Việt Nam</t>
  </si>
  <si>
    <t>02498PO2201840630</t>
  </si>
  <si>
    <t>02498PO2201730712</t>
  </si>
  <si>
    <t>02498PO2201830866</t>
  </si>
  <si>
    <t>Khu Đô Thị Mới, đường Trần Đình San, Khối 1, Phường Vinh Tân, TP Vinh tỉnh Nghệ an</t>
  </si>
  <si>
    <t>Km06 QL1A- Nghi Kim TP Vinh Nghệ An</t>
  </si>
  <si>
    <t>số 16, đường tránh Vinh khối 2, phường Vinh Tân Thành Phố Vinh, tỉnh Nghệ An Việt Nam</t>
  </si>
  <si>
    <t>1/7/2022 17:13</t>
  </si>
  <si>
    <t>1/18/2022 10:05</t>
  </si>
  <si>
    <t>Thửa đất số 75, tờ bản đồ số 14 Đường D1,Khu Công Nghiệp Bắc Vinh Xã Hưng Đông,Thành Phố Vinh</t>
  </si>
  <si>
    <t>9521123333</t>
  </si>
  <si>
    <t>07585PO2201774926</t>
  </si>
  <si>
    <t>Số 11 Nguyễn Bỉnh Khiêm, P.Ninh Khánh TP Ninh Bình, tỉnh Ninh Bình</t>
  </si>
  <si>
    <t>Số 114, phố Phúc Chỉnh 2, Đường 1B Phường Nam Thành, thành phố Ninh Bình tỉnh Ninh Bình, Việt Nam</t>
  </si>
  <si>
    <t>PO2201/00136</t>
  </si>
  <si>
    <t>PO2112/03187</t>
  </si>
  <si>
    <t>Số 90, Đường Lê Hồng Phong Phường Vân Giang, thành phố Ninh Bình Tỉnh Ninh Bình</t>
  </si>
  <si>
    <t>Thửa đất số 3546-3352, tờ bản đồ số 6 Xã Gia Vượng, Huyện Gia Viễn Tỉnh Ninh Bình, Việt Nam</t>
  </si>
  <si>
    <t>9512940150</t>
  </si>
  <si>
    <t>9521123375</t>
  </si>
  <si>
    <t>06323PO2201845997</t>
  </si>
  <si>
    <t>06323PO2201730790</t>
  </si>
  <si>
    <t>Xóm chợ, Xã Khánh Thiện Huyện Yên Khánh Tỉnh Ninh Bình, Việt Nam</t>
  </si>
  <si>
    <t>PO2201/04662</t>
  </si>
  <si>
    <t>Thửa đất  số 20, tờ bản đồ số 16 Thôn 5, Xã Định Long,Huyện Yên Định Tỉnh Thanh Hóa, Việt Nam</t>
  </si>
  <si>
    <t>05025PO2201840652</t>
  </si>
  <si>
    <t>05025PO2201730748</t>
  </si>
  <si>
    <t>Thửa đất 437, tờ bản đồ số 7 Xã Xuân Bái, Huyện Thọ Xuân  Tỉnh Thanh Hóa, Việt Nam</t>
  </si>
  <si>
    <t>07272PO2201840642</t>
  </si>
  <si>
    <t>07272PO2201730799</t>
  </si>
  <si>
    <t>Thửa đất số 135, tờ bản đồ số 04, Xã Lâm Xa,Huyện Bá Thước, Tỉnh Thanh Hóa, Việt Nam</t>
  </si>
  <si>
    <t>03754PO2201730722</t>
  </si>
  <si>
    <t>Thửa đất số 58, tờ bản đồ số 7 Thôn Quang Thái Bình, Thị Trấn Ngọc Lặc Huyện Ngọc Lặc, Tỉnh Thanh Hóa, Việt Nam</t>
  </si>
  <si>
    <t>05829PO2201846086</t>
  </si>
  <si>
    <t>05829PO2201840658</t>
  </si>
  <si>
    <t>KĐT mới Đông Hương TP Thanh Hóa Thanh Hóa</t>
  </si>
  <si>
    <t>eIAF8765</t>
  </si>
  <si>
    <t>Lô CN 02 Nam Khu A khu công nghiệp Bỉm Sơn, Phường Bắc Sơn Thị xã Bỉm Sơn, Tỉnh Thanh Hóa, Việt Nam</t>
  </si>
  <si>
    <t>05715PO2201845984</t>
  </si>
  <si>
    <t>05715PO2201730773</t>
  </si>
  <si>
    <t>Ngoc Linh</t>
  </si>
  <si>
    <t>Lô G2, KCN Đình Hương, Tây Bắc Ga phường Đông Thọ,</t>
  </si>
  <si>
    <t>9512941258</t>
  </si>
  <si>
    <t>9521123564</t>
  </si>
  <si>
    <t>6000011906</t>
  </si>
  <si>
    <t>8:35 AM</t>
  </si>
  <si>
    <t>CS-XPU24WKH-8</t>
  </si>
  <si>
    <t>CU-XPU24WKH-8</t>
  </si>
  <si>
    <t>9512941284</t>
  </si>
  <si>
    <t>9521123795</t>
  </si>
  <si>
    <t>Lô số 02 Khu công nghiệp Tây Bắc Ga Phường Đông Thọ Thành phố Thanh Hóa Tỉnh Thanh Hóa</t>
  </si>
  <si>
    <t>Số 301 Trần Phú Phường Ba Đình Thành phố Thanh Hóa Tỉnh Thanh Hóa</t>
  </si>
  <si>
    <t>PO2201/00124</t>
  </si>
  <si>
    <t>Thửa đất 234 - 235, tờ bản đồ 05 - 06 tiểu khu 6, Phường Hải Hòa, Thị xã Nghi Sơn,Tỉnh Thanh Hóa, Việt Nam</t>
  </si>
  <si>
    <t>02497PO2201846111</t>
  </si>
  <si>
    <t>Thửa đất 3A, tờ bản đồ số 235 KCN Hoàng Long, Xã Hoằng Long, TP Thanh Hóa,Tỉnh Thanh Hóa</t>
  </si>
  <si>
    <t>04093PO2201774958</t>
  </si>
  <si>
    <t>04093PO2201730730</t>
  </si>
  <si>
    <t>04093PO2201840604</t>
  </si>
  <si>
    <t>04093PO2201830873</t>
  </si>
  <si>
    <t>04093PO2201846025</t>
  </si>
  <si>
    <t>Thửa đất số 11217, tờ bản đồ số 07 Tiểu khu 5, Phường Hải Hòa Thị xã Nghi Sơn, Tỉnh Thanh Hóa,Việt Nam</t>
  </si>
  <si>
    <t>05964PO2201774906</t>
  </si>
  <si>
    <t>Thửa đất số 1303, Tờ bản đồ số 10 Thị Trấn Hậu Lộc, Huyện Hậu Lộc Tỉnh Thanh Hóa, Việt Nam</t>
  </si>
  <si>
    <t>05999PO2201774985</t>
  </si>
  <si>
    <t>Thửa đất số 55(5); 55(4); 55(3),tờ bản đồ số 23,khu phố Xuân Điền,TT.Bến Sung H.Như Thanh,T.Thanh Hóa, VN</t>
  </si>
  <si>
    <t>05888PO2201846090</t>
  </si>
  <si>
    <t>05888PO2201730784</t>
  </si>
  <si>
    <t>Thửa đất số 85, tờ bản đồ số 68 Khu CN Đình Hương - Tây Bắc Ga Phường Đông Thọ,Thành phố Thanh Hóa</t>
  </si>
  <si>
    <t>05652PO2201857330</t>
  </si>
  <si>
    <t>05652PO2201846887</t>
  </si>
  <si>
    <t>05652PO2201868349</t>
  </si>
  <si>
    <t>05652PO2201845917</t>
  </si>
  <si>
    <t>05652PO2201872623</t>
  </si>
  <si>
    <t>05652PO2201876162</t>
  </si>
  <si>
    <t>Khu Vĩnh Tuy 1, phường Mạo Khê Thị xã Đông Triều, Tình Quảng Ninh</t>
  </si>
  <si>
    <t>PO2201/00130</t>
  </si>
  <si>
    <t>PO2201/02067</t>
  </si>
  <si>
    <t>PO2112/03177</t>
  </si>
  <si>
    <t>Thửa đất số 392,tờ bản đồ số 60 phường Phương Đông,TP Uông Bí Tỉnh Quảng Ninh,Việt Nam</t>
  </si>
  <si>
    <t>04251PO2201774992</t>
  </si>
  <si>
    <t>04251PO2201840738</t>
  </si>
  <si>
    <t>Thửa đất số 65, tờ bản đồ số 143 Phường Mạo Khê, Thị xã Đông Triều Tỉnh Quảng Ninh, Việt Nam</t>
  </si>
  <si>
    <t>07099PO2201775043</t>
  </si>
  <si>
    <t>9512940204</t>
  </si>
  <si>
    <t>9521122518</t>
  </si>
  <si>
    <t>07099PO2201840501</t>
  </si>
  <si>
    <t>9521123403</t>
  </si>
  <si>
    <t>Khu Quy hoạch đầu cầu Hà Cối Xã Quảng Minh, Huyện Hải Hà Tỉnh Quảng Ninh, Việt Nam</t>
  </si>
  <si>
    <t>05279PO2112585120</t>
  </si>
  <si>
    <t>05279PO2112651228</t>
  </si>
  <si>
    <t>Phố Hoàng Hoa Thám,Thị Trấn Quảng Hà Huyện Hải Hà,Tỉnh Quảng Ninh Việt Nam</t>
  </si>
  <si>
    <t>05059PO2201876772</t>
  </si>
  <si>
    <t>Số 72 Nguyễn Du Thị Trấn Quảng Hà Huyện Hải Hà</t>
  </si>
  <si>
    <t>9:30</t>
  </si>
  <si>
    <t>thôn 7, xã Hải Đông, thành phố Móng Cái Tỉnh Quảng Ninh, Việt Nam</t>
  </si>
  <si>
    <t>02879PO2201830867</t>
  </si>
  <si>
    <t>Thôn Xóm Nương, Xã Tiên Lãng Huyện Tiên Yên, Tỉnh Quảng Ninh  Việt Nam</t>
  </si>
  <si>
    <t>08319PO2201730811</t>
  </si>
  <si>
    <t>Tổ 28-30, khu Tân Lập 2 Phường Cẩm Thủy, Thành phố Cẩm Phả Tỉnh Quảng Ninh, Việt Nam</t>
  </si>
  <si>
    <t>PO2201/04640</t>
  </si>
  <si>
    <t>Tổ 5, khu Hòa Lạc, Phường Cẩm Bình Thành phố Cẩm Phả, Tỉnh Quảng Ninh Việt Nam</t>
  </si>
  <si>
    <t>03698PO2201688584</t>
  </si>
  <si>
    <t>490, Đường Nguyễn Văn Cừ P.Hồng Hà Hạ Long Quảng Ninh</t>
  </si>
  <si>
    <t>Ô 18, Lô A4 Khu Đô thị Cao Xanh Hà Khánh B Phường Hà Khánh, TP. Hạ Long</t>
  </si>
  <si>
    <t>Chi Long, Long Châu Yên Phong, Bắc Ninh</t>
  </si>
  <si>
    <t>Cụm công nghiệp Võ Cường Phường Võ Cường, Thành phố Bắc Ninh Tỉnh Bắc Ninh, Việt Nam</t>
  </si>
  <si>
    <t>08579PO2201840552</t>
  </si>
  <si>
    <t>08579PO2201876597</t>
  </si>
  <si>
    <t>Số 299 đường Lý Thái Tổ, phường Võ Cường thành phố Bắc Ninh, tỉnh Bắc Ninh Việt Nam</t>
  </si>
  <si>
    <t>Số 37 đường Lý Thái Tổ, Phường Võ Cường Thành phố Bắc Ninh, tỉnh Bắc Ninh Việt Nam</t>
  </si>
  <si>
    <t>PO2201/04617</t>
  </si>
  <si>
    <t>PO2112/03167</t>
  </si>
  <si>
    <t>THÔN BÙI XÁ. XÃ NGŨ THÁI. HUYỆN THUẬN TH XÃ NGŨ THÁI HUYỆN THUẬN THÀNH BẮC NINH</t>
  </si>
  <si>
    <t>334478587582823-COD</t>
  </si>
  <si>
    <t>sdt +84358305222- Thu COD 8629700- gọi trước khi đóng cho khách</t>
  </si>
  <si>
    <t>Thửa đất số 222, tờ bản đồ thị trấn Hồ, huyện Thuận Thành Tỉnh Bắc Ninh</t>
  </si>
  <si>
    <t>04216PO2112651161</t>
  </si>
  <si>
    <t>04216PO2201730735</t>
  </si>
  <si>
    <t>Thửa đất số 7, Tờ bản đồ 29 Xã Phù Chẩn, Thị xã Từ Sơn , Tỉnh Bắc Ninh, Việt Nam</t>
  </si>
  <si>
    <t>05466PO2201840741</t>
  </si>
  <si>
    <t>05466PO2201774859</t>
  </si>
  <si>
    <t>Số 01 Đường Hùng Vương Phường Hoàng Văn Thụ Thành Phố Bắc Giang Tỉnh Bắc Giang</t>
  </si>
  <si>
    <t>PO2201/04622</t>
  </si>
  <si>
    <t>PO2112/03172</t>
  </si>
  <si>
    <t>Số 235 đường Giáp Hải Phường Dĩnh Kế TP Bắc Giang</t>
  </si>
  <si>
    <t>10:50</t>
  </si>
  <si>
    <t>Số nhà 7, Tổ dân phố Phú Mỹ 3 Phường Dĩnh Kế, Thành phố Bắc Giang Tỉnh Bắc Giang, Việt Nam</t>
  </si>
  <si>
    <t>Thôn Bờ Mận, Xã Hương Vĩ  Huyện Yên Thế, Tỉnh Bắc Giang, Việt Nam</t>
  </si>
  <si>
    <t>9512939728</t>
  </si>
  <si>
    <t>9521123340</t>
  </si>
  <si>
    <t>6000017816</t>
  </si>
  <si>
    <t>08180PO2201840586</t>
  </si>
  <si>
    <t>Thôn Chớp, xã Lương Phong Huyện Hiệp Hòa  Tỉnh Bắc Giang, Việt Nam,</t>
  </si>
  <si>
    <t>03274PO2201775024</t>
  </si>
  <si>
    <t>Thôn Núm, xã Dĩnh Trì TP Bắc Giang Tỉnh Bắc Giang</t>
  </si>
  <si>
    <t>04067PO2112651147</t>
  </si>
  <si>
    <t>Thửa đất số 307 tờ bản đồ 08 Thôn Gìa Khê Làng, Xã Tiên Hưng Huyện Lục Nam,Tỉnh Bắc Giang</t>
  </si>
  <si>
    <t>04863PO2201730747</t>
  </si>
  <si>
    <t>Bản Tân Lập, Xã Quài Tở, Huyện Tuần Giáo , Tỉnh Điện Biên, Việt Nam</t>
  </si>
  <si>
    <t>05471PO2112651240</t>
  </si>
  <si>
    <t>05471PO2201876700</t>
  </si>
  <si>
    <t>Đường Kênh Tả, Tổ dân phố 5 P.Him Lam TP Điện Biên Điện Biên</t>
  </si>
  <si>
    <t>Tổ Dân Phố 3, Thị Trấn Mường Chà Huyện Mường Chà, Tỉnh Điện Biên Việt Nam</t>
  </si>
  <si>
    <t>04855PO2201857582</t>
  </si>
  <si>
    <t>04855PO2201690928</t>
  </si>
  <si>
    <t>Tổ dân phố 8,phường Noong Bua thành phố Điện Biên Phủ,Tỉnh Điên Biên</t>
  </si>
  <si>
    <t>04257PO2112651380</t>
  </si>
  <si>
    <t>04257PO2112665241</t>
  </si>
  <si>
    <t>04257PO2201690810</t>
  </si>
  <si>
    <t>04257PO2201688266</t>
  </si>
  <si>
    <t>Khu 26, thị trấn Tân Uyên  huyện Tân Uyên, tỉnh Lai Châu Việt Nam</t>
  </si>
  <si>
    <t>05941PO2201840618</t>
  </si>
  <si>
    <t>Khu 7,Thị Trấn Than Uyên,Huyện Than Uyên Tỉnh Lai Châu, Việt Nam</t>
  </si>
  <si>
    <t>09836PO2201840739</t>
  </si>
  <si>
    <t>09836PO2201689457</t>
  </si>
  <si>
    <t>09836PO2201688614</t>
  </si>
  <si>
    <t>09836PO2201774835</t>
  </si>
  <si>
    <t>Thửa đất 2, tờ bản đồ số 00,Xã San Thàng Thành phố Lai Châu, Tỉnh Lai Châu Việt Nam</t>
  </si>
  <si>
    <t>09729PO2201689459</t>
  </si>
  <si>
    <t>09729PO2201688719</t>
  </si>
  <si>
    <t>09729PO2201830899</t>
  </si>
  <si>
    <t>TT mua sắm và giải trí Đức Huy Plaza đại lộ Trần Hưng Đạo Phường Bắc Cường Thành phố Lào Cai, Tỉnh Lào Cai</t>
  </si>
  <si>
    <t>9521122678</t>
  </si>
  <si>
    <t>9:05:00 AM</t>
  </si>
  <si>
    <t>NR-TV341BPKV</t>
  </si>
  <si>
    <t>TGDD LAO CAI</t>
  </si>
  <si>
    <t>Thửa đất số 12 tờ bản đồ số 62 và Lô đất số 02,đường nhánh II,Tổ 4B  TT.Phố Ràng,H.Bảo Yên,T.Lào Cai,VN</t>
  </si>
  <si>
    <t>9512937268</t>
  </si>
  <si>
    <t>9521122544</t>
  </si>
  <si>
    <t>6000017041</t>
  </si>
  <si>
    <t>07839PO2201774843</t>
  </si>
  <si>
    <t>9512936161</t>
  </si>
  <si>
    <t>9521123417</t>
  </si>
  <si>
    <t>07839PO2201730808</t>
  </si>
  <si>
    <t>Số 1498, đường Hùng Vương phường Gia Cẩm, thành phố Việt Trì tỉnh Phú Thọ, Việt Nam</t>
  </si>
  <si>
    <t>PO2201/00129</t>
  </si>
  <si>
    <t>PO2201/01783</t>
  </si>
  <si>
    <t>PO2201/02063</t>
  </si>
  <si>
    <t>PO2201/01719</t>
  </si>
  <si>
    <t>PO2201/04626</t>
  </si>
  <si>
    <t>PO2112/03174</t>
  </si>
  <si>
    <t>Tổ 22, phố Hồng Hà, Phường Bến Gót Thành phố Việt Trì, Tỉnh Phú Thọ Việt Nam</t>
  </si>
  <si>
    <t>03329PO2201840591</t>
  </si>
  <si>
    <t>03329PO2201774841</t>
  </si>
  <si>
    <t>Tổ 35 Phố Thi Đua Phường Tiên cát Thành Phố Việt Trì</t>
  </si>
  <si>
    <t>4:33:00 PM</t>
  </si>
  <si>
    <t>Khu 3, Xã Hương Nộn, Huyện Tam Nông Tỉnh Phú Thọ, Việt Nam</t>
  </si>
  <si>
    <t>05738PO2201689447</t>
  </si>
  <si>
    <t>05738PO2201689570</t>
  </si>
  <si>
    <t>Khu 3, Xã Văn Lung, Thị xã Phú Thọ Tỉnh Phú Thọ, Việt Nam</t>
  </si>
  <si>
    <t>05401PO2201690994</t>
  </si>
  <si>
    <t>05401PO2201840680</t>
  </si>
  <si>
    <t>Khu 8, Xã Phùng Xá, Huyện Cẩm Khê Tỉnh Phú Thọ, Việt Nam</t>
  </si>
  <si>
    <t>05718PO2201689495</t>
  </si>
  <si>
    <t>05718PO2201691030</t>
  </si>
  <si>
    <t>05718PO2201840613</t>
  </si>
  <si>
    <t>05718PO2201730774</t>
  </si>
  <si>
    <t>Khu Tân Thành,thị trấn Đoan Hùng, huyện Đoan Hùng, tỉnh Phú Thọ,Việt Nam</t>
  </si>
  <si>
    <t>01892PO2201830863</t>
  </si>
  <si>
    <t>01892PO2201876779</t>
  </si>
  <si>
    <t>Bản Co Pục, Xã Chiềng Ngần Thành phố Sơn La, Tỉnh Sơn La, Việt Nam</t>
  </si>
  <si>
    <t>07545PO2201688703</t>
  </si>
  <si>
    <t>Bản Nà Hạ 1, xã Chiềng Mung Huyện Mai Sơn Tỉnh Sơn La, Việt Nam</t>
  </si>
  <si>
    <t>Bản Trại Giống,Xã Nà Nghịu,Huyện Sông Mã Tỉnh Sơn La, Việt Nam</t>
  </si>
  <si>
    <t>05147PO2201775086</t>
  </si>
  <si>
    <t>05147PO2112585141</t>
  </si>
  <si>
    <t>05147PO2201688691</t>
  </si>
  <si>
    <t>05147PO2201830880</t>
  </si>
  <si>
    <t>Khu 7, đường 25 tháng 5 Thị Trấn Thanh Hà, Huyện Thanh Hà Tỉnh Hải Dương, Việt Nam</t>
  </si>
  <si>
    <t>PO2112/31403</t>
  </si>
  <si>
    <t>Số nhà 354, đường Thanh Niên kéo dài phường Hải Tân, thành phố Hải Dương, tỉnh Hải Dương, Việt Nam</t>
  </si>
  <si>
    <t>PO00.00165139</t>
  </si>
  <si>
    <t>Thửa đất số 33 và 34, Tờ bản đồ 03 Xã Gia Xuyên, Huyện Gia Lộc Tỉnh Hải Dương, Việt Nam</t>
  </si>
  <si>
    <t>05465PO2201689540</t>
  </si>
  <si>
    <t>05465PO2201774973</t>
  </si>
  <si>
    <t>05465PO2201730760</t>
  </si>
  <si>
    <t>Thửa đất số 340, tờ bản đồ 02  xã Tân Hồng, huyện Bình Giang  tỉnh Hải Dương, Việt Nam</t>
  </si>
  <si>
    <t>05695PO2201839686</t>
  </si>
  <si>
    <t>05695PO2201689541</t>
  </si>
  <si>
    <t>05695PO2201830883</t>
  </si>
  <si>
    <t>Km 83, Quốc lộ 5, Xã An Hưng Huyện An Dương, Thành phố Hải Phòng , Việt Nam</t>
  </si>
  <si>
    <t>05716PO2201868305</t>
  </si>
  <si>
    <t>05716PO2201872538</t>
  </si>
  <si>
    <t>05716PO2201872552</t>
  </si>
  <si>
    <t>05716PO2201876182</t>
  </si>
  <si>
    <t>Lô A3,CN3 KCN Tràng Duệ Xã Lê Lợi, An Dương Hải Phòng</t>
  </si>
  <si>
    <t>9512938644/ eIAF8795/9525249775/1</t>
  </si>
  <si>
    <t>Số 856 Trần Tất Văn,xã Thái Sơn, Huyện An Lão,Thành phố Hải Phòng, Việt Nam</t>
  </si>
  <si>
    <t>03762PO2201840592</t>
  </si>
  <si>
    <t>24 Trần Phú P.Máy Tơ, Q.Ngô Quyền Hải Phòng</t>
  </si>
  <si>
    <t>6 Hồng Bàng TP Hải Phòng Hải Phòng</t>
  </si>
  <si>
    <t>Cụm công nghiệp Vĩnh Niệm Phường Vĩnh Niệm quận Lê Chân Thành phố Hải Phòng</t>
  </si>
  <si>
    <t>Cụm Công Nghiệp Vĩnh Niệm Phường Vĩnh Niệm,Quận Lê Chân Thành Phố Hải Phòng,Việt Nam</t>
  </si>
  <si>
    <t>05035PO2201730749</t>
  </si>
  <si>
    <t>Số 05+06 lô LK20 khu đô thị Quang Minh xã Thủy Sơn, huyện Thủy Nguyên thành phố Hải Phòng</t>
  </si>
  <si>
    <t>PO2201/01721</t>
  </si>
  <si>
    <t>Số 10 đường Võ Nguyên Giáp Phường Kênh Dương, Quận Lê Chân Thành phố Hải Phòng, Việt Nam.</t>
  </si>
  <si>
    <t>10061000080298</t>
  </si>
  <si>
    <t>Số 10B+11, lô 28A Đường Lê Hồng Phong Phường Đông Khê Quận Ngô Quyền</t>
  </si>
  <si>
    <t>PO2201/04615</t>
  </si>
  <si>
    <t>Số 4 đường Bạch Đằng quận Hồng Bàng, Hải Phòng</t>
  </si>
  <si>
    <t>Số nhà 234 đường Nguyễn Văn Linh phường Dư Hàng Kênh, quận Lê Chân TP Hải Phòng</t>
  </si>
  <si>
    <t>PO2201/04633</t>
  </si>
  <si>
    <t>Thôn An Trì, Xã Thanh Lương Huyện Vĩnh Bảo, Thành phố Hải Phòng Việt Nam</t>
  </si>
  <si>
    <t>07133PO2201830891</t>
  </si>
  <si>
    <t>07133PO2201730796</t>
  </si>
  <si>
    <t>Thửa số 05 lô 22A KĐTM Ngã Năm sân bay Cát Bi Phường Đông Khê</t>
  </si>
  <si>
    <t>Tỉnh lộ 351, Xã Thiên Hương Huyện Thủy Nguyên Thành phố Hải Phòng, Việt Nam</t>
  </si>
  <si>
    <t>PO2201/04645</t>
  </si>
  <si>
    <t>Tổ dân phố Trung Hành 8 Phường Đằng Lâm Quận Hải An Thành phố Hải Phòng, Việt Nam</t>
  </si>
  <si>
    <t>Thôn Trấn Đông, xã Hoàn Long huyện Yên Mỹ tỉnh Hưng Yên</t>
  </si>
  <si>
    <t>1/13/2022 15:48</t>
  </si>
  <si>
    <t>9512937154</t>
  </si>
  <si>
    <t>9521121059</t>
  </si>
  <si>
    <t>1/14/2022 10:21</t>
  </si>
  <si>
    <t>1/17/2022 10:01</t>
  </si>
  <si>
    <t>9512941212</t>
  </si>
  <si>
    <t>9521123797</t>
  </si>
  <si>
    <t>12:14</t>
  </si>
  <si>
    <t>NF-N15SRA</t>
  </si>
  <si>
    <t>MX-V310KRA</t>
  </si>
  <si>
    <t>MX-V300KRA</t>
  </si>
  <si>
    <t>SR-HB184KRA</t>
  </si>
  <si>
    <t>NI-GWE080WRA</t>
  </si>
  <si>
    <t>9512941268</t>
  </si>
  <si>
    <t>9521123798</t>
  </si>
  <si>
    <t>Số 266-270 Bùi Sỹ Tiêm thị trấn Đông Hưng, huyện Đông Hưng tỉnh Thái Bình, Việt Nam</t>
  </si>
  <si>
    <t>PO2201/04666</t>
  </si>
  <si>
    <t>Thửa đất số 155, tờ bản đồ số 1 Cụm công nghiệp Xuân Quang xã Đông Xuân, Huyện Đông Hưng</t>
  </si>
  <si>
    <t>04631PO2201691008</t>
  </si>
  <si>
    <t>04631PO2201840508</t>
  </si>
  <si>
    <t>04631PO2201730741</t>
  </si>
  <si>
    <t>04631PO2201688354</t>
  </si>
  <si>
    <t>Tổ dân phố Nam Sơn, Thị Trấn Tiền Hải Huyện Tiền Hải, Tỉnh Thái Bình, Việt Nam</t>
  </si>
  <si>
    <t>08811PO2201840736</t>
  </si>
  <si>
    <t>08811PO2201689486</t>
  </si>
  <si>
    <t>08811PO2201775061</t>
  </si>
  <si>
    <t>ANH CHINH</t>
  </si>
  <si>
    <t>Điện máy Ánh Chinh 603 Lý Bôn TP Thái Bình, Việt Nam</t>
  </si>
  <si>
    <t>9512940565</t>
  </si>
  <si>
    <t>9521124300</t>
  </si>
  <si>
    <t>6000013056</t>
  </si>
  <si>
    <t>9:25:00 AM</t>
  </si>
  <si>
    <t>NR-BX421GPKV</t>
  </si>
  <si>
    <t>Ngã Tư Tân Bình, Thôn Tú Linh Xã Tân Bình, Thành phố Thái Bình tỉnh Thái Bình, Việt Nam</t>
  </si>
  <si>
    <t>DO</t>
  </si>
  <si>
    <t>SO</t>
  </si>
  <si>
    <t>Shipment</t>
  </si>
  <si>
    <t>Row Labels</t>
  </si>
  <si>
    <t>Grand Total</t>
  </si>
  <si>
    <t>Sum of CBM</t>
  </si>
  <si>
    <t>Sum of Sales amount</t>
  </si>
  <si>
    <t>điểm</t>
  </si>
  <si>
    <t>Sum of điểm</t>
  </si>
  <si>
    <t>P/O</t>
  </si>
  <si>
    <t>DO Date</t>
  </si>
  <si>
    <t>THANH CONGTQH</t>
  </si>
  <si>
    <t>THANH CONGTQD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</si>
</sst>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_(* #,##0_);_(* \(#,##0\);_(* &quot;-&quot;??_);_(@_)"/>
    <numFmt numFmtId="168" formatCode="_(* #,##0.0_);_(* \(#,##0.0\);_(* &quot;-&quot;??_);_(@_)"/>
    <numFmt numFmtId="169" formatCode="_(* #,##0.00000_);_(* \(#,##0.00000\);_(* &quot;-&quot;??_);_(@_)"/>
    <numFmt numFmtId="170" formatCode="dd\.mm\.yyyy"/>
    <numFmt numFmtId="171" formatCode="_(* #,##0.000000_);_(* \(#,##0.000000\);_(* &quot;-&quot;??_);_(@_)"/>
    <numFmt numFmtId="172" formatCode="#,##0.000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2">
    <xf numFmtId="0" fontId="0" fillId="0" borderId="0" xfId="0"/>
    <xf numFmtId="166" fontId="0" fillId="0" borderId="0" xfId="0" applyNumberFormat="1"/>
    <xf numFmtId="49" fontId="0" fillId="0" borderId="0" xfId="0" applyNumberFormat="1"/>
    <xf numFmtId="9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0" fillId="0" borderId="0" xfId="0" applyNumberFormat="1"/>
    <xf numFmtId="0" fontId="2" fillId="5" borderId="3" xfId="0" applyFont="1" applyFill="1" applyBorder="1" applyAlignment="1">
      <alignment wrapText="1"/>
    </xf>
    <xf numFmtId="14" fontId="2" fillId="5" borderId="3" xfId="0" applyNumberFormat="1" applyFont="1" applyFill="1" applyBorder="1" applyAlignment="1">
      <alignment wrapText="1"/>
    </xf>
    <xf numFmtId="170" fontId="2" fillId="5" borderId="3" xfId="0" applyNumberFormat="1" applyFont="1" applyFill="1" applyBorder="1" applyAlignment="1">
      <alignment wrapText="1"/>
    </xf>
    <xf numFmtId="167" fontId="2" fillId="5" borderId="3" xfId="1" applyNumberFormat="1" applyFont="1" applyFill="1" applyBorder="1" applyAlignment="1">
      <alignment wrapText="1"/>
    </xf>
    <xf numFmtId="171" fontId="2" fillId="5" borderId="3" xfId="1" applyNumberFormat="1" applyFont="1" applyFill="1" applyBorder="1" applyAlignment="1">
      <alignment wrapText="1"/>
    </xf>
    <xf numFmtId="167" fontId="2" fillId="6" borderId="3" xfId="1" applyNumberFormat="1" applyFont="1" applyFill="1" applyBorder="1" applyAlignment="1">
      <alignment horizontal="center" wrapText="1"/>
    </xf>
    <xf numFmtId="165" fontId="2" fillId="6" borderId="3" xfId="1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horizontal="right" vertical="top"/>
    </xf>
    <xf numFmtId="172" fontId="0" fillId="0" borderId="0" xfId="0" applyNumberFormat="1" applyAlignment="1">
      <alignment horizontal="right" vertical="top"/>
    </xf>
    <xf numFmtId="169" fontId="0" fillId="0" borderId="0" xfId="0" applyNumberFormat="1" applyAlignment="1">
      <alignment vertical="top"/>
    </xf>
    <xf numFmtId="3" fontId="0" fillId="0" borderId="0" xfId="0" applyNumberFormat="1" applyAlignment="1">
      <alignment horizontal="right" vertical="top"/>
    </xf>
    <xf numFmtId="167" fontId="0" fillId="0" borderId="3" xfId="0" applyNumberFormat="1" applyBorder="1"/>
    <xf numFmtId="165" fontId="0" fillId="0" borderId="3" xfId="1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1" applyNumberFormat="1" applyFont="1" applyFill="1" applyBorder="1"/>
    <xf numFmtId="0" fontId="0" fillId="4" borderId="0" xfId="0" applyFill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horizontal="right" vertical="top"/>
    </xf>
    <xf numFmtId="172" fontId="0" fillId="4" borderId="0" xfId="0" applyNumberFormat="1" applyFill="1" applyAlignment="1">
      <alignment horizontal="right" vertical="top"/>
    </xf>
    <xf numFmtId="169" fontId="0" fillId="4" borderId="0" xfId="0" applyNumberFormat="1" applyFill="1" applyAlignment="1">
      <alignment vertical="top"/>
    </xf>
    <xf numFmtId="165" fontId="0" fillId="0" borderId="3" xfId="1" applyFont="1" applyFill="1" applyBorder="1" applyAlignment="1"/>
    <xf numFmtId="165" fontId="0" fillId="0" borderId="3" xfId="0" applyNumberFormat="1" applyBorder="1"/>
    <xf numFmtId="0" fontId="4" fillId="0" borderId="3" xfId="0" applyFont="1" applyBorder="1"/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14" fontId="0" fillId="0" borderId="3" xfId="0" applyNumberFormat="1" applyBorder="1" applyAlignment="1">
      <alignment horizontal="right" vertical="top"/>
    </xf>
    <xf numFmtId="172" fontId="0" fillId="0" borderId="3" xfId="0" applyNumberFormat="1" applyBorder="1" applyAlignment="1">
      <alignment horizontal="right" vertical="top"/>
    </xf>
    <xf numFmtId="169" fontId="0" fillId="0" borderId="3" xfId="0" applyNumberFormat="1" applyBorder="1" applyAlignment="1">
      <alignment vertical="top"/>
    </xf>
    <xf numFmtId="165" fontId="0" fillId="0" borderId="4" xfId="1" applyFon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3" xfId="1" applyNumberFormat="1" applyFont="1" applyFill="1" applyBorder="1"/>
    <xf numFmtId="1" fontId="0" fillId="0" borderId="3" xfId="0" quotePrefix="1" applyNumberFormat="1" applyBorder="1"/>
    <xf numFmtId="0" fontId="5" fillId="0" borderId="3" xfId="1" applyNumberFormat="1" applyFont="1" applyFill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4" fillId="0" borderId="3" xfId="1" applyNumberFormat="1" applyFont="1" applyBorder="1"/>
    <xf numFmtId="0" fontId="0" fillId="0" borderId="3" xfId="1" applyNumberFormat="1" applyFont="1" applyFill="1" applyBorder="1" applyAlignment="1"/>
    <xf numFmtId="172" fontId="0" fillId="0" borderId="3" xfId="0" applyNumberFormat="1" applyBorder="1" applyAlignment="1">
      <alignment horizontal="right"/>
    </xf>
    <xf numFmtId="169" fontId="0" fillId="0" borderId="3" xfId="0" applyNumberFormat="1" applyBorder="1"/>
    <xf numFmtId="164" fontId="0" fillId="0" borderId="3" xfId="0" applyNumberFormat="1" applyBorder="1"/>
    <xf numFmtId="164" fontId="0" fillId="0" borderId="3" xfId="0" applyNumberFormat="1" applyBorder="1" applyAlignment="1">
      <alignment horizontal="center"/>
    </xf>
    <xf numFmtId="165" fontId="0" fillId="7" borderId="3" xfId="1" applyFont="1" applyFill="1" applyBorder="1"/>
    <xf numFmtId="0" fontId="0" fillId="7" borderId="3" xfId="1" applyNumberFormat="1" applyFont="1" applyFill="1" applyBorder="1"/>
    <xf numFmtId="165" fontId="0" fillId="7" borderId="1" xfId="1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7" fontId="0" fillId="0" borderId="1" xfId="0" applyNumberFormat="1" applyBorder="1"/>
    <xf numFmtId="3" fontId="0" fillId="0" borderId="3" xfId="0" applyNumberFormat="1" applyBorder="1" applyAlignment="1">
      <alignment horizontal="right" vertical="top"/>
    </xf>
    <xf numFmtId="0" fontId="0" fillId="4" borderId="3" xfId="0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14" fontId="0" fillId="4" borderId="3" xfId="0" applyNumberFormat="1" applyFill="1" applyBorder="1" applyAlignment="1">
      <alignment horizontal="right" vertical="top"/>
    </xf>
    <xf numFmtId="172" fontId="0" fillId="4" borderId="3" xfId="0" applyNumberFormat="1" applyFill="1" applyBorder="1" applyAlignment="1">
      <alignment horizontal="right" vertical="top"/>
    </xf>
    <xf numFmtId="169" fontId="0" fillId="4" borderId="3" xfId="0" applyNumberFormat="1" applyFill="1" applyBorder="1" applyAlignment="1">
      <alignment vertical="top"/>
    </xf>
    <xf numFmtId="167" fontId="0" fillId="0" borderId="4" xfId="0" applyNumberFormat="1" applyBorder="1"/>
    <xf numFmtId="165" fontId="0" fillId="7" borderId="4" xfId="1" applyFont="1" applyFill="1" applyBorder="1"/>
    <xf numFmtId="0" fontId="0" fillId="7" borderId="3" xfId="0" applyFill="1" applyBorder="1"/>
    <xf numFmtId="0" fontId="0" fillId="4" borderId="3" xfId="1" applyNumberFormat="1" applyFont="1" applyFill="1" applyBorder="1"/>
    <xf numFmtId="0" fontId="5" fillId="7" borderId="3" xfId="1" applyNumberFormat="1" applyFont="1" applyFill="1" applyBorder="1" applyAlignment="1">
      <alignment horizontal="center"/>
    </xf>
    <xf numFmtId="0" fontId="0" fillId="7" borderId="4" xfId="0" applyFill="1" applyBorder="1"/>
    <xf numFmtId="0" fontId="0" fillId="7" borderId="1" xfId="1" applyNumberFormat="1" applyFont="1" applyFill="1" applyBorder="1"/>
    <xf numFmtId="0" fontId="0" fillId="0" borderId="0" xfId="0" pivotButton="1"/>
    <xf numFmtId="14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5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70J2047\Desktop\export.XLSX" TargetMode="External"/><Relationship Id="rId1" Type="http://schemas.openxmlformats.org/officeDocument/2006/relationships/externalLinkPath" Target="/Users/70J2047/Desktop/ex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E1" t="str">
            <v>Delivery</v>
          </cell>
          <cell r="F1" t="str">
            <v>Ship-to party</v>
          </cell>
          <cell r="G1" t="str">
            <v>Pur. order</v>
          </cell>
          <cell r="H1" t="str">
            <v>PO Expiry Date</v>
          </cell>
          <cell r="I1" t="str">
            <v>Picking Date</v>
          </cell>
          <cell r="J1" t="str">
            <v>Material</v>
          </cell>
          <cell r="K1" t="str">
            <v>Material Group</v>
          </cell>
          <cell r="L1" t="str">
            <v>Stor. Loc.</v>
          </cell>
          <cell r="M1" t="str">
            <v>DO Qty</v>
          </cell>
          <cell r="N1" t="str">
            <v>Volume unit</v>
          </cell>
          <cell r="O1" t="str">
            <v>Net value</v>
          </cell>
          <cell r="P1" t="str">
            <v>Created by</v>
          </cell>
          <cell r="Q1" t="str">
            <v>Net value</v>
          </cell>
          <cell r="R1" t="str">
            <v>Picking Quantity (BUoM)</v>
          </cell>
          <cell r="S1" t="str">
            <v>Delivery Date</v>
          </cell>
        </row>
        <row r="2">
          <cell r="E2" t="str">
            <v>9521465752</v>
          </cell>
          <cell r="F2" t="str">
            <v>5000003629</v>
          </cell>
          <cell r="G2" t="str">
            <v>4800907987</v>
          </cell>
          <cell r="H2">
            <v>45117</v>
          </cell>
          <cell r="I2">
            <v>45114</v>
          </cell>
          <cell r="J2" t="str">
            <v>NC-K101WRA</v>
          </cell>
          <cell r="K2" t="str">
            <v>SMALL KA</v>
          </cell>
          <cell r="L2" t="str">
            <v>M101</v>
          </cell>
          <cell r="M2">
            <v>2</v>
          </cell>
          <cell r="N2" t="str">
            <v>M3</v>
          </cell>
          <cell r="O2">
            <v>10080</v>
          </cell>
          <cell r="P2" t="str">
            <v>70B5862</v>
          </cell>
          <cell r="Q2">
            <v>0</v>
          </cell>
          <cell r="R2">
            <v>0</v>
          </cell>
          <cell r="S2">
            <v>45115</v>
          </cell>
        </row>
        <row r="3">
          <cell r="E3" t="str">
            <v>9521465730</v>
          </cell>
          <cell r="F3" t="str">
            <v>6000029119</v>
          </cell>
          <cell r="G3" t="str">
            <v>LH MRS TRANG  0336541336</v>
          </cell>
          <cell r="H3">
            <v>45148</v>
          </cell>
          <cell r="I3">
            <v>45114</v>
          </cell>
          <cell r="J3" t="str">
            <v>CZ-KPU3H</v>
          </cell>
          <cell r="K3" t="str">
            <v>COMAC</v>
          </cell>
          <cell r="L3" t="str">
            <v>M101</v>
          </cell>
          <cell r="M3">
            <v>1</v>
          </cell>
          <cell r="N3" t="str">
            <v>M3</v>
          </cell>
          <cell r="O3">
            <v>21581.82</v>
          </cell>
          <cell r="P3" t="str">
            <v>70N6799</v>
          </cell>
          <cell r="Q3">
            <v>0</v>
          </cell>
          <cell r="R3">
            <v>0</v>
          </cell>
          <cell r="S3">
            <v>45113</v>
          </cell>
        </row>
        <row r="4">
          <cell r="E4" t="str">
            <v>9521465730</v>
          </cell>
          <cell r="F4" t="str">
            <v>6000029119</v>
          </cell>
          <cell r="G4" t="str">
            <v>LH MRS TRANG  0336541336</v>
          </cell>
          <cell r="H4">
            <v>45148</v>
          </cell>
          <cell r="I4">
            <v>45114</v>
          </cell>
          <cell r="J4" t="str">
            <v>CU-YZ12WKH-8</v>
          </cell>
          <cell r="K4" t="str">
            <v>RAC</v>
          </cell>
          <cell r="L4" t="str">
            <v>M101</v>
          </cell>
          <cell r="M4">
            <v>2</v>
          </cell>
          <cell r="N4" t="str">
            <v>M3</v>
          </cell>
          <cell r="O4">
            <v>146612.24</v>
          </cell>
          <cell r="P4" t="str">
            <v>70N6799</v>
          </cell>
          <cell r="Q4">
            <v>0</v>
          </cell>
          <cell r="R4">
            <v>0</v>
          </cell>
          <cell r="S4">
            <v>45113</v>
          </cell>
        </row>
        <row r="5">
          <cell r="E5" t="str">
            <v>9521465730</v>
          </cell>
          <cell r="F5" t="str">
            <v>6000029119</v>
          </cell>
          <cell r="G5" t="str">
            <v>LH MRS TRANG  0336541336</v>
          </cell>
          <cell r="H5">
            <v>45148</v>
          </cell>
          <cell r="I5">
            <v>45114</v>
          </cell>
          <cell r="J5" t="str">
            <v>U-34PZ3H5</v>
          </cell>
          <cell r="K5" t="str">
            <v>COMAC</v>
          </cell>
          <cell r="L5" t="str">
            <v>M101</v>
          </cell>
          <cell r="M5">
            <v>1</v>
          </cell>
          <cell r="N5" t="str">
            <v>M3</v>
          </cell>
          <cell r="O5">
            <v>226851.24</v>
          </cell>
          <cell r="P5" t="str">
            <v>70N6799</v>
          </cell>
          <cell r="Q5">
            <v>0</v>
          </cell>
          <cell r="R5">
            <v>0</v>
          </cell>
          <cell r="S5">
            <v>45113</v>
          </cell>
        </row>
        <row r="6">
          <cell r="E6" t="str">
            <v>9521465730</v>
          </cell>
          <cell r="F6" t="str">
            <v>6000029119</v>
          </cell>
          <cell r="G6" t="str">
            <v>LH MRS TRANG  0336541336</v>
          </cell>
          <cell r="H6">
            <v>45148</v>
          </cell>
          <cell r="I6">
            <v>45114</v>
          </cell>
          <cell r="J6" t="str">
            <v>S-3448PU3HB</v>
          </cell>
          <cell r="K6" t="str">
            <v>COMAC</v>
          </cell>
          <cell r="L6" t="str">
            <v>M101</v>
          </cell>
          <cell r="M6">
            <v>1</v>
          </cell>
          <cell r="N6" t="str">
            <v>M3</v>
          </cell>
          <cell r="O6">
            <v>151231.41</v>
          </cell>
          <cell r="P6" t="str">
            <v>70N6799</v>
          </cell>
          <cell r="Q6">
            <v>0</v>
          </cell>
          <cell r="R6">
            <v>0</v>
          </cell>
          <cell r="S6">
            <v>45113</v>
          </cell>
        </row>
        <row r="7">
          <cell r="E7" t="str">
            <v>9521465730</v>
          </cell>
          <cell r="F7" t="str">
            <v>6000029119</v>
          </cell>
          <cell r="G7" t="str">
            <v>LH MRS TRANG  0336541336</v>
          </cell>
          <cell r="H7">
            <v>45148</v>
          </cell>
          <cell r="I7">
            <v>45114</v>
          </cell>
          <cell r="J7" t="str">
            <v>CS-YZ12WKH-8</v>
          </cell>
          <cell r="K7" t="str">
            <v>RAC</v>
          </cell>
          <cell r="L7" t="str">
            <v>M101</v>
          </cell>
          <cell r="M7">
            <v>2</v>
          </cell>
          <cell r="N7" t="str">
            <v>M3</v>
          </cell>
          <cell r="O7">
            <v>97741.5</v>
          </cell>
          <cell r="P7" t="str">
            <v>70N6799</v>
          </cell>
          <cell r="Q7">
            <v>0</v>
          </cell>
          <cell r="R7">
            <v>0</v>
          </cell>
          <cell r="S7">
            <v>45113</v>
          </cell>
        </row>
        <row r="8">
          <cell r="E8" t="str">
            <v>9521465730</v>
          </cell>
          <cell r="F8" t="str">
            <v>6000029119</v>
          </cell>
          <cell r="G8" t="str">
            <v>LH MRS TRANG  0336541336</v>
          </cell>
          <cell r="H8">
            <v>45148</v>
          </cell>
          <cell r="I8">
            <v>45114</v>
          </cell>
          <cell r="J8" t="str">
            <v>CU-YZ9WKH-8</v>
          </cell>
          <cell r="K8" t="str">
            <v>RAC</v>
          </cell>
          <cell r="L8" t="str">
            <v>M101</v>
          </cell>
          <cell r="M8">
            <v>2</v>
          </cell>
          <cell r="N8" t="str">
            <v>M3</v>
          </cell>
          <cell r="O8">
            <v>119490.26</v>
          </cell>
          <cell r="P8" t="str">
            <v>70N6799</v>
          </cell>
          <cell r="Q8">
            <v>0</v>
          </cell>
          <cell r="R8">
            <v>0</v>
          </cell>
          <cell r="S8">
            <v>45113</v>
          </cell>
        </row>
        <row r="9">
          <cell r="E9" t="str">
            <v>9521465730</v>
          </cell>
          <cell r="F9" t="str">
            <v>6000029119</v>
          </cell>
          <cell r="G9" t="str">
            <v>LH MRS TRANG  0336541336</v>
          </cell>
          <cell r="H9">
            <v>45148</v>
          </cell>
          <cell r="I9">
            <v>45114</v>
          </cell>
          <cell r="J9" t="str">
            <v>CS-YZ9WKH-8</v>
          </cell>
          <cell r="K9" t="str">
            <v>RAC</v>
          </cell>
          <cell r="L9" t="str">
            <v>M101</v>
          </cell>
          <cell r="M9">
            <v>2</v>
          </cell>
          <cell r="N9" t="str">
            <v>M3</v>
          </cell>
          <cell r="O9">
            <v>79660.160000000003</v>
          </cell>
          <cell r="P9" t="str">
            <v>70N6799</v>
          </cell>
          <cell r="Q9">
            <v>0</v>
          </cell>
          <cell r="R9">
            <v>0</v>
          </cell>
          <cell r="S9">
            <v>45113</v>
          </cell>
        </row>
        <row r="10">
          <cell r="E10" t="str">
            <v>9521466075</v>
          </cell>
          <cell r="F10" t="str">
            <v>6000003105</v>
          </cell>
          <cell r="G10" t="str">
            <v>15:37</v>
          </cell>
          <cell r="H10">
            <v>45148</v>
          </cell>
          <cell r="I10">
            <v>45114</v>
          </cell>
          <cell r="J10" t="str">
            <v>NA-FD10XR1LV</v>
          </cell>
          <cell r="K10" t="str">
            <v>WM</v>
          </cell>
          <cell r="L10" t="str">
            <v>M102</v>
          </cell>
          <cell r="M10">
            <v>1</v>
          </cell>
          <cell r="N10" t="str">
            <v>M3</v>
          </cell>
          <cell r="O10">
            <v>86320</v>
          </cell>
          <cell r="P10" t="str">
            <v>70B5862</v>
          </cell>
          <cell r="Q10">
            <v>0</v>
          </cell>
          <cell r="R10">
            <v>0</v>
          </cell>
          <cell r="S10">
            <v>45113</v>
          </cell>
        </row>
        <row r="11">
          <cell r="E11" t="str">
            <v>9521464776</v>
          </cell>
          <cell r="F11" t="str">
            <v>5000003854</v>
          </cell>
          <cell r="G11" t="str">
            <v>6/23/2023 14:51</v>
          </cell>
          <cell r="H11">
            <v>45122</v>
          </cell>
          <cell r="I11">
            <v>45112</v>
          </cell>
          <cell r="J11" t="str">
            <v>COMBO-GIFT3#</v>
          </cell>
          <cell r="K11" t="str">
            <v>NON-TRADE</v>
          </cell>
          <cell r="L11" t="str">
            <v>M101</v>
          </cell>
          <cell r="M11">
            <v>2</v>
          </cell>
          <cell r="N11" t="str">
            <v>M3</v>
          </cell>
          <cell r="O11">
            <v>0</v>
          </cell>
          <cell r="P11" t="str">
            <v>70N9537</v>
          </cell>
          <cell r="Q11">
            <v>0</v>
          </cell>
          <cell r="R11">
            <v>0</v>
          </cell>
          <cell r="S11">
            <v>45100</v>
          </cell>
        </row>
        <row r="12">
          <cell r="E12" t="str">
            <v>9521466108</v>
          </cell>
          <cell r="F12" t="str">
            <v>5000015607</v>
          </cell>
          <cell r="G12" t="str">
            <v>RE3621,3870,3958,4320Hong0946626698</v>
          </cell>
          <cell r="H12">
            <v>45148</v>
          </cell>
          <cell r="I12">
            <v>45114</v>
          </cell>
          <cell r="J12" t="str">
            <v>CU-QZ12WKH-8</v>
          </cell>
          <cell r="K12" t="str">
            <v>RAC</v>
          </cell>
          <cell r="L12" t="str">
            <v>M101</v>
          </cell>
          <cell r="M12">
            <v>1</v>
          </cell>
          <cell r="N12" t="str">
            <v>M3</v>
          </cell>
          <cell r="O12">
            <v>58191.67</v>
          </cell>
          <cell r="P12" t="str">
            <v>70B5862</v>
          </cell>
          <cell r="Q12">
            <v>0</v>
          </cell>
          <cell r="R12">
            <v>0</v>
          </cell>
          <cell r="S12">
            <v>45115</v>
          </cell>
        </row>
        <row r="13">
          <cell r="E13" t="str">
            <v>9521466108</v>
          </cell>
          <cell r="F13" t="str">
            <v>5000015607</v>
          </cell>
          <cell r="G13" t="str">
            <v>RE3621,3870,3958,4320Hong0946626698</v>
          </cell>
          <cell r="H13">
            <v>45148</v>
          </cell>
          <cell r="I13">
            <v>45114</v>
          </cell>
          <cell r="J13" t="str">
            <v>CS-QZ12WKH-8</v>
          </cell>
          <cell r="K13" t="str">
            <v>RAC</v>
          </cell>
          <cell r="L13" t="str">
            <v>M101</v>
          </cell>
          <cell r="M13">
            <v>1</v>
          </cell>
          <cell r="N13" t="str">
            <v>M3</v>
          </cell>
          <cell r="O13">
            <v>38794.449999999997</v>
          </cell>
          <cell r="P13" t="str">
            <v>70B5862</v>
          </cell>
          <cell r="Q13">
            <v>0</v>
          </cell>
          <cell r="R13">
            <v>0</v>
          </cell>
          <cell r="S13">
            <v>45115</v>
          </cell>
        </row>
        <row r="14">
          <cell r="E14" t="str">
            <v>9521466071</v>
          </cell>
          <cell r="F14" t="str">
            <v>6000003110</v>
          </cell>
          <cell r="G14" t="str">
            <v>15:37</v>
          </cell>
          <cell r="H14">
            <v>45148</v>
          </cell>
          <cell r="I14">
            <v>45114</v>
          </cell>
          <cell r="J14" t="str">
            <v>NR-BA190PPVN</v>
          </cell>
          <cell r="K14" t="str">
            <v>REF</v>
          </cell>
          <cell r="L14" t="str">
            <v>M101</v>
          </cell>
          <cell r="M14">
            <v>1</v>
          </cell>
          <cell r="N14" t="str">
            <v>M3</v>
          </cell>
          <cell r="O14">
            <v>52720</v>
          </cell>
          <cell r="P14" t="str">
            <v>70B5862</v>
          </cell>
          <cell r="Q14">
            <v>0</v>
          </cell>
          <cell r="R14">
            <v>0</v>
          </cell>
          <cell r="S14">
            <v>45113</v>
          </cell>
        </row>
        <row r="15">
          <cell r="E15" t="str">
            <v>9521466071</v>
          </cell>
          <cell r="F15" t="str">
            <v>6000003110</v>
          </cell>
          <cell r="G15" t="str">
            <v>15:37</v>
          </cell>
          <cell r="H15">
            <v>45148</v>
          </cell>
          <cell r="I15">
            <v>45114</v>
          </cell>
          <cell r="J15" t="str">
            <v>NR-CW530XMMV</v>
          </cell>
          <cell r="K15" t="str">
            <v>REF</v>
          </cell>
          <cell r="L15" t="str">
            <v>M101</v>
          </cell>
          <cell r="M15">
            <v>1</v>
          </cell>
          <cell r="N15" t="str">
            <v>M3</v>
          </cell>
          <cell r="O15">
            <v>320470.90999999997</v>
          </cell>
          <cell r="P15" t="str">
            <v>70B5862</v>
          </cell>
          <cell r="Q15">
            <v>0</v>
          </cell>
          <cell r="R15">
            <v>0</v>
          </cell>
          <cell r="S15">
            <v>45113</v>
          </cell>
        </row>
        <row r="16">
          <cell r="E16" t="str">
            <v>9521466045</v>
          </cell>
          <cell r="F16" t="str">
            <v>6000003578</v>
          </cell>
          <cell r="G16" t="str">
            <v>9513170744</v>
          </cell>
          <cell r="H16">
            <v>45123</v>
          </cell>
          <cell r="I16">
            <v>45114</v>
          </cell>
          <cell r="J16" t="str">
            <v>NA-F90A9DRV</v>
          </cell>
          <cell r="K16" t="str">
            <v>WM</v>
          </cell>
          <cell r="L16" t="str">
            <v>M101</v>
          </cell>
          <cell r="M16">
            <v>2</v>
          </cell>
          <cell r="N16" t="str">
            <v>M3</v>
          </cell>
          <cell r="O16">
            <v>113440</v>
          </cell>
          <cell r="P16" t="str">
            <v>70B5862</v>
          </cell>
          <cell r="Q16">
            <v>0</v>
          </cell>
          <cell r="R16">
            <v>0</v>
          </cell>
          <cell r="S16">
            <v>45114</v>
          </cell>
        </row>
        <row r="17">
          <cell r="E17" t="str">
            <v>9521466038</v>
          </cell>
          <cell r="F17" t="str">
            <v>6000003549</v>
          </cell>
          <cell r="G17" t="str">
            <v>9513170737</v>
          </cell>
          <cell r="H17">
            <v>45123</v>
          </cell>
          <cell r="I17">
            <v>45114</v>
          </cell>
          <cell r="J17" t="str">
            <v>NR-CW530XMMV</v>
          </cell>
          <cell r="K17" t="str">
            <v>REF</v>
          </cell>
          <cell r="L17" t="str">
            <v>M101</v>
          </cell>
          <cell r="M17">
            <v>1</v>
          </cell>
          <cell r="N17" t="str">
            <v>M3</v>
          </cell>
          <cell r="O17">
            <v>320470.90999999997</v>
          </cell>
          <cell r="P17" t="str">
            <v>70B5862</v>
          </cell>
          <cell r="Q17">
            <v>0</v>
          </cell>
          <cell r="R17">
            <v>0</v>
          </cell>
          <cell r="S17">
            <v>45114</v>
          </cell>
        </row>
        <row r="18">
          <cell r="E18" t="str">
            <v>9521466038</v>
          </cell>
          <cell r="F18" t="str">
            <v>6000003549</v>
          </cell>
          <cell r="G18" t="str">
            <v>9513170737</v>
          </cell>
          <cell r="H18">
            <v>45123</v>
          </cell>
          <cell r="I18">
            <v>45114</v>
          </cell>
          <cell r="J18" t="str">
            <v>NR-BX471WGKV</v>
          </cell>
          <cell r="K18" t="str">
            <v>REF</v>
          </cell>
          <cell r="L18" t="str">
            <v>M101</v>
          </cell>
          <cell r="M18">
            <v>2</v>
          </cell>
          <cell r="N18" t="str">
            <v>M3</v>
          </cell>
          <cell r="O18">
            <v>324390.90000000002</v>
          </cell>
          <cell r="P18" t="str">
            <v>70B5862</v>
          </cell>
          <cell r="Q18">
            <v>0</v>
          </cell>
          <cell r="R18">
            <v>0</v>
          </cell>
          <cell r="S18">
            <v>45114</v>
          </cell>
        </row>
        <row r="19">
          <cell r="E19" t="str">
            <v>9521466038</v>
          </cell>
          <cell r="F19" t="str">
            <v>6000003549</v>
          </cell>
          <cell r="G19" t="str">
            <v>9513170737</v>
          </cell>
          <cell r="H19">
            <v>45123</v>
          </cell>
          <cell r="I19">
            <v>45114</v>
          </cell>
          <cell r="J19" t="str">
            <v>NR-BX421WGKV</v>
          </cell>
          <cell r="K19" t="str">
            <v>REF</v>
          </cell>
          <cell r="L19" t="str">
            <v>M101</v>
          </cell>
          <cell r="M19">
            <v>3</v>
          </cell>
          <cell r="N19" t="str">
            <v>M3</v>
          </cell>
          <cell r="O19">
            <v>440222.73</v>
          </cell>
          <cell r="P19" t="str">
            <v>70B5862</v>
          </cell>
          <cell r="Q19">
            <v>0</v>
          </cell>
          <cell r="R19">
            <v>0</v>
          </cell>
          <cell r="S19">
            <v>45114</v>
          </cell>
        </row>
        <row r="20">
          <cell r="E20" t="str">
            <v>9521466038</v>
          </cell>
          <cell r="F20" t="str">
            <v>6000003549</v>
          </cell>
          <cell r="G20" t="str">
            <v>9513170737</v>
          </cell>
          <cell r="H20">
            <v>45123</v>
          </cell>
          <cell r="I20">
            <v>45114</v>
          </cell>
          <cell r="J20" t="str">
            <v>NR-TV261APSV</v>
          </cell>
          <cell r="K20" t="str">
            <v>REF</v>
          </cell>
          <cell r="L20" t="str">
            <v>M101</v>
          </cell>
          <cell r="M20">
            <v>1</v>
          </cell>
          <cell r="N20" t="str">
            <v>M3</v>
          </cell>
          <cell r="O20">
            <v>64720</v>
          </cell>
          <cell r="P20" t="str">
            <v>70B5862</v>
          </cell>
          <cell r="Q20">
            <v>0</v>
          </cell>
          <cell r="R20">
            <v>0</v>
          </cell>
          <cell r="S20">
            <v>45114</v>
          </cell>
        </row>
        <row r="21">
          <cell r="E21" t="str">
            <v>9521466043</v>
          </cell>
          <cell r="F21" t="str">
            <v>6000003572</v>
          </cell>
          <cell r="G21" t="str">
            <v>9513170742</v>
          </cell>
          <cell r="H21">
            <v>45123</v>
          </cell>
          <cell r="I21">
            <v>45114</v>
          </cell>
          <cell r="J21" t="str">
            <v>NA-FD10XR1LV</v>
          </cell>
          <cell r="K21" t="str">
            <v>WM</v>
          </cell>
          <cell r="L21" t="str">
            <v>M101</v>
          </cell>
          <cell r="M21">
            <v>1</v>
          </cell>
          <cell r="N21" t="str">
            <v>M3</v>
          </cell>
          <cell r="O21">
            <v>86320</v>
          </cell>
          <cell r="P21" t="str">
            <v>70B5862</v>
          </cell>
          <cell r="Q21">
            <v>0</v>
          </cell>
          <cell r="R21">
            <v>0</v>
          </cell>
          <cell r="S21">
            <v>45114</v>
          </cell>
        </row>
        <row r="22">
          <cell r="E22" t="str">
            <v>9521466043</v>
          </cell>
          <cell r="F22" t="str">
            <v>6000003572</v>
          </cell>
          <cell r="G22" t="str">
            <v>9513170742</v>
          </cell>
          <cell r="H22">
            <v>45123</v>
          </cell>
          <cell r="I22">
            <v>45114</v>
          </cell>
          <cell r="J22" t="str">
            <v>NR-TV261APSV</v>
          </cell>
          <cell r="K22" t="str">
            <v>REF</v>
          </cell>
          <cell r="L22" t="str">
            <v>M101</v>
          </cell>
          <cell r="M22">
            <v>2</v>
          </cell>
          <cell r="N22" t="str">
            <v>M3</v>
          </cell>
          <cell r="O22">
            <v>129440</v>
          </cell>
          <cell r="P22" t="str">
            <v>70B5862</v>
          </cell>
          <cell r="Q22">
            <v>0</v>
          </cell>
          <cell r="R22">
            <v>0</v>
          </cell>
          <cell r="S22">
            <v>45114</v>
          </cell>
        </row>
        <row r="23">
          <cell r="E23" t="str">
            <v>9521466043</v>
          </cell>
          <cell r="F23" t="str">
            <v>6000003572</v>
          </cell>
          <cell r="G23" t="str">
            <v>9513170742</v>
          </cell>
          <cell r="H23">
            <v>45123</v>
          </cell>
          <cell r="I23">
            <v>45114</v>
          </cell>
          <cell r="J23" t="str">
            <v>NR-CW530XMMV</v>
          </cell>
          <cell r="K23" t="str">
            <v>REF</v>
          </cell>
          <cell r="L23" t="str">
            <v>M101</v>
          </cell>
          <cell r="M23">
            <v>3</v>
          </cell>
          <cell r="N23" t="str">
            <v>M3</v>
          </cell>
          <cell r="O23">
            <v>961412.73</v>
          </cell>
          <cell r="P23" t="str">
            <v>70B5862</v>
          </cell>
          <cell r="Q23">
            <v>0</v>
          </cell>
          <cell r="R23">
            <v>0</v>
          </cell>
          <cell r="S23">
            <v>45114</v>
          </cell>
        </row>
        <row r="24">
          <cell r="E24" t="str">
            <v>9521466043</v>
          </cell>
          <cell r="F24" t="str">
            <v>6000003572</v>
          </cell>
          <cell r="G24" t="str">
            <v>9513170742</v>
          </cell>
          <cell r="H24">
            <v>45123</v>
          </cell>
          <cell r="I24">
            <v>45114</v>
          </cell>
          <cell r="J24" t="str">
            <v>NA-F85A9DRV</v>
          </cell>
          <cell r="K24" t="str">
            <v>WM</v>
          </cell>
          <cell r="L24" t="str">
            <v>M101</v>
          </cell>
          <cell r="M24">
            <v>2</v>
          </cell>
          <cell r="N24" t="str">
            <v>M3</v>
          </cell>
          <cell r="O24">
            <v>105440</v>
          </cell>
          <cell r="P24" t="str">
            <v>70B5862</v>
          </cell>
          <cell r="Q24">
            <v>0</v>
          </cell>
          <cell r="R24">
            <v>0</v>
          </cell>
          <cell r="S24">
            <v>45114</v>
          </cell>
        </row>
        <row r="25">
          <cell r="E25" t="str">
            <v>9521466043</v>
          </cell>
          <cell r="F25" t="str">
            <v>6000003572</v>
          </cell>
          <cell r="G25" t="str">
            <v>9513170742</v>
          </cell>
          <cell r="H25">
            <v>45123</v>
          </cell>
          <cell r="I25">
            <v>45114</v>
          </cell>
          <cell r="J25" t="str">
            <v>NA-FD10VR1BV</v>
          </cell>
          <cell r="K25" t="str">
            <v>WM</v>
          </cell>
          <cell r="L25" t="str">
            <v>M101</v>
          </cell>
          <cell r="M25">
            <v>1</v>
          </cell>
          <cell r="N25" t="str">
            <v>M3</v>
          </cell>
          <cell r="O25">
            <v>95920</v>
          </cell>
          <cell r="P25" t="str">
            <v>70B5862</v>
          </cell>
          <cell r="Q25">
            <v>0</v>
          </cell>
          <cell r="R25">
            <v>0</v>
          </cell>
          <cell r="S25">
            <v>45114</v>
          </cell>
        </row>
        <row r="26">
          <cell r="E26" t="str">
            <v>9521466044</v>
          </cell>
          <cell r="F26" t="str">
            <v>6000003575</v>
          </cell>
          <cell r="G26" t="str">
            <v>9513170743</v>
          </cell>
          <cell r="H26">
            <v>45123</v>
          </cell>
          <cell r="I26">
            <v>45114</v>
          </cell>
          <cell r="J26" t="str">
            <v>NA-F100A9DRV</v>
          </cell>
          <cell r="K26" t="str">
            <v>WM</v>
          </cell>
          <cell r="L26" t="str">
            <v>M101</v>
          </cell>
          <cell r="M26">
            <v>1</v>
          </cell>
          <cell r="N26" t="str">
            <v>M3</v>
          </cell>
          <cell r="O26">
            <v>64720</v>
          </cell>
          <cell r="P26" t="str">
            <v>70B5862</v>
          </cell>
          <cell r="Q26">
            <v>0</v>
          </cell>
          <cell r="R26">
            <v>0</v>
          </cell>
          <cell r="S26">
            <v>45114</v>
          </cell>
        </row>
        <row r="27">
          <cell r="E27" t="str">
            <v>9521466044</v>
          </cell>
          <cell r="F27" t="str">
            <v>6000003575</v>
          </cell>
          <cell r="G27" t="str">
            <v>9513170743</v>
          </cell>
          <cell r="H27">
            <v>45123</v>
          </cell>
          <cell r="I27">
            <v>45114</v>
          </cell>
          <cell r="J27" t="str">
            <v>NA-F90A9DRV</v>
          </cell>
          <cell r="K27" t="str">
            <v>WM</v>
          </cell>
          <cell r="L27" t="str">
            <v>M101</v>
          </cell>
          <cell r="M27">
            <v>2</v>
          </cell>
          <cell r="N27" t="str">
            <v>M3</v>
          </cell>
          <cell r="O27">
            <v>113440</v>
          </cell>
          <cell r="P27" t="str">
            <v>70B5862</v>
          </cell>
          <cell r="Q27">
            <v>0</v>
          </cell>
          <cell r="R27">
            <v>0</v>
          </cell>
          <cell r="S27">
            <v>45114</v>
          </cell>
        </row>
        <row r="28">
          <cell r="E28" t="str">
            <v>9521466044</v>
          </cell>
          <cell r="F28" t="str">
            <v>6000003575</v>
          </cell>
          <cell r="G28" t="str">
            <v>9513170743</v>
          </cell>
          <cell r="H28">
            <v>45123</v>
          </cell>
          <cell r="I28">
            <v>45114</v>
          </cell>
          <cell r="J28" t="str">
            <v>NR-BX421WGKV</v>
          </cell>
          <cell r="K28" t="str">
            <v>REF</v>
          </cell>
          <cell r="L28" t="str">
            <v>M101</v>
          </cell>
          <cell r="M28">
            <v>1</v>
          </cell>
          <cell r="N28" t="str">
            <v>M3</v>
          </cell>
          <cell r="O28">
            <v>146740.91</v>
          </cell>
          <cell r="P28" t="str">
            <v>70B5862</v>
          </cell>
          <cell r="Q28">
            <v>0</v>
          </cell>
          <cell r="R28">
            <v>0</v>
          </cell>
          <cell r="S28">
            <v>45114</v>
          </cell>
        </row>
        <row r="29">
          <cell r="E29" t="str">
            <v>9521466044</v>
          </cell>
          <cell r="F29" t="str">
            <v>6000003575</v>
          </cell>
          <cell r="G29" t="str">
            <v>9513170743</v>
          </cell>
          <cell r="H29">
            <v>45123</v>
          </cell>
          <cell r="I29">
            <v>45114</v>
          </cell>
          <cell r="J29" t="str">
            <v>NR-BX471WGKV</v>
          </cell>
          <cell r="K29" t="str">
            <v>REF</v>
          </cell>
          <cell r="L29" t="str">
            <v>M101</v>
          </cell>
          <cell r="M29">
            <v>1</v>
          </cell>
          <cell r="N29" t="str">
            <v>M3</v>
          </cell>
          <cell r="O29">
            <v>162195.45000000001</v>
          </cell>
          <cell r="P29" t="str">
            <v>70B5862</v>
          </cell>
          <cell r="Q29">
            <v>0</v>
          </cell>
          <cell r="R29">
            <v>0</v>
          </cell>
          <cell r="S29">
            <v>45114</v>
          </cell>
        </row>
        <row r="30">
          <cell r="E30" t="str">
            <v>9521466044</v>
          </cell>
          <cell r="F30" t="str">
            <v>6000003575</v>
          </cell>
          <cell r="G30" t="str">
            <v>9513170743</v>
          </cell>
          <cell r="H30">
            <v>45123</v>
          </cell>
          <cell r="I30">
            <v>45114</v>
          </cell>
          <cell r="J30" t="str">
            <v>NA-FD10VR1BV</v>
          </cell>
          <cell r="K30" t="str">
            <v>WM</v>
          </cell>
          <cell r="L30" t="str">
            <v>M101</v>
          </cell>
          <cell r="M30">
            <v>2</v>
          </cell>
          <cell r="N30" t="str">
            <v>M3</v>
          </cell>
          <cell r="O30">
            <v>191840</v>
          </cell>
          <cell r="P30" t="str">
            <v>70B5862</v>
          </cell>
          <cell r="Q30">
            <v>0</v>
          </cell>
          <cell r="R30">
            <v>0</v>
          </cell>
          <cell r="S30">
            <v>45114</v>
          </cell>
        </row>
        <row r="31">
          <cell r="E31" t="str">
            <v>9521466041</v>
          </cell>
          <cell r="F31" t="str">
            <v>6000003568</v>
          </cell>
          <cell r="G31" t="str">
            <v>9513170740</v>
          </cell>
          <cell r="H31">
            <v>45123</v>
          </cell>
          <cell r="I31">
            <v>45114</v>
          </cell>
          <cell r="J31" t="str">
            <v>NA-FD10XR1LV</v>
          </cell>
          <cell r="K31" t="str">
            <v>WM</v>
          </cell>
          <cell r="L31" t="str">
            <v>M101</v>
          </cell>
          <cell r="M31">
            <v>1</v>
          </cell>
          <cell r="N31" t="str">
            <v>M3</v>
          </cell>
          <cell r="O31">
            <v>86320</v>
          </cell>
          <cell r="P31" t="str">
            <v>70B5862</v>
          </cell>
          <cell r="Q31">
            <v>0</v>
          </cell>
          <cell r="R31">
            <v>0</v>
          </cell>
          <cell r="S31">
            <v>45114</v>
          </cell>
        </row>
        <row r="32">
          <cell r="E32" t="str">
            <v>9521466041</v>
          </cell>
          <cell r="F32" t="str">
            <v>6000003568</v>
          </cell>
          <cell r="G32" t="str">
            <v>9513170740</v>
          </cell>
          <cell r="H32">
            <v>45123</v>
          </cell>
          <cell r="I32">
            <v>45114</v>
          </cell>
          <cell r="J32" t="str">
            <v>NA-F100A9DRV</v>
          </cell>
          <cell r="K32" t="str">
            <v>WM</v>
          </cell>
          <cell r="L32" t="str">
            <v>M101</v>
          </cell>
          <cell r="M32">
            <v>2</v>
          </cell>
          <cell r="N32" t="str">
            <v>M3</v>
          </cell>
          <cell r="O32">
            <v>129440</v>
          </cell>
          <cell r="P32" t="str">
            <v>70B5862</v>
          </cell>
          <cell r="Q32">
            <v>0</v>
          </cell>
          <cell r="R32">
            <v>0</v>
          </cell>
          <cell r="S32">
            <v>45114</v>
          </cell>
        </row>
        <row r="33">
          <cell r="E33" t="str">
            <v>9521466041</v>
          </cell>
          <cell r="F33" t="str">
            <v>6000003568</v>
          </cell>
          <cell r="G33" t="str">
            <v>9513170740</v>
          </cell>
          <cell r="H33">
            <v>45123</v>
          </cell>
          <cell r="I33">
            <v>45114</v>
          </cell>
          <cell r="J33" t="str">
            <v>NA-F90A9DRV</v>
          </cell>
          <cell r="K33" t="str">
            <v>WM</v>
          </cell>
          <cell r="L33" t="str">
            <v>M101</v>
          </cell>
          <cell r="M33">
            <v>2</v>
          </cell>
          <cell r="N33" t="str">
            <v>M3</v>
          </cell>
          <cell r="O33">
            <v>113440</v>
          </cell>
          <cell r="P33" t="str">
            <v>70B5862</v>
          </cell>
          <cell r="Q33">
            <v>0</v>
          </cell>
          <cell r="R33">
            <v>0</v>
          </cell>
          <cell r="S33">
            <v>45114</v>
          </cell>
        </row>
        <row r="34">
          <cell r="E34" t="str">
            <v>9521466041</v>
          </cell>
          <cell r="F34" t="str">
            <v>6000003568</v>
          </cell>
          <cell r="G34" t="str">
            <v>9513170740</v>
          </cell>
          <cell r="H34">
            <v>45123</v>
          </cell>
          <cell r="I34">
            <v>45114</v>
          </cell>
          <cell r="J34" t="str">
            <v>NR-BX471WGKV</v>
          </cell>
          <cell r="K34" t="str">
            <v>REF</v>
          </cell>
          <cell r="L34" t="str">
            <v>M101</v>
          </cell>
          <cell r="M34">
            <v>2</v>
          </cell>
          <cell r="N34" t="str">
            <v>M3</v>
          </cell>
          <cell r="O34">
            <v>324390.90000000002</v>
          </cell>
          <cell r="P34" t="str">
            <v>70B5862</v>
          </cell>
          <cell r="Q34">
            <v>0</v>
          </cell>
          <cell r="R34">
            <v>0</v>
          </cell>
          <cell r="S34">
            <v>45114</v>
          </cell>
        </row>
        <row r="35">
          <cell r="E35" t="str">
            <v>9521466041</v>
          </cell>
          <cell r="F35" t="str">
            <v>6000003568</v>
          </cell>
          <cell r="G35" t="str">
            <v>9513170740</v>
          </cell>
          <cell r="H35">
            <v>45123</v>
          </cell>
          <cell r="I35">
            <v>45114</v>
          </cell>
          <cell r="J35" t="str">
            <v>NR-CW530XMMV</v>
          </cell>
          <cell r="K35" t="str">
            <v>REF</v>
          </cell>
          <cell r="L35" t="str">
            <v>M101</v>
          </cell>
          <cell r="M35">
            <v>2</v>
          </cell>
          <cell r="N35" t="str">
            <v>M3</v>
          </cell>
          <cell r="O35">
            <v>640941.81999999995</v>
          </cell>
          <cell r="P35" t="str">
            <v>70B5862</v>
          </cell>
          <cell r="Q35">
            <v>0</v>
          </cell>
          <cell r="R35">
            <v>0</v>
          </cell>
          <cell r="S35">
            <v>45114</v>
          </cell>
        </row>
        <row r="36">
          <cell r="E36" t="str">
            <v>9521466041</v>
          </cell>
          <cell r="F36" t="str">
            <v>6000003568</v>
          </cell>
          <cell r="G36" t="str">
            <v>9513170740</v>
          </cell>
          <cell r="H36">
            <v>45123</v>
          </cell>
          <cell r="I36">
            <v>45114</v>
          </cell>
          <cell r="J36" t="str">
            <v>NA-FD10VR1BV</v>
          </cell>
          <cell r="K36" t="str">
            <v>WM</v>
          </cell>
          <cell r="L36" t="str">
            <v>M101</v>
          </cell>
          <cell r="M36">
            <v>1</v>
          </cell>
          <cell r="N36" t="str">
            <v>M3</v>
          </cell>
          <cell r="O36">
            <v>95920</v>
          </cell>
          <cell r="P36" t="str">
            <v>70B5862</v>
          </cell>
          <cell r="Q36">
            <v>0</v>
          </cell>
          <cell r="R36">
            <v>0</v>
          </cell>
          <cell r="S36">
            <v>45114</v>
          </cell>
        </row>
        <row r="37">
          <cell r="E37" t="str">
            <v>9521466039</v>
          </cell>
          <cell r="F37" t="str">
            <v>6000003552</v>
          </cell>
          <cell r="G37" t="str">
            <v>9513170738</v>
          </cell>
          <cell r="H37">
            <v>45123</v>
          </cell>
          <cell r="I37">
            <v>45114</v>
          </cell>
          <cell r="J37" t="str">
            <v>NR-TV261APSV</v>
          </cell>
          <cell r="K37" t="str">
            <v>REF</v>
          </cell>
          <cell r="L37" t="str">
            <v>M101</v>
          </cell>
          <cell r="M37">
            <v>2</v>
          </cell>
          <cell r="N37" t="str">
            <v>M3</v>
          </cell>
          <cell r="O37">
            <v>129440</v>
          </cell>
          <cell r="P37" t="str">
            <v>70B5862</v>
          </cell>
          <cell r="Q37">
            <v>0</v>
          </cell>
          <cell r="R37">
            <v>0</v>
          </cell>
          <cell r="S37">
            <v>45114</v>
          </cell>
        </row>
        <row r="38">
          <cell r="E38" t="str">
            <v>9521466039</v>
          </cell>
          <cell r="F38" t="str">
            <v>6000003552</v>
          </cell>
          <cell r="G38" t="str">
            <v>9513170738</v>
          </cell>
          <cell r="H38">
            <v>45123</v>
          </cell>
          <cell r="I38">
            <v>45114</v>
          </cell>
          <cell r="J38" t="str">
            <v>NA-F85A9DRV</v>
          </cell>
          <cell r="K38" t="str">
            <v>WM</v>
          </cell>
          <cell r="L38" t="str">
            <v>M101</v>
          </cell>
          <cell r="M38">
            <v>4</v>
          </cell>
          <cell r="N38" t="str">
            <v>M3</v>
          </cell>
          <cell r="O38">
            <v>210880</v>
          </cell>
          <cell r="P38" t="str">
            <v>70B5862</v>
          </cell>
          <cell r="Q38">
            <v>0</v>
          </cell>
          <cell r="R38">
            <v>0</v>
          </cell>
          <cell r="S38">
            <v>45114</v>
          </cell>
        </row>
        <row r="39">
          <cell r="E39" t="str">
            <v>9521465132</v>
          </cell>
          <cell r="F39" t="str">
            <v>6000016711</v>
          </cell>
          <cell r="G39" t="str">
            <v>9:45 AM</v>
          </cell>
          <cell r="H39">
            <v>45148</v>
          </cell>
          <cell r="I39">
            <v>45113</v>
          </cell>
          <cell r="J39" t="str">
            <v>NA-F82Y01DRV</v>
          </cell>
          <cell r="K39" t="str">
            <v>WM</v>
          </cell>
          <cell r="L39" t="str">
            <v>M101</v>
          </cell>
          <cell r="M39">
            <v>20</v>
          </cell>
          <cell r="N39" t="str">
            <v>M3</v>
          </cell>
          <cell r="O39">
            <v>974400</v>
          </cell>
          <cell r="P39" t="str">
            <v>70B5862</v>
          </cell>
          <cell r="Q39">
            <v>0</v>
          </cell>
          <cell r="R39">
            <v>0</v>
          </cell>
          <cell r="S39">
            <v>45112</v>
          </cell>
        </row>
        <row r="40">
          <cell r="E40" t="str">
            <v>9521466141</v>
          </cell>
          <cell r="F40" t="str">
            <v>6000023404</v>
          </cell>
          <cell r="G40" t="str">
            <v>LH CHỊ THU 0979920511</v>
          </cell>
          <cell r="H40">
            <v>45142</v>
          </cell>
          <cell r="I40">
            <v>45114</v>
          </cell>
          <cell r="J40" t="str">
            <v>CU-N24XKH-8</v>
          </cell>
          <cell r="K40" t="str">
            <v>RAC</v>
          </cell>
          <cell r="L40" t="str">
            <v>M101</v>
          </cell>
          <cell r="M40">
            <v>1</v>
          </cell>
          <cell r="N40" t="str">
            <v>M3</v>
          </cell>
          <cell r="O40">
            <v>106310.85</v>
          </cell>
          <cell r="P40" t="str">
            <v>70P0714</v>
          </cell>
          <cell r="Q40">
            <v>0</v>
          </cell>
          <cell r="R40">
            <v>0</v>
          </cell>
          <cell r="S40">
            <v>45114</v>
          </cell>
        </row>
        <row r="41">
          <cell r="E41" t="str">
            <v>9521466141</v>
          </cell>
          <cell r="F41" t="str">
            <v>6000023404</v>
          </cell>
          <cell r="G41" t="str">
            <v>LH CHỊ THU 0979920511</v>
          </cell>
          <cell r="H41">
            <v>45142</v>
          </cell>
          <cell r="I41">
            <v>45114</v>
          </cell>
          <cell r="J41" t="str">
            <v>CS-N24XKH-8</v>
          </cell>
          <cell r="K41" t="str">
            <v>RAC</v>
          </cell>
          <cell r="L41" t="str">
            <v>M101</v>
          </cell>
          <cell r="M41">
            <v>1</v>
          </cell>
          <cell r="N41" t="str">
            <v>M3</v>
          </cell>
          <cell r="O41">
            <v>70877.58</v>
          </cell>
          <cell r="P41" t="str">
            <v>70P0714</v>
          </cell>
          <cell r="Q41">
            <v>0</v>
          </cell>
          <cell r="R41">
            <v>0</v>
          </cell>
          <cell r="S41">
            <v>45114</v>
          </cell>
        </row>
        <row r="42">
          <cell r="E42" t="str">
            <v>9521466141</v>
          </cell>
          <cell r="F42" t="str">
            <v>6000023404</v>
          </cell>
          <cell r="G42" t="str">
            <v>LH CHỊ THU 0979920511</v>
          </cell>
          <cell r="H42">
            <v>45142</v>
          </cell>
          <cell r="I42">
            <v>45114</v>
          </cell>
          <cell r="J42" t="str">
            <v>CU-U12ZKH-8</v>
          </cell>
          <cell r="K42" t="str">
            <v>RAC</v>
          </cell>
          <cell r="L42" t="str">
            <v>M101</v>
          </cell>
          <cell r="M42">
            <v>2</v>
          </cell>
          <cell r="N42" t="str">
            <v>M3</v>
          </cell>
          <cell r="O42">
            <v>140556.70000000001</v>
          </cell>
          <cell r="P42" t="str">
            <v>70P0714</v>
          </cell>
          <cell r="Q42">
            <v>0</v>
          </cell>
          <cell r="R42">
            <v>0</v>
          </cell>
          <cell r="S42">
            <v>45114</v>
          </cell>
        </row>
        <row r="43">
          <cell r="E43" t="str">
            <v>9521466141</v>
          </cell>
          <cell r="F43" t="str">
            <v>6000023404</v>
          </cell>
          <cell r="G43" t="str">
            <v>LH CHỊ THU 0979920511</v>
          </cell>
          <cell r="H43">
            <v>45142</v>
          </cell>
          <cell r="I43">
            <v>45114</v>
          </cell>
          <cell r="J43" t="str">
            <v>CS-U12ZKH-8</v>
          </cell>
          <cell r="K43" t="str">
            <v>RAC</v>
          </cell>
          <cell r="L43" t="str">
            <v>M101</v>
          </cell>
          <cell r="M43">
            <v>2</v>
          </cell>
          <cell r="N43" t="str">
            <v>M3</v>
          </cell>
          <cell r="O43">
            <v>93704.48</v>
          </cell>
          <cell r="P43" t="str">
            <v>70P0714</v>
          </cell>
          <cell r="Q43">
            <v>0</v>
          </cell>
          <cell r="R43">
            <v>0</v>
          </cell>
          <cell r="S43">
            <v>45114</v>
          </cell>
        </row>
        <row r="44">
          <cell r="E44" t="str">
            <v>9521466141</v>
          </cell>
          <cell r="F44" t="str">
            <v>6000023404</v>
          </cell>
          <cell r="G44" t="str">
            <v>LH CHỊ THU 0979920511</v>
          </cell>
          <cell r="H44">
            <v>45142</v>
          </cell>
          <cell r="I44">
            <v>45114</v>
          </cell>
          <cell r="J44" t="str">
            <v>CU-YZ18XKH-8</v>
          </cell>
          <cell r="K44" t="str">
            <v>RAC</v>
          </cell>
          <cell r="L44" t="str">
            <v>M101</v>
          </cell>
          <cell r="M44">
            <v>2</v>
          </cell>
          <cell r="N44" t="str">
            <v>M3</v>
          </cell>
          <cell r="O44">
            <v>223900.6</v>
          </cell>
          <cell r="P44" t="str">
            <v>70P0714</v>
          </cell>
          <cell r="Q44">
            <v>0</v>
          </cell>
          <cell r="R44">
            <v>0</v>
          </cell>
          <cell r="S44">
            <v>45114</v>
          </cell>
        </row>
        <row r="45">
          <cell r="E45" t="str">
            <v>9521466141</v>
          </cell>
          <cell r="F45" t="str">
            <v>6000023404</v>
          </cell>
          <cell r="G45" t="str">
            <v>LH CHỊ THU 0979920511</v>
          </cell>
          <cell r="H45">
            <v>45142</v>
          </cell>
          <cell r="I45">
            <v>45114</v>
          </cell>
          <cell r="J45" t="str">
            <v>CS-YZ18XKH-8</v>
          </cell>
          <cell r="K45" t="str">
            <v>RAC</v>
          </cell>
          <cell r="L45" t="str">
            <v>M101</v>
          </cell>
          <cell r="M45">
            <v>2</v>
          </cell>
          <cell r="N45" t="str">
            <v>M3</v>
          </cell>
          <cell r="O45">
            <v>149239.9</v>
          </cell>
          <cell r="P45" t="str">
            <v>70P0714</v>
          </cell>
          <cell r="Q45">
            <v>0</v>
          </cell>
          <cell r="R45">
            <v>0</v>
          </cell>
          <cell r="S45">
            <v>45114</v>
          </cell>
        </row>
        <row r="46">
          <cell r="E46" t="str">
            <v>9521466141</v>
          </cell>
          <cell r="F46" t="str">
            <v>6000023404</v>
          </cell>
          <cell r="G46" t="str">
            <v>LH CHỊ THU 0979920511</v>
          </cell>
          <cell r="H46">
            <v>45142</v>
          </cell>
          <cell r="I46">
            <v>45114</v>
          </cell>
          <cell r="J46" t="str">
            <v>CU-YZ9WKH-8</v>
          </cell>
          <cell r="K46" t="str">
            <v>RAC</v>
          </cell>
          <cell r="L46" t="str">
            <v>M101</v>
          </cell>
          <cell r="M46">
            <v>5</v>
          </cell>
          <cell r="N46" t="str">
            <v>M3</v>
          </cell>
          <cell r="O46">
            <v>298725.65000000002</v>
          </cell>
          <cell r="P46" t="str">
            <v>70P0714</v>
          </cell>
          <cell r="Q46">
            <v>0</v>
          </cell>
          <cell r="R46">
            <v>0</v>
          </cell>
          <cell r="S46">
            <v>45114</v>
          </cell>
        </row>
        <row r="47">
          <cell r="E47" t="str">
            <v>9521466141</v>
          </cell>
          <cell r="F47" t="str">
            <v>6000023404</v>
          </cell>
          <cell r="G47" t="str">
            <v>LH CHỊ THU 0979920511</v>
          </cell>
          <cell r="H47">
            <v>45142</v>
          </cell>
          <cell r="I47">
            <v>45114</v>
          </cell>
          <cell r="J47" t="str">
            <v>CS-YZ9WKH-8</v>
          </cell>
          <cell r="K47" t="str">
            <v>RAC</v>
          </cell>
          <cell r="L47" t="str">
            <v>M101</v>
          </cell>
          <cell r="M47">
            <v>5</v>
          </cell>
          <cell r="N47" t="str">
            <v>M3</v>
          </cell>
          <cell r="O47">
            <v>199150.4</v>
          </cell>
          <cell r="P47" t="str">
            <v>70P0714</v>
          </cell>
          <cell r="Q47">
            <v>0</v>
          </cell>
          <cell r="R47">
            <v>0</v>
          </cell>
          <cell r="S47">
            <v>45114</v>
          </cell>
        </row>
        <row r="48">
          <cell r="E48" t="str">
            <v>9521466103</v>
          </cell>
          <cell r="F48" t="str">
            <v>6000028898</v>
          </cell>
          <cell r="G48" t="str">
            <v>REV004150/004292/Lich0329719190/DA</v>
          </cell>
          <cell r="H48">
            <v>45137</v>
          </cell>
          <cell r="I48">
            <v>45114</v>
          </cell>
          <cell r="J48" t="str">
            <v>CZ-256ESMC3</v>
          </cell>
          <cell r="K48" t="str">
            <v>COMAC</v>
          </cell>
          <cell r="L48" t="str">
            <v>M101</v>
          </cell>
          <cell r="M48">
            <v>1</v>
          </cell>
          <cell r="N48" t="str">
            <v>M3</v>
          </cell>
          <cell r="O48">
            <v>298748.96000000002</v>
          </cell>
          <cell r="P48" t="str">
            <v>70P0714</v>
          </cell>
          <cell r="Q48">
            <v>0</v>
          </cell>
          <cell r="R48">
            <v>0</v>
          </cell>
          <cell r="S48">
            <v>45113</v>
          </cell>
        </row>
        <row r="49">
          <cell r="E49" t="str">
            <v>9521466103</v>
          </cell>
          <cell r="F49" t="str">
            <v>6000028898</v>
          </cell>
          <cell r="G49" t="str">
            <v>REV004150/004292/Lich0329719190/DA</v>
          </cell>
          <cell r="H49">
            <v>45137</v>
          </cell>
          <cell r="I49">
            <v>45114</v>
          </cell>
          <cell r="J49" t="str">
            <v>CZ-KPU3H</v>
          </cell>
          <cell r="K49" t="str">
            <v>COMAC</v>
          </cell>
          <cell r="L49" t="str">
            <v>M101</v>
          </cell>
          <cell r="M49">
            <v>9</v>
          </cell>
          <cell r="N49" t="str">
            <v>M3</v>
          </cell>
          <cell r="O49">
            <v>177774.57</v>
          </cell>
          <cell r="P49" t="str">
            <v>70P0714</v>
          </cell>
          <cell r="Q49">
            <v>0</v>
          </cell>
          <cell r="R49">
            <v>0</v>
          </cell>
          <cell r="S49">
            <v>45113</v>
          </cell>
        </row>
        <row r="50">
          <cell r="E50" t="str">
            <v>9521466103</v>
          </cell>
          <cell r="F50" t="str">
            <v>6000028898</v>
          </cell>
          <cell r="G50" t="str">
            <v>REV004150/004292/Lich0329719190/DA</v>
          </cell>
          <cell r="H50">
            <v>45137</v>
          </cell>
          <cell r="I50">
            <v>45114</v>
          </cell>
          <cell r="J50" t="str">
            <v>CZ-RWS3</v>
          </cell>
          <cell r="K50" t="str">
            <v>COMAC</v>
          </cell>
          <cell r="L50" t="str">
            <v>M101</v>
          </cell>
          <cell r="M50">
            <v>3</v>
          </cell>
          <cell r="N50" t="str">
            <v>M3</v>
          </cell>
          <cell r="O50">
            <v>24148.65</v>
          </cell>
          <cell r="P50" t="str">
            <v>70P0714</v>
          </cell>
          <cell r="Q50">
            <v>0</v>
          </cell>
          <cell r="R50">
            <v>0</v>
          </cell>
          <cell r="S50">
            <v>45113</v>
          </cell>
        </row>
        <row r="51">
          <cell r="E51" t="str">
            <v>9521466103</v>
          </cell>
          <cell r="F51" t="str">
            <v>6000028898</v>
          </cell>
          <cell r="G51" t="str">
            <v>REV004150/004292/Lich0329719190/DA</v>
          </cell>
          <cell r="H51">
            <v>45137</v>
          </cell>
          <cell r="I51">
            <v>45114</v>
          </cell>
          <cell r="J51" t="str">
            <v>CZ-RTC4</v>
          </cell>
          <cell r="K51" t="str">
            <v>COMAC</v>
          </cell>
          <cell r="L51" t="str">
            <v>M101</v>
          </cell>
          <cell r="M51">
            <v>58</v>
          </cell>
          <cell r="N51" t="str">
            <v>M3</v>
          </cell>
          <cell r="O51">
            <v>265745.56</v>
          </cell>
          <cell r="P51" t="str">
            <v>70P0714</v>
          </cell>
          <cell r="Q51">
            <v>0</v>
          </cell>
          <cell r="R51">
            <v>0</v>
          </cell>
          <cell r="S51">
            <v>45113</v>
          </cell>
        </row>
        <row r="52">
          <cell r="E52" t="str">
            <v>9521466103</v>
          </cell>
          <cell r="F52" t="str">
            <v>6000028898</v>
          </cell>
          <cell r="G52" t="str">
            <v>REV004150/004292/Lich0329719190/DA</v>
          </cell>
          <cell r="H52">
            <v>45137</v>
          </cell>
          <cell r="I52">
            <v>45114</v>
          </cell>
          <cell r="J52" t="str">
            <v>CZ-P160BK2</v>
          </cell>
          <cell r="K52" t="str">
            <v>COMAC</v>
          </cell>
          <cell r="L52" t="str">
            <v>M101</v>
          </cell>
          <cell r="M52">
            <v>15</v>
          </cell>
          <cell r="N52" t="str">
            <v>M3</v>
          </cell>
          <cell r="O52">
            <v>104588.55</v>
          </cell>
          <cell r="P52" t="str">
            <v>70P0714</v>
          </cell>
          <cell r="Q52">
            <v>0</v>
          </cell>
          <cell r="R52">
            <v>0</v>
          </cell>
          <cell r="S52">
            <v>45113</v>
          </cell>
        </row>
        <row r="53">
          <cell r="E53" t="str">
            <v>9521466103</v>
          </cell>
          <cell r="F53" t="str">
            <v>6000028898</v>
          </cell>
          <cell r="G53" t="str">
            <v>REV004150/004292/Lich0329719190/DA</v>
          </cell>
          <cell r="H53">
            <v>45137</v>
          </cell>
          <cell r="I53">
            <v>45114</v>
          </cell>
          <cell r="J53" t="str">
            <v>CZ-P680BK2</v>
          </cell>
          <cell r="K53" t="str">
            <v>COMAC</v>
          </cell>
          <cell r="L53" t="str">
            <v>M101</v>
          </cell>
          <cell r="M53">
            <v>32</v>
          </cell>
          <cell r="N53" t="str">
            <v>M3</v>
          </cell>
          <cell r="O53">
            <v>438920.96000000002</v>
          </cell>
          <cell r="P53" t="str">
            <v>70P0714</v>
          </cell>
          <cell r="Q53">
            <v>0</v>
          </cell>
          <cell r="R53">
            <v>0</v>
          </cell>
          <cell r="S53">
            <v>45113</v>
          </cell>
        </row>
        <row r="54">
          <cell r="E54" t="str">
            <v>9521466103</v>
          </cell>
          <cell r="F54" t="str">
            <v>6000028898</v>
          </cell>
          <cell r="G54" t="str">
            <v>REV004150/004292/Lich0329719190/DA</v>
          </cell>
          <cell r="H54">
            <v>45137</v>
          </cell>
          <cell r="I54">
            <v>45114</v>
          </cell>
          <cell r="J54" t="str">
            <v>CZ-P1350BK2</v>
          </cell>
          <cell r="K54" t="str">
            <v>COMAC</v>
          </cell>
          <cell r="L54" t="str">
            <v>M101</v>
          </cell>
          <cell r="M54">
            <v>14</v>
          </cell>
          <cell r="N54" t="str">
            <v>M3</v>
          </cell>
          <cell r="O54">
            <v>200068.68</v>
          </cell>
          <cell r="P54" t="str">
            <v>70P0714</v>
          </cell>
          <cell r="Q54">
            <v>0</v>
          </cell>
          <cell r="R54">
            <v>0</v>
          </cell>
          <cell r="S54">
            <v>45113</v>
          </cell>
        </row>
        <row r="55">
          <cell r="E55" t="str">
            <v>9521466103</v>
          </cell>
          <cell r="F55" t="str">
            <v>6000028898</v>
          </cell>
          <cell r="G55" t="str">
            <v>REV004150/004292/Lich0329719190/DA</v>
          </cell>
          <cell r="H55">
            <v>45137</v>
          </cell>
          <cell r="I55">
            <v>45114</v>
          </cell>
          <cell r="J55" t="str">
            <v>CZ-P1350PJ2</v>
          </cell>
          <cell r="K55" t="str">
            <v>COMAC</v>
          </cell>
          <cell r="L55" t="str">
            <v>M101</v>
          </cell>
          <cell r="M55">
            <v>7</v>
          </cell>
          <cell r="N55" t="str">
            <v>M3</v>
          </cell>
          <cell r="O55">
            <v>100034.34</v>
          </cell>
          <cell r="P55" t="str">
            <v>70P0714</v>
          </cell>
          <cell r="Q55">
            <v>0</v>
          </cell>
          <cell r="R55">
            <v>0</v>
          </cell>
          <cell r="S55">
            <v>45113</v>
          </cell>
        </row>
        <row r="56">
          <cell r="E56" t="str">
            <v>9521466103</v>
          </cell>
          <cell r="F56" t="str">
            <v>6000028898</v>
          </cell>
          <cell r="G56" t="str">
            <v>REV004150/004292/Lich0329719190/DA</v>
          </cell>
          <cell r="H56">
            <v>45137</v>
          </cell>
          <cell r="I56">
            <v>45114</v>
          </cell>
          <cell r="J56" t="str">
            <v>S-28MK2E5A</v>
          </cell>
          <cell r="K56" t="str">
            <v>COMAC</v>
          </cell>
          <cell r="L56" t="str">
            <v>M101</v>
          </cell>
          <cell r="M56">
            <v>7</v>
          </cell>
          <cell r="N56" t="str">
            <v>M3</v>
          </cell>
          <cell r="O56">
            <v>461698.65</v>
          </cell>
          <cell r="P56" t="str">
            <v>70P0714</v>
          </cell>
          <cell r="Q56">
            <v>0</v>
          </cell>
          <cell r="R56">
            <v>0</v>
          </cell>
          <cell r="S56">
            <v>45113</v>
          </cell>
        </row>
        <row r="57">
          <cell r="E57" t="str">
            <v>9521466103</v>
          </cell>
          <cell r="F57" t="str">
            <v>6000028898</v>
          </cell>
          <cell r="G57" t="str">
            <v>REV004150/004292/Lich0329719190/DA</v>
          </cell>
          <cell r="H57">
            <v>45137</v>
          </cell>
          <cell r="I57">
            <v>45114</v>
          </cell>
          <cell r="J57" t="str">
            <v>S-140MU2E5B</v>
          </cell>
          <cell r="K57" t="str">
            <v>COMAC</v>
          </cell>
          <cell r="L57" t="str">
            <v>M101</v>
          </cell>
          <cell r="M57">
            <v>16</v>
          </cell>
          <cell r="N57" t="str">
            <v>M3</v>
          </cell>
          <cell r="O57">
            <v>1965268</v>
          </cell>
          <cell r="P57" t="str">
            <v>70P0714</v>
          </cell>
          <cell r="Q57">
            <v>0</v>
          </cell>
          <cell r="R57">
            <v>0</v>
          </cell>
          <cell r="S57">
            <v>45113</v>
          </cell>
        </row>
        <row r="58">
          <cell r="E58" t="str">
            <v>9521466103</v>
          </cell>
          <cell r="F58" t="str">
            <v>6000028898</v>
          </cell>
          <cell r="G58" t="str">
            <v>REV004150/004292/Lich0329719190/DA</v>
          </cell>
          <cell r="H58">
            <v>45137</v>
          </cell>
          <cell r="I58">
            <v>45114</v>
          </cell>
          <cell r="J58" t="str">
            <v>S-106MU2E5B</v>
          </cell>
          <cell r="K58" t="str">
            <v>COMAC</v>
          </cell>
          <cell r="L58" t="str">
            <v>M101</v>
          </cell>
          <cell r="M58">
            <v>2</v>
          </cell>
          <cell r="N58" t="str">
            <v>M3</v>
          </cell>
          <cell r="O58">
            <v>240530.94</v>
          </cell>
          <cell r="P58" t="str">
            <v>70P0714</v>
          </cell>
          <cell r="Q58">
            <v>0</v>
          </cell>
          <cell r="R58">
            <v>0</v>
          </cell>
          <cell r="S58">
            <v>45113</v>
          </cell>
        </row>
        <row r="59">
          <cell r="E59" t="str">
            <v>9521466103</v>
          </cell>
          <cell r="F59" t="str">
            <v>6000028898</v>
          </cell>
          <cell r="G59" t="str">
            <v>REV004150/004292/Lich0329719190/DA</v>
          </cell>
          <cell r="H59">
            <v>45137</v>
          </cell>
          <cell r="I59">
            <v>45114</v>
          </cell>
          <cell r="J59" t="str">
            <v>S-90MU2E5B</v>
          </cell>
          <cell r="K59" t="str">
            <v>COMAC</v>
          </cell>
          <cell r="L59" t="str">
            <v>M101</v>
          </cell>
          <cell r="M59">
            <v>7</v>
          </cell>
          <cell r="N59" t="str">
            <v>M3</v>
          </cell>
          <cell r="O59">
            <v>760084.92</v>
          </cell>
          <cell r="P59" t="str">
            <v>70P0714</v>
          </cell>
          <cell r="Q59">
            <v>0</v>
          </cell>
          <cell r="R59">
            <v>0</v>
          </cell>
          <cell r="S59">
            <v>45113</v>
          </cell>
        </row>
        <row r="60">
          <cell r="E60" t="str">
            <v>9521466103</v>
          </cell>
          <cell r="F60" t="str">
            <v>6000028898</v>
          </cell>
          <cell r="G60" t="str">
            <v>REV004150/004292/Lich0329719190/DA</v>
          </cell>
          <cell r="H60">
            <v>45137</v>
          </cell>
          <cell r="I60">
            <v>45114</v>
          </cell>
          <cell r="J60" t="str">
            <v>S-90MU2E5B</v>
          </cell>
          <cell r="K60" t="str">
            <v>COMAC</v>
          </cell>
          <cell r="L60" t="str">
            <v>M101</v>
          </cell>
          <cell r="M60">
            <v>10</v>
          </cell>
          <cell r="N60" t="str">
            <v>M3</v>
          </cell>
          <cell r="O60">
            <v>1085835.6000000001</v>
          </cell>
          <cell r="P60" t="str">
            <v>70P0714</v>
          </cell>
          <cell r="Q60">
            <v>0</v>
          </cell>
          <cell r="R60">
            <v>0</v>
          </cell>
          <cell r="S60">
            <v>45113</v>
          </cell>
        </row>
        <row r="61">
          <cell r="E61" t="str">
            <v>9521466103</v>
          </cell>
          <cell r="F61" t="str">
            <v>6000028898</v>
          </cell>
          <cell r="G61" t="str">
            <v>REV004150/004292/Lich0329719190/DA</v>
          </cell>
          <cell r="H61">
            <v>45137</v>
          </cell>
          <cell r="I61">
            <v>45114</v>
          </cell>
          <cell r="J61" t="str">
            <v>S-73MU2E5B</v>
          </cell>
          <cell r="K61" t="str">
            <v>COMAC</v>
          </cell>
          <cell r="L61" t="str">
            <v>M101</v>
          </cell>
          <cell r="M61">
            <v>2</v>
          </cell>
          <cell r="N61" t="str">
            <v>M3</v>
          </cell>
          <cell r="O61">
            <v>205560.18</v>
          </cell>
          <cell r="P61" t="str">
            <v>70P0714</v>
          </cell>
          <cell r="Q61">
            <v>0</v>
          </cell>
          <cell r="R61">
            <v>0</v>
          </cell>
          <cell r="S61">
            <v>45113</v>
          </cell>
        </row>
        <row r="62">
          <cell r="E62" t="str">
            <v>9521466103</v>
          </cell>
          <cell r="F62" t="str">
            <v>6000028898</v>
          </cell>
          <cell r="G62" t="str">
            <v>REV004150/004292/Lich0329719190/DA</v>
          </cell>
          <cell r="H62">
            <v>45137</v>
          </cell>
          <cell r="I62">
            <v>45114</v>
          </cell>
          <cell r="J62" t="str">
            <v>S-73MU2E5B</v>
          </cell>
          <cell r="K62" t="str">
            <v>COMAC</v>
          </cell>
          <cell r="L62" t="str">
            <v>M101</v>
          </cell>
          <cell r="M62">
            <v>11</v>
          </cell>
          <cell r="N62" t="str">
            <v>M3</v>
          </cell>
          <cell r="O62">
            <v>1130580.99</v>
          </cell>
          <cell r="P62" t="str">
            <v>70P0714</v>
          </cell>
          <cell r="Q62">
            <v>0</v>
          </cell>
          <cell r="R62">
            <v>0</v>
          </cell>
          <cell r="S62">
            <v>45113</v>
          </cell>
        </row>
        <row r="63">
          <cell r="E63" t="str">
            <v>9521466103</v>
          </cell>
          <cell r="F63" t="str">
            <v>6000028898</v>
          </cell>
          <cell r="G63" t="str">
            <v>REV004150/004292/Lich0329719190/DA</v>
          </cell>
          <cell r="H63">
            <v>45137</v>
          </cell>
          <cell r="I63">
            <v>45114</v>
          </cell>
          <cell r="J63" t="str">
            <v>S-45MU2E5B</v>
          </cell>
          <cell r="K63" t="str">
            <v>COMAC</v>
          </cell>
          <cell r="L63" t="str">
            <v>M101</v>
          </cell>
          <cell r="M63">
            <v>4</v>
          </cell>
          <cell r="N63" t="str">
            <v>M3</v>
          </cell>
          <cell r="O63">
            <v>385086.48</v>
          </cell>
          <cell r="P63" t="str">
            <v>70P0714</v>
          </cell>
          <cell r="Q63">
            <v>0</v>
          </cell>
          <cell r="R63">
            <v>0</v>
          </cell>
          <cell r="S63">
            <v>45113</v>
          </cell>
        </row>
        <row r="64">
          <cell r="E64" t="str">
            <v>9521466103</v>
          </cell>
          <cell r="F64" t="str">
            <v>6000028898</v>
          </cell>
          <cell r="G64" t="str">
            <v>REV004150/004292/Lich0329719190/DA</v>
          </cell>
          <cell r="H64">
            <v>45137</v>
          </cell>
          <cell r="I64">
            <v>45114</v>
          </cell>
          <cell r="J64" t="str">
            <v>S-36MU2E5B</v>
          </cell>
          <cell r="K64" t="str">
            <v>COMAC</v>
          </cell>
          <cell r="L64" t="str">
            <v>M101</v>
          </cell>
          <cell r="M64">
            <v>4</v>
          </cell>
          <cell r="N64" t="str">
            <v>M3</v>
          </cell>
          <cell r="O64">
            <v>355499.28</v>
          </cell>
          <cell r="P64" t="str">
            <v>70P0714</v>
          </cell>
          <cell r="Q64">
            <v>0</v>
          </cell>
          <cell r="R64">
            <v>0</v>
          </cell>
          <cell r="S64">
            <v>45113</v>
          </cell>
        </row>
        <row r="65">
          <cell r="E65" t="str">
            <v>9521466103</v>
          </cell>
          <cell r="F65" t="str">
            <v>6000028898</v>
          </cell>
          <cell r="G65" t="str">
            <v>REV004150/004292/Lich0329719190/DA</v>
          </cell>
          <cell r="H65">
            <v>45137</v>
          </cell>
          <cell r="I65">
            <v>45114</v>
          </cell>
          <cell r="J65" t="str">
            <v>S-28MU2E5B</v>
          </cell>
          <cell r="K65" t="str">
            <v>COMAC</v>
          </cell>
          <cell r="L65" t="str">
            <v>M101</v>
          </cell>
          <cell r="M65">
            <v>2</v>
          </cell>
          <cell r="N65" t="str">
            <v>M3</v>
          </cell>
          <cell r="O65">
            <v>172441.8</v>
          </cell>
          <cell r="P65" t="str">
            <v>70P0714</v>
          </cell>
          <cell r="Q65">
            <v>0</v>
          </cell>
          <cell r="R65">
            <v>0</v>
          </cell>
          <cell r="S65">
            <v>45113</v>
          </cell>
        </row>
        <row r="66">
          <cell r="E66" t="str">
            <v>9521466103</v>
          </cell>
          <cell r="F66" t="str">
            <v>6000028898</v>
          </cell>
          <cell r="G66" t="str">
            <v>REV004150/004292/Lich0329719190/DA</v>
          </cell>
          <cell r="H66">
            <v>45137</v>
          </cell>
          <cell r="I66">
            <v>45114</v>
          </cell>
          <cell r="J66" t="str">
            <v>U-16ME2H7</v>
          </cell>
          <cell r="K66" t="str">
            <v>COMAC</v>
          </cell>
          <cell r="L66" t="str">
            <v>M101</v>
          </cell>
          <cell r="M66">
            <v>5</v>
          </cell>
          <cell r="N66" t="str">
            <v>M3</v>
          </cell>
          <cell r="O66">
            <v>3969200.4</v>
          </cell>
          <cell r="P66" t="str">
            <v>70P0714</v>
          </cell>
          <cell r="Q66">
            <v>0</v>
          </cell>
          <cell r="R66">
            <v>0</v>
          </cell>
          <cell r="S66">
            <v>45113</v>
          </cell>
        </row>
        <row r="67">
          <cell r="E67" t="str">
            <v>9521466103</v>
          </cell>
          <cell r="F67" t="str">
            <v>6000028898</v>
          </cell>
          <cell r="G67" t="str">
            <v>REV004150/004292/Lich0329719190/DA</v>
          </cell>
          <cell r="H67">
            <v>45137</v>
          </cell>
          <cell r="I67">
            <v>45114</v>
          </cell>
          <cell r="J67" t="str">
            <v>U-14ME2H7</v>
          </cell>
          <cell r="K67" t="str">
            <v>COMAC</v>
          </cell>
          <cell r="L67" t="str">
            <v>M101</v>
          </cell>
          <cell r="M67">
            <v>1</v>
          </cell>
          <cell r="N67" t="str">
            <v>M3</v>
          </cell>
          <cell r="O67">
            <v>781069.13</v>
          </cell>
          <cell r="P67" t="str">
            <v>70P0714</v>
          </cell>
          <cell r="Q67">
            <v>0</v>
          </cell>
          <cell r="R67">
            <v>0</v>
          </cell>
          <cell r="S67">
            <v>45113</v>
          </cell>
        </row>
        <row r="68">
          <cell r="E68" t="str">
            <v>9521466103</v>
          </cell>
          <cell r="F68" t="str">
            <v>6000028898</v>
          </cell>
          <cell r="G68" t="str">
            <v>REV004150/004292/Lich0329719190/DA</v>
          </cell>
          <cell r="H68">
            <v>45137</v>
          </cell>
          <cell r="I68">
            <v>45114</v>
          </cell>
          <cell r="J68" t="str">
            <v>U-12ME2H7</v>
          </cell>
          <cell r="K68" t="str">
            <v>COMAC</v>
          </cell>
          <cell r="L68" t="str">
            <v>M101</v>
          </cell>
          <cell r="M68">
            <v>1</v>
          </cell>
          <cell r="N68" t="str">
            <v>M3</v>
          </cell>
          <cell r="O68">
            <v>622350.27</v>
          </cell>
          <cell r="P68" t="str">
            <v>70P0714</v>
          </cell>
          <cell r="Q68">
            <v>0</v>
          </cell>
          <cell r="R68">
            <v>0</v>
          </cell>
          <cell r="S68">
            <v>45113</v>
          </cell>
        </row>
        <row r="69">
          <cell r="E69" t="str">
            <v>9521466104</v>
          </cell>
          <cell r="F69" t="str">
            <v>6000028898</v>
          </cell>
          <cell r="G69" t="str">
            <v>REV004150/004292/Lich0329719190/DA</v>
          </cell>
          <cell r="H69">
            <v>45137</v>
          </cell>
          <cell r="I69">
            <v>45114</v>
          </cell>
          <cell r="J69" t="str">
            <v>U-20ME2H7</v>
          </cell>
          <cell r="K69" t="str">
            <v>COMAC</v>
          </cell>
          <cell r="L69" t="str">
            <v>M102</v>
          </cell>
          <cell r="M69">
            <v>4</v>
          </cell>
          <cell r="N69" t="str">
            <v>M3</v>
          </cell>
          <cell r="O69">
            <v>4116295.6</v>
          </cell>
          <cell r="P69" t="str">
            <v>70P0714</v>
          </cell>
          <cell r="Q69">
            <v>0</v>
          </cell>
          <cell r="R69">
            <v>0</v>
          </cell>
          <cell r="S69">
            <v>45113</v>
          </cell>
        </row>
        <row r="70">
          <cell r="E70" t="str">
            <v>9521466104</v>
          </cell>
          <cell r="F70" t="str">
            <v>6000028898</v>
          </cell>
          <cell r="G70" t="str">
            <v>REV004150/004292/Lich0329719190/DA</v>
          </cell>
          <cell r="H70">
            <v>45137</v>
          </cell>
          <cell r="I70">
            <v>45114</v>
          </cell>
          <cell r="J70" t="str">
            <v>CZ-RWS3</v>
          </cell>
          <cell r="K70" t="str">
            <v>COMAC</v>
          </cell>
          <cell r="L70" t="str">
            <v>M102</v>
          </cell>
          <cell r="M70">
            <v>4</v>
          </cell>
          <cell r="N70" t="str">
            <v>M3</v>
          </cell>
          <cell r="O70">
            <v>32198.2</v>
          </cell>
          <cell r="P70" t="str">
            <v>70P0714</v>
          </cell>
          <cell r="Q70">
            <v>0</v>
          </cell>
          <cell r="R70">
            <v>0</v>
          </cell>
          <cell r="S70">
            <v>45113</v>
          </cell>
        </row>
        <row r="71">
          <cell r="E71" t="str">
            <v>9521466104</v>
          </cell>
          <cell r="F71" t="str">
            <v>6000028898</v>
          </cell>
          <cell r="G71" t="str">
            <v>REV004150/004292/Lich0329719190/DA</v>
          </cell>
          <cell r="H71">
            <v>45137</v>
          </cell>
          <cell r="I71">
            <v>45114</v>
          </cell>
          <cell r="J71" t="str">
            <v>CZ-KPU3H</v>
          </cell>
          <cell r="K71" t="str">
            <v>COMAC</v>
          </cell>
          <cell r="L71" t="str">
            <v>M102</v>
          </cell>
          <cell r="M71">
            <v>49</v>
          </cell>
          <cell r="N71" t="str">
            <v>M3</v>
          </cell>
          <cell r="O71">
            <v>967883.77</v>
          </cell>
          <cell r="P71" t="str">
            <v>70P0714</v>
          </cell>
          <cell r="Q71">
            <v>0</v>
          </cell>
          <cell r="R71">
            <v>0</v>
          </cell>
          <cell r="S71">
            <v>45113</v>
          </cell>
        </row>
        <row r="72">
          <cell r="E72" t="str">
            <v>9521465200</v>
          </cell>
          <cell r="F72" t="str">
            <v>6000024410</v>
          </cell>
          <cell r="G72" t="str">
            <v>3:52 PM</v>
          </cell>
          <cell r="H72">
            <v>45143</v>
          </cell>
          <cell r="I72">
            <v>45113</v>
          </cell>
          <cell r="J72" t="str">
            <v>CZ-KPU3H</v>
          </cell>
          <cell r="K72" t="str">
            <v>COMAC</v>
          </cell>
          <cell r="L72" t="str">
            <v>M101</v>
          </cell>
          <cell r="M72">
            <v>1</v>
          </cell>
          <cell r="N72" t="str">
            <v>M3</v>
          </cell>
          <cell r="O72">
            <v>21581.82</v>
          </cell>
          <cell r="P72" t="str">
            <v>70N6799</v>
          </cell>
          <cell r="Q72">
            <v>0</v>
          </cell>
          <cell r="R72">
            <v>0</v>
          </cell>
          <cell r="S72">
            <v>45113</v>
          </cell>
        </row>
        <row r="73">
          <cell r="E73" t="str">
            <v>9521465200</v>
          </cell>
          <cell r="F73" t="str">
            <v>6000024410</v>
          </cell>
          <cell r="G73" t="str">
            <v>3:52 PM</v>
          </cell>
          <cell r="H73">
            <v>45143</v>
          </cell>
          <cell r="I73">
            <v>45113</v>
          </cell>
          <cell r="J73" t="str">
            <v>U-25PN1H5</v>
          </cell>
          <cell r="K73" t="str">
            <v>COMAC</v>
          </cell>
          <cell r="L73" t="str">
            <v>M101</v>
          </cell>
          <cell r="M73">
            <v>1</v>
          </cell>
          <cell r="N73" t="str">
            <v>M3</v>
          </cell>
          <cell r="O73">
            <v>115842.97</v>
          </cell>
          <cell r="P73" t="str">
            <v>70N6799</v>
          </cell>
          <cell r="Q73">
            <v>0</v>
          </cell>
          <cell r="R73">
            <v>0</v>
          </cell>
          <cell r="S73">
            <v>45113</v>
          </cell>
        </row>
        <row r="74">
          <cell r="E74" t="str">
            <v>9521465200</v>
          </cell>
          <cell r="F74" t="str">
            <v>6000024410</v>
          </cell>
          <cell r="G74" t="str">
            <v>3:52 PM</v>
          </cell>
          <cell r="H74">
            <v>45143</v>
          </cell>
          <cell r="I74">
            <v>45113</v>
          </cell>
          <cell r="J74" t="str">
            <v>S-25PU1H5B</v>
          </cell>
          <cell r="K74" t="str">
            <v>COMAC</v>
          </cell>
          <cell r="L74" t="str">
            <v>M101</v>
          </cell>
          <cell r="M74">
            <v>1</v>
          </cell>
          <cell r="N74" t="str">
            <v>M3</v>
          </cell>
          <cell r="O74">
            <v>74785.13</v>
          </cell>
          <cell r="P74" t="str">
            <v>70N6799</v>
          </cell>
          <cell r="Q74">
            <v>0</v>
          </cell>
          <cell r="R74">
            <v>0</v>
          </cell>
          <cell r="S74">
            <v>45113</v>
          </cell>
        </row>
        <row r="75">
          <cell r="E75" t="str">
            <v>9521465200</v>
          </cell>
          <cell r="F75" t="str">
            <v>6000024410</v>
          </cell>
          <cell r="G75" t="str">
            <v>3:52 PM</v>
          </cell>
          <cell r="H75">
            <v>45143</v>
          </cell>
          <cell r="I75">
            <v>45113</v>
          </cell>
          <cell r="J75" t="str">
            <v>CZ-KPU3H</v>
          </cell>
          <cell r="K75" t="str">
            <v>COMAC</v>
          </cell>
          <cell r="L75" t="str">
            <v>M101</v>
          </cell>
          <cell r="M75">
            <v>2</v>
          </cell>
          <cell r="N75" t="str">
            <v>M3</v>
          </cell>
          <cell r="O75">
            <v>43163.64</v>
          </cell>
          <cell r="P75" t="str">
            <v>70N6799</v>
          </cell>
          <cell r="Q75">
            <v>0</v>
          </cell>
          <cell r="R75">
            <v>0</v>
          </cell>
          <cell r="S75">
            <v>45113</v>
          </cell>
        </row>
        <row r="76">
          <cell r="E76" t="str">
            <v>9521465200</v>
          </cell>
          <cell r="F76" t="str">
            <v>6000024410</v>
          </cell>
          <cell r="G76" t="str">
            <v>3:52 PM</v>
          </cell>
          <cell r="H76">
            <v>45143</v>
          </cell>
          <cell r="I76">
            <v>45113</v>
          </cell>
          <cell r="J76" t="str">
            <v>U-19PN1H5</v>
          </cell>
          <cell r="K76" t="str">
            <v>COMAC</v>
          </cell>
          <cell r="L76" t="str">
            <v>M101</v>
          </cell>
          <cell r="M76">
            <v>2</v>
          </cell>
          <cell r="N76" t="str">
            <v>M3</v>
          </cell>
          <cell r="O76">
            <v>161917.35999999999</v>
          </cell>
          <cell r="P76" t="str">
            <v>70N6799</v>
          </cell>
          <cell r="Q76">
            <v>0</v>
          </cell>
          <cell r="R76">
            <v>0</v>
          </cell>
          <cell r="S76">
            <v>45113</v>
          </cell>
        </row>
        <row r="77">
          <cell r="E77" t="str">
            <v>9521465200</v>
          </cell>
          <cell r="F77" t="str">
            <v>6000024410</v>
          </cell>
          <cell r="G77" t="str">
            <v>3:52 PM</v>
          </cell>
          <cell r="H77">
            <v>45143</v>
          </cell>
          <cell r="I77">
            <v>45113</v>
          </cell>
          <cell r="J77" t="str">
            <v>S-19PU1H5B</v>
          </cell>
          <cell r="K77" t="str">
            <v>COMAC</v>
          </cell>
          <cell r="L77" t="str">
            <v>M101</v>
          </cell>
          <cell r="M77">
            <v>2</v>
          </cell>
          <cell r="N77" t="str">
            <v>M3</v>
          </cell>
          <cell r="O77">
            <v>126099.18</v>
          </cell>
          <cell r="P77" t="str">
            <v>70N6799</v>
          </cell>
          <cell r="Q77">
            <v>0</v>
          </cell>
          <cell r="R77">
            <v>0</v>
          </cell>
          <cell r="S77">
            <v>45113</v>
          </cell>
        </row>
        <row r="78">
          <cell r="E78" t="str">
            <v>9521464996</v>
          </cell>
          <cell r="F78" t="str">
            <v>6000003774</v>
          </cell>
          <cell r="G78" t="str">
            <v>11:43</v>
          </cell>
          <cell r="H78">
            <v>45153</v>
          </cell>
          <cell r="I78">
            <v>45113</v>
          </cell>
          <cell r="J78" t="str">
            <v>NA-F82Y01DRV</v>
          </cell>
          <cell r="K78" t="str">
            <v>WM</v>
          </cell>
          <cell r="L78" t="str">
            <v>M101</v>
          </cell>
          <cell r="M78">
            <v>1</v>
          </cell>
          <cell r="N78" t="str">
            <v>M3</v>
          </cell>
          <cell r="O78">
            <v>34104</v>
          </cell>
          <cell r="P78" t="str">
            <v>70N6799</v>
          </cell>
          <cell r="Q78">
            <v>0</v>
          </cell>
          <cell r="R78">
            <v>0</v>
          </cell>
          <cell r="S78">
            <v>45112</v>
          </cell>
        </row>
        <row r="79">
          <cell r="E79" t="str">
            <v>9521466037</v>
          </cell>
          <cell r="F79" t="str">
            <v>6000003546</v>
          </cell>
          <cell r="G79" t="str">
            <v>9513170736</v>
          </cell>
          <cell r="H79">
            <v>45123</v>
          </cell>
          <cell r="I79">
            <v>45114</v>
          </cell>
          <cell r="J79" t="str">
            <v>NR-TV261APSV</v>
          </cell>
          <cell r="K79" t="str">
            <v>REF</v>
          </cell>
          <cell r="L79" t="str">
            <v>M101</v>
          </cell>
          <cell r="M79">
            <v>3</v>
          </cell>
          <cell r="N79" t="str">
            <v>M3</v>
          </cell>
          <cell r="O79">
            <v>194160</v>
          </cell>
          <cell r="P79" t="str">
            <v>70B5862</v>
          </cell>
          <cell r="Q79">
            <v>0</v>
          </cell>
          <cell r="R79">
            <v>0</v>
          </cell>
          <cell r="S79">
            <v>45114</v>
          </cell>
        </row>
        <row r="80">
          <cell r="E80" t="str">
            <v>9521466037</v>
          </cell>
          <cell r="F80" t="str">
            <v>6000003546</v>
          </cell>
          <cell r="G80" t="str">
            <v>9513170736</v>
          </cell>
          <cell r="H80">
            <v>45123</v>
          </cell>
          <cell r="I80">
            <v>45114</v>
          </cell>
          <cell r="J80" t="str">
            <v>NA-F90A9DRV</v>
          </cell>
          <cell r="K80" t="str">
            <v>WM</v>
          </cell>
          <cell r="L80" t="str">
            <v>M101</v>
          </cell>
          <cell r="M80">
            <v>2</v>
          </cell>
          <cell r="N80" t="str">
            <v>M3</v>
          </cell>
          <cell r="O80">
            <v>113440</v>
          </cell>
          <cell r="P80" t="str">
            <v>70B5862</v>
          </cell>
          <cell r="Q80">
            <v>0</v>
          </cell>
          <cell r="R80">
            <v>0</v>
          </cell>
          <cell r="S80">
            <v>45114</v>
          </cell>
        </row>
        <row r="81">
          <cell r="E81" t="str">
            <v>9521466037</v>
          </cell>
          <cell r="F81" t="str">
            <v>6000003546</v>
          </cell>
          <cell r="G81" t="str">
            <v>9513170736</v>
          </cell>
          <cell r="H81">
            <v>45123</v>
          </cell>
          <cell r="I81">
            <v>45114</v>
          </cell>
          <cell r="J81" t="str">
            <v>NR-BX421WGKV</v>
          </cell>
          <cell r="K81" t="str">
            <v>REF</v>
          </cell>
          <cell r="L81" t="str">
            <v>M101</v>
          </cell>
          <cell r="M81">
            <v>4</v>
          </cell>
          <cell r="N81" t="str">
            <v>M3</v>
          </cell>
          <cell r="O81">
            <v>586963.64</v>
          </cell>
          <cell r="P81" t="str">
            <v>70B5862</v>
          </cell>
          <cell r="Q81">
            <v>0</v>
          </cell>
          <cell r="R81">
            <v>0</v>
          </cell>
          <cell r="S81">
            <v>45114</v>
          </cell>
        </row>
        <row r="82">
          <cell r="E82" t="str">
            <v>9521466037</v>
          </cell>
          <cell r="F82" t="str">
            <v>6000003546</v>
          </cell>
          <cell r="G82" t="str">
            <v>9513170736</v>
          </cell>
          <cell r="H82">
            <v>45123</v>
          </cell>
          <cell r="I82">
            <v>45114</v>
          </cell>
          <cell r="J82" t="str">
            <v>NR-BX471WGKV</v>
          </cell>
          <cell r="K82" t="str">
            <v>REF</v>
          </cell>
          <cell r="L82" t="str">
            <v>M101</v>
          </cell>
          <cell r="M82">
            <v>3</v>
          </cell>
          <cell r="N82" t="str">
            <v>M3</v>
          </cell>
          <cell r="O82">
            <v>486586.35</v>
          </cell>
          <cell r="P82" t="str">
            <v>70B5862</v>
          </cell>
          <cell r="Q82">
            <v>0</v>
          </cell>
          <cell r="R82">
            <v>0</v>
          </cell>
          <cell r="S82">
            <v>45114</v>
          </cell>
        </row>
        <row r="83">
          <cell r="E83" t="str">
            <v>9521465009</v>
          </cell>
          <cell r="F83" t="str">
            <v>6000015114</v>
          </cell>
          <cell r="G83" t="str">
            <v>PR-5183168-DC9991</v>
          </cell>
          <cell r="H83">
            <v>45119</v>
          </cell>
          <cell r="I83">
            <v>45113</v>
          </cell>
          <cell r="J83" t="str">
            <v>LR6T/4B-V</v>
          </cell>
          <cell r="K83" t="str">
            <v>C-BATT</v>
          </cell>
          <cell r="L83" t="str">
            <v>M101</v>
          </cell>
          <cell r="M83">
            <v>288</v>
          </cell>
          <cell r="N83" t="str">
            <v>M3</v>
          </cell>
          <cell r="O83">
            <v>122423.03999999999</v>
          </cell>
          <cell r="P83" t="str">
            <v>70N6799</v>
          </cell>
          <cell r="Q83">
            <v>0</v>
          </cell>
          <cell r="R83">
            <v>0</v>
          </cell>
          <cell r="S83">
            <v>45114</v>
          </cell>
        </row>
        <row r="84">
          <cell r="E84" t="str">
            <v>9521465009</v>
          </cell>
          <cell r="F84" t="str">
            <v>6000015114</v>
          </cell>
          <cell r="G84" t="str">
            <v>PR-5183168-DC9991</v>
          </cell>
          <cell r="H84">
            <v>45119</v>
          </cell>
          <cell r="I84">
            <v>45113</v>
          </cell>
          <cell r="J84" t="str">
            <v>LR6EG/2B-V</v>
          </cell>
          <cell r="K84" t="str">
            <v>C-BATT</v>
          </cell>
          <cell r="L84" t="str">
            <v>M101</v>
          </cell>
          <cell r="M84">
            <v>192</v>
          </cell>
          <cell r="N84" t="str">
            <v>M3</v>
          </cell>
          <cell r="O84">
            <v>64295.040000000001</v>
          </cell>
          <cell r="P84" t="str">
            <v>70N6799</v>
          </cell>
          <cell r="Q84">
            <v>0</v>
          </cell>
          <cell r="R84">
            <v>0</v>
          </cell>
          <cell r="S84">
            <v>45114</v>
          </cell>
        </row>
        <row r="85">
          <cell r="E85" t="str">
            <v>9521465009</v>
          </cell>
          <cell r="F85" t="str">
            <v>6000015114</v>
          </cell>
          <cell r="G85" t="str">
            <v>PR-5183168-DC9991</v>
          </cell>
          <cell r="H85">
            <v>45119</v>
          </cell>
          <cell r="I85">
            <v>45113</v>
          </cell>
          <cell r="J85" t="str">
            <v>R6NT/4B-V</v>
          </cell>
          <cell r="K85" t="str">
            <v>C-BATT</v>
          </cell>
          <cell r="L85" t="str">
            <v>M101</v>
          </cell>
          <cell r="M85">
            <v>288</v>
          </cell>
          <cell r="N85" t="str">
            <v>M3</v>
          </cell>
          <cell r="O85">
            <v>50178.239999999998</v>
          </cell>
          <cell r="P85" t="str">
            <v>70N6799</v>
          </cell>
          <cell r="Q85">
            <v>0</v>
          </cell>
          <cell r="R85">
            <v>0</v>
          </cell>
          <cell r="S85">
            <v>45114</v>
          </cell>
        </row>
        <row r="86">
          <cell r="E86" t="str">
            <v>9521465009</v>
          </cell>
          <cell r="F86" t="str">
            <v>6000015114</v>
          </cell>
          <cell r="G86" t="str">
            <v>PR-5183168-DC9991</v>
          </cell>
          <cell r="H86">
            <v>45119</v>
          </cell>
          <cell r="I86">
            <v>45113</v>
          </cell>
          <cell r="J86" t="str">
            <v>R03NT/2B-V</v>
          </cell>
          <cell r="K86" t="str">
            <v>C-BATT</v>
          </cell>
          <cell r="L86" t="str">
            <v>M101</v>
          </cell>
          <cell r="M86">
            <v>336</v>
          </cell>
          <cell r="N86" t="str">
            <v>M3</v>
          </cell>
          <cell r="O86">
            <v>27357.119999999999</v>
          </cell>
          <cell r="P86" t="str">
            <v>70N6799</v>
          </cell>
          <cell r="Q86">
            <v>0</v>
          </cell>
          <cell r="R86">
            <v>0</v>
          </cell>
          <cell r="S86">
            <v>45114</v>
          </cell>
        </row>
        <row r="87">
          <cell r="E87" t="str">
            <v>9521465009</v>
          </cell>
          <cell r="F87" t="str">
            <v>6000015114</v>
          </cell>
          <cell r="G87" t="str">
            <v>PR-5183168-DC9991</v>
          </cell>
          <cell r="H87">
            <v>45119</v>
          </cell>
          <cell r="I87">
            <v>45113</v>
          </cell>
          <cell r="J87" t="str">
            <v>LR03T/4B-V</v>
          </cell>
          <cell r="K87" t="str">
            <v>C-BATT</v>
          </cell>
          <cell r="L87" t="str">
            <v>M101</v>
          </cell>
          <cell r="M87">
            <v>144</v>
          </cell>
          <cell r="N87" t="str">
            <v>M3</v>
          </cell>
          <cell r="O87">
            <v>61211.519999999997</v>
          </cell>
          <cell r="P87" t="str">
            <v>70N6799</v>
          </cell>
          <cell r="Q87">
            <v>0</v>
          </cell>
          <cell r="R87">
            <v>0</v>
          </cell>
          <cell r="S87">
            <v>45114</v>
          </cell>
        </row>
        <row r="88">
          <cell r="E88" t="str">
            <v>9521465009</v>
          </cell>
          <cell r="F88" t="str">
            <v>6000015114</v>
          </cell>
          <cell r="G88" t="str">
            <v>PR-5183168-DC9991</v>
          </cell>
          <cell r="H88">
            <v>45119</v>
          </cell>
          <cell r="I88">
            <v>45113</v>
          </cell>
          <cell r="J88" t="str">
            <v>LR03T/2B-V</v>
          </cell>
          <cell r="K88" t="str">
            <v>C-BATT</v>
          </cell>
          <cell r="L88" t="str">
            <v>M101</v>
          </cell>
          <cell r="M88">
            <v>96</v>
          </cell>
          <cell r="N88" t="str">
            <v>M3</v>
          </cell>
          <cell r="O88">
            <v>20847.36</v>
          </cell>
          <cell r="P88" t="str">
            <v>70N6799</v>
          </cell>
          <cell r="Q88">
            <v>0</v>
          </cell>
          <cell r="R88">
            <v>0</v>
          </cell>
          <cell r="S88">
            <v>45114</v>
          </cell>
        </row>
        <row r="89">
          <cell r="E89" t="str">
            <v>9521465009</v>
          </cell>
          <cell r="F89" t="str">
            <v>6000015114</v>
          </cell>
          <cell r="G89" t="str">
            <v>PR-5183168-DC9991</v>
          </cell>
          <cell r="H89">
            <v>45119</v>
          </cell>
          <cell r="I89">
            <v>45113</v>
          </cell>
          <cell r="J89" t="str">
            <v>LR6T/2B-V</v>
          </cell>
          <cell r="K89" t="str">
            <v>C-BATT</v>
          </cell>
          <cell r="L89" t="str">
            <v>M101</v>
          </cell>
          <cell r="M89">
            <v>192</v>
          </cell>
          <cell r="N89" t="str">
            <v>M3</v>
          </cell>
          <cell r="O89">
            <v>41694.720000000001</v>
          </cell>
          <cell r="P89" t="str">
            <v>70N6799</v>
          </cell>
          <cell r="Q89">
            <v>0</v>
          </cell>
          <cell r="R89">
            <v>0</v>
          </cell>
          <cell r="S89">
            <v>45114</v>
          </cell>
        </row>
        <row r="90">
          <cell r="E90" t="str">
            <v>9521465745</v>
          </cell>
          <cell r="F90" t="str">
            <v>5000017751</v>
          </cell>
          <cell r="G90" t="str">
            <v>9:32 AM</v>
          </cell>
          <cell r="H90">
            <v>45290</v>
          </cell>
          <cell r="I90">
            <v>45114</v>
          </cell>
          <cell r="J90" t="str">
            <v>CS-N18ZKH-8</v>
          </cell>
          <cell r="K90" t="str">
            <v>RAC</v>
          </cell>
          <cell r="L90" t="str">
            <v>M101</v>
          </cell>
          <cell r="M90">
            <v>26</v>
          </cell>
          <cell r="N90" t="str">
            <v>M3</v>
          </cell>
          <cell r="O90">
            <v>1317207.32</v>
          </cell>
          <cell r="P90" t="str">
            <v>70N6799</v>
          </cell>
          <cell r="Q90">
            <v>0</v>
          </cell>
          <cell r="R90">
            <v>0</v>
          </cell>
          <cell r="S90">
            <v>45114</v>
          </cell>
        </row>
        <row r="91">
          <cell r="E91" t="str">
            <v>9521465745</v>
          </cell>
          <cell r="F91" t="str">
            <v>5000017751</v>
          </cell>
          <cell r="G91" t="str">
            <v>9:32 AM</v>
          </cell>
          <cell r="H91">
            <v>45290</v>
          </cell>
          <cell r="I91">
            <v>45114</v>
          </cell>
          <cell r="J91" t="str">
            <v>CU-N18ZKH-8</v>
          </cell>
          <cell r="K91" t="str">
            <v>RAC</v>
          </cell>
          <cell r="L91" t="str">
            <v>M101</v>
          </cell>
          <cell r="M91">
            <v>26</v>
          </cell>
          <cell r="N91" t="str">
            <v>M3</v>
          </cell>
          <cell r="O91">
            <v>1975810.98</v>
          </cell>
          <cell r="P91" t="str">
            <v>70N6799</v>
          </cell>
          <cell r="Q91">
            <v>0</v>
          </cell>
          <cell r="R91">
            <v>0</v>
          </cell>
          <cell r="S91">
            <v>45114</v>
          </cell>
        </row>
        <row r="92">
          <cell r="E92" t="str">
            <v>9521466029</v>
          </cell>
          <cell r="F92" t="str">
            <v>6000003646</v>
          </cell>
          <cell r="G92" t="str">
            <v>9:45 AM</v>
          </cell>
          <cell r="H92">
            <v>45148</v>
          </cell>
          <cell r="I92">
            <v>45114</v>
          </cell>
          <cell r="J92" t="str">
            <v>NR-TV261APSV</v>
          </cell>
          <cell r="K92" t="str">
            <v>REF</v>
          </cell>
          <cell r="L92" t="str">
            <v>M101</v>
          </cell>
          <cell r="M92">
            <v>5</v>
          </cell>
          <cell r="N92" t="str">
            <v>M3</v>
          </cell>
          <cell r="O92">
            <v>323600</v>
          </cell>
          <cell r="P92" t="str">
            <v>70B5862</v>
          </cell>
          <cell r="Q92">
            <v>0</v>
          </cell>
          <cell r="R92">
            <v>0</v>
          </cell>
          <cell r="S92">
            <v>45113</v>
          </cell>
        </row>
        <row r="93">
          <cell r="E93" t="str">
            <v>9521466029</v>
          </cell>
          <cell r="F93" t="str">
            <v>6000003646</v>
          </cell>
          <cell r="G93" t="str">
            <v>9:45 AM</v>
          </cell>
          <cell r="H93">
            <v>45148</v>
          </cell>
          <cell r="I93">
            <v>45114</v>
          </cell>
          <cell r="J93" t="str">
            <v>NR-TL381GPKV</v>
          </cell>
          <cell r="K93" t="str">
            <v>REF</v>
          </cell>
          <cell r="L93" t="str">
            <v>M101</v>
          </cell>
          <cell r="M93">
            <v>2</v>
          </cell>
          <cell r="N93" t="str">
            <v>M3</v>
          </cell>
          <cell r="O93">
            <v>241440</v>
          </cell>
          <cell r="P93" t="str">
            <v>70B5862</v>
          </cell>
          <cell r="Q93">
            <v>0</v>
          </cell>
          <cell r="R93">
            <v>0</v>
          </cell>
          <cell r="S93">
            <v>45113</v>
          </cell>
        </row>
        <row r="94">
          <cell r="E94" t="str">
            <v>9521466029</v>
          </cell>
          <cell r="F94" t="str">
            <v>6000003646</v>
          </cell>
          <cell r="G94" t="str">
            <v>9:45 AM</v>
          </cell>
          <cell r="H94">
            <v>45148</v>
          </cell>
          <cell r="I94">
            <v>45114</v>
          </cell>
          <cell r="J94" t="str">
            <v>NR-CW530XMMV</v>
          </cell>
          <cell r="K94" t="str">
            <v>REF</v>
          </cell>
          <cell r="L94" t="str">
            <v>M101</v>
          </cell>
          <cell r="M94">
            <v>2</v>
          </cell>
          <cell r="N94" t="str">
            <v>M3</v>
          </cell>
          <cell r="O94">
            <v>640941.81999999995</v>
          </cell>
          <cell r="P94" t="str">
            <v>70B5862</v>
          </cell>
          <cell r="Q94">
            <v>0</v>
          </cell>
          <cell r="R94">
            <v>0</v>
          </cell>
          <cell r="S94">
            <v>45113</v>
          </cell>
        </row>
        <row r="95">
          <cell r="E95" t="str">
            <v>9521465735</v>
          </cell>
          <cell r="F95" t="str">
            <v>6000021332</v>
          </cell>
          <cell r="G95" t="str">
            <v>16:09</v>
          </cell>
          <cell r="H95">
            <v>45289</v>
          </cell>
          <cell r="I95">
            <v>45114</v>
          </cell>
          <cell r="J95" t="str">
            <v>S-25PU1H5B</v>
          </cell>
          <cell r="K95" t="str">
            <v>COMAC</v>
          </cell>
          <cell r="L95" t="str">
            <v>M101</v>
          </cell>
          <cell r="M95">
            <v>2</v>
          </cell>
          <cell r="N95" t="str">
            <v>M3</v>
          </cell>
          <cell r="O95">
            <v>149570.26</v>
          </cell>
          <cell r="P95" t="str">
            <v>70N6799</v>
          </cell>
          <cell r="Q95">
            <v>0</v>
          </cell>
          <cell r="R95">
            <v>0</v>
          </cell>
          <cell r="S95">
            <v>45113</v>
          </cell>
        </row>
        <row r="96">
          <cell r="E96" t="str">
            <v>9521465735</v>
          </cell>
          <cell r="F96" t="str">
            <v>6000021332</v>
          </cell>
          <cell r="G96" t="str">
            <v>16:09</v>
          </cell>
          <cell r="H96">
            <v>45289</v>
          </cell>
          <cell r="I96">
            <v>45114</v>
          </cell>
          <cell r="J96" t="str">
            <v>U-25PN1H5</v>
          </cell>
          <cell r="K96" t="str">
            <v>COMAC</v>
          </cell>
          <cell r="L96" t="str">
            <v>M101</v>
          </cell>
          <cell r="M96">
            <v>2</v>
          </cell>
          <cell r="N96" t="str">
            <v>M3</v>
          </cell>
          <cell r="O96">
            <v>231685.96</v>
          </cell>
          <cell r="P96" t="str">
            <v>70N6799</v>
          </cell>
          <cell r="Q96">
            <v>0</v>
          </cell>
          <cell r="R96">
            <v>0</v>
          </cell>
          <cell r="S96">
            <v>45113</v>
          </cell>
        </row>
        <row r="97">
          <cell r="E97" t="str">
            <v>9521464612</v>
          </cell>
          <cell r="F97" t="str">
            <v>5000015964</v>
          </cell>
          <cell r="G97" t="str">
            <v>135722</v>
          </cell>
          <cell r="H97">
            <v>45115</v>
          </cell>
          <cell r="I97">
            <v>45111</v>
          </cell>
          <cell r="J97" t="str">
            <v>NI-M300TVRA</v>
          </cell>
          <cell r="K97" t="str">
            <v>E-IRON</v>
          </cell>
          <cell r="L97" t="str">
            <v>M101</v>
          </cell>
          <cell r="M97">
            <v>3</v>
          </cell>
          <cell r="N97" t="str">
            <v>M3</v>
          </cell>
          <cell r="O97">
            <v>14280</v>
          </cell>
          <cell r="P97" t="str">
            <v>70N6799</v>
          </cell>
          <cell r="Q97">
            <v>0</v>
          </cell>
          <cell r="R97">
            <v>0</v>
          </cell>
          <cell r="S97">
            <v>45111</v>
          </cell>
        </row>
        <row r="98">
          <cell r="E98" t="str">
            <v>9521466027</v>
          </cell>
          <cell r="F98" t="str">
            <v>6000015379</v>
          </cell>
          <cell r="G98" t="str">
            <v>9:45 AM</v>
          </cell>
          <cell r="H98">
            <v>45148</v>
          </cell>
          <cell r="I98">
            <v>45114</v>
          </cell>
          <cell r="J98" t="str">
            <v>NR-CW530XMMV</v>
          </cell>
          <cell r="K98" t="str">
            <v>REF</v>
          </cell>
          <cell r="L98" t="str">
            <v>M101</v>
          </cell>
          <cell r="M98">
            <v>2</v>
          </cell>
          <cell r="N98" t="str">
            <v>M3</v>
          </cell>
          <cell r="O98">
            <v>640941.81999999995</v>
          </cell>
          <cell r="P98" t="str">
            <v>70B5862</v>
          </cell>
          <cell r="Q98">
            <v>0</v>
          </cell>
          <cell r="R98">
            <v>0</v>
          </cell>
          <cell r="S98">
            <v>45113</v>
          </cell>
        </row>
        <row r="99">
          <cell r="E99" t="str">
            <v>9521466027</v>
          </cell>
          <cell r="F99" t="str">
            <v>6000015379</v>
          </cell>
          <cell r="G99" t="str">
            <v>9:45 AM</v>
          </cell>
          <cell r="H99">
            <v>45148</v>
          </cell>
          <cell r="I99">
            <v>45114</v>
          </cell>
          <cell r="J99" t="str">
            <v>NR-TL381GPKV</v>
          </cell>
          <cell r="K99" t="str">
            <v>REF</v>
          </cell>
          <cell r="L99" t="str">
            <v>M101</v>
          </cell>
          <cell r="M99">
            <v>2</v>
          </cell>
          <cell r="N99" t="str">
            <v>M3</v>
          </cell>
          <cell r="O99">
            <v>241440</v>
          </cell>
          <cell r="P99" t="str">
            <v>70B5862</v>
          </cell>
          <cell r="Q99">
            <v>0</v>
          </cell>
          <cell r="R99">
            <v>0</v>
          </cell>
          <cell r="S99">
            <v>45113</v>
          </cell>
        </row>
        <row r="100">
          <cell r="E100" t="str">
            <v>9521466027</v>
          </cell>
          <cell r="F100" t="str">
            <v>6000015379</v>
          </cell>
          <cell r="G100" t="str">
            <v>9:45 AM</v>
          </cell>
          <cell r="H100">
            <v>45148</v>
          </cell>
          <cell r="I100">
            <v>45114</v>
          </cell>
          <cell r="J100" t="str">
            <v>NR-TV261APSV</v>
          </cell>
          <cell r="K100" t="str">
            <v>REF</v>
          </cell>
          <cell r="L100" t="str">
            <v>M101</v>
          </cell>
          <cell r="M100">
            <v>5</v>
          </cell>
          <cell r="N100" t="str">
            <v>M3</v>
          </cell>
          <cell r="O100">
            <v>323600</v>
          </cell>
          <cell r="P100" t="str">
            <v>70B5862</v>
          </cell>
          <cell r="Q100">
            <v>0</v>
          </cell>
          <cell r="R100">
            <v>0</v>
          </cell>
          <cell r="S100">
            <v>45113</v>
          </cell>
        </row>
        <row r="101">
          <cell r="E101" t="str">
            <v>9521466027</v>
          </cell>
          <cell r="F101" t="str">
            <v>6000015379</v>
          </cell>
          <cell r="G101" t="str">
            <v>9:45 AM</v>
          </cell>
          <cell r="H101">
            <v>45148</v>
          </cell>
          <cell r="I101">
            <v>45114</v>
          </cell>
          <cell r="J101" t="str">
            <v>NR-DZ601VGKV</v>
          </cell>
          <cell r="K101" t="str">
            <v>REF</v>
          </cell>
          <cell r="L101" t="str">
            <v>M101</v>
          </cell>
          <cell r="M101">
            <v>2</v>
          </cell>
          <cell r="N101" t="str">
            <v>M3</v>
          </cell>
          <cell r="O101">
            <v>491850.9</v>
          </cell>
          <cell r="P101" t="str">
            <v>70B5862</v>
          </cell>
          <cell r="Q101">
            <v>0</v>
          </cell>
          <cell r="R101">
            <v>0</v>
          </cell>
          <cell r="S101">
            <v>45113</v>
          </cell>
        </row>
        <row r="102">
          <cell r="E102" t="str">
            <v>9521465552</v>
          </cell>
          <cell r="F102" t="str">
            <v>5000003559</v>
          </cell>
          <cell r="G102" t="str">
            <v>10:00</v>
          </cell>
          <cell r="H102">
            <v>45148</v>
          </cell>
          <cell r="I102">
            <v>45114</v>
          </cell>
          <cell r="J102" t="str">
            <v>BK-3MCCE2BT2</v>
          </cell>
          <cell r="K102" t="str">
            <v>C-BATT</v>
          </cell>
          <cell r="L102" t="str">
            <v>M101</v>
          </cell>
          <cell r="M102">
            <v>40</v>
          </cell>
          <cell r="N102" t="str">
            <v>M3</v>
          </cell>
          <cell r="O102">
            <v>30588.799999999999</v>
          </cell>
          <cell r="P102" t="str">
            <v>70N6799</v>
          </cell>
          <cell r="Q102">
            <v>0</v>
          </cell>
          <cell r="R102">
            <v>0</v>
          </cell>
          <cell r="S102">
            <v>45112</v>
          </cell>
        </row>
        <row r="103">
          <cell r="E103" t="str">
            <v>9521465552</v>
          </cell>
          <cell r="F103" t="str">
            <v>5000003559</v>
          </cell>
          <cell r="G103" t="str">
            <v>10:00</v>
          </cell>
          <cell r="H103">
            <v>45148</v>
          </cell>
          <cell r="I103">
            <v>45114</v>
          </cell>
          <cell r="J103" t="str">
            <v>CR-2450/5BE</v>
          </cell>
          <cell r="K103" t="str">
            <v>C-BATT</v>
          </cell>
          <cell r="L103" t="str">
            <v>M101</v>
          </cell>
          <cell r="M103">
            <v>300</v>
          </cell>
          <cell r="N103" t="str">
            <v>M3</v>
          </cell>
          <cell r="O103">
            <v>37896</v>
          </cell>
          <cell r="P103" t="str">
            <v>70N6799</v>
          </cell>
          <cell r="Q103">
            <v>0</v>
          </cell>
          <cell r="R103">
            <v>0</v>
          </cell>
          <cell r="S103">
            <v>45112</v>
          </cell>
        </row>
        <row r="104">
          <cell r="E104" t="str">
            <v>9521465552</v>
          </cell>
          <cell r="F104" t="str">
            <v>5000003559</v>
          </cell>
          <cell r="G104" t="str">
            <v>10:00</v>
          </cell>
          <cell r="H104">
            <v>45148</v>
          </cell>
          <cell r="I104">
            <v>45114</v>
          </cell>
          <cell r="J104" t="str">
            <v>CR-2016/5BE</v>
          </cell>
          <cell r="K104" t="str">
            <v>C-BATT</v>
          </cell>
          <cell r="L104" t="str">
            <v>M101</v>
          </cell>
          <cell r="M104">
            <v>300</v>
          </cell>
          <cell r="N104" t="str">
            <v>M3</v>
          </cell>
          <cell r="O104">
            <v>23754</v>
          </cell>
          <cell r="P104" t="str">
            <v>70N6799</v>
          </cell>
          <cell r="Q104">
            <v>0</v>
          </cell>
          <cell r="R104">
            <v>0</v>
          </cell>
          <cell r="S104">
            <v>45112</v>
          </cell>
        </row>
        <row r="105">
          <cell r="E105" t="str">
            <v>9521465552</v>
          </cell>
          <cell r="F105" t="str">
            <v>5000003559</v>
          </cell>
          <cell r="G105" t="str">
            <v>10:00</v>
          </cell>
          <cell r="H105">
            <v>45148</v>
          </cell>
          <cell r="I105">
            <v>45114</v>
          </cell>
          <cell r="J105" t="str">
            <v>CR-2025/5BE</v>
          </cell>
          <cell r="K105" t="str">
            <v>C-BATT</v>
          </cell>
          <cell r="L105" t="str">
            <v>M101</v>
          </cell>
          <cell r="M105">
            <v>300</v>
          </cell>
          <cell r="N105" t="str">
            <v>M3</v>
          </cell>
          <cell r="O105">
            <v>23754</v>
          </cell>
          <cell r="P105" t="str">
            <v>70N6799</v>
          </cell>
          <cell r="Q105">
            <v>0</v>
          </cell>
          <cell r="R105">
            <v>0</v>
          </cell>
          <cell r="S105">
            <v>45112</v>
          </cell>
        </row>
        <row r="106">
          <cell r="E106" t="str">
            <v>9521465552</v>
          </cell>
          <cell r="F106" t="str">
            <v>5000003559</v>
          </cell>
          <cell r="G106" t="str">
            <v>10:00</v>
          </cell>
          <cell r="H106">
            <v>45148</v>
          </cell>
          <cell r="I106">
            <v>45114</v>
          </cell>
          <cell r="J106" t="str">
            <v>CR-2032/5BEW</v>
          </cell>
          <cell r="K106" t="str">
            <v>C-BATT</v>
          </cell>
          <cell r="L106" t="str">
            <v>M101</v>
          </cell>
          <cell r="M106">
            <v>500</v>
          </cell>
          <cell r="N106" t="str">
            <v>M3</v>
          </cell>
          <cell r="O106">
            <v>39210</v>
          </cell>
          <cell r="P106" t="str">
            <v>70N6799</v>
          </cell>
          <cell r="Q106">
            <v>0</v>
          </cell>
          <cell r="R106">
            <v>0</v>
          </cell>
          <cell r="S106">
            <v>45112</v>
          </cell>
        </row>
        <row r="107">
          <cell r="E107" t="str">
            <v>9521465552</v>
          </cell>
          <cell r="F107" t="str">
            <v>5000003559</v>
          </cell>
          <cell r="G107" t="str">
            <v>10:00</v>
          </cell>
          <cell r="H107">
            <v>45148</v>
          </cell>
          <cell r="I107">
            <v>45114</v>
          </cell>
          <cell r="J107" t="str">
            <v>LR03EG/2B-V</v>
          </cell>
          <cell r="K107" t="str">
            <v>C-BATT</v>
          </cell>
          <cell r="L107" t="str">
            <v>M101</v>
          </cell>
          <cell r="M107">
            <v>192</v>
          </cell>
          <cell r="N107" t="str">
            <v>M3</v>
          </cell>
          <cell r="O107">
            <v>34675.199999999997</v>
          </cell>
          <cell r="P107" t="str">
            <v>70N6799</v>
          </cell>
          <cell r="Q107">
            <v>0</v>
          </cell>
          <cell r="R107">
            <v>0</v>
          </cell>
          <cell r="S107">
            <v>45112</v>
          </cell>
        </row>
        <row r="108">
          <cell r="E108" t="str">
            <v>9521465552</v>
          </cell>
          <cell r="F108" t="str">
            <v>5000003559</v>
          </cell>
          <cell r="G108" t="str">
            <v>10:00</v>
          </cell>
          <cell r="H108">
            <v>45148</v>
          </cell>
          <cell r="I108">
            <v>45114</v>
          </cell>
          <cell r="J108" t="str">
            <v>LR6EG/2B-V</v>
          </cell>
          <cell r="K108" t="str">
            <v>C-BATT</v>
          </cell>
          <cell r="L108" t="str">
            <v>M101</v>
          </cell>
          <cell r="M108">
            <v>192</v>
          </cell>
          <cell r="N108" t="str">
            <v>M3</v>
          </cell>
          <cell r="O108">
            <v>34675.199999999997</v>
          </cell>
          <cell r="P108" t="str">
            <v>70N6799</v>
          </cell>
          <cell r="Q108">
            <v>0</v>
          </cell>
          <cell r="R108">
            <v>0</v>
          </cell>
          <cell r="S108">
            <v>45112</v>
          </cell>
        </row>
        <row r="109">
          <cell r="E109" t="str">
            <v>9521465552</v>
          </cell>
          <cell r="F109" t="str">
            <v>5000003559</v>
          </cell>
          <cell r="G109" t="str">
            <v>10:00</v>
          </cell>
          <cell r="H109">
            <v>45148</v>
          </cell>
          <cell r="I109">
            <v>45114</v>
          </cell>
          <cell r="J109" t="str">
            <v>LRV27A/1BPA</v>
          </cell>
          <cell r="K109" t="str">
            <v>C-BATT</v>
          </cell>
          <cell r="L109" t="str">
            <v>M101</v>
          </cell>
          <cell r="M109">
            <v>200</v>
          </cell>
          <cell r="N109" t="str">
            <v>M3</v>
          </cell>
          <cell r="O109">
            <v>33570</v>
          </cell>
          <cell r="P109" t="str">
            <v>70N6799</v>
          </cell>
          <cell r="Q109">
            <v>0</v>
          </cell>
          <cell r="R109">
            <v>0</v>
          </cell>
          <cell r="S109">
            <v>45112</v>
          </cell>
        </row>
        <row r="110">
          <cell r="E110" t="str">
            <v>9521465552</v>
          </cell>
          <cell r="F110" t="str">
            <v>5000003559</v>
          </cell>
          <cell r="G110" t="str">
            <v>10:00</v>
          </cell>
          <cell r="H110">
            <v>45148</v>
          </cell>
          <cell r="I110">
            <v>45114</v>
          </cell>
          <cell r="J110" t="str">
            <v>LR-44VN/2B5</v>
          </cell>
          <cell r="K110" t="str">
            <v>C-BATT</v>
          </cell>
          <cell r="L110" t="str">
            <v>M101</v>
          </cell>
          <cell r="M110">
            <v>400</v>
          </cell>
          <cell r="N110" t="str">
            <v>M3</v>
          </cell>
          <cell r="O110">
            <v>13244</v>
          </cell>
          <cell r="P110" t="str">
            <v>70N6799</v>
          </cell>
          <cell r="Q110">
            <v>0</v>
          </cell>
          <cell r="R110">
            <v>0</v>
          </cell>
          <cell r="S110">
            <v>45112</v>
          </cell>
        </row>
        <row r="111">
          <cell r="E111" t="str">
            <v>9521465552</v>
          </cell>
          <cell r="F111" t="str">
            <v>5000003559</v>
          </cell>
          <cell r="G111" t="str">
            <v>10:00</v>
          </cell>
          <cell r="H111">
            <v>45148</v>
          </cell>
          <cell r="I111">
            <v>45114</v>
          </cell>
          <cell r="J111" t="str">
            <v>LRV08L/1BP-V</v>
          </cell>
          <cell r="K111" t="str">
            <v>C-BATT</v>
          </cell>
          <cell r="L111" t="str">
            <v>M101</v>
          </cell>
          <cell r="M111">
            <v>200</v>
          </cell>
          <cell r="N111" t="str">
            <v>M3</v>
          </cell>
          <cell r="O111">
            <v>33570</v>
          </cell>
          <cell r="P111" t="str">
            <v>70N6799</v>
          </cell>
          <cell r="Q111">
            <v>0</v>
          </cell>
          <cell r="R111">
            <v>0</v>
          </cell>
          <cell r="S111">
            <v>45112</v>
          </cell>
        </row>
        <row r="112">
          <cell r="E112" t="str">
            <v>9521465552</v>
          </cell>
          <cell r="F112" t="str">
            <v>5000003559</v>
          </cell>
          <cell r="G112" t="str">
            <v>10:00</v>
          </cell>
          <cell r="H112">
            <v>45148</v>
          </cell>
          <cell r="I112">
            <v>45114</v>
          </cell>
          <cell r="J112" t="str">
            <v>LR03T/2B-V</v>
          </cell>
          <cell r="K112" t="str">
            <v>C-BATT</v>
          </cell>
          <cell r="L112" t="str">
            <v>M101</v>
          </cell>
          <cell r="M112">
            <v>4800</v>
          </cell>
          <cell r="N112" t="str">
            <v>M3</v>
          </cell>
          <cell r="O112">
            <v>517344</v>
          </cell>
          <cell r="P112" t="str">
            <v>70N6799</v>
          </cell>
          <cell r="Q112">
            <v>0</v>
          </cell>
          <cell r="R112">
            <v>0</v>
          </cell>
          <cell r="S112">
            <v>45112</v>
          </cell>
        </row>
        <row r="113">
          <cell r="E113" t="str">
            <v>9521465552</v>
          </cell>
          <cell r="F113" t="str">
            <v>5000003559</v>
          </cell>
          <cell r="G113" t="str">
            <v>10:00</v>
          </cell>
          <cell r="H113">
            <v>45148</v>
          </cell>
          <cell r="I113">
            <v>45114</v>
          </cell>
          <cell r="J113" t="str">
            <v>LR6T/2B-V</v>
          </cell>
          <cell r="K113" t="str">
            <v>C-BATT</v>
          </cell>
          <cell r="L113" t="str">
            <v>M101</v>
          </cell>
          <cell r="M113">
            <v>4800</v>
          </cell>
          <cell r="N113" t="str">
            <v>M3</v>
          </cell>
          <cell r="O113">
            <v>517344</v>
          </cell>
          <cell r="P113" t="str">
            <v>70N6799</v>
          </cell>
          <cell r="Q113">
            <v>0</v>
          </cell>
          <cell r="R113">
            <v>0</v>
          </cell>
          <cell r="S113">
            <v>45112</v>
          </cell>
        </row>
        <row r="114">
          <cell r="E114" t="str">
            <v>9521465552</v>
          </cell>
          <cell r="F114" t="str">
            <v>5000003559</v>
          </cell>
          <cell r="G114" t="str">
            <v>10:00</v>
          </cell>
          <cell r="H114">
            <v>45148</v>
          </cell>
          <cell r="I114">
            <v>45114</v>
          </cell>
          <cell r="J114" t="str">
            <v>R14UT/2S-V</v>
          </cell>
          <cell r="K114" t="str">
            <v>C-BATT</v>
          </cell>
          <cell r="L114" t="str">
            <v>M101</v>
          </cell>
          <cell r="M114">
            <v>480</v>
          </cell>
          <cell r="N114" t="str">
            <v>M3</v>
          </cell>
          <cell r="O114">
            <v>28334.400000000001</v>
          </cell>
          <cell r="P114" t="str">
            <v>70N6799</v>
          </cell>
          <cell r="Q114">
            <v>0</v>
          </cell>
          <cell r="R114">
            <v>0</v>
          </cell>
          <cell r="S114">
            <v>45112</v>
          </cell>
        </row>
        <row r="115">
          <cell r="E115" t="str">
            <v>9521465552</v>
          </cell>
          <cell r="F115" t="str">
            <v>5000003559</v>
          </cell>
          <cell r="G115" t="str">
            <v>10:00</v>
          </cell>
          <cell r="H115">
            <v>45148</v>
          </cell>
          <cell r="I115">
            <v>45114</v>
          </cell>
          <cell r="J115" t="str">
            <v>R03NT/2S-V</v>
          </cell>
          <cell r="K115" t="str">
            <v>C-BATT</v>
          </cell>
          <cell r="L115" t="str">
            <v>M101</v>
          </cell>
          <cell r="M115">
            <v>24000</v>
          </cell>
          <cell r="N115" t="str">
            <v>M3</v>
          </cell>
          <cell r="O115">
            <v>542160</v>
          </cell>
          <cell r="P115" t="str">
            <v>70N6799</v>
          </cell>
          <cell r="Q115">
            <v>0</v>
          </cell>
          <cell r="R115">
            <v>0</v>
          </cell>
          <cell r="S115">
            <v>45112</v>
          </cell>
        </row>
        <row r="116">
          <cell r="E116" t="str">
            <v>9521465732</v>
          </cell>
          <cell r="F116" t="str">
            <v>5000014954</v>
          </cell>
          <cell r="G116" t="str">
            <v>LH MRS TRANG  0336541336</v>
          </cell>
          <cell r="H116">
            <v>45148</v>
          </cell>
          <cell r="I116">
            <v>45114</v>
          </cell>
          <cell r="J116" t="str">
            <v>CZ-RTC4</v>
          </cell>
          <cell r="K116" t="str">
            <v>COMAC</v>
          </cell>
          <cell r="L116" t="str">
            <v>M101</v>
          </cell>
          <cell r="M116">
            <v>1</v>
          </cell>
          <cell r="N116" t="str">
            <v>M3</v>
          </cell>
          <cell r="O116">
            <v>9536.36</v>
          </cell>
          <cell r="P116" t="str">
            <v>70N6799</v>
          </cell>
          <cell r="Q116">
            <v>0</v>
          </cell>
          <cell r="R116">
            <v>0</v>
          </cell>
          <cell r="S116">
            <v>45113</v>
          </cell>
        </row>
        <row r="117">
          <cell r="E117" t="str">
            <v>9521465732</v>
          </cell>
          <cell r="F117" t="str">
            <v>5000014954</v>
          </cell>
          <cell r="G117" t="str">
            <v>LH MRS TRANG  0336541336</v>
          </cell>
          <cell r="H117">
            <v>45148</v>
          </cell>
          <cell r="I117">
            <v>45114</v>
          </cell>
          <cell r="J117" t="str">
            <v>U-24PR1H5</v>
          </cell>
          <cell r="K117" t="str">
            <v>COMAC</v>
          </cell>
          <cell r="L117" t="str">
            <v>M101</v>
          </cell>
          <cell r="M117">
            <v>1</v>
          </cell>
          <cell r="N117" t="str">
            <v>M3</v>
          </cell>
          <cell r="O117">
            <v>148074.38</v>
          </cell>
          <cell r="P117" t="str">
            <v>70N6799</v>
          </cell>
          <cell r="Q117">
            <v>0</v>
          </cell>
          <cell r="R117">
            <v>0</v>
          </cell>
          <cell r="S117">
            <v>45113</v>
          </cell>
        </row>
        <row r="118">
          <cell r="E118" t="str">
            <v>9521465732</v>
          </cell>
          <cell r="F118" t="str">
            <v>5000014954</v>
          </cell>
          <cell r="G118" t="str">
            <v>LH MRS TRANG  0336541336</v>
          </cell>
          <cell r="H118">
            <v>45148</v>
          </cell>
          <cell r="I118">
            <v>45114</v>
          </cell>
          <cell r="J118" t="str">
            <v>S-2430PF3H</v>
          </cell>
          <cell r="K118" t="str">
            <v>COMAC</v>
          </cell>
          <cell r="L118" t="str">
            <v>M101</v>
          </cell>
          <cell r="M118">
            <v>1</v>
          </cell>
          <cell r="N118" t="str">
            <v>M3</v>
          </cell>
          <cell r="O118">
            <v>94702.48</v>
          </cell>
          <cell r="P118" t="str">
            <v>70N6799</v>
          </cell>
          <cell r="Q118">
            <v>0</v>
          </cell>
          <cell r="R118">
            <v>0</v>
          </cell>
          <cell r="S118">
            <v>45113</v>
          </cell>
        </row>
        <row r="119">
          <cell r="E119" t="str">
            <v>9521466073</v>
          </cell>
          <cell r="F119" t="str">
            <v>6000007117</v>
          </cell>
          <cell r="G119" t="str">
            <v>15:37</v>
          </cell>
          <cell r="H119">
            <v>45148</v>
          </cell>
          <cell r="I119">
            <v>45114</v>
          </cell>
          <cell r="J119" t="str">
            <v>NR-BA190PPVN</v>
          </cell>
          <cell r="K119" t="str">
            <v>REF</v>
          </cell>
          <cell r="L119" t="str">
            <v>M101</v>
          </cell>
          <cell r="M119">
            <v>1</v>
          </cell>
          <cell r="N119" t="str">
            <v>M3</v>
          </cell>
          <cell r="O119">
            <v>52720</v>
          </cell>
          <cell r="P119" t="str">
            <v>70B5862</v>
          </cell>
          <cell r="Q119">
            <v>0</v>
          </cell>
          <cell r="R119">
            <v>0</v>
          </cell>
          <cell r="S119">
            <v>45113</v>
          </cell>
        </row>
        <row r="120">
          <cell r="E120" t="str">
            <v>9521466073</v>
          </cell>
          <cell r="F120" t="str">
            <v>6000007117</v>
          </cell>
          <cell r="G120" t="str">
            <v>15:37</v>
          </cell>
          <cell r="H120">
            <v>45148</v>
          </cell>
          <cell r="I120">
            <v>45114</v>
          </cell>
          <cell r="J120" t="str">
            <v>NR-BV361WGKV</v>
          </cell>
          <cell r="K120" t="str">
            <v>REF</v>
          </cell>
          <cell r="L120" t="str">
            <v>M101</v>
          </cell>
          <cell r="M120">
            <v>1</v>
          </cell>
          <cell r="N120" t="str">
            <v>M3</v>
          </cell>
          <cell r="O120">
            <v>146740.91</v>
          </cell>
          <cell r="P120" t="str">
            <v>70B5862</v>
          </cell>
          <cell r="Q120">
            <v>0</v>
          </cell>
          <cell r="R120">
            <v>0</v>
          </cell>
          <cell r="S120">
            <v>45113</v>
          </cell>
        </row>
        <row r="121">
          <cell r="E121" t="str">
            <v>9521466090</v>
          </cell>
          <cell r="F121" t="str">
            <v>5000003631</v>
          </cell>
          <cell r="G121" t="str">
            <v>4800908099</v>
          </cell>
          <cell r="H121">
            <v>45117</v>
          </cell>
          <cell r="I121">
            <v>45114</v>
          </cell>
          <cell r="J121" t="str">
            <v>EH-NE81-K645</v>
          </cell>
          <cell r="K121" t="str">
            <v>BEAUTY</v>
          </cell>
          <cell r="L121" t="str">
            <v>M101</v>
          </cell>
          <cell r="M121">
            <v>10</v>
          </cell>
          <cell r="N121" t="str">
            <v>M3</v>
          </cell>
          <cell r="O121">
            <v>93100</v>
          </cell>
          <cell r="P121" t="str">
            <v>70B5862</v>
          </cell>
          <cell r="Q121">
            <v>0</v>
          </cell>
          <cell r="R121">
            <v>0</v>
          </cell>
          <cell r="S121">
            <v>45115</v>
          </cell>
        </row>
        <row r="122">
          <cell r="E122" t="str">
            <v>9521466090</v>
          </cell>
          <cell r="F122" t="str">
            <v>5000003631</v>
          </cell>
          <cell r="G122" t="str">
            <v>4800908099</v>
          </cell>
          <cell r="H122">
            <v>45117</v>
          </cell>
          <cell r="I122">
            <v>45114</v>
          </cell>
          <cell r="J122" t="str">
            <v>NI-M250TPRA</v>
          </cell>
          <cell r="K122" t="str">
            <v>E-IRON</v>
          </cell>
          <cell r="L122" t="str">
            <v>M101</v>
          </cell>
          <cell r="M122">
            <v>10</v>
          </cell>
          <cell r="N122" t="str">
            <v>M3</v>
          </cell>
          <cell r="O122">
            <v>42700</v>
          </cell>
          <cell r="P122" t="str">
            <v>70B5862</v>
          </cell>
          <cell r="Q122">
            <v>0</v>
          </cell>
          <cell r="R122">
            <v>0</v>
          </cell>
          <cell r="S122">
            <v>45115</v>
          </cell>
        </row>
        <row r="123">
          <cell r="E123" t="str">
            <v>9521466090</v>
          </cell>
          <cell r="F123" t="str">
            <v>5000003631</v>
          </cell>
          <cell r="G123" t="str">
            <v>4800908099</v>
          </cell>
          <cell r="H123">
            <v>45117</v>
          </cell>
          <cell r="I123">
            <v>45114</v>
          </cell>
          <cell r="J123" t="str">
            <v>NC-K101WRA</v>
          </cell>
          <cell r="K123" t="str">
            <v>SMALL KA</v>
          </cell>
          <cell r="L123" t="str">
            <v>M101</v>
          </cell>
          <cell r="M123">
            <v>5</v>
          </cell>
          <cell r="N123" t="str">
            <v>M3</v>
          </cell>
          <cell r="O123">
            <v>25200</v>
          </cell>
          <cell r="P123" t="str">
            <v>70B5862</v>
          </cell>
          <cell r="Q123">
            <v>0</v>
          </cell>
          <cell r="R123">
            <v>0</v>
          </cell>
          <cell r="S123">
            <v>45115</v>
          </cell>
        </row>
        <row r="124">
          <cell r="E124" t="str">
            <v>9521466090</v>
          </cell>
          <cell r="F124" t="str">
            <v>5000003631</v>
          </cell>
          <cell r="G124" t="str">
            <v>4800908099</v>
          </cell>
          <cell r="H124">
            <v>45117</v>
          </cell>
          <cell r="I124">
            <v>45114</v>
          </cell>
          <cell r="J124" t="str">
            <v>SR-MVN18LRAX</v>
          </cell>
          <cell r="K124" t="str">
            <v>RC</v>
          </cell>
          <cell r="L124" t="str">
            <v>M101</v>
          </cell>
          <cell r="M124">
            <v>5</v>
          </cell>
          <cell r="N124" t="str">
            <v>M3</v>
          </cell>
          <cell r="O124">
            <v>43050</v>
          </cell>
          <cell r="P124" t="str">
            <v>70B5862</v>
          </cell>
          <cell r="Q124">
            <v>0</v>
          </cell>
          <cell r="R124">
            <v>0</v>
          </cell>
          <cell r="S124">
            <v>45115</v>
          </cell>
        </row>
        <row r="125">
          <cell r="E125" t="str">
            <v>9521466090</v>
          </cell>
          <cell r="F125" t="str">
            <v>5000003631</v>
          </cell>
          <cell r="G125" t="str">
            <v>4800908099</v>
          </cell>
          <cell r="H125">
            <v>45117</v>
          </cell>
          <cell r="I125">
            <v>45114</v>
          </cell>
          <cell r="J125" t="str">
            <v>NI-S530ARA</v>
          </cell>
          <cell r="K125" t="str">
            <v>E-IRON</v>
          </cell>
          <cell r="L125" t="str">
            <v>M101</v>
          </cell>
          <cell r="M125">
            <v>5</v>
          </cell>
          <cell r="N125" t="str">
            <v>M3</v>
          </cell>
          <cell r="O125">
            <v>28350</v>
          </cell>
          <cell r="P125" t="str">
            <v>70B5862</v>
          </cell>
          <cell r="Q125">
            <v>0</v>
          </cell>
          <cell r="R125">
            <v>0</v>
          </cell>
          <cell r="S125">
            <v>45115</v>
          </cell>
        </row>
        <row r="126">
          <cell r="E126" t="str">
            <v>9521466090</v>
          </cell>
          <cell r="F126" t="str">
            <v>5000003631</v>
          </cell>
          <cell r="G126" t="str">
            <v>4800908099</v>
          </cell>
          <cell r="H126">
            <v>45117</v>
          </cell>
          <cell r="I126">
            <v>45114</v>
          </cell>
          <cell r="J126" t="str">
            <v>MC-CL605KN49</v>
          </cell>
          <cell r="K126" t="str">
            <v>VC</v>
          </cell>
          <cell r="L126" t="str">
            <v>M101</v>
          </cell>
          <cell r="M126">
            <v>10</v>
          </cell>
          <cell r="N126" t="str">
            <v>M3</v>
          </cell>
          <cell r="O126">
            <v>256200</v>
          </cell>
          <cell r="P126" t="str">
            <v>70B5862</v>
          </cell>
          <cell r="Q126">
            <v>0</v>
          </cell>
          <cell r="R126">
            <v>0</v>
          </cell>
          <cell r="S126">
            <v>45115</v>
          </cell>
        </row>
        <row r="127">
          <cell r="E127" t="str">
            <v>9521466145</v>
          </cell>
          <cell r="F127" t="str">
            <v>5000009978</v>
          </cell>
          <cell r="G127" t="str">
            <v>4800908130</v>
          </cell>
          <cell r="H127">
            <v>45119</v>
          </cell>
          <cell r="I127">
            <v>45114</v>
          </cell>
          <cell r="J127" t="str">
            <v>NC-K101WRA</v>
          </cell>
          <cell r="K127" t="str">
            <v>SMALL KA</v>
          </cell>
          <cell r="L127" t="str">
            <v>M101</v>
          </cell>
          <cell r="M127">
            <v>1</v>
          </cell>
          <cell r="N127" t="str">
            <v>M3</v>
          </cell>
          <cell r="O127">
            <v>5040</v>
          </cell>
          <cell r="P127" t="str">
            <v>70B5862</v>
          </cell>
          <cell r="Q127">
            <v>0</v>
          </cell>
          <cell r="R127">
            <v>0</v>
          </cell>
          <cell r="S127">
            <v>45115</v>
          </cell>
        </row>
        <row r="128">
          <cell r="E128" t="str">
            <v>9521466145</v>
          </cell>
          <cell r="F128" t="str">
            <v>5000009978</v>
          </cell>
          <cell r="G128" t="str">
            <v>4800908130</v>
          </cell>
          <cell r="H128">
            <v>45119</v>
          </cell>
          <cell r="I128">
            <v>45114</v>
          </cell>
          <cell r="J128" t="str">
            <v>MC-CL605KN49</v>
          </cell>
          <cell r="K128" t="str">
            <v>VC</v>
          </cell>
          <cell r="L128" t="str">
            <v>M101</v>
          </cell>
          <cell r="M128">
            <v>2</v>
          </cell>
          <cell r="N128" t="str">
            <v>M3</v>
          </cell>
          <cell r="O128">
            <v>51240</v>
          </cell>
          <cell r="P128" t="str">
            <v>70B5862</v>
          </cell>
          <cell r="Q128">
            <v>0</v>
          </cell>
          <cell r="R128">
            <v>0</v>
          </cell>
          <cell r="S128">
            <v>45115</v>
          </cell>
        </row>
        <row r="129">
          <cell r="E129" t="str">
            <v>9521466131</v>
          </cell>
          <cell r="F129" t="str">
            <v>5000003614</v>
          </cell>
          <cell r="G129" t="str">
            <v>09:59 AM</v>
          </cell>
          <cell r="H129">
            <v>45144</v>
          </cell>
          <cell r="I129">
            <v>45114</v>
          </cell>
          <cell r="J129" t="str">
            <v>U-24PZ3H5</v>
          </cell>
          <cell r="K129" t="str">
            <v>COMAC</v>
          </cell>
          <cell r="L129" t="str">
            <v>M101</v>
          </cell>
          <cell r="M129">
            <v>1</v>
          </cell>
          <cell r="N129" t="str">
            <v>M3</v>
          </cell>
          <cell r="O129">
            <v>199735.54</v>
          </cell>
          <cell r="P129" t="str">
            <v>70P0714</v>
          </cell>
          <cell r="Q129">
            <v>0</v>
          </cell>
          <cell r="R129">
            <v>0</v>
          </cell>
          <cell r="S129">
            <v>45114</v>
          </cell>
        </row>
        <row r="130">
          <cell r="E130" t="str">
            <v>9521466131</v>
          </cell>
          <cell r="F130" t="str">
            <v>5000003614</v>
          </cell>
          <cell r="G130" t="str">
            <v>09:59 AM</v>
          </cell>
          <cell r="H130">
            <v>45144</v>
          </cell>
          <cell r="I130">
            <v>45114</v>
          </cell>
          <cell r="J130" t="str">
            <v>CZ-KPU3H</v>
          </cell>
          <cell r="K130" t="str">
            <v>COMAC</v>
          </cell>
          <cell r="L130" t="str">
            <v>M101</v>
          </cell>
          <cell r="M130">
            <v>1</v>
          </cell>
          <cell r="N130" t="str">
            <v>M3</v>
          </cell>
          <cell r="O130">
            <v>23454.55</v>
          </cell>
          <cell r="P130" t="str">
            <v>70P0714</v>
          </cell>
          <cell r="Q130">
            <v>0</v>
          </cell>
          <cell r="R130">
            <v>0</v>
          </cell>
          <cell r="S130">
            <v>45114</v>
          </cell>
        </row>
        <row r="131">
          <cell r="E131" t="str">
            <v>9521466131</v>
          </cell>
          <cell r="F131" t="str">
            <v>5000003614</v>
          </cell>
          <cell r="G131" t="str">
            <v>09:59 AM</v>
          </cell>
          <cell r="H131">
            <v>45144</v>
          </cell>
          <cell r="I131">
            <v>45114</v>
          </cell>
          <cell r="J131" t="str">
            <v>CS-C18FFH</v>
          </cell>
          <cell r="K131" t="str">
            <v>COMAC</v>
          </cell>
          <cell r="L131" t="str">
            <v>M101</v>
          </cell>
          <cell r="M131">
            <v>2</v>
          </cell>
          <cell r="N131" t="str">
            <v>M3</v>
          </cell>
          <cell r="O131">
            <v>137950.42000000001</v>
          </cell>
          <cell r="P131" t="str">
            <v>70P0714</v>
          </cell>
          <cell r="Q131">
            <v>0</v>
          </cell>
          <cell r="R131">
            <v>0</v>
          </cell>
          <cell r="S131">
            <v>45114</v>
          </cell>
        </row>
        <row r="132">
          <cell r="E132" t="str">
            <v>9521466131</v>
          </cell>
          <cell r="F132" t="str">
            <v>5000003614</v>
          </cell>
          <cell r="G132" t="str">
            <v>09:59 AM</v>
          </cell>
          <cell r="H132">
            <v>45144</v>
          </cell>
          <cell r="I132">
            <v>45114</v>
          </cell>
          <cell r="J132" t="str">
            <v>CU-C18FFH</v>
          </cell>
          <cell r="K132" t="str">
            <v>COMAC</v>
          </cell>
          <cell r="L132" t="str">
            <v>M101</v>
          </cell>
          <cell r="M132">
            <v>2</v>
          </cell>
          <cell r="N132" t="str">
            <v>M3</v>
          </cell>
          <cell r="O132">
            <v>206948.98</v>
          </cell>
          <cell r="P132" t="str">
            <v>70P0714</v>
          </cell>
          <cell r="Q132">
            <v>0</v>
          </cell>
          <cell r="R132">
            <v>0</v>
          </cell>
          <cell r="S132">
            <v>45114</v>
          </cell>
        </row>
        <row r="133">
          <cell r="E133" t="str">
            <v>9521466132</v>
          </cell>
          <cell r="F133" t="str">
            <v>5000003614</v>
          </cell>
          <cell r="G133" t="str">
            <v>09:59 AM</v>
          </cell>
          <cell r="H133">
            <v>45144</v>
          </cell>
          <cell r="I133">
            <v>45114</v>
          </cell>
          <cell r="J133" t="str">
            <v>S-2124PU3HB</v>
          </cell>
          <cell r="K133" t="str">
            <v>COMAC</v>
          </cell>
          <cell r="L133" t="str">
            <v>M102</v>
          </cell>
          <cell r="M133">
            <v>1</v>
          </cell>
          <cell r="N133" t="str">
            <v>M3</v>
          </cell>
          <cell r="O133">
            <v>128710.75</v>
          </cell>
          <cell r="P133" t="str">
            <v>70P0714</v>
          </cell>
          <cell r="Q133">
            <v>0</v>
          </cell>
          <cell r="R133">
            <v>0</v>
          </cell>
          <cell r="S133">
            <v>45114</v>
          </cell>
        </row>
        <row r="134">
          <cell r="E134" t="str">
            <v>9521465554</v>
          </cell>
          <cell r="F134" t="str">
            <v>6000003771</v>
          </cell>
          <cell r="G134" t="str">
            <v>10:00</v>
          </cell>
          <cell r="H134">
            <v>45148</v>
          </cell>
          <cell r="I134">
            <v>45114</v>
          </cell>
          <cell r="J134" t="str">
            <v>R03NT/2S-V</v>
          </cell>
          <cell r="K134" t="str">
            <v>C-BATT</v>
          </cell>
          <cell r="L134" t="str">
            <v>M101</v>
          </cell>
          <cell r="M134">
            <v>60000</v>
          </cell>
          <cell r="N134" t="str">
            <v>M3</v>
          </cell>
          <cell r="O134">
            <v>1355400</v>
          </cell>
          <cell r="P134" t="str">
            <v>70N6799</v>
          </cell>
          <cell r="Q134">
            <v>0</v>
          </cell>
          <cell r="R134">
            <v>0</v>
          </cell>
          <cell r="S134">
            <v>45112</v>
          </cell>
        </row>
        <row r="135">
          <cell r="E135" t="str">
            <v>9521465554</v>
          </cell>
          <cell r="F135" t="str">
            <v>6000003771</v>
          </cell>
          <cell r="G135" t="str">
            <v>10:00</v>
          </cell>
          <cell r="H135">
            <v>45148</v>
          </cell>
          <cell r="I135">
            <v>45114</v>
          </cell>
          <cell r="J135" t="str">
            <v>R6NT/4SB-V</v>
          </cell>
          <cell r="K135" t="str">
            <v>C-BATT</v>
          </cell>
          <cell r="L135" t="str">
            <v>M101</v>
          </cell>
          <cell r="M135">
            <v>1280</v>
          </cell>
          <cell r="N135" t="str">
            <v>M3</v>
          </cell>
          <cell r="O135">
            <v>39718.400000000001</v>
          </cell>
          <cell r="P135" t="str">
            <v>70N6799</v>
          </cell>
          <cell r="Q135">
            <v>0</v>
          </cell>
          <cell r="R135">
            <v>0</v>
          </cell>
          <cell r="S135">
            <v>45112</v>
          </cell>
        </row>
        <row r="136">
          <cell r="E136" t="str">
            <v>9521465554</v>
          </cell>
          <cell r="F136" t="str">
            <v>6000003771</v>
          </cell>
          <cell r="G136" t="str">
            <v>10:00</v>
          </cell>
          <cell r="H136">
            <v>45148</v>
          </cell>
          <cell r="I136">
            <v>45114</v>
          </cell>
          <cell r="J136" t="str">
            <v>LR6T/2B-V</v>
          </cell>
          <cell r="K136" t="str">
            <v>C-BATT</v>
          </cell>
          <cell r="L136" t="str">
            <v>M101</v>
          </cell>
          <cell r="M136">
            <v>1920</v>
          </cell>
          <cell r="N136" t="str">
            <v>M3</v>
          </cell>
          <cell r="O136">
            <v>206937.60000000001</v>
          </cell>
          <cell r="P136" t="str">
            <v>70N6799</v>
          </cell>
          <cell r="Q136">
            <v>0</v>
          </cell>
          <cell r="R136">
            <v>0</v>
          </cell>
          <cell r="S136">
            <v>45112</v>
          </cell>
        </row>
        <row r="137">
          <cell r="E137" t="str">
            <v>9521465554</v>
          </cell>
          <cell r="F137" t="str">
            <v>6000003771</v>
          </cell>
          <cell r="G137" t="str">
            <v>10:00</v>
          </cell>
          <cell r="H137">
            <v>45148</v>
          </cell>
          <cell r="I137">
            <v>45114</v>
          </cell>
          <cell r="J137" t="str">
            <v>LR03T/2B-V</v>
          </cell>
          <cell r="K137" t="str">
            <v>C-BATT</v>
          </cell>
          <cell r="L137" t="str">
            <v>M101</v>
          </cell>
          <cell r="M137">
            <v>3840</v>
          </cell>
          <cell r="N137" t="str">
            <v>M3</v>
          </cell>
          <cell r="O137">
            <v>413875.20000000001</v>
          </cell>
          <cell r="P137" t="str">
            <v>70N6799</v>
          </cell>
          <cell r="Q137">
            <v>0</v>
          </cell>
          <cell r="R137">
            <v>0</v>
          </cell>
          <cell r="S137">
            <v>45112</v>
          </cell>
        </row>
        <row r="138">
          <cell r="E138" t="str">
            <v>9521465554</v>
          </cell>
          <cell r="F138" t="str">
            <v>6000003771</v>
          </cell>
          <cell r="G138" t="str">
            <v>10:00</v>
          </cell>
          <cell r="H138">
            <v>45148</v>
          </cell>
          <cell r="I138">
            <v>45114</v>
          </cell>
          <cell r="J138" t="str">
            <v>LR03EG/2B-V</v>
          </cell>
          <cell r="K138" t="str">
            <v>C-BATT</v>
          </cell>
          <cell r="L138" t="str">
            <v>M101</v>
          </cell>
          <cell r="M138">
            <v>480</v>
          </cell>
          <cell r="N138" t="str">
            <v>M3</v>
          </cell>
          <cell r="O138">
            <v>86688</v>
          </cell>
          <cell r="P138" t="str">
            <v>70N6799</v>
          </cell>
          <cell r="Q138">
            <v>0</v>
          </cell>
          <cell r="R138">
            <v>0</v>
          </cell>
          <cell r="S138">
            <v>45112</v>
          </cell>
        </row>
        <row r="139">
          <cell r="E139" t="str">
            <v>9521465554</v>
          </cell>
          <cell r="F139" t="str">
            <v>6000003771</v>
          </cell>
          <cell r="G139" t="str">
            <v>10:00</v>
          </cell>
          <cell r="H139">
            <v>45148</v>
          </cell>
          <cell r="I139">
            <v>45114</v>
          </cell>
          <cell r="J139" t="str">
            <v>CR-2025/5BE</v>
          </cell>
          <cell r="K139" t="str">
            <v>C-BATT</v>
          </cell>
          <cell r="L139" t="str">
            <v>M101</v>
          </cell>
          <cell r="M139">
            <v>200</v>
          </cell>
          <cell r="N139" t="str">
            <v>M3</v>
          </cell>
          <cell r="O139">
            <v>15836</v>
          </cell>
          <cell r="P139" t="str">
            <v>70N6799</v>
          </cell>
          <cell r="Q139">
            <v>0</v>
          </cell>
          <cell r="R139">
            <v>0</v>
          </cell>
          <cell r="S139">
            <v>45112</v>
          </cell>
        </row>
        <row r="140">
          <cell r="E140" t="str">
            <v>9521465554</v>
          </cell>
          <cell r="F140" t="str">
            <v>6000003771</v>
          </cell>
          <cell r="G140" t="str">
            <v>10:00</v>
          </cell>
          <cell r="H140">
            <v>45148</v>
          </cell>
          <cell r="I140">
            <v>45114</v>
          </cell>
          <cell r="J140" t="str">
            <v>CR-2016/5BE</v>
          </cell>
          <cell r="K140" t="str">
            <v>C-BATT</v>
          </cell>
          <cell r="L140" t="str">
            <v>M101</v>
          </cell>
          <cell r="M140">
            <v>100</v>
          </cell>
          <cell r="N140" t="str">
            <v>M3</v>
          </cell>
          <cell r="O140">
            <v>7918</v>
          </cell>
          <cell r="P140" t="str">
            <v>70N6799</v>
          </cell>
          <cell r="Q140">
            <v>0</v>
          </cell>
          <cell r="R140">
            <v>0</v>
          </cell>
          <cell r="S140">
            <v>45112</v>
          </cell>
        </row>
        <row r="141">
          <cell r="E141" t="str">
            <v>9521465555</v>
          </cell>
          <cell r="F141" t="str">
            <v>6000003771</v>
          </cell>
          <cell r="G141" t="str">
            <v>10:00</v>
          </cell>
          <cell r="H141">
            <v>45148</v>
          </cell>
          <cell r="I141">
            <v>45114</v>
          </cell>
          <cell r="J141" t="str">
            <v>ES6850SB251</v>
          </cell>
          <cell r="K141" t="str">
            <v>PERSONAL</v>
          </cell>
          <cell r="L141" t="str">
            <v>M101</v>
          </cell>
          <cell r="M141">
            <v>20</v>
          </cell>
          <cell r="N141" t="str">
            <v>M3</v>
          </cell>
          <cell r="O141">
            <v>32045</v>
          </cell>
          <cell r="P141" t="str">
            <v>70N6799</v>
          </cell>
          <cell r="Q141">
            <v>0</v>
          </cell>
          <cell r="R141">
            <v>0</v>
          </cell>
          <cell r="S141">
            <v>45112</v>
          </cell>
        </row>
        <row r="142">
          <cell r="E142" t="str">
            <v>9521464467</v>
          </cell>
          <cell r="F142" t="str">
            <v>7950102332</v>
          </cell>
          <cell r="G142" t="str">
            <v>000003516</v>
          </cell>
          <cell r="H142">
            <v>45117</v>
          </cell>
          <cell r="I142">
            <v>45110</v>
          </cell>
          <cell r="J142" t="str">
            <v>EAH-AZ60E-K</v>
          </cell>
          <cell r="K142" t="str">
            <v>HEADPHONE</v>
          </cell>
          <cell r="L142" t="str">
            <v>M163</v>
          </cell>
          <cell r="M142">
            <v>1</v>
          </cell>
          <cell r="N142" t="str">
            <v>M3</v>
          </cell>
          <cell r="O142">
            <v>35363.64</v>
          </cell>
          <cell r="P142" t="str">
            <v>70B5862</v>
          </cell>
          <cell r="Q142">
            <v>0</v>
          </cell>
          <cell r="R142">
            <v>0</v>
          </cell>
          <cell r="S142">
            <v>45099</v>
          </cell>
        </row>
        <row r="143">
          <cell r="E143" t="str">
            <v>9521466031</v>
          </cell>
          <cell r="F143" t="str">
            <v>6000004845</v>
          </cell>
          <cell r="G143" t="str">
            <v>9:45 AM</v>
          </cell>
          <cell r="H143">
            <v>45148</v>
          </cell>
          <cell r="I143">
            <v>45114</v>
          </cell>
          <cell r="J143" t="str">
            <v>NR-TL381GPKV</v>
          </cell>
          <cell r="K143" t="str">
            <v>REF</v>
          </cell>
          <cell r="L143" t="str">
            <v>M101</v>
          </cell>
          <cell r="M143">
            <v>2</v>
          </cell>
          <cell r="N143" t="str">
            <v>M3</v>
          </cell>
          <cell r="O143">
            <v>241440</v>
          </cell>
          <cell r="P143" t="str">
            <v>70B5862</v>
          </cell>
          <cell r="Q143">
            <v>0</v>
          </cell>
          <cell r="R143">
            <v>0</v>
          </cell>
          <cell r="S143">
            <v>45113</v>
          </cell>
        </row>
        <row r="144">
          <cell r="E144" t="str">
            <v>9521466031</v>
          </cell>
          <cell r="F144" t="str">
            <v>6000004845</v>
          </cell>
          <cell r="G144" t="str">
            <v>9:45 AM</v>
          </cell>
          <cell r="H144">
            <v>45148</v>
          </cell>
          <cell r="I144">
            <v>45114</v>
          </cell>
          <cell r="J144" t="str">
            <v>NR-TV261APSV</v>
          </cell>
          <cell r="K144" t="str">
            <v>REF</v>
          </cell>
          <cell r="L144" t="str">
            <v>M101</v>
          </cell>
          <cell r="M144">
            <v>27</v>
          </cell>
          <cell r="N144" t="str">
            <v>M3</v>
          </cell>
          <cell r="O144">
            <v>1747440</v>
          </cell>
          <cell r="P144" t="str">
            <v>70B5862</v>
          </cell>
          <cell r="Q144">
            <v>0</v>
          </cell>
          <cell r="R144">
            <v>0</v>
          </cell>
          <cell r="S144">
            <v>45113</v>
          </cell>
        </row>
        <row r="145">
          <cell r="E145" t="str">
            <v>9521466031</v>
          </cell>
          <cell r="F145" t="str">
            <v>6000004845</v>
          </cell>
          <cell r="G145" t="str">
            <v>9:45 AM</v>
          </cell>
          <cell r="H145">
            <v>45148</v>
          </cell>
          <cell r="I145">
            <v>45114</v>
          </cell>
          <cell r="J145" t="str">
            <v>NR-DZ601VGKV</v>
          </cell>
          <cell r="K145" t="str">
            <v>REF</v>
          </cell>
          <cell r="L145" t="str">
            <v>M101</v>
          </cell>
          <cell r="M145">
            <v>4</v>
          </cell>
          <cell r="N145" t="str">
            <v>M3</v>
          </cell>
          <cell r="O145">
            <v>983701.8</v>
          </cell>
          <cell r="P145" t="str">
            <v>70B5862</v>
          </cell>
          <cell r="Q145">
            <v>0</v>
          </cell>
          <cell r="R145">
            <v>0</v>
          </cell>
          <cell r="S145">
            <v>45113</v>
          </cell>
        </row>
        <row r="146">
          <cell r="E146" t="str">
            <v>9521464943</v>
          </cell>
          <cell r="F146" t="str">
            <v>7950202517</v>
          </cell>
          <cell r="G146" t="str">
            <v>000003532</v>
          </cell>
          <cell r="I146">
            <v>45112</v>
          </cell>
          <cell r="J146" t="str">
            <v>CU-PU9ZKH-8M</v>
          </cell>
          <cell r="K146" t="str">
            <v>RAC</v>
          </cell>
          <cell r="L146" t="str">
            <v>M163</v>
          </cell>
          <cell r="M146">
            <v>1</v>
          </cell>
          <cell r="N146" t="str">
            <v>M3</v>
          </cell>
          <cell r="O146">
            <v>46313.05</v>
          </cell>
          <cell r="P146" t="str">
            <v>70J9106</v>
          </cell>
          <cell r="Q146">
            <v>0</v>
          </cell>
          <cell r="R146">
            <v>0</v>
          </cell>
          <cell r="S146">
            <v>45110</v>
          </cell>
        </row>
        <row r="147">
          <cell r="E147" t="str">
            <v>9521464943</v>
          </cell>
          <cell r="F147" t="str">
            <v>7950202517</v>
          </cell>
          <cell r="G147" t="str">
            <v>000003532</v>
          </cell>
          <cell r="I147">
            <v>45112</v>
          </cell>
          <cell r="J147" t="str">
            <v>CS-PU9ZKH-8M</v>
          </cell>
          <cell r="K147" t="str">
            <v>RAC</v>
          </cell>
          <cell r="L147" t="str">
            <v>M163</v>
          </cell>
          <cell r="M147">
            <v>1</v>
          </cell>
          <cell r="N147" t="str">
            <v>M3</v>
          </cell>
          <cell r="O147">
            <v>30875.37</v>
          </cell>
          <cell r="P147" t="str">
            <v>70J9106</v>
          </cell>
          <cell r="Q147">
            <v>0</v>
          </cell>
          <cell r="R147">
            <v>0</v>
          </cell>
          <cell r="S147">
            <v>45110</v>
          </cell>
        </row>
        <row r="148">
          <cell r="E148" t="str">
            <v>9521465556</v>
          </cell>
          <cell r="F148" t="str">
            <v>5000003530</v>
          </cell>
          <cell r="G148" t="str">
            <v>9:58:00 AM</v>
          </cell>
          <cell r="H148">
            <v>45148</v>
          </cell>
          <cell r="I148">
            <v>45114</v>
          </cell>
          <cell r="J148" t="str">
            <v>NR-DZ601VGKV</v>
          </cell>
          <cell r="K148" t="str">
            <v>REF</v>
          </cell>
          <cell r="L148" t="str">
            <v>M101</v>
          </cell>
          <cell r="M148">
            <v>3</v>
          </cell>
          <cell r="N148" t="str">
            <v>M3</v>
          </cell>
          <cell r="O148">
            <v>737776.35</v>
          </cell>
          <cell r="P148" t="str">
            <v>70N9537</v>
          </cell>
          <cell r="Q148">
            <v>0</v>
          </cell>
          <cell r="R148">
            <v>0</v>
          </cell>
          <cell r="S148">
            <v>45113</v>
          </cell>
        </row>
        <row r="149">
          <cell r="E149" t="str">
            <v>9521464455</v>
          </cell>
          <cell r="F149" t="str">
            <v>9000000051</v>
          </cell>
          <cell r="G149" t="str">
            <v>TIKTOK-6/EIAF16461/W810078402</v>
          </cell>
          <cell r="H149">
            <v>45113</v>
          </cell>
          <cell r="I149">
            <v>45110</v>
          </cell>
          <cell r="J149" t="str">
            <v>COMBO3POT</v>
          </cell>
          <cell r="K149" t="str">
            <v>NON-TRADE</v>
          </cell>
          <cell r="L149" t="str">
            <v>M163</v>
          </cell>
          <cell r="M149">
            <v>1</v>
          </cell>
          <cell r="N149" t="str">
            <v>M3</v>
          </cell>
          <cell r="O149">
            <v>0</v>
          </cell>
          <cell r="P149" t="str">
            <v>70J9106</v>
          </cell>
          <cell r="Q149">
            <v>0</v>
          </cell>
          <cell r="R149">
            <v>0</v>
          </cell>
          <cell r="S149">
            <v>45107</v>
          </cell>
        </row>
        <row r="150">
          <cell r="E150" t="str">
            <v>9521465718</v>
          </cell>
          <cell r="F150" t="str">
            <v>5000003464</v>
          </cell>
          <cell r="G150" t="str">
            <v>10031000808054</v>
          </cell>
          <cell r="H150">
            <v>45117</v>
          </cell>
          <cell r="I150">
            <v>45114</v>
          </cell>
          <cell r="J150" t="str">
            <v>NR-YW590YMMV</v>
          </cell>
          <cell r="K150" t="str">
            <v>REF</v>
          </cell>
          <cell r="L150" t="str">
            <v>M101</v>
          </cell>
          <cell r="M150">
            <v>1</v>
          </cell>
          <cell r="N150" t="str">
            <v>M3</v>
          </cell>
          <cell r="O150">
            <v>469561.82</v>
          </cell>
          <cell r="P150" t="str">
            <v>70N6799</v>
          </cell>
          <cell r="Q150">
            <v>0</v>
          </cell>
          <cell r="R150">
            <v>0</v>
          </cell>
          <cell r="S150">
            <v>45114</v>
          </cell>
        </row>
        <row r="151">
          <cell r="E151" t="str">
            <v>9521466036</v>
          </cell>
          <cell r="F151" t="str">
            <v>5000003818</v>
          </cell>
          <cell r="G151" t="str">
            <v>9513170735</v>
          </cell>
          <cell r="H151">
            <v>45123</v>
          </cell>
          <cell r="I151">
            <v>45114</v>
          </cell>
          <cell r="J151" t="str">
            <v>NR-TV261APSV</v>
          </cell>
          <cell r="K151" t="str">
            <v>REF</v>
          </cell>
          <cell r="L151" t="str">
            <v>M101</v>
          </cell>
          <cell r="M151">
            <v>3</v>
          </cell>
          <cell r="N151" t="str">
            <v>M3</v>
          </cell>
          <cell r="O151">
            <v>194160</v>
          </cell>
          <cell r="P151" t="str">
            <v>70B5862</v>
          </cell>
          <cell r="Q151">
            <v>0</v>
          </cell>
          <cell r="R151">
            <v>0</v>
          </cell>
          <cell r="S151">
            <v>45114</v>
          </cell>
        </row>
        <row r="152">
          <cell r="E152" t="str">
            <v>9521466036</v>
          </cell>
          <cell r="F152" t="str">
            <v>5000003818</v>
          </cell>
          <cell r="G152" t="str">
            <v>9513170735</v>
          </cell>
          <cell r="H152">
            <v>45123</v>
          </cell>
          <cell r="I152">
            <v>45114</v>
          </cell>
          <cell r="J152" t="str">
            <v>NR-CW530XMMV</v>
          </cell>
          <cell r="K152" t="str">
            <v>REF</v>
          </cell>
          <cell r="L152" t="str">
            <v>M101</v>
          </cell>
          <cell r="M152">
            <v>2</v>
          </cell>
          <cell r="N152" t="str">
            <v>M3</v>
          </cell>
          <cell r="O152">
            <v>640941.81999999995</v>
          </cell>
          <cell r="P152" t="str">
            <v>70B5862</v>
          </cell>
          <cell r="Q152">
            <v>0</v>
          </cell>
          <cell r="R152">
            <v>0</v>
          </cell>
          <cell r="S152">
            <v>45114</v>
          </cell>
        </row>
        <row r="153">
          <cell r="E153" t="str">
            <v>9521466069</v>
          </cell>
          <cell r="F153" t="str">
            <v>6000007125</v>
          </cell>
          <cell r="G153" t="str">
            <v>15:37</v>
          </cell>
          <cell r="H153">
            <v>45148</v>
          </cell>
          <cell r="I153">
            <v>45114</v>
          </cell>
          <cell r="J153" t="str">
            <v>NR-BA190PPVN</v>
          </cell>
          <cell r="K153" t="str">
            <v>REF</v>
          </cell>
          <cell r="L153" t="str">
            <v>M101</v>
          </cell>
          <cell r="M153">
            <v>1</v>
          </cell>
          <cell r="N153" t="str">
            <v>M3</v>
          </cell>
          <cell r="O153">
            <v>52720</v>
          </cell>
          <cell r="P153" t="str">
            <v>70B5862</v>
          </cell>
          <cell r="Q153">
            <v>0</v>
          </cell>
          <cell r="R153">
            <v>0</v>
          </cell>
          <cell r="S153">
            <v>45113</v>
          </cell>
        </row>
        <row r="154">
          <cell r="E154" t="str">
            <v>9521465048</v>
          </cell>
          <cell r="F154" t="str">
            <v>5000003470</v>
          </cell>
          <cell r="G154" t="str">
            <v>15:30</v>
          </cell>
          <cell r="H154">
            <v>45117</v>
          </cell>
          <cell r="I154">
            <v>45113</v>
          </cell>
          <cell r="J154" t="str">
            <v>NR-BX421GPKV</v>
          </cell>
          <cell r="K154" t="str">
            <v>REF</v>
          </cell>
          <cell r="L154" t="str">
            <v>M101</v>
          </cell>
          <cell r="M154">
            <v>3</v>
          </cell>
          <cell r="N154" t="str">
            <v>M3</v>
          </cell>
          <cell r="O154">
            <v>428631.81</v>
          </cell>
          <cell r="P154" t="str">
            <v>70P0714</v>
          </cell>
          <cell r="Q154">
            <v>0</v>
          </cell>
          <cell r="R154">
            <v>0</v>
          </cell>
          <cell r="S154">
            <v>45113</v>
          </cell>
        </row>
        <row r="155">
          <cell r="E155" t="str">
            <v>9521465716</v>
          </cell>
          <cell r="F155" t="str">
            <v>5000003470</v>
          </cell>
          <cell r="G155" t="str">
            <v>15:30</v>
          </cell>
          <cell r="H155">
            <v>45148</v>
          </cell>
          <cell r="I155">
            <v>45114</v>
          </cell>
          <cell r="J155" t="str">
            <v>NR-BA190PPVN</v>
          </cell>
          <cell r="K155" t="str">
            <v>REF</v>
          </cell>
          <cell r="L155" t="str">
            <v>M101</v>
          </cell>
          <cell r="M155">
            <v>5</v>
          </cell>
          <cell r="N155" t="str">
            <v>M3</v>
          </cell>
          <cell r="O155">
            <v>263600</v>
          </cell>
          <cell r="P155" t="str">
            <v>70P0714</v>
          </cell>
          <cell r="Q155">
            <v>0</v>
          </cell>
          <cell r="R155">
            <v>0</v>
          </cell>
          <cell r="S155">
            <v>45114</v>
          </cell>
        </row>
        <row r="156">
          <cell r="E156" t="str">
            <v>9521465042</v>
          </cell>
          <cell r="F156" t="str">
            <v>5000003470</v>
          </cell>
          <cell r="G156" t="str">
            <v>15:30</v>
          </cell>
          <cell r="H156">
            <v>45148</v>
          </cell>
          <cell r="I156">
            <v>45113</v>
          </cell>
          <cell r="J156" t="str">
            <v>CS-N18ZKH-8</v>
          </cell>
          <cell r="K156" t="str">
            <v>RAC</v>
          </cell>
          <cell r="L156" t="str">
            <v>M102</v>
          </cell>
          <cell r="M156">
            <v>5</v>
          </cell>
          <cell r="N156" t="str">
            <v>M3</v>
          </cell>
          <cell r="O156">
            <v>253309.1</v>
          </cell>
          <cell r="P156" t="str">
            <v>70P0714</v>
          </cell>
          <cell r="Q156">
            <v>0</v>
          </cell>
          <cell r="R156">
            <v>0</v>
          </cell>
          <cell r="S156">
            <v>45113</v>
          </cell>
        </row>
        <row r="157">
          <cell r="E157" t="str">
            <v>9521465042</v>
          </cell>
          <cell r="F157" t="str">
            <v>5000003470</v>
          </cell>
          <cell r="G157" t="str">
            <v>15:30</v>
          </cell>
          <cell r="H157">
            <v>45148</v>
          </cell>
          <cell r="I157">
            <v>45113</v>
          </cell>
          <cell r="J157" t="str">
            <v>CU-N18ZKH-8</v>
          </cell>
          <cell r="K157" t="str">
            <v>RAC</v>
          </cell>
          <cell r="L157" t="str">
            <v>M102</v>
          </cell>
          <cell r="M157">
            <v>5</v>
          </cell>
          <cell r="N157" t="str">
            <v>M3</v>
          </cell>
          <cell r="O157">
            <v>379963.65</v>
          </cell>
          <cell r="P157" t="str">
            <v>70P0714</v>
          </cell>
          <cell r="Q157">
            <v>0</v>
          </cell>
          <cell r="R157">
            <v>0</v>
          </cell>
          <cell r="S157">
            <v>45113</v>
          </cell>
        </row>
        <row r="158">
          <cell r="E158" t="str">
            <v>9521466047</v>
          </cell>
          <cell r="F158" t="str">
            <v>6000015388</v>
          </cell>
          <cell r="G158" t="str">
            <v>9513170746</v>
          </cell>
          <cell r="H158">
            <v>45123</v>
          </cell>
          <cell r="I158">
            <v>45114</v>
          </cell>
          <cell r="J158" t="str">
            <v>NR-BX471WGKV</v>
          </cell>
          <cell r="K158" t="str">
            <v>REF</v>
          </cell>
          <cell r="L158" t="str">
            <v>M101</v>
          </cell>
          <cell r="M158">
            <v>1</v>
          </cell>
          <cell r="N158" t="str">
            <v>M3</v>
          </cell>
          <cell r="O158">
            <v>162195.45000000001</v>
          </cell>
          <cell r="P158" t="str">
            <v>70B5862</v>
          </cell>
          <cell r="Q158">
            <v>0</v>
          </cell>
          <cell r="R158">
            <v>0</v>
          </cell>
          <cell r="S158">
            <v>45114</v>
          </cell>
        </row>
        <row r="159">
          <cell r="E159" t="str">
            <v>9521466047</v>
          </cell>
          <cell r="F159" t="str">
            <v>6000015388</v>
          </cell>
          <cell r="G159" t="str">
            <v>9513170746</v>
          </cell>
          <cell r="H159">
            <v>45123</v>
          </cell>
          <cell r="I159">
            <v>45114</v>
          </cell>
          <cell r="J159" t="str">
            <v>NA-F90A9DRV</v>
          </cell>
          <cell r="K159" t="str">
            <v>WM</v>
          </cell>
          <cell r="L159" t="str">
            <v>M101</v>
          </cell>
          <cell r="M159">
            <v>1</v>
          </cell>
          <cell r="N159" t="str">
            <v>M3</v>
          </cell>
          <cell r="O159">
            <v>56720</v>
          </cell>
          <cell r="P159" t="str">
            <v>70B5862</v>
          </cell>
          <cell r="Q159">
            <v>0</v>
          </cell>
          <cell r="R159">
            <v>0</v>
          </cell>
          <cell r="S159">
            <v>45114</v>
          </cell>
        </row>
        <row r="160">
          <cell r="E160" t="str">
            <v>9521466047</v>
          </cell>
          <cell r="F160" t="str">
            <v>6000015388</v>
          </cell>
          <cell r="G160" t="str">
            <v>9513170746</v>
          </cell>
          <cell r="H160">
            <v>45123</v>
          </cell>
          <cell r="I160">
            <v>45114</v>
          </cell>
          <cell r="J160" t="str">
            <v>NR-TV261APSV</v>
          </cell>
          <cell r="K160" t="str">
            <v>REF</v>
          </cell>
          <cell r="L160" t="str">
            <v>M101</v>
          </cell>
          <cell r="M160">
            <v>1</v>
          </cell>
          <cell r="N160" t="str">
            <v>M3</v>
          </cell>
          <cell r="O160">
            <v>64720</v>
          </cell>
          <cell r="P160" t="str">
            <v>70B5862</v>
          </cell>
          <cell r="Q160">
            <v>0</v>
          </cell>
          <cell r="R160">
            <v>0</v>
          </cell>
          <cell r="S160">
            <v>45114</v>
          </cell>
        </row>
        <row r="161">
          <cell r="E161" t="str">
            <v>9521466046</v>
          </cell>
          <cell r="F161" t="str">
            <v>6000014848</v>
          </cell>
          <cell r="G161" t="str">
            <v>9513170745</v>
          </cell>
          <cell r="H161">
            <v>45123</v>
          </cell>
          <cell r="I161">
            <v>45114</v>
          </cell>
          <cell r="J161" t="str">
            <v>NA-F100A9DRV</v>
          </cell>
          <cell r="K161" t="str">
            <v>WM</v>
          </cell>
          <cell r="L161" t="str">
            <v>M101</v>
          </cell>
          <cell r="M161">
            <v>2</v>
          </cell>
          <cell r="N161" t="str">
            <v>M3</v>
          </cell>
          <cell r="O161">
            <v>129440</v>
          </cell>
          <cell r="P161" t="str">
            <v>70B5862</v>
          </cell>
          <cell r="Q161">
            <v>0</v>
          </cell>
          <cell r="R161">
            <v>0</v>
          </cell>
          <cell r="S161">
            <v>45114</v>
          </cell>
        </row>
        <row r="162">
          <cell r="E162" t="str">
            <v>9521466046</v>
          </cell>
          <cell r="F162" t="str">
            <v>6000014848</v>
          </cell>
          <cell r="G162" t="str">
            <v>9513170745</v>
          </cell>
          <cell r="H162">
            <v>45123</v>
          </cell>
          <cell r="I162">
            <v>45114</v>
          </cell>
          <cell r="J162" t="str">
            <v>NA-F90A9DRV</v>
          </cell>
          <cell r="K162" t="str">
            <v>WM</v>
          </cell>
          <cell r="L162" t="str">
            <v>M101</v>
          </cell>
          <cell r="M162">
            <v>2</v>
          </cell>
          <cell r="N162" t="str">
            <v>M3</v>
          </cell>
          <cell r="O162">
            <v>113440</v>
          </cell>
          <cell r="P162" t="str">
            <v>70B5862</v>
          </cell>
          <cell r="Q162">
            <v>0</v>
          </cell>
          <cell r="R162">
            <v>0</v>
          </cell>
          <cell r="S162">
            <v>45114</v>
          </cell>
        </row>
        <row r="163">
          <cell r="E163" t="str">
            <v>9521466046</v>
          </cell>
          <cell r="F163" t="str">
            <v>6000014848</v>
          </cell>
          <cell r="G163" t="str">
            <v>9513170745</v>
          </cell>
          <cell r="H163">
            <v>45123</v>
          </cell>
          <cell r="I163">
            <v>45114</v>
          </cell>
          <cell r="J163" t="str">
            <v>NR-BX421WGKV</v>
          </cell>
          <cell r="K163" t="str">
            <v>REF</v>
          </cell>
          <cell r="L163" t="str">
            <v>M101</v>
          </cell>
          <cell r="M163">
            <v>2</v>
          </cell>
          <cell r="N163" t="str">
            <v>M3</v>
          </cell>
          <cell r="O163">
            <v>293481.82</v>
          </cell>
          <cell r="P163" t="str">
            <v>70B5862</v>
          </cell>
          <cell r="Q163">
            <v>0</v>
          </cell>
          <cell r="R163">
            <v>0</v>
          </cell>
          <cell r="S163">
            <v>45114</v>
          </cell>
        </row>
        <row r="164">
          <cell r="E164" t="str">
            <v>9521466046</v>
          </cell>
          <cell r="F164" t="str">
            <v>6000014848</v>
          </cell>
          <cell r="G164" t="str">
            <v>9513170745</v>
          </cell>
          <cell r="H164">
            <v>45123</v>
          </cell>
          <cell r="I164">
            <v>45114</v>
          </cell>
          <cell r="J164" t="str">
            <v>NA-F85A9DRV</v>
          </cell>
          <cell r="K164" t="str">
            <v>WM</v>
          </cell>
          <cell r="L164" t="str">
            <v>M101</v>
          </cell>
          <cell r="M164">
            <v>2</v>
          </cell>
          <cell r="N164" t="str">
            <v>M3</v>
          </cell>
          <cell r="O164">
            <v>105440</v>
          </cell>
          <cell r="P164" t="str">
            <v>70B5862</v>
          </cell>
          <cell r="Q164">
            <v>0</v>
          </cell>
          <cell r="R164">
            <v>0</v>
          </cell>
          <cell r="S164">
            <v>45114</v>
          </cell>
        </row>
        <row r="165">
          <cell r="E165" t="str">
            <v>9521466048</v>
          </cell>
          <cell r="F165" t="str">
            <v>6000017753</v>
          </cell>
          <cell r="G165" t="str">
            <v>9513170747</v>
          </cell>
          <cell r="H165">
            <v>45123</v>
          </cell>
          <cell r="I165">
            <v>45114</v>
          </cell>
          <cell r="J165" t="str">
            <v>NR-TV261APSV</v>
          </cell>
          <cell r="K165" t="str">
            <v>REF</v>
          </cell>
          <cell r="L165" t="str">
            <v>M101</v>
          </cell>
          <cell r="M165">
            <v>2</v>
          </cell>
          <cell r="N165" t="str">
            <v>M3</v>
          </cell>
          <cell r="O165">
            <v>129440</v>
          </cell>
          <cell r="P165" t="str">
            <v>70B5862</v>
          </cell>
          <cell r="Q165">
            <v>0</v>
          </cell>
          <cell r="R165">
            <v>0</v>
          </cell>
          <cell r="S165">
            <v>45114</v>
          </cell>
        </row>
        <row r="166">
          <cell r="E166" t="str">
            <v>9521466048</v>
          </cell>
          <cell r="F166" t="str">
            <v>6000017753</v>
          </cell>
          <cell r="G166" t="str">
            <v>9513170747</v>
          </cell>
          <cell r="H166">
            <v>45123</v>
          </cell>
          <cell r="I166">
            <v>45114</v>
          </cell>
          <cell r="J166" t="str">
            <v>NR-BX471WGKV</v>
          </cell>
          <cell r="K166" t="str">
            <v>REF</v>
          </cell>
          <cell r="L166" t="str">
            <v>M101</v>
          </cell>
          <cell r="M166">
            <v>1</v>
          </cell>
          <cell r="N166" t="str">
            <v>M3</v>
          </cell>
          <cell r="O166">
            <v>162195.45000000001</v>
          </cell>
          <cell r="P166" t="str">
            <v>70B5862</v>
          </cell>
          <cell r="Q166">
            <v>0</v>
          </cell>
          <cell r="R166">
            <v>0</v>
          </cell>
          <cell r="S166">
            <v>45114</v>
          </cell>
        </row>
        <row r="167">
          <cell r="E167" t="str">
            <v>9521465546</v>
          </cell>
          <cell r="F167" t="str">
            <v>5000012333</v>
          </cell>
          <cell r="G167" t="str">
            <v>10:40</v>
          </cell>
          <cell r="H167">
            <v>45153</v>
          </cell>
          <cell r="I167">
            <v>45114</v>
          </cell>
          <cell r="J167" t="str">
            <v>NR-BA190PPVN</v>
          </cell>
          <cell r="K167" t="str">
            <v>REF</v>
          </cell>
          <cell r="L167" t="str">
            <v>M101</v>
          </cell>
          <cell r="M167">
            <v>5</v>
          </cell>
          <cell r="N167" t="str">
            <v>M3</v>
          </cell>
          <cell r="O167">
            <v>263600</v>
          </cell>
          <cell r="P167" t="str">
            <v>70P0714</v>
          </cell>
          <cell r="Q167">
            <v>0</v>
          </cell>
          <cell r="R167">
            <v>0</v>
          </cell>
          <cell r="S167">
            <v>45113</v>
          </cell>
        </row>
        <row r="168">
          <cell r="E168" t="str">
            <v>9521465656</v>
          </cell>
          <cell r="F168" t="str">
            <v>5000012333</v>
          </cell>
          <cell r="G168" t="str">
            <v>8:26</v>
          </cell>
          <cell r="H168">
            <v>45153</v>
          </cell>
          <cell r="I168">
            <v>45114</v>
          </cell>
          <cell r="J168" t="str">
            <v>NC-EG4000CSY</v>
          </cell>
          <cell r="K168" t="str">
            <v>SMALL KA</v>
          </cell>
          <cell r="L168" t="str">
            <v>M101</v>
          </cell>
          <cell r="M168">
            <v>3</v>
          </cell>
          <cell r="N168" t="str">
            <v>M3</v>
          </cell>
          <cell r="O168">
            <v>52500</v>
          </cell>
          <cell r="P168" t="str">
            <v>70P0714</v>
          </cell>
          <cell r="Q168">
            <v>0</v>
          </cell>
          <cell r="R168">
            <v>0</v>
          </cell>
          <cell r="S168">
            <v>45114</v>
          </cell>
        </row>
        <row r="169">
          <cell r="E169" t="str">
            <v>9521466074</v>
          </cell>
          <cell r="F169" t="str">
            <v>6000009648</v>
          </cell>
          <cell r="G169" t="str">
            <v>15:37</v>
          </cell>
          <cell r="H169">
            <v>45148</v>
          </cell>
          <cell r="I169">
            <v>45114</v>
          </cell>
          <cell r="J169" t="str">
            <v>NR-BV331WGKV</v>
          </cell>
          <cell r="K169" t="str">
            <v>REF</v>
          </cell>
          <cell r="L169" t="str">
            <v>M102</v>
          </cell>
          <cell r="M169">
            <v>1</v>
          </cell>
          <cell r="N169" t="str">
            <v>M3</v>
          </cell>
          <cell r="O169">
            <v>131286.35999999999</v>
          </cell>
          <cell r="P169" t="str">
            <v>70B5862</v>
          </cell>
          <cell r="Q169">
            <v>0</v>
          </cell>
          <cell r="R169">
            <v>0</v>
          </cell>
          <cell r="S169">
            <v>45113</v>
          </cell>
        </row>
        <row r="170">
          <cell r="E170" t="str">
            <v>9521466074</v>
          </cell>
          <cell r="F170" t="str">
            <v>6000009648</v>
          </cell>
          <cell r="G170" t="str">
            <v>15:37</v>
          </cell>
          <cell r="H170">
            <v>45148</v>
          </cell>
          <cell r="I170">
            <v>45114</v>
          </cell>
          <cell r="J170" t="str">
            <v>NA-S96FR1BVT</v>
          </cell>
          <cell r="K170" t="str">
            <v>WM</v>
          </cell>
          <cell r="L170" t="str">
            <v>M102</v>
          </cell>
          <cell r="M170">
            <v>1</v>
          </cell>
          <cell r="N170" t="str">
            <v>M3</v>
          </cell>
          <cell r="O170">
            <v>138580</v>
          </cell>
          <cell r="P170" t="str">
            <v>70B5862</v>
          </cell>
          <cell r="Q170">
            <v>0</v>
          </cell>
          <cell r="R170">
            <v>0</v>
          </cell>
          <cell r="S170">
            <v>45113</v>
          </cell>
        </row>
        <row r="171">
          <cell r="E171" t="str">
            <v>9521466049</v>
          </cell>
          <cell r="F171" t="str">
            <v>6000022306</v>
          </cell>
          <cell r="G171" t="str">
            <v>9513170748</v>
          </cell>
          <cell r="H171">
            <v>45123</v>
          </cell>
          <cell r="I171">
            <v>45114</v>
          </cell>
          <cell r="J171" t="str">
            <v>NA-F90A9DRV</v>
          </cell>
          <cell r="K171" t="str">
            <v>WM</v>
          </cell>
          <cell r="L171" t="str">
            <v>M101</v>
          </cell>
          <cell r="M171">
            <v>2</v>
          </cell>
          <cell r="N171" t="str">
            <v>M3</v>
          </cell>
          <cell r="O171">
            <v>113440</v>
          </cell>
          <cell r="P171" t="str">
            <v>70B5862</v>
          </cell>
          <cell r="Q171">
            <v>0</v>
          </cell>
          <cell r="R171">
            <v>0</v>
          </cell>
          <cell r="S171">
            <v>45114</v>
          </cell>
        </row>
        <row r="172">
          <cell r="E172" t="str">
            <v>9521466049</v>
          </cell>
          <cell r="F172" t="str">
            <v>6000022306</v>
          </cell>
          <cell r="G172" t="str">
            <v>9513170748</v>
          </cell>
          <cell r="H172">
            <v>45123</v>
          </cell>
          <cell r="I172">
            <v>45114</v>
          </cell>
          <cell r="J172" t="str">
            <v>NR-BX471WGKV</v>
          </cell>
          <cell r="K172" t="str">
            <v>REF</v>
          </cell>
          <cell r="L172" t="str">
            <v>M101</v>
          </cell>
          <cell r="M172">
            <v>1</v>
          </cell>
          <cell r="N172" t="str">
            <v>M3</v>
          </cell>
          <cell r="O172">
            <v>162195.45000000001</v>
          </cell>
          <cell r="P172" t="str">
            <v>70B5862</v>
          </cell>
          <cell r="Q172">
            <v>0</v>
          </cell>
          <cell r="R172">
            <v>0</v>
          </cell>
          <cell r="S172">
            <v>45114</v>
          </cell>
        </row>
        <row r="173">
          <cell r="E173" t="str">
            <v>9521466049</v>
          </cell>
          <cell r="F173" t="str">
            <v>6000022306</v>
          </cell>
          <cell r="G173" t="str">
            <v>9513170748</v>
          </cell>
          <cell r="H173">
            <v>45123</v>
          </cell>
          <cell r="I173">
            <v>45114</v>
          </cell>
          <cell r="J173" t="str">
            <v>NA-F85A9DRV</v>
          </cell>
          <cell r="K173" t="str">
            <v>WM</v>
          </cell>
          <cell r="L173" t="str">
            <v>M101</v>
          </cell>
          <cell r="M173">
            <v>3</v>
          </cell>
          <cell r="N173" t="str">
            <v>M3</v>
          </cell>
          <cell r="O173">
            <v>158160</v>
          </cell>
          <cell r="P173" t="str">
            <v>70B5862</v>
          </cell>
          <cell r="Q173">
            <v>0</v>
          </cell>
          <cell r="R173">
            <v>0</v>
          </cell>
          <cell r="S173">
            <v>45114</v>
          </cell>
        </row>
        <row r="174">
          <cell r="E174" t="str">
            <v>9521466040</v>
          </cell>
          <cell r="F174" t="str">
            <v>6000003562</v>
          </cell>
          <cell r="G174" t="str">
            <v>9513170739</v>
          </cell>
          <cell r="H174">
            <v>45123</v>
          </cell>
          <cell r="I174">
            <v>45114</v>
          </cell>
          <cell r="J174" t="str">
            <v>NA-F100A9DRV</v>
          </cell>
          <cell r="K174" t="str">
            <v>WM</v>
          </cell>
          <cell r="L174" t="str">
            <v>M101</v>
          </cell>
          <cell r="M174">
            <v>2</v>
          </cell>
          <cell r="N174" t="str">
            <v>M3</v>
          </cell>
          <cell r="O174">
            <v>129440</v>
          </cell>
          <cell r="P174" t="str">
            <v>70B5862</v>
          </cell>
          <cell r="Q174">
            <v>0</v>
          </cell>
          <cell r="R174">
            <v>0</v>
          </cell>
          <cell r="S174">
            <v>45114</v>
          </cell>
        </row>
        <row r="175">
          <cell r="E175" t="str">
            <v>9521466040</v>
          </cell>
          <cell r="F175" t="str">
            <v>6000003562</v>
          </cell>
          <cell r="G175" t="str">
            <v>9513170739</v>
          </cell>
          <cell r="H175">
            <v>45123</v>
          </cell>
          <cell r="I175">
            <v>45114</v>
          </cell>
          <cell r="J175" t="str">
            <v>NR-TV261APSV</v>
          </cell>
          <cell r="K175" t="str">
            <v>REF</v>
          </cell>
          <cell r="L175" t="str">
            <v>M101</v>
          </cell>
          <cell r="M175">
            <v>2</v>
          </cell>
          <cell r="N175" t="str">
            <v>M3</v>
          </cell>
          <cell r="O175">
            <v>129440</v>
          </cell>
          <cell r="P175" t="str">
            <v>70B5862</v>
          </cell>
          <cell r="Q175">
            <v>0</v>
          </cell>
          <cell r="R175">
            <v>0</v>
          </cell>
          <cell r="S175">
            <v>45114</v>
          </cell>
        </row>
        <row r="176">
          <cell r="E176" t="str">
            <v>9521466040</v>
          </cell>
          <cell r="F176" t="str">
            <v>6000003562</v>
          </cell>
          <cell r="G176" t="str">
            <v>9513170739</v>
          </cell>
          <cell r="H176">
            <v>45123</v>
          </cell>
          <cell r="I176">
            <v>45114</v>
          </cell>
          <cell r="J176" t="str">
            <v>NA-F90A9DRV</v>
          </cell>
          <cell r="K176" t="str">
            <v>WM</v>
          </cell>
          <cell r="L176" t="str">
            <v>M101</v>
          </cell>
          <cell r="M176">
            <v>2</v>
          </cell>
          <cell r="N176" t="str">
            <v>M3</v>
          </cell>
          <cell r="O176">
            <v>113440</v>
          </cell>
          <cell r="P176" t="str">
            <v>70B5862</v>
          </cell>
          <cell r="Q176">
            <v>0</v>
          </cell>
          <cell r="R176">
            <v>0</v>
          </cell>
          <cell r="S176">
            <v>45114</v>
          </cell>
        </row>
        <row r="177">
          <cell r="E177" t="str">
            <v>9521466040</v>
          </cell>
          <cell r="F177" t="str">
            <v>6000003562</v>
          </cell>
          <cell r="G177" t="str">
            <v>9513170739</v>
          </cell>
          <cell r="H177">
            <v>45123</v>
          </cell>
          <cell r="I177">
            <v>45114</v>
          </cell>
          <cell r="J177" t="str">
            <v>NR-CW530XMMV</v>
          </cell>
          <cell r="K177" t="str">
            <v>REF</v>
          </cell>
          <cell r="L177" t="str">
            <v>M101</v>
          </cell>
          <cell r="M177">
            <v>1</v>
          </cell>
          <cell r="N177" t="str">
            <v>M3</v>
          </cell>
          <cell r="O177">
            <v>320470.90999999997</v>
          </cell>
          <cell r="P177" t="str">
            <v>70B5862</v>
          </cell>
          <cell r="Q177">
            <v>0</v>
          </cell>
          <cell r="R177">
            <v>0</v>
          </cell>
          <cell r="S177">
            <v>45114</v>
          </cell>
        </row>
        <row r="178">
          <cell r="E178" t="str">
            <v>9521466040</v>
          </cell>
          <cell r="F178" t="str">
            <v>6000003562</v>
          </cell>
          <cell r="G178" t="str">
            <v>9513170739</v>
          </cell>
          <cell r="H178">
            <v>45123</v>
          </cell>
          <cell r="I178">
            <v>45114</v>
          </cell>
          <cell r="J178" t="str">
            <v>NA-F85A9DRV</v>
          </cell>
          <cell r="K178" t="str">
            <v>WM</v>
          </cell>
          <cell r="L178" t="str">
            <v>M101</v>
          </cell>
          <cell r="M178">
            <v>3</v>
          </cell>
          <cell r="N178" t="str">
            <v>M3</v>
          </cell>
          <cell r="O178">
            <v>158160</v>
          </cell>
          <cell r="P178" t="str">
            <v>70B5862</v>
          </cell>
          <cell r="Q178">
            <v>0</v>
          </cell>
          <cell r="R178">
            <v>0</v>
          </cell>
          <cell r="S178">
            <v>45114</v>
          </cell>
        </row>
        <row r="179">
          <cell r="E179" t="str">
            <v>9521465553</v>
          </cell>
          <cell r="F179" t="str">
            <v>6000028864</v>
          </cell>
          <cell r="G179" t="str">
            <v>10:00</v>
          </cell>
          <cell r="H179">
            <v>45148</v>
          </cell>
          <cell r="I179">
            <v>45114</v>
          </cell>
          <cell r="J179" t="str">
            <v>CR-2450/5BE</v>
          </cell>
          <cell r="K179" t="str">
            <v>C-BATT</v>
          </cell>
          <cell r="L179" t="str">
            <v>M101</v>
          </cell>
          <cell r="M179">
            <v>10000</v>
          </cell>
          <cell r="N179" t="str">
            <v>M3</v>
          </cell>
          <cell r="O179">
            <v>1263200</v>
          </cell>
          <cell r="P179" t="str">
            <v>70N6799</v>
          </cell>
          <cell r="Q179">
            <v>0</v>
          </cell>
          <cell r="R179">
            <v>0</v>
          </cell>
          <cell r="S179">
            <v>45112</v>
          </cell>
        </row>
        <row r="180">
          <cell r="E180" t="str">
            <v>9521466072</v>
          </cell>
          <cell r="F180" t="str">
            <v>6000013190</v>
          </cell>
          <cell r="G180" t="str">
            <v>15:37</v>
          </cell>
          <cell r="H180">
            <v>45148</v>
          </cell>
          <cell r="I180">
            <v>45114</v>
          </cell>
          <cell r="J180" t="str">
            <v>NR-BA190PPVN</v>
          </cell>
          <cell r="K180" t="str">
            <v>REF</v>
          </cell>
          <cell r="L180" t="str">
            <v>M101</v>
          </cell>
          <cell r="M180">
            <v>1</v>
          </cell>
          <cell r="N180" t="str">
            <v>M3</v>
          </cell>
          <cell r="O180">
            <v>52720</v>
          </cell>
          <cell r="P180" t="str">
            <v>70B5862</v>
          </cell>
          <cell r="Q180">
            <v>0</v>
          </cell>
          <cell r="R180">
            <v>0</v>
          </cell>
          <cell r="S180">
            <v>45113</v>
          </cell>
        </row>
        <row r="181">
          <cell r="E181" t="str">
            <v>9521465213</v>
          </cell>
          <cell r="F181" t="str">
            <v>5000018409</v>
          </cell>
          <cell r="G181" t="str">
            <v>4800907810</v>
          </cell>
          <cell r="H181">
            <v>45120</v>
          </cell>
          <cell r="I181">
            <v>45113</v>
          </cell>
          <cell r="J181" t="str">
            <v>CS-YZ12WKH-8</v>
          </cell>
          <cell r="K181" t="str">
            <v>RAC</v>
          </cell>
          <cell r="L181" t="str">
            <v>M102</v>
          </cell>
          <cell r="M181">
            <v>5</v>
          </cell>
          <cell r="N181" t="str">
            <v>M3</v>
          </cell>
          <cell r="O181">
            <v>244353.75</v>
          </cell>
          <cell r="P181" t="str">
            <v>70B5862</v>
          </cell>
          <cell r="Q181">
            <v>0</v>
          </cell>
          <cell r="R181">
            <v>0</v>
          </cell>
          <cell r="S181">
            <v>45113</v>
          </cell>
        </row>
        <row r="182">
          <cell r="E182" t="str">
            <v>9521465213</v>
          </cell>
          <cell r="F182" t="str">
            <v>5000018409</v>
          </cell>
          <cell r="G182" t="str">
            <v>4800907810</v>
          </cell>
          <cell r="H182">
            <v>45120</v>
          </cell>
          <cell r="I182">
            <v>45113</v>
          </cell>
          <cell r="J182" t="str">
            <v>CU-YZ12WKH-8</v>
          </cell>
          <cell r="K182" t="str">
            <v>RAC</v>
          </cell>
          <cell r="L182" t="str">
            <v>M102</v>
          </cell>
          <cell r="M182">
            <v>5</v>
          </cell>
          <cell r="N182" t="str">
            <v>M3</v>
          </cell>
          <cell r="O182">
            <v>366530.6</v>
          </cell>
          <cell r="P182" t="str">
            <v>70B5862</v>
          </cell>
          <cell r="Q182">
            <v>0</v>
          </cell>
          <cell r="R182">
            <v>0</v>
          </cell>
          <cell r="S182">
            <v>45113</v>
          </cell>
        </row>
        <row r="183">
          <cell r="E183" t="str">
            <v>9521466030</v>
          </cell>
          <cell r="F183" t="str">
            <v>6000003644</v>
          </cell>
          <cell r="G183" t="str">
            <v>9:45 AM</v>
          </cell>
          <cell r="H183">
            <v>45148</v>
          </cell>
          <cell r="I183">
            <v>45114</v>
          </cell>
          <cell r="J183" t="str">
            <v>NR-DZ601VGKV</v>
          </cell>
          <cell r="K183" t="str">
            <v>REF</v>
          </cell>
          <cell r="L183" t="str">
            <v>M101</v>
          </cell>
          <cell r="M183">
            <v>2</v>
          </cell>
          <cell r="N183" t="str">
            <v>M3</v>
          </cell>
          <cell r="O183">
            <v>491850.9</v>
          </cell>
          <cell r="P183" t="str">
            <v>70B5862</v>
          </cell>
          <cell r="Q183">
            <v>0</v>
          </cell>
          <cell r="R183">
            <v>0</v>
          </cell>
          <cell r="S183">
            <v>45113</v>
          </cell>
        </row>
        <row r="184">
          <cell r="E184" t="str">
            <v>9521465131</v>
          </cell>
          <cell r="F184" t="str">
            <v>6000018725</v>
          </cell>
          <cell r="G184" t="str">
            <v>9:45 AM</v>
          </cell>
          <cell r="H184">
            <v>45148</v>
          </cell>
          <cell r="I184">
            <v>45113</v>
          </cell>
          <cell r="J184" t="str">
            <v>NA-F82Y01DRV</v>
          </cell>
          <cell r="K184" t="str">
            <v>WM</v>
          </cell>
          <cell r="L184" t="str">
            <v>M101</v>
          </cell>
          <cell r="M184">
            <v>30</v>
          </cell>
          <cell r="N184" t="str">
            <v>M3</v>
          </cell>
          <cell r="O184">
            <v>1461600</v>
          </cell>
          <cell r="P184" t="str">
            <v>70B5862</v>
          </cell>
          <cell r="Q184">
            <v>0</v>
          </cell>
          <cell r="R184">
            <v>0</v>
          </cell>
          <cell r="S184">
            <v>45112</v>
          </cell>
        </row>
        <row r="185">
          <cell r="E185" t="str">
            <v>9521466028</v>
          </cell>
          <cell r="F185" t="str">
            <v>6000018725</v>
          </cell>
          <cell r="G185" t="str">
            <v>9:45 AM</v>
          </cell>
          <cell r="H185">
            <v>45148</v>
          </cell>
          <cell r="I185">
            <v>45114</v>
          </cell>
          <cell r="J185" t="str">
            <v>NR-TL381GPKV</v>
          </cell>
          <cell r="K185" t="str">
            <v>REF</v>
          </cell>
          <cell r="L185" t="str">
            <v>M101</v>
          </cell>
          <cell r="M185">
            <v>2</v>
          </cell>
          <cell r="N185" t="str">
            <v>M3</v>
          </cell>
          <cell r="O185">
            <v>241440</v>
          </cell>
          <cell r="P185" t="str">
            <v>70B5862</v>
          </cell>
          <cell r="Q185">
            <v>0</v>
          </cell>
          <cell r="R185">
            <v>0</v>
          </cell>
          <cell r="S185">
            <v>45113</v>
          </cell>
        </row>
        <row r="186">
          <cell r="E186" t="str">
            <v>9521466028</v>
          </cell>
          <cell r="F186" t="str">
            <v>6000018725</v>
          </cell>
          <cell r="G186" t="str">
            <v>9:45 AM</v>
          </cell>
          <cell r="H186">
            <v>45148</v>
          </cell>
          <cell r="I186">
            <v>45114</v>
          </cell>
          <cell r="J186" t="str">
            <v>NR-TV261APSV</v>
          </cell>
          <cell r="K186" t="str">
            <v>REF</v>
          </cell>
          <cell r="L186" t="str">
            <v>M101</v>
          </cell>
          <cell r="M186">
            <v>10</v>
          </cell>
          <cell r="N186" t="str">
            <v>M3</v>
          </cell>
          <cell r="O186">
            <v>647200</v>
          </cell>
          <cell r="P186" t="str">
            <v>70B5862</v>
          </cell>
          <cell r="Q186">
            <v>0</v>
          </cell>
          <cell r="R186">
            <v>0</v>
          </cell>
          <cell r="S186">
            <v>45113</v>
          </cell>
        </row>
        <row r="187">
          <cell r="E187" t="str">
            <v>9521466028</v>
          </cell>
          <cell r="F187" t="str">
            <v>6000018725</v>
          </cell>
          <cell r="G187" t="str">
            <v>9:45 AM</v>
          </cell>
          <cell r="H187">
            <v>45148</v>
          </cell>
          <cell r="I187">
            <v>45114</v>
          </cell>
          <cell r="J187" t="str">
            <v>NR-DZ601VGKV</v>
          </cell>
          <cell r="K187" t="str">
            <v>REF</v>
          </cell>
          <cell r="L187" t="str">
            <v>M101</v>
          </cell>
          <cell r="M187">
            <v>1</v>
          </cell>
          <cell r="N187" t="str">
            <v>M3</v>
          </cell>
          <cell r="O187">
            <v>245925.45</v>
          </cell>
          <cell r="P187" t="str">
            <v>70B5862</v>
          </cell>
          <cell r="Q187">
            <v>0</v>
          </cell>
          <cell r="R187">
            <v>0</v>
          </cell>
          <cell r="S187">
            <v>45113</v>
          </cell>
        </row>
        <row r="188">
          <cell r="E188" t="str">
            <v>9521465703</v>
          </cell>
          <cell r="F188" t="str">
            <v>6000008132</v>
          </cell>
          <cell r="G188" t="str">
            <v>9:45 AM</v>
          </cell>
          <cell r="H188">
            <v>45148</v>
          </cell>
          <cell r="I188">
            <v>45114</v>
          </cell>
          <cell r="J188" t="str">
            <v>CU-YZ12WKH-8</v>
          </cell>
          <cell r="K188" t="str">
            <v>RAC</v>
          </cell>
          <cell r="L188" t="str">
            <v>M101</v>
          </cell>
          <cell r="M188">
            <v>20</v>
          </cell>
          <cell r="N188" t="str">
            <v>M3</v>
          </cell>
          <cell r="O188">
            <v>1466122.4</v>
          </cell>
          <cell r="P188" t="str">
            <v>E0B1310</v>
          </cell>
          <cell r="Q188">
            <v>0</v>
          </cell>
          <cell r="R188">
            <v>0</v>
          </cell>
          <cell r="S188">
            <v>45112</v>
          </cell>
        </row>
        <row r="189">
          <cell r="E189" t="str">
            <v>9521465703</v>
          </cell>
          <cell r="F189" t="str">
            <v>6000008132</v>
          </cell>
          <cell r="G189" t="str">
            <v>9:45 AM</v>
          </cell>
          <cell r="H189">
            <v>45148</v>
          </cell>
          <cell r="I189">
            <v>45114</v>
          </cell>
          <cell r="J189" t="str">
            <v>CS-YZ12WKH-8</v>
          </cell>
          <cell r="K189" t="str">
            <v>RAC</v>
          </cell>
          <cell r="L189" t="str">
            <v>M101</v>
          </cell>
          <cell r="M189">
            <v>20</v>
          </cell>
          <cell r="N189" t="str">
            <v>M3</v>
          </cell>
          <cell r="O189">
            <v>977415</v>
          </cell>
          <cell r="P189" t="str">
            <v>E0B1310</v>
          </cell>
          <cell r="Q189">
            <v>0</v>
          </cell>
          <cell r="R189">
            <v>0</v>
          </cell>
          <cell r="S189">
            <v>45112</v>
          </cell>
        </row>
        <row r="190">
          <cell r="E190" t="str">
            <v>9521466025</v>
          </cell>
          <cell r="F190" t="str">
            <v>6000008132</v>
          </cell>
          <cell r="G190" t="str">
            <v>9:45 AM</v>
          </cell>
          <cell r="H190">
            <v>45148</v>
          </cell>
          <cell r="I190">
            <v>45114</v>
          </cell>
          <cell r="J190" t="str">
            <v>NR-TL381GPKV</v>
          </cell>
          <cell r="K190" t="str">
            <v>REF</v>
          </cell>
          <cell r="L190" t="str">
            <v>M101</v>
          </cell>
          <cell r="M190">
            <v>4</v>
          </cell>
          <cell r="N190" t="str">
            <v>M3</v>
          </cell>
          <cell r="O190">
            <v>482880</v>
          </cell>
          <cell r="P190" t="str">
            <v>70B5862</v>
          </cell>
          <cell r="Q190">
            <v>0</v>
          </cell>
          <cell r="R190">
            <v>0</v>
          </cell>
          <cell r="S190">
            <v>45113</v>
          </cell>
        </row>
        <row r="191">
          <cell r="E191" t="str">
            <v>9521466025</v>
          </cell>
          <cell r="F191" t="str">
            <v>6000008132</v>
          </cell>
          <cell r="G191" t="str">
            <v>9:45 AM</v>
          </cell>
          <cell r="H191">
            <v>45148</v>
          </cell>
          <cell r="I191">
            <v>45114</v>
          </cell>
          <cell r="J191" t="str">
            <v>NR-TV341VGMV</v>
          </cell>
          <cell r="K191" t="str">
            <v>REF</v>
          </cell>
          <cell r="L191" t="str">
            <v>M101</v>
          </cell>
          <cell r="M191">
            <v>5</v>
          </cell>
          <cell r="N191" t="str">
            <v>M3</v>
          </cell>
          <cell r="O191">
            <v>503600</v>
          </cell>
          <cell r="P191" t="str">
            <v>70B5862</v>
          </cell>
          <cell r="Q191">
            <v>0</v>
          </cell>
          <cell r="R191">
            <v>0</v>
          </cell>
          <cell r="S191">
            <v>45113</v>
          </cell>
        </row>
        <row r="192">
          <cell r="E192" t="str">
            <v>9521466093</v>
          </cell>
          <cell r="F192" t="str">
            <v>6000008132</v>
          </cell>
          <cell r="G192" t="str">
            <v>11:50</v>
          </cell>
          <cell r="H192">
            <v>45122</v>
          </cell>
          <cell r="I192">
            <v>45114</v>
          </cell>
          <cell r="J192" t="str">
            <v>NP-TH1WEVN</v>
          </cell>
          <cell r="K192" t="str">
            <v>DISH WASH</v>
          </cell>
          <cell r="L192" t="str">
            <v>M101</v>
          </cell>
          <cell r="M192">
            <v>5</v>
          </cell>
          <cell r="N192" t="str">
            <v>M3</v>
          </cell>
          <cell r="O192">
            <v>539000</v>
          </cell>
          <cell r="P192" t="str">
            <v>70B5862</v>
          </cell>
          <cell r="Q192">
            <v>0</v>
          </cell>
          <cell r="R192">
            <v>0</v>
          </cell>
          <cell r="S192">
            <v>45114</v>
          </cell>
        </row>
        <row r="193">
          <cell r="E193" t="str">
            <v>9521466093</v>
          </cell>
          <cell r="F193" t="str">
            <v>6000008132</v>
          </cell>
          <cell r="G193" t="str">
            <v>11:50</v>
          </cell>
          <cell r="H193">
            <v>45122</v>
          </cell>
          <cell r="I193">
            <v>45114</v>
          </cell>
          <cell r="J193" t="str">
            <v>SR-MVN18FRAX</v>
          </cell>
          <cell r="K193" t="str">
            <v>RC</v>
          </cell>
          <cell r="L193" t="str">
            <v>M101</v>
          </cell>
          <cell r="M193">
            <v>200</v>
          </cell>
          <cell r="N193" t="str">
            <v>M3</v>
          </cell>
          <cell r="O193">
            <v>1722000</v>
          </cell>
          <cell r="P193" t="str">
            <v>70B5862</v>
          </cell>
          <cell r="Q193">
            <v>0</v>
          </cell>
          <cell r="R193">
            <v>0</v>
          </cell>
          <cell r="S193">
            <v>45114</v>
          </cell>
        </row>
        <row r="194">
          <cell r="E194" t="str">
            <v>9521466093</v>
          </cell>
          <cell r="F194" t="str">
            <v>6000008132</v>
          </cell>
          <cell r="G194" t="str">
            <v>11:50</v>
          </cell>
          <cell r="H194">
            <v>45122</v>
          </cell>
          <cell r="I194">
            <v>45114</v>
          </cell>
          <cell r="J194" t="str">
            <v>MC-YL631RN46</v>
          </cell>
          <cell r="K194" t="str">
            <v>VC</v>
          </cell>
          <cell r="L194" t="str">
            <v>M101</v>
          </cell>
          <cell r="M194">
            <v>7</v>
          </cell>
          <cell r="N194" t="str">
            <v>M3</v>
          </cell>
          <cell r="O194">
            <v>170520</v>
          </cell>
          <cell r="P194" t="str">
            <v>70B5862</v>
          </cell>
          <cell r="Q194">
            <v>0</v>
          </cell>
          <cell r="R194">
            <v>0</v>
          </cell>
          <cell r="S194">
            <v>45114</v>
          </cell>
        </row>
        <row r="195">
          <cell r="E195" t="str">
            <v>9521466093</v>
          </cell>
          <cell r="F195" t="str">
            <v>6000008132</v>
          </cell>
          <cell r="G195" t="str">
            <v>11:50</v>
          </cell>
          <cell r="H195">
            <v>45122</v>
          </cell>
          <cell r="I195">
            <v>45114</v>
          </cell>
          <cell r="J195" t="str">
            <v>NN-ST25JWYUE</v>
          </cell>
          <cell r="K195" t="str">
            <v>MWO</v>
          </cell>
          <cell r="L195" t="str">
            <v>M101</v>
          </cell>
          <cell r="M195">
            <v>3</v>
          </cell>
          <cell r="N195" t="str">
            <v>M3</v>
          </cell>
          <cell r="O195">
            <v>64183.65</v>
          </cell>
          <cell r="P195" t="str">
            <v>70B5862</v>
          </cell>
          <cell r="Q195">
            <v>0</v>
          </cell>
          <cell r="R195">
            <v>0</v>
          </cell>
          <cell r="S195">
            <v>45114</v>
          </cell>
        </row>
        <row r="196">
          <cell r="E196" t="str">
            <v>9521466093</v>
          </cell>
          <cell r="F196" t="str">
            <v>6000008132</v>
          </cell>
          <cell r="G196" t="str">
            <v>11:50</v>
          </cell>
          <cell r="H196">
            <v>45122</v>
          </cell>
          <cell r="I196">
            <v>45114</v>
          </cell>
          <cell r="J196" t="str">
            <v>NI-S630VRA</v>
          </cell>
          <cell r="K196" t="str">
            <v>E-IRON</v>
          </cell>
          <cell r="L196" t="str">
            <v>M101</v>
          </cell>
          <cell r="M196">
            <v>10</v>
          </cell>
          <cell r="N196" t="str">
            <v>M3</v>
          </cell>
          <cell r="O196">
            <v>71400</v>
          </cell>
          <cell r="P196" t="str">
            <v>70B5862</v>
          </cell>
          <cell r="Q196">
            <v>0</v>
          </cell>
          <cell r="R196">
            <v>0</v>
          </cell>
          <cell r="S196">
            <v>45114</v>
          </cell>
        </row>
        <row r="197">
          <cell r="E197" t="str">
            <v>9521466093</v>
          </cell>
          <cell r="F197" t="str">
            <v>6000008132</v>
          </cell>
          <cell r="G197" t="str">
            <v>11:50</v>
          </cell>
          <cell r="H197">
            <v>45122</v>
          </cell>
          <cell r="I197">
            <v>45114</v>
          </cell>
          <cell r="J197" t="str">
            <v>NI-S530ARA</v>
          </cell>
          <cell r="K197" t="str">
            <v>E-IRON</v>
          </cell>
          <cell r="L197" t="str">
            <v>M101</v>
          </cell>
          <cell r="M197">
            <v>20</v>
          </cell>
          <cell r="N197" t="str">
            <v>M3</v>
          </cell>
          <cell r="O197">
            <v>113400</v>
          </cell>
          <cell r="P197" t="str">
            <v>70B5862</v>
          </cell>
          <cell r="Q197">
            <v>0</v>
          </cell>
          <cell r="R197">
            <v>0</v>
          </cell>
          <cell r="S197">
            <v>45114</v>
          </cell>
        </row>
        <row r="198">
          <cell r="E198" t="str">
            <v>9521466093</v>
          </cell>
          <cell r="F198" t="str">
            <v>6000008132</v>
          </cell>
          <cell r="G198" t="str">
            <v>11:50</v>
          </cell>
          <cell r="H198">
            <v>45122</v>
          </cell>
          <cell r="I198">
            <v>45114</v>
          </cell>
          <cell r="J198" t="str">
            <v>NI-S430GRA</v>
          </cell>
          <cell r="K198" t="str">
            <v>E-IRON</v>
          </cell>
          <cell r="L198" t="str">
            <v>M101</v>
          </cell>
          <cell r="M198">
            <v>10</v>
          </cell>
          <cell r="N198" t="str">
            <v>M3</v>
          </cell>
          <cell r="O198">
            <v>53900</v>
          </cell>
          <cell r="P198" t="str">
            <v>70B5862</v>
          </cell>
          <cell r="Q198">
            <v>0</v>
          </cell>
          <cell r="R198">
            <v>0</v>
          </cell>
          <cell r="S198">
            <v>45114</v>
          </cell>
        </row>
        <row r="199">
          <cell r="E199" t="str">
            <v>9521466093</v>
          </cell>
          <cell r="F199" t="str">
            <v>6000008132</v>
          </cell>
          <cell r="G199" t="str">
            <v>11:50</v>
          </cell>
          <cell r="H199">
            <v>45122</v>
          </cell>
          <cell r="I199">
            <v>45114</v>
          </cell>
          <cell r="J199" t="str">
            <v>NI-M250TPRA</v>
          </cell>
          <cell r="K199" t="str">
            <v>E-IRON</v>
          </cell>
          <cell r="L199" t="str">
            <v>M101</v>
          </cell>
          <cell r="M199">
            <v>10</v>
          </cell>
          <cell r="N199" t="str">
            <v>M3</v>
          </cell>
          <cell r="O199">
            <v>42700</v>
          </cell>
          <cell r="P199" t="str">
            <v>70B5862</v>
          </cell>
          <cell r="Q199">
            <v>0</v>
          </cell>
          <cell r="R199">
            <v>0</v>
          </cell>
          <cell r="S199">
            <v>45114</v>
          </cell>
        </row>
        <row r="200">
          <cell r="E200" t="str">
            <v>9521466093</v>
          </cell>
          <cell r="F200" t="str">
            <v>6000008132</v>
          </cell>
          <cell r="G200" t="str">
            <v>11:50</v>
          </cell>
          <cell r="H200">
            <v>45122</v>
          </cell>
          <cell r="I200">
            <v>45114</v>
          </cell>
          <cell r="J200" t="str">
            <v>NI-GWE080WRA</v>
          </cell>
          <cell r="K200" t="str">
            <v>E-IRON</v>
          </cell>
          <cell r="L200" t="str">
            <v>M101</v>
          </cell>
          <cell r="M200">
            <v>20</v>
          </cell>
          <cell r="N200" t="str">
            <v>M3</v>
          </cell>
          <cell r="O200">
            <v>560000</v>
          </cell>
          <cell r="P200" t="str">
            <v>70B5862</v>
          </cell>
          <cell r="Q200">
            <v>0</v>
          </cell>
          <cell r="R200">
            <v>0</v>
          </cell>
          <cell r="S200">
            <v>45114</v>
          </cell>
        </row>
        <row r="201">
          <cell r="E201" t="str">
            <v>9521466093</v>
          </cell>
          <cell r="F201" t="str">
            <v>6000008132</v>
          </cell>
          <cell r="G201" t="str">
            <v>11:50</v>
          </cell>
          <cell r="H201">
            <v>45122</v>
          </cell>
          <cell r="I201">
            <v>45114</v>
          </cell>
          <cell r="J201" t="str">
            <v>SR-MVN18LRAX</v>
          </cell>
          <cell r="K201" t="str">
            <v>RC</v>
          </cell>
          <cell r="L201" t="str">
            <v>M101</v>
          </cell>
          <cell r="M201">
            <v>100</v>
          </cell>
          <cell r="N201" t="str">
            <v>M3</v>
          </cell>
          <cell r="O201">
            <v>861000</v>
          </cell>
          <cell r="P201" t="str">
            <v>70B5862</v>
          </cell>
          <cell r="Q201">
            <v>0</v>
          </cell>
          <cell r="R201">
            <v>0</v>
          </cell>
          <cell r="S201">
            <v>45114</v>
          </cell>
        </row>
        <row r="202">
          <cell r="E202" t="str">
            <v>9521466094</v>
          </cell>
          <cell r="F202" t="str">
            <v>6000008132</v>
          </cell>
          <cell r="G202" t="str">
            <v>11:50</v>
          </cell>
          <cell r="H202">
            <v>45122</v>
          </cell>
          <cell r="I202">
            <v>45114</v>
          </cell>
          <cell r="J202" t="str">
            <v>NN-GM34NBYUE</v>
          </cell>
          <cell r="K202" t="str">
            <v>MWO</v>
          </cell>
          <cell r="L202" t="str">
            <v>M101</v>
          </cell>
          <cell r="M202">
            <v>20</v>
          </cell>
          <cell r="N202" t="str">
            <v>M3</v>
          </cell>
          <cell r="O202">
            <v>322420</v>
          </cell>
          <cell r="P202" t="str">
            <v>70B5862</v>
          </cell>
          <cell r="Q202">
            <v>0</v>
          </cell>
          <cell r="R202">
            <v>0</v>
          </cell>
          <cell r="S202">
            <v>45114</v>
          </cell>
        </row>
        <row r="203">
          <cell r="E203" t="str">
            <v>9521466094</v>
          </cell>
          <cell r="F203" t="str">
            <v>6000008132</v>
          </cell>
          <cell r="G203" t="str">
            <v>11:50</v>
          </cell>
          <cell r="H203">
            <v>45122</v>
          </cell>
          <cell r="I203">
            <v>45114</v>
          </cell>
          <cell r="J203" t="str">
            <v>NP-TH1WEVN</v>
          </cell>
          <cell r="K203" t="str">
            <v>DISH WASH</v>
          </cell>
          <cell r="L203" t="str">
            <v>M101</v>
          </cell>
          <cell r="M203">
            <v>5</v>
          </cell>
          <cell r="N203" t="str">
            <v>M3</v>
          </cell>
          <cell r="O203">
            <v>420000</v>
          </cell>
          <cell r="P203" t="str">
            <v>70B5862</v>
          </cell>
          <cell r="Q203">
            <v>0</v>
          </cell>
          <cell r="R203">
            <v>0</v>
          </cell>
          <cell r="S203">
            <v>45114</v>
          </cell>
        </row>
        <row r="204">
          <cell r="E204" t="str">
            <v>9521466094</v>
          </cell>
          <cell r="F204" t="str">
            <v>6000008132</v>
          </cell>
          <cell r="G204" t="str">
            <v>11:50</v>
          </cell>
          <cell r="H204">
            <v>45122</v>
          </cell>
          <cell r="I204">
            <v>45114</v>
          </cell>
          <cell r="J204" t="str">
            <v>TK-CJ300-WVN</v>
          </cell>
          <cell r="K204" t="str">
            <v>AQUA</v>
          </cell>
          <cell r="L204" t="str">
            <v>M101</v>
          </cell>
          <cell r="M204">
            <v>5</v>
          </cell>
          <cell r="N204" t="str">
            <v>M3</v>
          </cell>
          <cell r="O204">
            <v>0</v>
          </cell>
          <cell r="P204" t="str">
            <v>70B5862</v>
          </cell>
          <cell r="Q204">
            <v>0</v>
          </cell>
          <cell r="R204">
            <v>0</v>
          </cell>
          <cell r="S204">
            <v>45114</v>
          </cell>
        </row>
        <row r="205">
          <cell r="E205" t="str">
            <v>9521466070</v>
          </cell>
          <cell r="F205" t="str">
            <v>6000012801</v>
          </cell>
          <cell r="G205" t="str">
            <v>15:37</v>
          </cell>
          <cell r="H205">
            <v>45148</v>
          </cell>
          <cell r="I205">
            <v>45114</v>
          </cell>
          <cell r="J205" t="str">
            <v>NR-BA190PPVN</v>
          </cell>
          <cell r="K205" t="str">
            <v>REF</v>
          </cell>
          <cell r="L205" t="str">
            <v>M101</v>
          </cell>
          <cell r="M205">
            <v>1</v>
          </cell>
          <cell r="N205" t="str">
            <v>M3</v>
          </cell>
          <cell r="O205">
            <v>52720</v>
          </cell>
          <cell r="P205" t="str">
            <v>70B5862</v>
          </cell>
          <cell r="Q205">
            <v>0</v>
          </cell>
          <cell r="R205">
            <v>0</v>
          </cell>
          <cell r="S205">
            <v>45113</v>
          </cell>
        </row>
        <row r="206">
          <cell r="E206" t="str">
            <v>9521464684</v>
          </cell>
          <cell r="F206" t="str">
            <v>5000003717</v>
          </cell>
          <cell r="G206" t="str">
            <v>7/4/2023 15:03</v>
          </cell>
          <cell r="H206">
            <v>45153</v>
          </cell>
          <cell r="I206">
            <v>45111</v>
          </cell>
          <cell r="J206" t="str">
            <v>COMBO-GIFT1#</v>
          </cell>
          <cell r="K206" t="str">
            <v>NON-TRADE</v>
          </cell>
          <cell r="L206" t="str">
            <v>M101</v>
          </cell>
          <cell r="M206">
            <v>5</v>
          </cell>
          <cell r="N206" t="str">
            <v>M3</v>
          </cell>
          <cell r="O206">
            <v>0</v>
          </cell>
          <cell r="P206" t="str">
            <v>70N6799</v>
          </cell>
          <cell r="Q206">
            <v>0</v>
          </cell>
          <cell r="R206">
            <v>0</v>
          </cell>
          <cell r="S206">
            <v>45111</v>
          </cell>
        </row>
        <row r="207">
          <cell r="E207" t="str">
            <v>9521465002</v>
          </cell>
          <cell r="F207" t="str">
            <v>5000003717</v>
          </cell>
          <cell r="G207" t="str">
            <v>12:59</v>
          </cell>
          <cell r="H207">
            <v>45153</v>
          </cell>
          <cell r="I207">
            <v>45113</v>
          </cell>
          <cell r="J207" t="str">
            <v>NA-F82Y01DRV</v>
          </cell>
          <cell r="K207" t="str">
            <v>WM</v>
          </cell>
          <cell r="L207" t="str">
            <v>M101</v>
          </cell>
          <cell r="M207">
            <v>1</v>
          </cell>
          <cell r="N207" t="str">
            <v>M3</v>
          </cell>
          <cell r="O207">
            <v>34104</v>
          </cell>
          <cell r="P207" t="str">
            <v>70N9537</v>
          </cell>
          <cell r="Q207">
            <v>0</v>
          </cell>
          <cell r="R207">
            <v>0</v>
          </cell>
          <cell r="S207">
            <v>45112</v>
          </cell>
        </row>
        <row r="208">
          <cell r="E208" t="str">
            <v>9521465760</v>
          </cell>
          <cell r="F208" t="str">
            <v>6000007286</v>
          </cell>
          <cell r="G208" t="str">
            <v>16:32</v>
          </cell>
          <cell r="H208">
            <v>45148</v>
          </cell>
          <cell r="I208">
            <v>45114</v>
          </cell>
          <cell r="J208" t="str">
            <v>NR-BA190PPVN</v>
          </cell>
          <cell r="K208" t="str">
            <v>REF</v>
          </cell>
          <cell r="L208" t="str">
            <v>M101</v>
          </cell>
          <cell r="M208">
            <v>19</v>
          </cell>
          <cell r="N208" t="str">
            <v>M3</v>
          </cell>
          <cell r="O208">
            <v>1001680</v>
          </cell>
          <cell r="P208" t="str">
            <v>70P0714</v>
          </cell>
          <cell r="Q208">
            <v>0</v>
          </cell>
          <cell r="R208">
            <v>0</v>
          </cell>
          <cell r="S208">
            <v>45114</v>
          </cell>
        </row>
        <row r="209">
          <cell r="E209" t="str">
            <v>9521465538</v>
          </cell>
          <cell r="F209" t="str">
            <v>6000028751</v>
          </cell>
          <cell r="G209" t="str">
            <v>REV003754</v>
          </cell>
          <cell r="H209">
            <v>45144</v>
          </cell>
          <cell r="I209">
            <v>45114</v>
          </cell>
          <cell r="J209" t="str">
            <v>CS-QU9ZKH-8</v>
          </cell>
          <cell r="K209" t="str">
            <v>RAC</v>
          </cell>
          <cell r="L209" t="str">
            <v>M101</v>
          </cell>
          <cell r="M209">
            <v>1</v>
          </cell>
          <cell r="N209" t="str">
            <v>M3</v>
          </cell>
          <cell r="O209">
            <v>30931.57</v>
          </cell>
          <cell r="P209" t="str">
            <v>70N6799</v>
          </cell>
          <cell r="Q209">
            <v>0</v>
          </cell>
          <cell r="R209">
            <v>0</v>
          </cell>
          <cell r="S209">
            <v>45114</v>
          </cell>
        </row>
        <row r="210">
          <cell r="E210" t="str">
            <v>9521465538</v>
          </cell>
          <cell r="F210" t="str">
            <v>6000028751</v>
          </cell>
          <cell r="G210" t="str">
            <v>REV003754</v>
          </cell>
          <cell r="H210">
            <v>45144</v>
          </cell>
          <cell r="I210">
            <v>45114</v>
          </cell>
          <cell r="J210" t="str">
            <v>CU-QU9ZKH-8</v>
          </cell>
          <cell r="K210" t="str">
            <v>RAC</v>
          </cell>
          <cell r="L210" t="str">
            <v>M101</v>
          </cell>
          <cell r="M210">
            <v>1</v>
          </cell>
          <cell r="N210" t="str">
            <v>M3</v>
          </cell>
          <cell r="O210">
            <v>46397.35</v>
          </cell>
          <cell r="P210" t="str">
            <v>70N6799</v>
          </cell>
          <cell r="Q210">
            <v>0</v>
          </cell>
          <cell r="R210">
            <v>0</v>
          </cell>
          <cell r="S210">
            <v>45114</v>
          </cell>
        </row>
        <row r="211">
          <cell r="E211" t="str">
            <v>9521464712</v>
          </cell>
          <cell r="F211" t="str">
            <v>6000024565</v>
          </cell>
          <cell r="G211" t="str">
            <v>7/4/2023 16:06</v>
          </cell>
          <cell r="H211">
            <v>45153</v>
          </cell>
          <cell r="I211">
            <v>45111</v>
          </cell>
          <cell r="J211" t="str">
            <v>COMBO-GIFT1#</v>
          </cell>
          <cell r="K211" t="str">
            <v>NON-TRADE</v>
          </cell>
          <cell r="L211" t="str">
            <v>M101</v>
          </cell>
          <cell r="M211">
            <v>2</v>
          </cell>
          <cell r="N211" t="str">
            <v>M3</v>
          </cell>
          <cell r="O211">
            <v>0</v>
          </cell>
          <cell r="P211" t="str">
            <v>70P0714</v>
          </cell>
          <cell r="Q211">
            <v>0</v>
          </cell>
          <cell r="R211">
            <v>0</v>
          </cell>
          <cell r="S211">
            <v>45111</v>
          </cell>
        </row>
        <row r="212">
          <cell r="E212" t="str">
            <v>9521465192</v>
          </cell>
          <cell r="F212" t="str">
            <v>6000024565</v>
          </cell>
          <cell r="G212" t="str">
            <v>7/6/2023 15:32</v>
          </cell>
          <cell r="H212">
            <v>45153</v>
          </cell>
          <cell r="I212">
            <v>45113</v>
          </cell>
          <cell r="J212" t="str">
            <v>COMBO3POT</v>
          </cell>
          <cell r="K212" t="str">
            <v>NON-TRADE</v>
          </cell>
          <cell r="L212" t="str">
            <v>M101</v>
          </cell>
          <cell r="M212">
            <v>2</v>
          </cell>
          <cell r="N212" t="str">
            <v>M3</v>
          </cell>
          <cell r="O212">
            <v>0</v>
          </cell>
          <cell r="P212" t="str">
            <v>70P0714</v>
          </cell>
          <cell r="Q212">
            <v>0</v>
          </cell>
          <cell r="R212">
            <v>0</v>
          </cell>
          <cell r="S212">
            <v>45113</v>
          </cell>
        </row>
        <row r="213">
          <cell r="E213" t="str">
            <v>9521466042</v>
          </cell>
          <cell r="F213" t="str">
            <v>6000003570</v>
          </cell>
          <cell r="G213" t="str">
            <v>9513170741</v>
          </cell>
          <cell r="H213">
            <v>45123</v>
          </cell>
          <cell r="I213">
            <v>45114</v>
          </cell>
          <cell r="J213" t="str">
            <v>NA-F85A9DRV</v>
          </cell>
          <cell r="K213" t="str">
            <v>WM</v>
          </cell>
          <cell r="L213" t="str">
            <v>M101</v>
          </cell>
          <cell r="M213">
            <v>1</v>
          </cell>
          <cell r="N213" t="str">
            <v>M3</v>
          </cell>
          <cell r="O213">
            <v>52720</v>
          </cell>
          <cell r="P213" t="str">
            <v>70B5862</v>
          </cell>
          <cell r="Q213">
            <v>0</v>
          </cell>
          <cell r="R213">
            <v>0</v>
          </cell>
          <cell r="S213">
            <v>45114</v>
          </cell>
        </row>
        <row r="214">
          <cell r="E214" t="str">
            <v>9521466042</v>
          </cell>
          <cell r="F214" t="str">
            <v>6000003570</v>
          </cell>
          <cell r="G214" t="str">
            <v>9513170741</v>
          </cell>
          <cell r="H214">
            <v>45123</v>
          </cell>
          <cell r="I214">
            <v>45114</v>
          </cell>
          <cell r="J214" t="str">
            <v>NR-BX421WGKV</v>
          </cell>
          <cell r="K214" t="str">
            <v>REF</v>
          </cell>
          <cell r="L214" t="str">
            <v>M101</v>
          </cell>
          <cell r="M214">
            <v>1</v>
          </cell>
          <cell r="N214" t="str">
            <v>M3</v>
          </cell>
          <cell r="O214">
            <v>146740.91</v>
          </cell>
          <cell r="P214" t="str">
            <v>70B5862</v>
          </cell>
          <cell r="Q214">
            <v>0</v>
          </cell>
          <cell r="R214">
            <v>0</v>
          </cell>
          <cell r="S214">
            <v>45114</v>
          </cell>
        </row>
        <row r="215">
          <cell r="E215" t="str">
            <v>9521466042</v>
          </cell>
          <cell r="F215" t="str">
            <v>6000003570</v>
          </cell>
          <cell r="G215" t="str">
            <v>9513170741</v>
          </cell>
          <cell r="H215">
            <v>45123</v>
          </cell>
          <cell r="I215">
            <v>45114</v>
          </cell>
          <cell r="J215" t="str">
            <v>NA-F90A9DRV</v>
          </cell>
          <cell r="K215" t="str">
            <v>WM</v>
          </cell>
          <cell r="L215" t="str">
            <v>M101</v>
          </cell>
          <cell r="M215">
            <v>3</v>
          </cell>
          <cell r="N215" t="str">
            <v>M3</v>
          </cell>
          <cell r="O215">
            <v>170160</v>
          </cell>
          <cell r="P215" t="str">
            <v>70B5862</v>
          </cell>
          <cell r="Q215">
            <v>0</v>
          </cell>
          <cell r="R215">
            <v>0</v>
          </cell>
          <cell r="S215">
            <v>45114</v>
          </cell>
        </row>
        <row r="216">
          <cell r="E216" t="str">
            <v>9521466042</v>
          </cell>
          <cell r="F216" t="str">
            <v>6000003570</v>
          </cell>
          <cell r="G216" t="str">
            <v>9513170741</v>
          </cell>
          <cell r="H216">
            <v>45123</v>
          </cell>
          <cell r="I216">
            <v>45114</v>
          </cell>
          <cell r="J216" t="str">
            <v>NR-TV261APSV</v>
          </cell>
          <cell r="K216" t="str">
            <v>REF</v>
          </cell>
          <cell r="L216" t="str">
            <v>M101</v>
          </cell>
          <cell r="M216">
            <v>2</v>
          </cell>
          <cell r="N216" t="str">
            <v>M3</v>
          </cell>
          <cell r="O216">
            <v>129440</v>
          </cell>
          <cell r="P216" t="str">
            <v>70B5862</v>
          </cell>
          <cell r="Q216">
            <v>0</v>
          </cell>
          <cell r="R216">
            <v>0</v>
          </cell>
          <cell r="S216">
            <v>45114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05 THI NGUYEN_Hoa" refreshedDate="45114.364296990738" createdVersion="8" refreshedVersion="8" minRefreshableVersion="3" recordCount="696" xr:uid="{4BB0F73A-ACFB-4468-89F3-3107F36A43E5}">
  <cacheSource type="worksheet">
    <worksheetSource ref="D1:CE697" sheet="Manual"/>
  </cacheSource>
  <cacheFields count="80">
    <cacheField name="Shipment No" numFmtId="0">
      <sharedItems count="42">
        <s v="9525250435"/>
        <s v="9525250440"/>
        <s v="9525250442"/>
        <s v="9525250443"/>
        <s v="9525250445"/>
        <s v="9525250451"/>
        <s v="9525250449"/>
        <s v="9525250452"/>
        <s v="9525250453"/>
        <s v="9525250458"/>
        <s v="9525250464"/>
        <s v="9525250465"/>
        <s v="9525250470"/>
        <s v="9525250474"/>
        <s v="9525250488"/>
        <s v="9525250491"/>
        <s v="9525250497"/>
        <s v="9525250498"/>
        <s v="9525250499"/>
        <s v="9525250506"/>
        <s v="9525250520"/>
        <s v="9525250524"/>
        <s v="9525250539"/>
        <s v="9525250557"/>
        <s v="9525250562"/>
        <s v="9525250566"/>
        <s v="9525250577"/>
        <s v="9525250580"/>
        <s v="9525250585"/>
        <s v="9525250589"/>
        <s v="9525250595"/>
        <s v="9525250604"/>
        <s v="9525250608"/>
        <s v="9525250619"/>
        <s v="9525250620"/>
        <s v="9525250623"/>
        <s v="9525250516" u="1"/>
        <s v="9525250605" u="1"/>
        <s v="9525250546" u="1"/>
        <s v="9525250481" u="1"/>
        <s v="9525250512" u="1"/>
        <s v="9525250601" u="1"/>
      </sharedItems>
    </cacheField>
    <cacheField name="Shipto party number" numFmtId="0">
      <sharedItems/>
    </cacheField>
    <cacheField name="Truck Number" numFmtId="0">
      <sharedItems/>
    </cacheField>
    <cacheField name="Truck Capacity in TONs" numFmtId="0">
      <sharedItems containsSemiMixedTypes="0" containsString="0" containsNumber="1" minValue="1.25" maxValue="15"/>
    </cacheField>
    <cacheField name="Transporter Name" numFmtId="0">
      <sharedItems/>
    </cacheField>
    <cacheField name="Driver Name" numFmtId="0">
      <sharedItems/>
    </cacheField>
    <cacheField name="Plant" numFmtId="0">
      <sharedItems/>
    </cacheField>
    <cacheField name="Material Number" numFmtId="0">
      <sharedItems/>
    </cacheField>
    <cacheField name="Dest.targ.qty" numFmtId="0">
      <sharedItems containsSemiMixedTypes="0" containsString="0" containsNumber="1" containsInteger="1" minValue="1" maxValue="30000"/>
    </cacheField>
    <cacheField name="Customer name" numFmtId="0">
      <sharedItems/>
    </cacheField>
    <cacheField name="Shipto Address" numFmtId="0">
      <sharedItems/>
    </cacheField>
    <cacheField name="Storage Location" numFmtId="0">
      <sharedItems/>
    </cacheField>
    <cacheField name="Volume" numFmtId="0">
      <sharedItems containsSemiMixedTypes="0" containsString="0" containsNumber="1" minValue="1.53725E-3" maxValue="18.072576000000002"/>
    </cacheField>
    <cacheField name="Movement Type" numFmtId="0">
      <sharedItems/>
    </cacheField>
    <cacheField name="Shipment Time" numFmtId="0">
      <sharedItems containsSemiMixedTypes="0" containsString="0" containsNumber="1" minValue="0.37291666666667" maxValue="0.89791666666667003"/>
    </cacheField>
    <cacheField name="Creation time" numFmtId="0">
      <sharedItems containsSemiMixedTypes="0" containsString="0" containsNumber="1" minValue="0.33047453703703999" maxValue="0.73572916666666999"/>
    </cacheField>
    <cacheField name="Confirmation time" numFmtId="0">
      <sharedItems containsSemiMixedTypes="0" containsString="0" containsNumber="1" minValue="0.34810185185185" maxValue="0.89253472222221997"/>
    </cacheField>
    <cacheField name="Cargo Note/PXK" numFmtId="0">
      <sharedItems/>
    </cacheField>
    <cacheField name="REF" numFmtId="0">
      <sharedItems/>
    </cacheField>
    <cacheField name="Region" numFmtId="0">
      <sharedItems count="6">
        <s v="HN outside"/>
        <s v="North East"/>
        <s v="Red River delta"/>
        <s v="North West"/>
        <s v="HN inside"/>
        <s v="North Central Coast"/>
      </sharedItems>
    </cacheField>
    <cacheField name="City/ Province" numFmtId="0">
      <sharedItems/>
    </cacheField>
    <cacheField name="City" numFmtId="0">
      <sharedItems/>
    </cacheField>
    <cacheField name="Distance" numFmtId="0">
      <sharedItems containsSemiMixedTypes="0" containsString="0" containsNumber="1" containsInteger="1" minValue="13" maxValue="415"/>
    </cacheField>
    <cacheField name="Distance max" numFmtId="0">
      <sharedItems containsSemiMixedTypes="0" containsString="0" containsNumber="1" containsInteger="1" minValue="0" maxValue="415"/>
    </cacheField>
    <cacheField name="Transit" numFmtId="0">
      <sharedItems containsMixedTypes="1" containsNumber="1" containsInteger="1" minValue="0" maxValue="0"/>
    </cacheField>
    <cacheField name="Freight" numFmtId="0">
      <sharedItems containsSemiMixedTypes="0" containsString="0" containsNumber="1" containsInteger="1" minValue="500000" maxValue="8180000"/>
    </cacheField>
    <cacheField name="Material Group" numFmtId="0">
      <sharedItems/>
    </cacheField>
    <cacheField name="#Shipment" numFmtId="167">
      <sharedItems containsSemiMixedTypes="0" containsString="0" containsNumber="1" containsInteger="1" minValue="0" maxValue="1"/>
    </cacheField>
    <cacheField name="Transporter" numFmtId="0">
      <sharedItems/>
    </cacheField>
    <cacheField name="kho_x000a_TQ, LTL, TL1, VAN…" numFmtId="0">
      <sharedItems/>
    </cacheField>
    <cacheField name="Loại xe" numFmtId="0">
      <sharedItems/>
    </cacheField>
    <cacheField name="TGDD or not" numFmtId="0">
      <sharedItems/>
    </cacheField>
    <cacheField name="SAMNEC or not" numFmtId="0">
      <sharedItems containsSemiMixedTypes="0" containsString="0" containsNumber="1" containsInteger="1" minValue="0" maxValue="1"/>
    </cacheField>
    <cacheField name="REF 4_x000a_Loại trừ TH hàng &quot;LTL&quot; và hàng đại lý đến lấy, Round use " numFmtId="0">
      <sharedItems containsSemiMixedTypes="0" containsString="0" containsNumber="1" containsInteger="1" minValue="1" maxValue="1"/>
    </cacheField>
    <cacheField name="REF3_x000a_(link giá trị freight)" numFmtId="0">
      <sharedItems/>
    </cacheField>
    <cacheField name="REF2_x000a_link giá trị phụ phí dropping or chuyển tải …" numFmtId="0">
      <sharedItems/>
    </cacheField>
    <cacheField name="REF1" numFmtId="0">
      <sharedItems containsMixedTypes="1" containsNumber="1" containsInteger="1" minValue="0" maxValue="0"/>
    </cacheField>
    <cacheField name="Freight + dropping fee_x000a_" numFmtId="165">
      <sharedItems containsSemiMixedTypes="0" containsString="0" containsNumber="1" containsInteger="1" minValue="0" maxValue="8180000"/>
    </cacheField>
    <cacheField name="COD" numFmtId="165">
      <sharedItems containsSemiMixedTypes="0" containsString="0" containsNumber="1" containsInteger="1" minValue="0" maxValue="87907"/>
    </cacheField>
    <cacheField name="TGDD" numFmtId="165">
      <sharedItems containsSemiMixedTypes="0" containsString="0" containsNumber="1" containsInteger="1" minValue="0" maxValue="0"/>
    </cacheField>
    <cacheField name="Samnec" numFmtId="165">
      <sharedItems containsSemiMixedTypes="0" containsString="0" containsNumber="1" containsInteger="1" minValue="0" maxValue="0"/>
    </cacheField>
    <cacheField name="Unloading fee at big market" numFmtId="165">
      <sharedItems containsSemiMixedTypes="0" containsString="0" containsNumber="1" containsInteger="1" minValue="0" maxValue="160266"/>
    </cacheField>
    <cacheField name="Transit fee" numFmtId="165">
      <sharedItems containsSemiMixedTypes="0" containsString="0" containsNumber="1" containsInteger="1" minValue="0" maxValue="207480"/>
    </cacheField>
    <cacheField name="Waiting" numFmtId="167">
      <sharedItems containsNonDate="0" containsString="0" containsBlank="1"/>
    </cacheField>
    <cacheField name="Night fee" numFmtId="0">
      <sharedItems containsNonDate="0" containsString="0" containsBlank="1"/>
    </cacheField>
    <cacheField name="Forbidden road (3,5T HN inside)" numFmtId="0">
      <sharedItems containsString="0" containsBlank="1" containsNumber="1" containsInteger="1" minValue="120000" maxValue="120000"/>
    </cacheField>
    <cacheField name="Support test covid" numFmtId="167">
      <sharedItems containsSemiMixedTypes="0" containsString="0" containsNumber="1" containsInteger="1" minValue="0" maxValue="75000"/>
    </cacheField>
    <cacheField name="Dropping fee (combine warehouse)" numFmtId="0">
      <sharedItems containsSemiMixedTypes="0" containsString="0" containsNumber="1" containsInteger="1" minValue="0" maxValue="0"/>
    </cacheField>
    <cacheField name="Freight + dropping fee_x000a_2" numFmtId="0">
      <sharedItems containsSemiMixedTypes="0" containsString="0" containsNumber="1" containsInteger="1" minValue="0" maxValue="8780000"/>
    </cacheField>
    <cacheField name="COD/forbidden road" numFmtId="0">
      <sharedItems containsSemiMixedTypes="0" containsString="0" containsNumber="1" containsInteger="1" minValue="0" maxValue="263018"/>
    </cacheField>
    <cacheField name="Unloading fee" numFmtId="0">
      <sharedItems containsSemiMixedTypes="0" containsString="0" containsNumber="1" containsInteger="1" minValue="0" maxValue="478260"/>
    </cacheField>
    <cacheField name="Transit fee2" numFmtId="0">
      <sharedItems containsSemiMixedTypes="0" containsString="0" containsNumber="1" containsInteger="1" minValue="0" maxValue="451746"/>
    </cacheField>
    <cacheField name="Waiting2" numFmtId="167">
      <sharedItems containsSemiMixedTypes="0" containsString="0" containsNumber="1" containsInteger="1" minValue="0" maxValue="0"/>
    </cacheField>
    <cacheField name="Night fee2" numFmtId="0">
      <sharedItems containsSemiMixedTypes="0" containsString="0" containsNumber="1" containsInteger="1" minValue="0" maxValue="0"/>
    </cacheField>
    <cacheField name="Forbidden road (3,5T HN inside)2" numFmtId="0">
      <sharedItems containsSemiMixedTypes="0" containsString="0" containsNumber="1" containsInteger="1" minValue="0" maxValue="120000"/>
    </cacheField>
    <cacheField name="Support test covid2" numFmtId="0">
      <sharedItems containsSemiMixedTypes="0" containsString="0" containsNumber="1" containsInteger="1" minValue="0" maxValue="75000"/>
    </cacheField>
    <cacheField name="Dropping fee (combine warehouse)2" numFmtId="0">
      <sharedItems containsSemiMixedTypes="0" containsString="0" containsNumber="1" containsInteger="1" minValue="0" maxValue="0"/>
    </cacheField>
    <cacheField name="Total fee" numFmtId="0">
      <sharedItems containsSemiMixedTypes="0" containsString="0" containsNumber="1" containsInteger="1" minValue="0" maxValue="8888135"/>
    </cacheField>
    <cacheField name="CBM" numFmtId="0">
      <sharedItems containsSemiMixedTypes="0" containsString="0" containsNumber="1" minValue="0" maxValue="18.072576000000002"/>
    </cacheField>
    <cacheField name="Chuyến" numFmtId="167">
      <sharedItems/>
    </cacheField>
    <cacheField name="Total CBM/shipment (for Nhung)" numFmtId="0">
      <sharedItems containsSemiMixedTypes="0" containsString="0" containsNumber="1" minValue="6.678330221125" maxValue="36.28034837500001"/>
    </cacheField>
    <cacheField name="Total fee/shipment" numFmtId="0">
      <sharedItems containsSemiMixedTypes="0" containsString="0" containsNumber="1" containsInteger="1" minValue="872023" maxValue="8888135"/>
    </cacheField>
    <cacheField name="Freight only_x000a_" numFmtId="167">
      <sharedItems containsSemiMixedTypes="0" containsString="0" containsNumber="1" minValue="0" maxValue="2219054.7677086489"/>
    </cacheField>
    <cacheField name="COD/forbidden road2" numFmtId="167">
      <sharedItems containsSemiMixedTypes="0" containsString="0" containsNumber="1" containsInteger="1" minValue="0" maxValue="87907"/>
    </cacheField>
    <cacheField name="Unloading fee2" numFmtId="167">
      <sharedItems containsSemiMixedTypes="0" containsString="0" containsNumber="1" containsInteger="1" minValue="0" maxValue="160266"/>
    </cacheField>
    <cacheField name="Transit fee3" numFmtId="167">
      <sharedItems containsSemiMixedTypes="0" containsString="0" containsNumber="1" containsInteger="1" minValue="0" maxValue="207480"/>
    </cacheField>
    <cacheField name="Waiting3" numFmtId="167">
      <sharedItems containsSemiMixedTypes="0" containsString="0" containsNumber="1" containsInteger="1" minValue="0" maxValue="0"/>
    </cacheField>
    <cacheField name="Night fee3" numFmtId="167">
      <sharedItems containsSemiMixedTypes="0" containsString="0" containsNumber="1" containsInteger="1" minValue="0" maxValue="0"/>
    </cacheField>
    <cacheField name="Forbidden road (3,5T HN inside)3" numFmtId="167">
      <sharedItems containsSemiMixedTypes="0" containsString="0" containsNumber="1" containsInteger="1" minValue="0" maxValue="120000"/>
    </cacheField>
    <cacheField name="Support test covid3" numFmtId="167">
      <sharedItems containsSemiMixedTypes="0" containsString="0" containsNumber="1" minValue="0" maxValue="17602.187266240631"/>
    </cacheField>
    <cacheField name="Dropping fee (combine warehouse)3" numFmtId="167">
      <sharedItems containsSemiMixedTypes="0" containsString="0" containsNumber="1" containsInteger="1" minValue="0" maxValue="0"/>
    </cacheField>
    <cacheField name="điểm" numFmtId="167">
      <sharedItems containsSemiMixedTypes="0" containsString="0" containsNumber="1" containsInteger="1" minValue="0" maxValue="1"/>
    </cacheField>
    <cacheField name="Total fee2" numFmtId="167">
      <sharedItems containsSemiMixedTypes="0" containsString="0" containsNumber="1" minValue="0" maxValue="2693070.5302281664"/>
    </cacheField>
    <cacheField name="SAP Category" numFmtId="0">
      <sharedItems/>
    </cacheField>
    <cacheField name="SAP Category (split Import vs Local vs ODM TV)" numFmtId="0">
      <sharedItems/>
    </cacheField>
    <cacheField name="Channel" numFmtId="0">
      <sharedItems/>
    </cacheField>
    <cacheField name="Sales amount" numFmtId="167">
      <sharedItems containsSemiMixedTypes="0" containsString="0" containsNumber="1" minValue="0" maxValue="328889491.0714286"/>
    </cacheField>
    <cacheField name="Shipment cbm" numFmtId="168">
      <sharedItems containsSemiMixedTypes="0" containsString="0" containsNumber="1" minValue="0" maxValue="0.59212848070807811"/>
    </cacheField>
    <cacheField name="cbm/shipment (for Ngoc san)" numFmtId="165">
      <sharedItems containsSemiMixedTypes="0" containsString="0" containsNumber="1" minValue="6.678330221125" maxValue="36.28034837500001"/>
    </cacheField>
    <cacheField name="Note" numFmtId="167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6">
  <r>
    <x v="0"/>
    <s v="5000003509"/>
    <s v="29C-46288   (7)"/>
    <n v="7"/>
    <s v="NHAT LONG"/>
    <s v=""/>
    <s v="7951"/>
    <s v="NA-V95FX2BVT"/>
    <n v="3"/>
    <s v="ECO MART"/>
    <s v="KM 13, Quốc Lộ 3, Thị Trấn Đông Anh, Huyện Đông Anh, Thành phố Hà Nội, Việt Nam"/>
    <s v="M101"/>
    <n v="1.4348879999999999"/>
    <s v="601"/>
    <n v="0.37986111111110998"/>
    <n v="0.33047453703703999"/>
    <n v="0.35462962962963002"/>
    <s v="9525250435-5000003509"/>
    <s v="9525250435-5000003509"/>
    <x v="0"/>
    <s v="Đông Anh/Hà Nội"/>
    <s v="Hà Nội"/>
    <n v="26"/>
    <n v="26"/>
    <n v="0"/>
    <n v="1088100"/>
    <s v="WM"/>
    <n v="1"/>
    <s v="NHAT LONG"/>
    <s v="TQ"/>
    <s v="F"/>
    <s v="ECO "/>
    <n v="0"/>
    <n v="1"/>
    <s v="NHAT LONGTQF"/>
    <s v="NHAT LONG"/>
    <s v="NHAT LONGTQF"/>
    <n v="1088100"/>
    <n v="0"/>
    <n v="0"/>
    <n v="0"/>
    <n v="0"/>
    <n v="0"/>
    <m/>
    <m/>
    <m/>
    <n v="0"/>
    <n v="0"/>
    <n v="1328100"/>
    <n v="0"/>
    <n v="224995"/>
    <n v="0"/>
    <n v="0"/>
    <n v="0"/>
    <n v="0"/>
    <n v="0"/>
    <n v="0"/>
    <n v="1553095"/>
    <n v="1.4348879999999999"/>
    <s v="9525250435"/>
    <n v="26.925940820000001"/>
    <n v="1553095"/>
    <n v="57985.035443600886"/>
    <n v="0"/>
    <n v="0"/>
    <n v="0"/>
    <n v="0"/>
    <n v="0"/>
    <n v="0"/>
    <n v="0"/>
    <n v="0"/>
    <n v="1"/>
    <n v="70774.676567086048"/>
    <s v="WM"/>
    <s v="Local WM"/>
    <s v="KKE"/>
    <n v="41976000"/>
    <n v="5.3290171347854874E-2"/>
    <n v="26.925940820000001"/>
    <s v="Data out from OB"/>
  </r>
  <r>
    <x v="0"/>
    <s v="5000003509"/>
    <s v="29C-46288   (7)"/>
    <n v="7"/>
    <s v="NHAT LONG"/>
    <s v=""/>
    <s v="7951"/>
    <s v="NR-DZ601VGKV"/>
    <n v="5"/>
    <s v="ECO MART"/>
    <s v="KM 13, Quốc Lộ 3, Thị Trấn Đông Anh, Huyện Đông Anh, Thành phố Hà Nội, Việt Nam"/>
    <s v="M101"/>
    <n v="7.2369000000000003"/>
    <s v="601"/>
    <n v="0.37986111111110998"/>
    <n v="0.33048611111110998"/>
    <n v="0.35133101851852"/>
    <s v="9525250435-5000003509"/>
    <s v="9525250435-5000003509"/>
    <x v="0"/>
    <s v="Đông Anh/Hà Nội"/>
    <s v="Hà Nội"/>
    <n v="26"/>
    <n v="0"/>
    <n v="0"/>
    <n v="1088100"/>
    <s v="REF"/>
    <n v="0"/>
    <s v="NHAT LONG"/>
    <s v="TQ"/>
    <s v="F"/>
    <s v="ECO 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7.2369000000000003"/>
    <s v="9525250435"/>
    <n v="26.925940820000001"/>
    <n v="1553095"/>
    <n v="292449.23854809249"/>
    <n v="0"/>
    <n v="0"/>
    <n v="0"/>
    <n v="0"/>
    <n v="0"/>
    <n v="0"/>
    <n v="0"/>
    <n v="0"/>
    <n v="0"/>
    <n v="356954.17123032961"/>
    <s v="REF"/>
    <s v="Local REF"/>
    <s v="KKE"/>
    <n v="138279545"/>
    <n v="0.26877055284265461"/>
    <n v="26.925940820000001"/>
    <s v="Data out from OB"/>
  </r>
  <r>
    <x v="0"/>
    <s v="6000014517"/>
    <s v="29C-46288   (7)"/>
    <n v="7"/>
    <s v="NHAT LONG"/>
    <s v=""/>
    <s v="7951"/>
    <s v="CU-YZ12WKH-8"/>
    <n v="5"/>
    <s v="TGDD KIM MA"/>
    <s v="Thôn Cầu Thăng Long, Xã Kim Nỗ, Huyện Đông Anh, Thành phố Hà Nội, , Việt Nam"/>
    <s v="M101"/>
    <n v="1.08"/>
    <s v="601"/>
    <n v="0.37986111111110998"/>
    <n v="0.33048611111110998"/>
    <n v="0.37275462962963002"/>
    <s v="9525250435-6000014517"/>
    <s v="9525250435-6000014517"/>
    <x v="0"/>
    <s v="Đông Anh/Hà Nội"/>
    <s v="Hà Nội"/>
    <n v="26"/>
    <n v="26"/>
    <n v="0"/>
    <n v="1088100"/>
    <s v="RAC"/>
    <n v="0"/>
    <s v="NHAT LONG"/>
    <s v="TQ"/>
    <s v="F"/>
    <s v="TGDD"/>
    <n v="0"/>
    <n v="1"/>
    <s v="NHAT LONGTQF"/>
    <s v="NHAT LONG"/>
    <s v="combine"/>
    <n v="120000"/>
    <n v="0"/>
    <n v="0"/>
    <n v="0"/>
    <n v="19440"/>
    <n v="0"/>
    <m/>
    <m/>
    <m/>
    <n v="0"/>
    <n v="0"/>
    <n v="0"/>
    <n v="0"/>
    <n v="0"/>
    <n v="0"/>
    <n v="0"/>
    <n v="0"/>
    <n v="0"/>
    <n v="0"/>
    <n v="0"/>
    <n v="0"/>
    <n v="1.08"/>
    <s v="9525250435"/>
    <n v="26.925940820000001"/>
    <n v="1553095"/>
    <n v="43643.711759446698"/>
    <n v="0"/>
    <n v="19440"/>
    <n v="0"/>
    <n v="0"/>
    <n v="0"/>
    <n v="0"/>
    <n v="0"/>
    <n v="0"/>
    <n v="1"/>
    <n v="72710.116338315565"/>
    <s v="RAC"/>
    <s v="RAC"/>
    <s v="MM"/>
    <n v="35586941"/>
    <n v="4.011001907862026E-2"/>
    <n v="26.925940820000001"/>
    <s v="Data out from OB"/>
  </r>
  <r>
    <x v="0"/>
    <s v="6000014517"/>
    <s v="29C-46288   (7)"/>
    <n v="7"/>
    <s v="NHAT LONG"/>
    <s v=""/>
    <s v="7951"/>
    <s v="CS-YZ12WKH-8"/>
    <n v="5"/>
    <s v="TGDD KIM MA"/>
    <s v="Thôn Cầu Thăng Long, Xã Kim Nỗ, Huyện Đông Anh, Thành phố Hà Nội, , Việt Nam"/>
    <s v="M101"/>
    <n v="0.40570500000000004"/>
    <s v="601"/>
    <n v="0.37986111111110998"/>
    <n v="0.33048611111110998"/>
    <n v="0.37291666666667"/>
    <s v="9525250435-6000014517"/>
    <s v="9525250435-6000014517"/>
    <x v="0"/>
    <s v="Đông Anh/Hà Nội"/>
    <s v="Hà Nội"/>
    <n v="26"/>
    <n v="0"/>
    <n v="0"/>
    <n v="1088100"/>
    <s v="RAC"/>
    <n v="0"/>
    <s v="NHAT LONG"/>
    <s v="TQ"/>
    <s v="F"/>
    <s v="TGDD"/>
    <n v="0"/>
    <n v="1"/>
    <s v="NHAT LONGTQF"/>
    <s v="NHAT LONG"/>
    <n v="0"/>
    <n v="0"/>
    <n v="0"/>
    <n v="0"/>
    <n v="0"/>
    <n v="7303"/>
    <n v="0"/>
    <m/>
    <m/>
    <m/>
    <n v="0"/>
    <n v="0"/>
    <n v="0"/>
    <n v="0"/>
    <n v="0"/>
    <n v="0"/>
    <n v="0"/>
    <n v="0"/>
    <n v="0"/>
    <n v="0"/>
    <n v="0"/>
    <n v="0"/>
    <n v="0.40570500000000004"/>
    <s v="9525250435"/>
    <n v="26.925940820000001"/>
    <n v="1553095"/>
    <n v="16394.881554968822"/>
    <n v="0"/>
    <n v="7303"/>
    <n v="0"/>
    <n v="0"/>
    <n v="0"/>
    <n v="0"/>
    <n v="0"/>
    <n v="0"/>
    <n v="0"/>
    <n v="27314.06717503363"/>
    <s v="RAC"/>
    <s v="RAC"/>
    <s v="MM"/>
    <n v="23724627"/>
    <n v="1.5067440083603363E-2"/>
    <n v="26.925940820000001"/>
    <s v="Data out from OB"/>
  </r>
  <r>
    <x v="0"/>
    <s v="6000014517"/>
    <s v="29C-46288   (7)"/>
    <n v="7"/>
    <s v="NHAT LONG"/>
    <s v=""/>
    <s v="7951"/>
    <s v="NA-F85A9BRV"/>
    <n v="4"/>
    <s v="TGDD KIM MA"/>
    <s v="Thôn Cầu Thăng Long, Xã Kim Nỗ, Huyện Đông Anh, Thành phố Hà Nội, , Việt Nam"/>
    <s v="M101"/>
    <n v="1.9180619999999999"/>
    <s v="601"/>
    <n v="0.37986111111110998"/>
    <n v="0.33048611111110998"/>
    <n v="0.36619212962962999"/>
    <s v="9525250435-6000014517"/>
    <s v="9525250435-6000014517"/>
    <x v="0"/>
    <s v="Đông Anh/Hà Nội"/>
    <s v="Hà Nội"/>
    <n v="26"/>
    <n v="0"/>
    <n v="0"/>
    <n v="1088100"/>
    <s v="WM"/>
    <n v="0"/>
    <s v="NHAT LONG"/>
    <s v="TQ"/>
    <s v="F"/>
    <s v="TGDD"/>
    <n v="0"/>
    <n v="1"/>
    <s v="NHAT LONGTQF"/>
    <s v="NHAT LONG"/>
    <n v="0"/>
    <n v="0"/>
    <n v="0"/>
    <n v="0"/>
    <n v="0"/>
    <n v="34525"/>
    <n v="0"/>
    <m/>
    <m/>
    <m/>
    <n v="0"/>
    <n v="0"/>
    <n v="0"/>
    <n v="0"/>
    <n v="0"/>
    <n v="0"/>
    <n v="0"/>
    <n v="0"/>
    <n v="0"/>
    <n v="0"/>
    <n v="0"/>
    <n v="0"/>
    <n v="1.9180619999999999"/>
    <s v="9525250435"/>
    <n v="26.925940820000001"/>
    <n v="1553095"/>
    <n v="77510.504689581358"/>
    <n v="0"/>
    <n v="34525"/>
    <n v="0"/>
    <n v="0"/>
    <n v="0"/>
    <n v="0"/>
    <n v="0"/>
    <n v="0"/>
    <n v="0"/>
    <n v="129131.83878157614"/>
    <s v="WM"/>
    <s v="Local WM"/>
    <s v="MM"/>
    <n v="21088000"/>
    <n v="7.1234725383311603E-2"/>
    <n v="26.925940820000001"/>
    <s v="Data out from OB"/>
  </r>
  <r>
    <x v="0"/>
    <s v="6000014517"/>
    <s v="29C-46288   (7)"/>
    <n v="7"/>
    <s v="NHAT LONG"/>
    <s v=""/>
    <s v="7951"/>
    <s v="NA-F85A9BRV"/>
    <n v="12"/>
    <s v="TGDD KIM MA"/>
    <s v="Thôn Cầu Thăng Long, Xã Kim Nỗ, Huyện Đông Anh, Thành phố Hà Nội, , Việt Nam"/>
    <s v="M101"/>
    <n v="5.7541859999999998"/>
    <s v="601"/>
    <n v="0.37986111111110998"/>
    <n v="0.33048611111110998"/>
    <n v="0.36466435185184998"/>
    <s v="9525250435-6000014517"/>
    <s v="9525250435-6000014517"/>
    <x v="0"/>
    <s v="Đông Anh/Hà Nội"/>
    <s v="Hà Nội"/>
    <n v="26"/>
    <n v="0"/>
    <n v="0"/>
    <n v="1088100"/>
    <s v="WM"/>
    <n v="0"/>
    <s v="NHAT LONG"/>
    <s v="TQ"/>
    <s v="F"/>
    <s v="TGDD"/>
    <n v="0"/>
    <n v="1"/>
    <s v="NHAT LONGTQF"/>
    <s v="NHAT LONG"/>
    <n v="0"/>
    <n v="0"/>
    <n v="0"/>
    <n v="0"/>
    <n v="0"/>
    <n v="103575"/>
    <n v="0"/>
    <m/>
    <m/>
    <m/>
    <n v="0"/>
    <n v="0"/>
    <n v="0"/>
    <n v="0"/>
    <n v="0"/>
    <n v="0"/>
    <n v="0"/>
    <n v="0"/>
    <n v="0"/>
    <n v="0"/>
    <n v="0"/>
    <n v="0"/>
    <n v="5.7541859999999998"/>
    <s v="9525250435"/>
    <n v="26.925940820000001"/>
    <n v="1553095"/>
    <n v="232531.51406874406"/>
    <n v="0"/>
    <n v="103575"/>
    <n v="0"/>
    <n v="0"/>
    <n v="0"/>
    <n v="0"/>
    <n v="0"/>
    <n v="0"/>
    <n v="0"/>
    <n v="387395.51634472836"/>
    <s v="WM"/>
    <s v="Local WM"/>
    <s v="MM"/>
    <n v="63264000"/>
    <n v="0.21370417614993478"/>
    <n v="26.925940820000001"/>
    <s v="Data out from OB"/>
  </r>
  <r>
    <x v="0"/>
    <s v="5000003509"/>
    <s v="29C-46288   (7)"/>
    <n v="7"/>
    <s v="NHAT LONG"/>
    <s v=""/>
    <s v="7951"/>
    <s v="NA-V90FX1LVT"/>
    <n v="3"/>
    <s v="ECO MART"/>
    <s v="KM 13, Quốc Lộ 3, Thị Trấn Đông Anh, Huyện Đông Anh, Thành phố Hà Nội, Việt Nam"/>
    <s v="M101"/>
    <n v="1.4348879999999999"/>
    <s v="601"/>
    <n v="0.37986111111110998"/>
    <n v="0.33048611111110998"/>
    <n v="0.35241898148147999"/>
    <s v="9525250435-5000003509"/>
    <s v="9525250435-5000003509"/>
    <x v="0"/>
    <s v="Đông Anh/Hà Nội"/>
    <s v="Hà Nội"/>
    <n v="26"/>
    <n v="0"/>
    <n v="0"/>
    <n v="1088100"/>
    <s v="WM"/>
    <n v="0"/>
    <s v="NHAT LONG"/>
    <s v="TQ"/>
    <s v="F"/>
    <s v="ECO 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4348879999999999"/>
    <s v="9525250435"/>
    <n v="26.925940820000001"/>
    <n v="1553095"/>
    <n v="57985.035443600886"/>
    <n v="0"/>
    <n v="0"/>
    <n v="0"/>
    <n v="0"/>
    <n v="0"/>
    <n v="0"/>
    <n v="0"/>
    <n v="0"/>
    <n v="0"/>
    <n v="70774.676567086048"/>
    <s v="WM"/>
    <s v="Local WM"/>
    <s v="KKE"/>
    <n v="38376000"/>
    <n v="5.3290171347854874E-2"/>
    <n v="26.925940820000001"/>
    <s v="Data out from OB"/>
  </r>
  <r>
    <x v="0"/>
    <s v="5000003509"/>
    <s v="29C-46288   (7)"/>
    <n v="7"/>
    <s v="NHAT LONG"/>
    <s v=""/>
    <s v="7951"/>
    <s v="NA-FD11AR1BV"/>
    <n v="3"/>
    <s v="ECO MART"/>
    <s v="KM 13, Quốc Lộ 3, Thị Trấn Đông Anh, Huyện Đông Anh, Thành phố Hà Nội, Việt Nam"/>
    <s v="M101"/>
    <n v="1.7603580000000001"/>
    <s v="601"/>
    <n v="0.37986111111110998"/>
    <n v="0.33049768518519002"/>
    <n v="0.35071759259259"/>
    <s v="9525250435-5000003509"/>
    <s v="9525250435-5000003509"/>
    <x v="0"/>
    <s v="Đông Anh/Hà Nội"/>
    <s v="Hà Nội"/>
    <n v="26"/>
    <n v="0"/>
    <n v="0"/>
    <n v="1088100"/>
    <s v="WM"/>
    <n v="0"/>
    <s v="NHAT LONG"/>
    <s v="TQ"/>
    <s v="F"/>
    <s v="ECO 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7603580000000001"/>
    <s v="9525250435"/>
    <n v="26.925940820000001"/>
    <n v="1553095"/>
    <n v="71137.55291244082"/>
    <n v="0"/>
    <n v="0"/>
    <n v="0"/>
    <n v="0"/>
    <n v="0"/>
    <n v="0"/>
    <n v="0"/>
    <n v="0"/>
    <n v="0"/>
    <n v="86828.218015819002"/>
    <s v="WM"/>
    <s v="Local WM"/>
    <s v="KKE"/>
    <n v="27795000"/>
    <n v="6.5377771264075749E-2"/>
    <n v="26.925940820000001"/>
    <s v="Data out from OB"/>
  </r>
  <r>
    <x v="0"/>
    <s v="5000003509"/>
    <s v="29C-46288   (7)"/>
    <n v="7"/>
    <s v="NHAT LONG"/>
    <s v=""/>
    <s v="7951"/>
    <s v="CU-XU9XKH-8"/>
    <n v="4"/>
    <s v="ECO MART"/>
    <s v="KM 13, Quốc Lộ 3, Thị Trấn Đông Anh, Huyện Đông Anh, Thành phố Hà Nội, Việt Nam"/>
    <s v="M101"/>
    <n v="0.63041999999999998"/>
    <s v="601"/>
    <n v="0.37986111111110998"/>
    <n v="0.33049768518519002"/>
    <n v="0.37706018518519002"/>
    <s v="9525250435-5000003509"/>
    <s v="9525250435-5000003509"/>
    <x v="0"/>
    <s v="Đông Anh/Hà Nội"/>
    <s v="Hà Nội"/>
    <n v="26"/>
    <n v="0"/>
    <n v="0"/>
    <n v="1088100"/>
    <s v="RAC"/>
    <n v="0"/>
    <s v="NHAT LONG"/>
    <s v="TQ"/>
    <s v="F"/>
    <s v="ECO 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3041999999999998"/>
    <s v="9525250435"/>
    <n v="26.925940820000001"/>
    <n v="1553095"/>
    <n v="25475.80441425036"/>
    <n v="0"/>
    <n v="0"/>
    <n v="0"/>
    <n v="0"/>
    <n v="0"/>
    <n v="0"/>
    <n v="0"/>
    <n v="0"/>
    <n v="0"/>
    <n v="31094.950687037868"/>
    <s v="RAC"/>
    <s v="RAC"/>
    <s v="KKE"/>
    <n v="23164564"/>
    <n v="2.3413109469947947E-2"/>
    <n v="26.925940820000001"/>
    <s v="Data out from OB"/>
  </r>
  <r>
    <x v="0"/>
    <s v="6000014517"/>
    <s v="29C-46288   (7)"/>
    <n v="7"/>
    <s v="NHAT LONG"/>
    <s v=""/>
    <s v="7951"/>
    <s v="NA-F85A9BRV"/>
    <n v="1"/>
    <s v="TGDD KIM MA"/>
    <s v="Thôn Cầu Thăng Long, Xã Kim Nỗ, Huyện Đông Anh, Thành phố Hà Nội, , Việt Nam"/>
    <s v="M101"/>
    <n v="0.47951549999999998"/>
    <s v="601"/>
    <n v="0.37986111111110998"/>
    <n v="0.33049768518519002"/>
    <n v="0.36607638888888999"/>
    <s v="9525250435-6000014517"/>
    <s v="9525250435-6000014517"/>
    <x v="0"/>
    <s v="Đông Anh/Hà Nội"/>
    <s v="Hà Nội"/>
    <n v="26"/>
    <n v="0"/>
    <n v="0"/>
    <n v="1088100"/>
    <s v="WM"/>
    <n v="0"/>
    <s v="NHAT LONG"/>
    <s v="TQ"/>
    <s v="F"/>
    <s v="TGDD"/>
    <n v="0"/>
    <n v="1"/>
    <s v="NHAT LONGTQF"/>
    <s v="NHAT LONG"/>
    <n v="0"/>
    <n v="0"/>
    <n v="0"/>
    <n v="0"/>
    <n v="0"/>
    <n v="8631"/>
    <n v="0"/>
    <m/>
    <m/>
    <m/>
    <n v="0"/>
    <n v="0"/>
    <n v="0"/>
    <n v="0"/>
    <n v="0"/>
    <n v="0"/>
    <n v="0"/>
    <n v="0"/>
    <n v="0"/>
    <n v="0"/>
    <n v="0"/>
    <n v="0"/>
    <n v="0.47951549999999998"/>
    <s v="9525250435"/>
    <n v="26.925940820000001"/>
    <n v="1553095"/>
    <n v="19377.626172395339"/>
    <n v="0"/>
    <n v="8631"/>
    <n v="0"/>
    <n v="0"/>
    <n v="0"/>
    <n v="0"/>
    <n v="0"/>
    <n v="0"/>
    <n v="0"/>
    <n v="32282.709695394034"/>
    <s v="WM"/>
    <s v="Local WM"/>
    <s v="MM"/>
    <n v="5272000"/>
    <n v="1.7808681345827901E-2"/>
    <n v="26.925940820000001"/>
    <s v="Data out from OB"/>
  </r>
  <r>
    <x v="0"/>
    <s v="5000003509"/>
    <s v="29C-46288   (7)"/>
    <n v="7"/>
    <s v="NHAT LONG"/>
    <s v=""/>
    <s v="7951"/>
    <s v="CS-XU9XKH-8"/>
    <n v="4"/>
    <s v="ECO MART"/>
    <s v="KM 13, Quốc Lộ 3, Thị Trấn Đông Anh, Huyện Đông Anh, Thành phố Hà Nội, Việt Nam"/>
    <s v="M101"/>
    <n v="0.40857599999999999"/>
    <s v="601"/>
    <n v="0.37986111111110998"/>
    <n v="0.33049768518519002"/>
    <n v="0.37690972222222002"/>
    <s v="9525250435-5000003509"/>
    <s v="9525250435-5000003509"/>
    <x v="0"/>
    <s v="Đông Anh/Hà Nội"/>
    <s v="Hà Nội"/>
    <n v="26"/>
    <n v="0"/>
    <n v="0"/>
    <n v="1088100"/>
    <s v="RAC"/>
    <n v="0"/>
    <s v="NHAT LONG"/>
    <s v="TQ"/>
    <s v="F"/>
    <s v="ECO 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0857599999999999"/>
    <s v="9525250435"/>
    <n v="26.925940820000001"/>
    <n v="1553095"/>
    <n v="16510.901088729348"/>
    <n v="0"/>
    <n v="0"/>
    <n v="0"/>
    <n v="0"/>
    <n v="0"/>
    <n v="0"/>
    <n v="0"/>
    <n v="0"/>
    <n v="0"/>
    <n v="20152.676900966315"/>
    <s v="RAC"/>
    <s v="RAC"/>
    <s v="KKE"/>
    <n v="15443040"/>
    <n v="1.5174065884320694E-2"/>
    <n v="26.925940820000001"/>
    <s v="Data out from OB"/>
  </r>
  <r>
    <x v="0"/>
    <s v="6000014517"/>
    <s v="29C-46288   (7)"/>
    <n v="7"/>
    <s v="NHAT LONG"/>
    <s v=""/>
    <s v="7951"/>
    <s v="NR-DZ601VGKV"/>
    <n v="1"/>
    <s v="TGDD KIM MA"/>
    <s v="Thôn Cầu Thăng Long, Xã Kim Nỗ, Huyện Đông Anh, Thành phố Hà Nội, , Việt Nam"/>
    <s v="M101"/>
    <n v="1.4473800000000001"/>
    <s v="601"/>
    <n v="0.37986111111110998"/>
    <n v="0.33049768518519002"/>
    <n v="0.36634259259259"/>
    <s v="9525250435-6000014517"/>
    <s v="9525250435-6000014517"/>
    <x v="0"/>
    <s v="Đông Anh/Hà Nội"/>
    <s v="Hà Nội"/>
    <n v="26"/>
    <n v="0"/>
    <n v="0"/>
    <n v="1088100"/>
    <s v="REF"/>
    <n v="0"/>
    <s v="NHAT LONG"/>
    <s v="TQ"/>
    <s v="F"/>
    <s v="TGDD"/>
    <n v="0"/>
    <n v="1"/>
    <s v="NHAT LONGTQF"/>
    <s v="NHAT LONG"/>
    <n v="0"/>
    <n v="0"/>
    <n v="0"/>
    <n v="0"/>
    <n v="0"/>
    <n v="26053"/>
    <n v="0"/>
    <m/>
    <m/>
    <m/>
    <n v="0"/>
    <n v="0"/>
    <n v="0"/>
    <n v="0"/>
    <n v="0"/>
    <n v="0"/>
    <n v="0"/>
    <n v="0"/>
    <n v="0"/>
    <n v="0"/>
    <n v="0"/>
    <n v="0"/>
    <n v="1.4473800000000001"/>
    <s v="9525250435"/>
    <n v="26.925940820000001"/>
    <n v="1553095"/>
    <n v="58489.847709618487"/>
    <n v="0"/>
    <n v="26053"/>
    <n v="0"/>
    <n v="0"/>
    <n v="0"/>
    <n v="0"/>
    <n v="0"/>
    <n v="0"/>
    <n v="0"/>
    <n v="97443.834246065904"/>
    <s v="REF"/>
    <s v="Local REF"/>
    <s v="MM"/>
    <n v="27655909"/>
    <n v="5.3754110568530918E-2"/>
    <n v="26.925940820000001"/>
    <s v="Data out from OB"/>
  </r>
  <r>
    <x v="0"/>
    <s v="6000014517"/>
    <s v="29C-46288   (7)"/>
    <n v="7"/>
    <s v="NHAT LONG"/>
    <s v=""/>
    <s v="7951"/>
    <s v="NR-YW590YMMV"/>
    <n v="1"/>
    <s v="TGDD KIM MA"/>
    <s v="Thôn Cầu Thăng Long, Xã Kim Nỗ, Huyện Đông Anh, Thành phố Hà Nội, , Việt Nam"/>
    <s v="M101"/>
    <n v="1.4149099999999997"/>
    <s v="601"/>
    <n v="0.37986111111110998"/>
    <n v="0.33049768518519002"/>
    <n v="0.36866898148147997"/>
    <s v="9525250435-6000014517"/>
    <s v="9525250435-6000014517"/>
    <x v="0"/>
    <s v="Đông Anh/Hà Nội"/>
    <s v="Hà Nội"/>
    <n v="26"/>
    <n v="0"/>
    <n v="0"/>
    <n v="1088100"/>
    <s v="REF"/>
    <n v="0"/>
    <s v="NHAT LONG"/>
    <s v="TQ"/>
    <s v="F"/>
    <s v="TGDD"/>
    <n v="0"/>
    <n v="1"/>
    <s v="NHAT LONGTQF"/>
    <s v="NHAT LONG"/>
    <n v="0"/>
    <n v="0"/>
    <n v="0"/>
    <n v="0"/>
    <n v="0"/>
    <n v="25468"/>
    <n v="0"/>
    <m/>
    <m/>
    <m/>
    <n v="0"/>
    <n v="0"/>
    <n v="0"/>
    <n v="0"/>
    <n v="0"/>
    <n v="0"/>
    <n v="0"/>
    <n v="0"/>
    <n v="0"/>
    <n v="0"/>
    <n v="0"/>
    <n v="0"/>
    <n v="1.4149099999999997"/>
    <s v="9525250435"/>
    <n v="26.925940820000001"/>
    <n v="1553095"/>
    <n v="57177.707597739551"/>
    <n v="0"/>
    <n v="25468"/>
    <n v="0"/>
    <n v="0"/>
    <n v="0"/>
    <n v="0"/>
    <n v="0"/>
    <n v="0"/>
    <n v="0"/>
    <n v="95257.278063190795"/>
    <s v="REF"/>
    <s v="Local REF"/>
    <s v="MM"/>
    <n v="42558000"/>
    <n v="5.2548210272713496E-2"/>
    <n v="26.925940820000001"/>
    <s v="Data out from OB"/>
  </r>
  <r>
    <x v="0"/>
    <s v="5000013312"/>
    <s v="29C-46288   (7)"/>
    <n v="7"/>
    <s v="NHAT LONG"/>
    <s v=""/>
    <s v="7951"/>
    <s v="SR-MVN107HRA"/>
    <n v="2"/>
    <s v="MEDIAMART CAO LO"/>
    <s v="Số 435 Cao Lỗ, xóm Thượng, Xã Uy Nỗ, Huyện Đông Anh, thành phố Hà Nội, Việt Nam"/>
    <s v="M101"/>
    <n v="4.2793320000000003E-2"/>
    <s v="601"/>
    <n v="0.37986111111110998"/>
    <n v="0.33050925925926"/>
    <n v="0.3677662037037"/>
    <s v="9525250435-5000013312"/>
    <s v="9525250435-5000013312"/>
    <x v="0"/>
    <s v="Đông Anh/Hà Nội"/>
    <s v="Hà Nội"/>
    <n v="26"/>
    <n v="26"/>
    <n v="0"/>
    <n v="1088100"/>
    <s v="RC"/>
    <n v="0"/>
    <s v="NHAT LONG"/>
    <s v="TQ"/>
    <s v="F"/>
    <s v="MEDI"/>
    <n v="0"/>
    <n v="1"/>
    <s v="NHAT LONGTQF"/>
    <s v="NHAT LONG"/>
    <s v="combine"/>
    <n v="12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2793320000000003E-2"/>
    <s v="9525250435"/>
    <n v="26.925940820000001"/>
    <n v="1553095"/>
    <n v="1729.3141882497832"/>
    <n v="0"/>
    <n v="0"/>
    <n v="0"/>
    <n v="0"/>
    <n v="0"/>
    <n v="0"/>
    <n v="0"/>
    <n v="0"/>
    <n v="1"/>
    <n v="2110.7454952803391"/>
    <s v="RC"/>
    <s v="RC"/>
    <s v="MM"/>
    <n v="1386546"/>
    <n v="1.5892971126273167E-3"/>
    <n v="26.925940820000001"/>
    <s v="Data out from OB"/>
  </r>
  <r>
    <x v="0"/>
    <s v="5000003509"/>
    <s v="29C-46288   (7)"/>
    <n v="7"/>
    <s v="NHAT LONG"/>
    <s v=""/>
    <s v="7951"/>
    <s v="NA-FD95V1BRV"/>
    <n v="3"/>
    <s v="ECO MART"/>
    <s v="KM 13, Quốc Lộ 3, Thị Trấn Đông Anh, Huyện Đông Anh, Thành phố Hà Nội, Việt Nam"/>
    <s v="M101"/>
    <n v="1.4773589999999999"/>
    <s v="601"/>
    <n v="0.37986111111110998"/>
    <n v="0.33050925925926"/>
    <n v="0.34810185185185"/>
    <s v="9525250435-5000003509"/>
    <s v="9525250435-5000003509"/>
    <x v="0"/>
    <s v="Đông Anh/Hà Nội"/>
    <s v="Hà Nội"/>
    <n v="26"/>
    <n v="0"/>
    <n v="0"/>
    <n v="1088100"/>
    <s v="WM"/>
    <n v="0"/>
    <s v="NHAT LONG"/>
    <s v="TQ"/>
    <s v="F"/>
    <s v="ECO 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4773589999999999"/>
    <s v="9525250435"/>
    <n v="26.925940820000001"/>
    <n v="1553095"/>
    <n v="59701.324408541128"/>
    <n v="0"/>
    <n v="0"/>
    <n v="0"/>
    <n v="0"/>
    <n v="0"/>
    <n v="0"/>
    <n v="0"/>
    <n v="0"/>
    <n v="0"/>
    <n v="72869.523892090307"/>
    <s v="WM"/>
    <s v="Local WM"/>
    <s v="KKE"/>
    <n v="25416000"/>
    <n v="5.4867497848121609E-2"/>
    <n v="26.925940820000001"/>
    <s v="Data out from OB"/>
  </r>
  <r>
    <x v="1"/>
    <s v="5000003586"/>
    <s v="29C-73432   (11)"/>
    <n v="11"/>
    <s v="NHAT LONG"/>
    <s v=""/>
    <s v="7951"/>
    <s v="MC-CL575KN49"/>
    <n v="4"/>
    <s v="MEDIAMART BAC GIANG"/>
    <s v="Số 01 Đường Hùng Vương, Phường Hoàng Văn Thụ, Thành Phố Bắc Giang, Tỉnh Bắc Giang, Việt Nam"/>
    <s v="M101"/>
    <n v="0.24684"/>
    <s v="601"/>
    <n v="0.37291666666667"/>
    <n v="0.33310185185184998"/>
    <n v="0.37121527777778002"/>
    <s v="9525250440-5000003586"/>
    <s v="9525250440-5000003586"/>
    <x v="1"/>
    <s v="Bắc Giang/Bắc Giang"/>
    <s v="Bắc Giang"/>
    <n v="55"/>
    <n v="55"/>
    <s v="CT"/>
    <n v="1851150"/>
    <s v="VC"/>
    <n v="1"/>
    <s v="NHAT LONG"/>
    <s v="TQ"/>
    <s v="H"/>
    <s v="MEDI"/>
    <n v="0"/>
    <n v="1"/>
    <s v="NHAT LONGTQH"/>
    <s v="NHAT LONG"/>
    <s v="NHAT LONGTQH"/>
    <n v="1851150"/>
    <n v="0"/>
    <n v="0"/>
    <n v="0"/>
    <n v="4443"/>
    <n v="15900"/>
    <m/>
    <m/>
    <m/>
    <n v="0"/>
    <n v="0"/>
    <n v="1971150"/>
    <n v="0"/>
    <n v="58681"/>
    <n v="209999"/>
    <n v="0"/>
    <n v="0"/>
    <n v="0"/>
    <n v="0"/>
    <n v="0"/>
    <n v="2239830"/>
    <n v="0.24684"/>
    <s v="9525250440"/>
    <n v="32.743486000000004"/>
    <n v="2239830"/>
    <n v="13955.076927361977"/>
    <n v="0"/>
    <n v="4443"/>
    <n v="15900"/>
    <n v="0"/>
    <n v="0"/>
    <n v="0"/>
    <n v="0"/>
    <n v="0"/>
    <n v="1"/>
    <n v="35202.708767722535"/>
    <s v="VC"/>
    <s v="VC"/>
    <s v="MM"/>
    <n v="9156000"/>
    <n v="7.5385986696712738E-3"/>
    <n v="32.743486000000004"/>
    <s v="Data out from OB"/>
  </r>
  <r>
    <x v="1"/>
    <s v="5000003586"/>
    <s v="29C-73432   (11)"/>
    <n v="11"/>
    <s v="NHAT LONG"/>
    <s v=""/>
    <s v="7951"/>
    <s v="MC-CL573AN49"/>
    <n v="4"/>
    <s v="MEDIAMART BAC GIANG"/>
    <s v="Số 01 Đường Hùng Vương, Phường Hoàng Văn Thụ, Thành Phố Bắc Giang, Tỉnh Bắc Giang, Việt Nam"/>
    <s v="M101"/>
    <n v="0.24684"/>
    <s v="601"/>
    <n v="0.37291666666667"/>
    <n v="0.33310185185184998"/>
    <n v="0.37075231481481002"/>
    <s v="9525250440-5000003586"/>
    <s v="9525250440-5000003586"/>
    <x v="1"/>
    <s v="Bắc Giang/Bắc Giang"/>
    <s v="Bắc Giang"/>
    <n v="55"/>
    <n v="0"/>
    <s v="CT"/>
    <n v="1851150"/>
    <s v="VC"/>
    <n v="0"/>
    <s v="NHAT LONG"/>
    <s v="TQ"/>
    <s v="H"/>
    <s v="MEDI"/>
    <n v="0"/>
    <n v="1"/>
    <s v="NHAT LONGTQH"/>
    <s v="NHAT LONG"/>
    <n v="0"/>
    <n v="0"/>
    <n v="0"/>
    <n v="0"/>
    <n v="0"/>
    <n v="4443"/>
    <n v="15900"/>
    <m/>
    <m/>
    <m/>
    <n v="0"/>
    <n v="0"/>
    <n v="0"/>
    <n v="0"/>
    <n v="0"/>
    <n v="0"/>
    <n v="0"/>
    <n v="0"/>
    <n v="0"/>
    <n v="0"/>
    <n v="0"/>
    <n v="0"/>
    <n v="0.24684"/>
    <s v="9525250440"/>
    <n v="32.743486000000004"/>
    <n v="2239830"/>
    <n v="13955.076927361977"/>
    <n v="0"/>
    <n v="4443"/>
    <n v="15900"/>
    <n v="0"/>
    <n v="0"/>
    <n v="0"/>
    <n v="0"/>
    <n v="0"/>
    <n v="0"/>
    <n v="35202.708767722535"/>
    <s v="VC"/>
    <s v="VC"/>
    <s v="MM"/>
    <n v="7812000"/>
    <n v="7.5385986696712738E-3"/>
    <n v="32.743486000000004"/>
    <s v="Data out from OB"/>
  </r>
  <r>
    <x v="1"/>
    <s v="6000013608"/>
    <s v="29C-73432   (11)"/>
    <n v="11"/>
    <s v="NHAT LONG"/>
    <s v=""/>
    <s v="7951"/>
    <s v="NA-F85A9DRV"/>
    <n v="7"/>
    <s v="VAN CHIEN"/>
    <s v="Số 235 đường Giáp Hải, Phường Dĩnh Kế, TP Bắc Giang, tỉnh Bắc Giang"/>
    <s v="M101"/>
    <n v="3.3566085000000001"/>
    <s v="601"/>
    <n v="0.37291666666667"/>
    <n v="0.33311342592593002"/>
    <n v="0.35776620370369999"/>
    <s v="9525250440-6000013608"/>
    <s v="9525250440-6000013608"/>
    <x v="1"/>
    <s v="Bắc Giang/Bắc Giang"/>
    <s v="Bắc Giang"/>
    <n v="55"/>
    <n v="55"/>
    <n v="0"/>
    <n v="1851150"/>
    <s v="WM"/>
    <n v="0"/>
    <s v="NHAT LONG"/>
    <s v="TQ"/>
    <s v="H"/>
    <s v="VAN "/>
    <n v="0"/>
    <n v="1"/>
    <s v="NHAT LONGTQH"/>
    <s v="NHAT LONG"/>
    <s v="combine"/>
    <n v="12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3.3566085000000001"/>
    <s v="9525250440"/>
    <n v="32.743486000000004"/>
    <n v="2239830"/>
    <n v="189765.55595745056"/>
    <n v="0"/>
    <n v="0"/>
    <n v="0"/>
    <n v="0"/>
    <n v="0"/>
    <n v="0"/>
    <n v="0"/>
    <n v="0"/>
    <n v="1"/>
    <n v="202067.02624073072"/>
    <s v="WM"/>
    <s v="Local WM"/>
    <s v="KKE"/>
    <n v="23872800"/>
    <n v="0.10251225236066801"/>
    <n v="32.743486000000004"/>
    <s v="Data out from OB"/>
  </r>
  <r>
    <x v="1"/>
    <s v="6000013608"/>
    <s v="29C-73432   (11)"/>
    <n v="11"/>
    <s v="NHAT LONG"/>
    <s v=""/>
    <s v="7951"/>
    <s v="NA-V10FX1LVT"/>
    <n v="3"/>
    <s v="VAN CHIEN"/>
    <s v="Số 235 đường Giáp Hải, Phường Dĩnh Kế, TP Bắc Giang, tỉnh Bắc Giang"/>
    <s v="M101"/>
    <n v="1.4348879999999999"/>
    <s v="601"/>
    <n v="0.37291666666667"/>
    <n v="0.33311342592593002"/>
    <n v="0.35805555555556001"/>
    <s v="9525250440-6000013608"/>
    <s v="9525250440-6000013608"/>
    <x v="1"/>
    <s v="Bắc Giang/Bắc Giang"/>
    <s v="Bắc Giang"/>
    <n v="55"/>
    <n v="0"/>
    <n v="0"/>
    <n v="1851150"/>
    <s v="WM"/>
    <n v="0"/>
    <s v="NHAT LONG"/>
    <s v="TQ"/>
    <s v="H"/>
    <s v="VAN "/>
    <n v="0"/>
    <n v="1"/>
    <s v="NHAT LONGTQH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4348879999999999"/>
    <s v="9525250440"/>
    <n v="32.743486000000004"/>
    <n v="2239830"/>
    <n v="81121.262445910601"/>
    <n v="0"/>
    <n v="0"/>
    <n v="0"/>
    <n v="0"/>
    <n v="0"/>
    <n v="0"/>
    <n v="0"/>
    <n v="0"/>
    <n v="0"/>
    <n v="86379.913281072135"/>
    <s v="WM"/>
    <s v="Local WM"/>
    <s v="KKE"/>
    <n v="40545000"/>
    <n v="4.3822090293012775E-2"/>
    <n v="32.743486000000004"/>
    <s v="Data out from OB"/>
  </r>
  <r>
    <x v="1"/>
    <s v="6000013608"/>
    <s v="29C-73432   (11)"/>
    <n v="11"/>
    <s v="NHAT LONG"/>
    <s v=""/>
    <s v="7951"/>
    <s v="NA-V105FX2BV"/>
    <n v="5"/>
    <s v="VAN CHIEN"/>
    <s v="Số 235 đường Giáp Hải, Phường Dĩnh Kế, TP Bắc Giang, tỉnh Bắc Giang"/>
    <s v="M101"/>
    <n v="2.3914800000000001"/>
    <s v="601"/>
    <n v="0.37291666666667"/>
    <n v="0.33311342592593002"/>
    <n v="0.35796296296295999"/>
    <s v="9525250440-6000013608"/>
    <s v="9525250440-6000013608"/>
    <x v="1"/>
    <s v="Bắc Giang/Bắc Giang"/>
    <s v="Bắc Giang"/>
    <n v="55"/>
    <n v="0"/>
    <n v="0"/>
    <n v="1851150"/>
    <s v="WM"/>
    <n v="0"/>
    <s v="NHAT LONG"/>
    <s v="TQ"/>
    <s v="H"/>
    <s v="VAN "/>
    <n v="0"/>
    <n v="1"/>
    <s v="NHAT LONGTQH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3914800000000001"/>
    <s v="9525250440"/>
    <n v="32.743486000000004"/>
    <n v="2239830"/>
    <n v="135202.10407651769"/>
    <n v="0"/>
    <n v="0"/>
    <n v="0"/>
    <n v="0"/>
    <n v="0"/>
    <n v="0"/>
    <n v="0"/>
    <n v="0"/>
    <n v="0"/>
    <n v="143966.52213512023"/>
    <s v="WM"/>
    <s v="Local WM"/>
    <s v="KKE"/>
    <n v="73370455"/>
    <n v="7.3036817155021305E-2"/>
    <n v="32.743486000000004"/>
    <s v="Data out from OB"/>
  </r>
  <r>
    <x v="1"/>
    <s v="6000013608"/>
    <s v="29C-73432   (11)"/>
    <n v="11"/>
    <s v="NHAT LONG"/>
    <s v=""/>
    <s v="7951"/>
    <s v="NA-F85A9DRV"/>
    <n v="5"/>
    <s v="VAN CHIEN"/>
    <s v="Số 235 đường Giáp Hải, Phường Dĩnh Kế, TP Bắc Giang, tỉnh Bắc Giang"/>
    <s v="M101"/>
    <n v="2.3975774999999997"/>
    <s v="601"/>
    <n v="0.37291666666667"/>
    <n v="0.33311342592593002"/>
    <n v="0.35767361111111001"/>
    <s v="9525250440-6000013608"/>
    <s v="9525250440-6000013608"/>
    <x v="1"/>
    <s v="Bắc Giang/Bắc Giang"/>
    <s v="Bắc Giang"/>
    <n v="55"/>
    <n v="0"/>
    <n v="0"/>
    <n v="1851150"/>
    <s v="WM"/>
    <n v="0"/>
    <s v="NHAT LONG"/>
    <s v="TQ"/>
    <s v="H"/>
    <s v="VAN "/>
    <n v="0"/>
    <n v="1"/>
    <s v="NHAT LONGTQH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3975774999999997"/>
    <s v="9525250440"/>
    <n v="32.743486000000004"/>
    <n v="2239830"/>
    <n v="135546.82568389323"/>
    <n v="0"/>
    <n v="0"/>
    <n v="0"/>
    <n v="0"/>
    <n v="0"/>
    <n v="0"/>
    <n v="0"/>
    <n v="0"/>
    <n v="0"/>
    <n v="144333.59017195049"/>
    <s v="WM"/>
    <s v="Local WM"/>
    <s v="KKE"/>
    <n v="24360000"/>
    <n v="7.3223037400477128E-2"/>
    <n v="32.743486000000004"/>
    <s v="Data out from OB"/>
  </r>
  <r>
    <x v="1"/>
    <s v="6000013608"/>
    <s v="29C-73432   (11)"/>
    <n v="11"/>
    <s v="NHAT LONG"/>
    <s v=""/>
    <s v="7951"/>
    <s v="NR-TL381GPKV"/>
    <n v="5"/>
    <s v="VAN CHIEN"/>
    <s v="Số 235 đường Giáp Hải, Phường Dĩnh Kế, TP Bắc Giang, tỉnh Bắc Giang"/>
    <s v="M101"/>
    <n v="4.9349999999999996"/>
    <s v="601"/>
    <n v="0.37291666666667"/>
    <n v="0.33311342592593002"/>
    <n v="0.36408564814814998"/>
    <s v="9525250440-6000013608"/>
    <s v="9525250440-6000013608"/>
    <x v="1"/>
    <s v="Bắc Giang/Bắc Giang"/>
    <s v="Bắc Giang"/>
    <n v="55"/>
    <n v="0"/>
    <n v="0"/>
    <n v="1851150"/>
    <s v="REF"/>
    <n v="0"/>
    <s v="NHAT LONG"/>
    <s v="TQ"/>
    <s v="H"/>
    <s v="VAN "/>
    <n v="0"/>
    <n v="1"/>
    <s v="NHAT LONGTQH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9349999999999996"/>
    <s v="9525250440"/>
    <n v="32.743486000000004"/>
    <n v="2239830"/>
    <n v="278999.77571111394"/>
    <n v="0"/>
    <n v="0"/>
    <n v="0"/>
    <n v="0"/>
    <n v="0"/>
    <n v="0"/>
    <n v="0"/>
    <n v="0"/>
    <n v="0"/>
    <n v="297085.81578638265"/>
    <s v="REF"/>
    <s v="Local REF"/>
    <s v="KKE"/>
    <n v="61560000"/>
    <n v="0.15071700062723922"/>
    <n v="32.743486000000004"/>
    <s v="Data out from OB"/>
  </r>
  <r>
    <x v="1"/>
    <s v="6000013608"/>
    <s v="29C-73432   (11)"/>
    <n v="11"/>
    <s v="NHAT LONG"/>
    <s v=""/>
    <s v="7951"/>
    <s v="NR-BV360WSVN"/>
    <n v="6"/>
    <s v="VAN CHIEN"/>
    <s v="Số 235 đường Giáp Hải, Phường Dĩnh Kế, TP Bắc Giang, tỉnh Bắc Giang"/>
    <s v="M101"/>
    <n v="5.3914904999999997"/>
    <s v="601"/>
    <n v="0.37291666666667"/>
    <n v="0.33311342592593002"/>
    <n v="0.36085648148147997"/>
    <s v="9525250440-6000013608"/>
    <s v="9525250440-6000013608"/>
    <x v="1"/>
    <s v="Bắc Giang/Bắc Giang"/>
    <s v="Bắc Giang"/>
    <n v="55"/>
    <n v="0"/>
    <n v="0"/>
    <n v="1851150"/>
    <s v="REF"/>
    <n v="0"/>
    <s v="NHAT LONG"/>
    <s v="TQ"/>
    <s v="H"/>
    <s v="VAN "/>
    <n v="0"/>
    <n v="1"/>
    <s v="NHAT LONGTQH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5.3914904999999997"/>
    <s v="9525250440"/>
    <n v="32.743486000000004"/>
    <n v="2239830"/>
    <n v="304807.42456911883"/>
    <n v="0"/>
    <n v="0"/>
    <n v="0"/>
    <n v="0"/>
    <n v="0"/>
    <n v="0"/>
    <n v="0"/>
    <n v="0"/>
    <n v="0"/>
    <n v="324566.43434590311"/>
    <s v="REF"/>
    <s v="Local REF"/>
    <s v="KKE"/>
    <n v="75526362"/>
    <n v="0.16465841480653584"/>
    <n v="32.743486000000004"/>
    <s v="Data out from OB"/>
  </r>
  <r>
    <x v="1"/>
    <s v="6000013608"/>
    <s v="29C-73432   (11)"/>
    <n v="11"/>
    <s v="NHAT LONG"/>
    <s v=""/>
    <s v="7951"/>
    <s v="NA-F90A9DRV"/>
    <n v="3"/>
    <s v="VAN CHIEN"/>
    <s v="Số 235 đường Giáp Hải, Phường Dĩnh Kế, TP Bắc Giang, tỉnh Bắc Giang"/>
    <s v="M101"/>
    <n v="1.4385465"/>
    <s v="601"/>
    <n v="0.37291666666667"/>
    <n v="0.33311342592593002"/>
    <n v="0.35787037037037001"/>
    <s v="9525250440-6000013608"/>
    <s v="9525250440-6000013608"/>
    <x v="1"/>
    <s v="Bắc Giang/Bắc Giang"/>
    <s v="Bắc Giang"/>
    <n v="55"/>
    <n v="0"/>
    <n v="0"/>
    <n v="1851150"/>
    <s v="WM"/>
    <n v="0"/>
    <s v="NHAT LONG"/>
    <s v="TQ"/>
    <s v="H"/>
    <s v="VAN "/>
    <n v="0"/>
    <n v="1"/>
    <s v="NHAT LONGTQH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4385465"/>
    <s v="9525250440"/>
    <n v="32.743486000000004"/>
    <n v="2239830"/>
    <n v="81328.095410335955"/>
    <n v="0"/>
    <n v="0"/>
    <n v="0"/>
    <n v="0"/>
    <n v="0"/>
    <n v="0"/>
    <n v="0"/>
    <n v="0"/>
    <n v="0"/>
    <n v="86600.154103170309"/>
    <s v="WM"/>
    <s v="Local WM"/>
    <s v="KKE"/>
    <n v="17016000"/>
    <n v="4.3933822440286284E-2"/>
    <n v="32.743486000000004"/>
    <s v="Data out from OB"/>
  </r>
  <r>
    <x v="1"/>
    <s v="6000013608"/>
    <s v="29C-73432   (11)"/>
    <n v="11"/>
    <s v="NHAT LONG"/>
    <s v=""/>
    <s v="7951"/>
    <s v="NR-BV360WSVN"/>
    <n v="4"/>
    <s v="VAN CHIEN"/>
    <s v="Số 235 đường Giáp Hải, Phường Dĩnh Kế, TP Bắc Giang, tỉnh Bắc Giang"/>
    <s v="M101"/>
    <n v="3.5943269999999998"/>
    <s v="601"/>
    <n v="0.37291666666667"/>
    <n v="0.333125"/>
    <n v="0.35814814814814999"/>
    <s v="9525250440-6000013608"/>
    <s v="9525250440-6000013608"/>
    <x v="1"/>
    <s v="Bắc Giang/Bắc Giang"/>
    <s v="Bắc Giang"/>
    <n v="55"/>
    <n v="0"/>
    <n v="0"/>
    <n v="1851150"/>
    <s v="REF"/>
    <n v="0"/>
    <s v="NHAT LONG"/>
    <s v="TQ"/>
    <s v="H"/>
    <s v="VAN "/>
    <n v="0"/>
    <n v="1"/>
    <s v="NHAT LONGTQH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3.5943269999999998"/>
    <s v="9525250440"/>
    <n v="32.743486000000004"/>
    <n v="2239830"/>
    <n v="203204.94971274587"/>
    <n v="0"/>
    <n v="0"/>
    <n v="0"/>
    <n v="0"/>
    <n v="0"/>
    <n v="0"/>
    <n v="0"/>
    <n v="0"/>
    <n v="0"/>
    <n v="216377.62289726874"/>
    <s v="REF"/>
    <s v="Local REF"/>
    <s v="KKE"/>
    <n v="50350908"/>
    <n v="0.10977227653769056"/>
    <n v="32.743486000000004"/>
    <s v="Data out from OB"/>
  </r>
  <r>
    <x v="1"/>
    <s v="5000003586"/>
    <s v="29C-73432   (11)"/>
    <n v="11"/>
    <s v="NHAT LONG"/>
    <s v=""/>
    <s v="7951"/>
    <s v="NR-TV261APSV"/>
    <n v="4"/>
    <s v="MEDIAMART BAC GIANG"/>
    <s v="Số 01 Đường Hùng Vương, Phường Hoàng Văn Thụ, Thành Phố Bắc Giang, Tỉnh Bắc Giang, Việt Nam"/>
    <s v="M101"/>
    <n v="2.7664"/>
    <s v="601"/>
    <n v="0.37291666666667"/>
    <n v="0.333125"/>
    <n v="0.36744212962963002"/>
    <s v="9525250440-5000003586"/>
    <s v="9525250440-5000003586"/>
    <x v="1"/>
    <s v="Bắc Giang/Bắc Giang"/>
    <s v="Bắc Giang"/>
    <n v="55"/>
    <n v="0"/>
    <s v="CT"/>
    <n v="1851150"/>
    <s v="REF"/>
    <n v="0"/>
    <s v="NHAT LONG"/>
    <s v="TQ"/>
    <s v="H"/>
    <s v="MEDI"/>
    <n v="0"/>
    <n v="1"/>
    <s v="NHAT LONGTQH"/>
    <s v="NHAT LONG"/>
    <n v="0"/>
    <n v="0"/>
    <n v="0"/>
    <n v="0"/>
    <n v="0"/>
    <n v="49795"/>
    <n v="178199"/>
    <m/>
    <m/>
    <m/>
    <n v="0"/>
    <n v="0"/>
    <n v="0"/>
    <n v="0"/>
    <n v="0"/>
    <n v="0"/>
    <n v="0"/>
    <n v="0"/>
    <n v="0"/>
    <n v="0"/>
    <n v="0"/>
    <n v="0"/>
    <n v="2.7664"/>
    <s v="9525250440"/>
    <n v="32.743486000000004"/>
    <n v="2239830"/>
    <n v="156398.17214330813"/>
    <n v="0"/>
    <n v="49795"/>
    <n v="178199"/>
    <n v="0"/>
    <n v="0"/>
    <n v="0"/>
    <n v="0"/>
    <n v="0"/>
    <n v="0"/>
    <n v="394530.61616848002"/>
    <s v="REF"/>
    <s v="Local REF"/>
    <s v="MM"/>
    <n v="17449600"/>
    <n v="8.4487033543099221E-2"/>
    <n v="32.743486000000004"/>
    <s v="Data out from OB"/>
  </r>
  <r>
    <x v="1"/>
    <s v="6000013608"/>
    <s v="29C-73432   (11)"/>
    <n v="11"/>
    <s v="NHAT LONG"/>
    <s v=""/>
    <s v="7951"/>
    <s v="NR-BA229PKVN"/>
    <n v="8"/>
    <s v="VAN CHIEN"/>
    <s v="Số 235 đường Giáp Hải, Phường Dĩnh Kế, TP Bắc Giang, tỉnh Bắc Giang"/>
    <s v="M101"/>
    <n v="4.543488"/>
    <s v="601"/>
    <n v="0.37291666666667"/>
    <n v="0.33521990740740998"/>
    <n v="0.36543981481481003"/>
    <s v="9525250440-6000013608"/>
    <s v="9525250440-6000013608"/>
    <x v="1"/>
    <s v="Bắc Giang/Bắc Giang"/>
    <s v="Bắc Giang"/>
    <n v="55"/>
    <n v="0"/>
    <n v="0"/>
    <n v="1851150"/>
    <s v="REF"/>
    <n v="0"/>
    <s v="NHAT LONG"/>
    <s v="TQ"/>
    <s v="H"/>
    <s v="VAN "/>
    <n v="0"/>
    <n v="1"/>
    <s v="NHAT LONGTQH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543488"/>
    <s v="9525250440"/>
    <n v="32.743486000000004"/>
    <n v="2239830"/>
    <n v="256865.68043488098"/>
    <n v="0"/>
    <n v="0"/>
    <n v="0"/>
    <n v="0"/>
    <n v="0"/>
    <n v="0"/>
    <n v="0"/>
    <n v="0"/>
    <n v="0"/>
    <n v="273516.88733447623"/>
    <s v="REF"/>
    <s v="Local REF"/>
    <s v="KKE"/>
    <n v="46656000"/>
    <n v="0.13876005749662695"/>
    <n v="32.743486000000004"/>
    <s v="Data out from OB"/>
  </r>
  <r>
    <x v="2"/>
    <s v="6000016087"/>
    <s v="89C-21897   (7)"/>
    <n v="7"/>
    <s v="THANH CONG"/>
    <s v=""/>
    <s v="7951"/>
    <s v="NR-TV261APSV"/>
    <n v="2"/>
    <s v="TGDD QUANG NINH"/>
    <s v="Thửa đất số 65, tờ bản đồ số 143, Phường Mạo Khê, Thị xã Đông Triều, Tỉnh Quảng Ninh, Việt Nam"/>
    <s v="M101"/>
    <n v="1.3832"/>
    <s v="601"/>
    <n v="0.37569444444444"/>
    <n v="0.33783564814814998"/>
    <n v="0.37050925925925998"/>
    <s v="9525250442-6000016087"/>
    <s v="9525250442-6000016087"/>
    <x v="1"/>
    <s v="Đông Triều/Quảng Ninh"/>
    <s v="Quảng Ninh"/>
    <n v="85"/>
    <n v="95"/>
    <n v="0"/>
    <n v="1890000"/>
    <s v="REF"/>
    <n v="1"/>
    <s v="THANH CONG"/>
    <s v="TQ"/>
    <s v="F"/>
    <s v="TGDD"/>
    <n v="0"/>
    <n v="1"/>
    <s v="THANH CONGTQF"/>
    <s v="THANH CONG"/>
    <s v="combine"/>
    <n v="150000"/>
    <n v="0"/>
    <n v="0"/>
    <n v="0"/>
    <n v="17982"/>
    <n v="0"/>
    <m/>
    <m/>
    <m/>
    <n v="0"/>
    <n v="0"/>
    <n v="2429000"/>
    <n v="0"/>
    <n v="338242"/>
    <n v="120000"/>
    <n v="0"/>
    <n v="0"/>
    <n v="0"/>
    <n v="0"/>
    <n v="0"/>
    <n v="2887242"/>
    <n v="1.3832"/>
    <s v="9525250442"/>
    <n v="21.082174999999996"/>
    <n v="2887242"/>
    <n v="139683.5383445968"/>
    <n v="0"/>
    <n v="17982"/>
    <n v="0"/>
    <n v="0"/>
    <n v="0"/>
    <n v="0"/>
    <n v="0"/>
    <n v="0"/>
    <n v="1"/>
    <n v="177348.51697464802"/>
    <s v="REF"/>
    <s v="Local REF"/>
    <s v="MM"/>
    <n v="12464000"/>
    <n v="6.5609928766837397E-2"/>
    <n v="21.082174999999996"/>
    <s v="Data out from OB"/>
  </r>
  <r>
    <x v="2"/>
    <s v="5000005430"/>
    <s v="89C-21897   (7)"/>
    <n v="7"/>
    <s v="THANH CONG"/>
    <s v=""/>
    <s v="7951"/>
    <s v="NR-BV280QSVN"/>
    <n v="1"/>
    <s v="Mediamart Mao Khe Quang Ninh"/>
    <s v="Khu Vĩnh Tuy 1, phường Mạo Khê, Thị xã Đông Triều, Tình Quảng Ninh"/>
    <s v="M101"/>
    <n v="0.75302400000000003"/>
    <s v="601"/>
    <n v="0.37569444444444"/>
    <n v="0.33784722222222002"/>
    <n v="0.36466435185184998"/>
    <s v="9525250442-5000005430"/>
    <s v="9525250442-5000005430"/>
    <x v="1"/>
    <s v="Đông Triều/Quảng Ninh"/>
    <s v="Quảng Ninh"/>
    <n v="85"/>
    <n v="95"/>
    <s v="CT"/>
    <n v="1890000"/>
    <s v="REF"/>
    <n v="0"/>
    <s v="THANH CONG"/>
    <s v="TQ"/>
    <s v="F"/>
    <s v="MEDI"/>
    <n v="0"/>
    <n v="1"/>
    <s v="THANH CONGTQF"/>
    <s v="THANH CONG"/>
    <s v="combine"/>
    <n v="150000"/>
    <n v="0"/>
    <n v="0"/>
    <n v="0"/>
    <n v="22591"/>
    <n v="23938"/>
    <m/>
    <m/>
    <m/>
    <n v="0"/>
    <n v="0"/>
    <n v="0"/>
    <n v="0"/>
    <n v="0"/>
    <n v="0"/>
    <n v="0"/>
    <n v="0"/>
    <n v="0"/>
    <n v="0"/>
    <n v="0"/>
    <n v="0"/>
    <n v="0.75302400000000003"/>
    <s v="9525250442"/>
    <n v="21.082174999999996"/>
    <n v="2887242"/>
    <n v="76044.720053789541"/>
    <n v="0"/>
    <n v="22591"/>
    <n v="23938"/>
    <n v="0"/>
    <n v="0"/>
    <n v="0"/>
    <n v="0"/>
    <n v="0"/>
    <n v="1"/>
    <n v="133289.27478189516"/>
    <s v="REF"/>
    <s v="Local REF"/>
    <s v="MM"/>
    <n v="8955909"/>
    <n v="3.5718515760352058E-2"/>
    <n v="21.082174999999996"/>
    <s v="Data out from OB"/>
  </r>
  <r>
    <x v="2"/>
    <s v="6000011718"/>
    <s v="89C-21897   (7)"/>
    <n v="7"/>
    <s v="THANH CONG"/>
    <s v=""/>
    <s v="7951"/>
    <s v="NR-TV261APSV"/>
    <n v="3"/>
    <s v="TGDD QUANG NINH"/>
    <s v="Thửa đất số 392,tờ bản đồ số 60, phường Phương Đông,TP Uông Bí, Tỉnh Quảng Ninh,Việt Nam"/>
    <s v="M101"/>
    <n v="2.0747999999999998"/>
    <s v="601"/>
    <n v="0.37569444444444"/>
    <n v="0.33784722222222002"/>
    <n v="0.36009259259259002"/>
    <s v="9525250442-6000011718"/>
    <s v="9525250442-6000011718"/>
    <x v="1"/>
    <s v="Uông Bí/Quảng Ninh"/>
    <s v="Quảng Ninh"/>
    <n v="95"/>
    <n v="95"/>
    <n v="0"/>
    <n v="2129000"/>
    <s v="REF"/>
    <n v="0"/>
    <s v="THANH CONG"/>
    <s v="TQ"/>
    <s v="F"/>
    <s v="TGDD"/>
    <n v="0"/>
    <n v="1"/>
    <s v="THANH CONGTQF"/>
    <s v="THANH CONG"/>
    <s v="THANH CONGTQF"/>
    <n v="2129000"/>
    <n v="0"/>
    <n v="0"/>
    <n v="0"/>
    <n v="26972"/>
    <n v="0"/>
    <m/>
    <m/>
    <m/>
    <n v="0"/>
    <n v="0"/>
    <n v="0"/>
    <n v="0"/>
    <n v="0"/>
    <n v="0"/>
    <n v="0"/>
    <n v="0"/>
    <n v="0"/>
    <n v="0"/>
    <n v="0"/>
    <n v="0"/>
    <n v="2.0747999999999998"/>
    <s v="9525250442"/>
    <n v="21.082174999999996"/>
    <n v="2887242"/>
    <n v="209525.30751689521"/>
    <n v="0"/>
    <n v="26972"/>
    <n v="0"/>
    <n v="0"/>
    <n v="0"/>
    <n v="0"/>
    <n v="0"/>
    <n v="0"/>
    <n v="1"/>
    <n v="266021.77546197205"/>
    <s v="REF"/>
    <s v="Local REF"/>
    <s v="MM"/>
    <n v="18696000"/>
    <n v="9.8414893150256089E-2"/>
    <n v="21.082174999999996"/>
    <s v="Data out from OB"/>
  </r>
  <r>
    <x v="2"/>
    <s v="5000005430"/>
    <s v="89C-21897   (7)"/>
    <n v="7"/>
    <s v="THANH CONG"/>
    <s v=""/>
    <s v="7951"/>
    <s v="NR-BV320WSVN"/>
    <n v="2"/>
    <s v="Mediamart Mao Khe Quang Ninh"/>
    <s v="Khu Vĩnh Tuy 1, phường Mạo Khê, Thị xã Đông Triều, Tình Quảng Ninh"/>
    <s v="M101"/>
    <n v="1.6386559999999999"/>
    <s v="601"/>
    <n v="0.37569444444444"/>
    <n v="0.33784722222222002"/>
    <n v="0.37042824074073999"/>
    <s v="9525250442-5000005430"/>
    <s v="9525250442-5000005430"/>
    <x v="1"/>
    <s v="Đông Triều/Quảng Ninh"/>
    <s v="Quảng Ninh"/>
    <n v="85"/>
    <n v="0"/>
    <s v="CT"/>
    <n v="1890000"/>
    <s v="REF"/>
    <n v="0"/>
    <s v="THANH CONG"/>
    <s v="TQ"/>
    <s v="F"/>
    <s v="MEDI"/>
    <n v="0"/>
    <n v="1"/>
    <s v="THANH CONGTQF"/>
    <s v="THANH CONG"/>
    <n v="0"/>
    <n v="0"/>
    <n v="0"/>
    <n v="0"/>
    <n v="0"/>
    <n v="49160"/>
    <n v="52091"/>
    <m/>
    <m/>
    <m/>
    <n v="0"/>
    <n v="0"/>
    <n v="0"/>
    <n v="0"/>
    <n v="0"/>
    <n v="0"/>
    <n v="0"/>
    <n v="0"/>
    <n v="0"/>
    <n v="0"/>
    <n v="0"/>
    <n v="0"/>
    <n v="1.6386559999999999"/>
    <s v="9525250442"/>
    <n v="21.082174999999996"/>
    <n v="2887242"/>
    <n v="165480.96313591936"/>
    <n v="0"/>
    <n v="49160"/>
    <n v="52091"/>
    <n v="0"/>
    <n v="0"/>
    <n v="0"/>
    <n v="0"/>
    <n v="0"/>
    <n v="0"/>
    <n v="290050.08851909259"/>
    <s v="REF"/>
    <s v="Local REF"/>
    <s v="MM"/>
    <n v="22393636"/>
    <n v="7.7727084610577424E-2"/>
    <n v="21.082174999999996"/>
    <s v="Data out from OB"/>
  </r>
  <r>
    <x v="3"/>
    <s v="6000009072"/>
    <s v="89C-11481   (7)"/>
    <n v="7"/>
    <s v="THANH CONG"/>
    <s v=""/>
    <s v="7951"/>
    <s v="NA-F85A9BRV"/>
    <n v="1"/>
    <s v="TGDD NAM DINH"/>
    <s v="Lô đất E2, tờ bản đồ quy hoạch chia lô số 1, Khu công nghiệp Hòa Xá, Xã Lộc Hòa, TP Nam Định,Tỉnh Nam Định,Việt Nam"/>
    <s v="M101"/>
    <n v="0.47951549999999998"/>
    <s v="601"/>
    <n v="0.38750000000000001"/>
    <n v="0.33854166666667002"/>
    <n v="0.38646990740741"/>
    <s v="9525250443-6000009072"/>
    <s v="9525250443-6000009072"/>
    <x v="2"/>
    <s v="Nam Định/Nam Định"/>
    <s v="Nam Định"/>
    <n v="98"/>
    <n v="125"/>
    <n v="0"/>
    <n v="1790000"/>
    <s v="WM"/>
    <n v="1"/>
    <s v="THANH CONG"/>
    <s v="TQ"/>
    <s v="F"/>
    <s v="TGDD"/>
    <n v="0"/>
    <n v="1"/>
    <s v="THANH CONGTQF"/>
    <s v="THANH CONG"/>
    <s v="combine"/>
    <n v="150000"/>
    <n v="0"/>
    <n v="0"/>
    <n v="0"/>
    <n v="6234"/>
    <n v="0"/>
    <m/>
    <m/>
    <m/>
    <n v="0"/>
    <n v="0"/>
    <n v="2890000"/>
    <n v="0"/>
    <n v="348021"/>
    <n v="257914"/>
    <n v="0"/>
    <n v="0"/>
    <n v="0"/>
    <n v="0"/>
    <n v="0"/>
    <n v="3495935"/>
    <n v="0.47951549999999998"/>
    <s v="9525250443"/>
    <n v="23.030456229999995"/>
    <n v="3495935"/>
    <n v="44556.788617296101"/>
    <n v="0"/>
    <n v="6234"/>
    <n v="0"/>
    <n v="0"/>
    <n v="0"/>
    <n v="0"/>
    <n v="0"/>
    <n v="0"/>
    <n v="1"/>
    <n v="66406.485562610149"/>
    <s v="WM"/>
    <s v="Local WM"/>
    <s v="MM"/>
    <n v="5272000"/>
    <n v="2.0820929260418741E-2"/>
    <n v="23.030456229999995"/>
    <s v="Data out from OB"/>
  </r>
  <r>
    <x v="3"/>
    <s v="6000016977"/>
    <s v="89C-11481   (7)"/>
    <n v="7"/>
    <s v="THANH CONG"/>
    <s v=""/>
    <s v="7951"/>
    <s v="R6NT/4SB-V"/>
    <n v="640"/>
    <s v="Phuc Thanh"/>
    <s v="Thửa QH số 31, 32 Lô QH số 17, Khu tái, định cư Phúc Trọng-Bãi Viên, phường Mỹ, Xá, thành phố Nam Định, tỉnh Nam Định,, Việt Nam"/>
    <s v="M101"/>
    <n v="9.1999999999999998E-3"/>
    <s v="601"/>
    <n v="0.38750000000000001"/>
    <n v="0.33854166666667002"/>
    <n v="0.36708333333332999"/>
    <s v="9525250443-6000016977"/>
    <s v="9525250443-6000016977"/>
    <x v="2"/>
    <s v="Nam Định/Nam Định"/>
    <s v="Nam Định"/>
    <n v="98"/>
    <n v="125"/>
    <n v="0"/>
    <n v="1790000"/>
    <s v="C-BATT"/>
    <n v="0"/>
    <s v="THANH CONG"/>
    <s v="TQ"/>
    <s v="F"/>
    <s v="Phuc"/>
    <n v="0"/>
    <n v="1"/>
    <s v="THANH CONGTQF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9.1999999999999998E-3"/>
    <s v="9525250443"/>
    <n v="23.030456229999995"/>
    <n v="3495935"/>
    <n v="854.86799754986896"/>
    <n v="0"/>
    <n v="0"/>
    <n v="0"/>
    <n v="0"/>
    <n v="0"/>
    <n v="0"/>
    <n v="0"/>
    <n v="0"/>
    <n v="1"/>
    <n v="1154.4712677192156"/>
    <s v="C-BATT"/>
    <s v="C-BATT"/>
    <s v="Others"/>
    <n v="1727360"/>
    <n v="3.9947102689246215E-4"/>
    <n v="23.030456229999995"/>
    <s v="Data out from OB"/>
  </r>
  <r>
    <x v="3"/>
    <s v="6000016977"/>
    <s v="89C-11481   (7)"/>
    <n v="7"/>
    <s v="THANH CONG"/>
    <s v=""/>
    <s v="7951"/>
    <s v="R03NT/2S-V"/>
    <n v="18000"/>
    <s v="Phuc Thanh"/>
    <s v="Thửa QH số 31, 32 Lô QH số 17, Khu tái, định cư Phúc Trọng-Bãi Viên, phường Mỹ, Xá, thành phố Nam Định, tỉnh Nam Định,, Việt Nam"/>
    <s v="M101"/>
    <n v="0.13177125000000001"/>
    <s v="601"/>
    <n v="0.38750000000000001"/>
    <n v="0.33855324074074"/>
    <n v="0.36651620370370003"/>
    <s v="9525250443-6000016977"/>
    <s v="9525250443-6000016977"/>
    <x v="2"/>
    <s v="Nam Định/Nam Định"/>
    <s v="Nam Định"/>
    <n v="98"/>
    <n v="0"/>
    <n v="0"/>
    <n v="1790000"/>
    <s v="C-BATT"/>
    <n v="0"/>
    <s v="THANH CONG"/>
    <s v="TQ"/>
    <s v="F"/>
    <s v="Phuc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3177125000000001"/>
    <s v="9525250443"/>
    <n v="23.030456229999995"/>
    <n v="3495935"/>
    <n v="12244.241806754693"/>
    <n v="0"/>
    <n v="0"/>
    <n v="0"/>
    <n v="0"/>
    <n v="0"/>
    <n v="0"/>
    <n v="0"/>
    <n v="0"/>
    <n v="0"/>
    <n v="16535.44804743975"/>
    <s v="C-BATT"/>
    <s v="C-BATT"/>
    <s v="Others"/>
    <n v="35370000"/>
    <n v="5.7216083209134082E-3"/>
    <n v="23.030456229999995"/>
    <s v="Data out from OB"/>
  </r>
  <r>
    <x v="3"/>
    <s v="6000016977"/>
    <s v="89C-11481   (7)"/>
    <n v="7"/>
    <s v="THANH CONG"/>
    <s v=""/>
    <s v="7951"/>
    <s v="R14UT/2S-V"/>
    <n v="960"/>
    <s v="Phuc Thanh"/>
    <s v="Thửa QH số 31, 32 Lô QH số 17, Khu tái, định cư Phúc Trọng-Bãi Viên, phường Mỹ, Xá, thành phố Nam Định, tỉnh Nam Định,, Việt Nam"/>
    <s v="M101"/>
    <n v="4.5356E-2"/>
    <s v="601"/>
    <n v="0.38750000000000001"/>
    <n v="0.33855324074074"/>
    <n v="0.36664351851852001"/>
    <s v="9525250443-6000016977"/>
    <s v="9525250443-6000016977"/>
    <x v="2"/>
    <s v="Nam Định/Nam Định"/>
    <s v="Nam Định"/>
    <n v="98"/>
    <n v="0"/>
    <n v="0"/>
    <n v="1790000"/>
    <s v="C-BATT"/>
    <n v="0"/>
    <s v="THANH CONG"/>
    <s v="TQ"/>
    <s v="F"/>
    <s v="Phuc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5356E-2"/>
    <s v="9525250443"/>
    <n v="23.030456229999995"/>
    <n v="3495935"/>
    <n v="4214.4992279208536"/>
    <n v="0"/>
    <n v="0"/>
    <n v="0"/>
    <n v="0"/>
    <n v="0"/>
    <n v="0"/>
    <n v="0"/>
    <n v="0"/>
    <n v="0"/>
    <n v="5691.5433498557322"/>
    <s v="C-BATT"/>
    <s v="C-BATT"/>
    <s v="Others"/>
    <n v="4533120"/>
    <n v="1.9693921625798384E-3"/>
    <n v="23.030456229999995"/>
    <s v="Data out from OB"/>
  </r>
  <r>
    <x v="3"/>
    <s v="5000003595"/>
    <s v="89C-11481   (7)"/>
    <n v="7"/>
    <s v="THANH CONG"/>
    <s v=""/>
    <s v="7951"/>
    <s v="NR-BV320WSVN"/>
    <n v="3"/>
    <s v="MEDIAMART NAM DINH"/>
    <s v="Số 113 Đường Đông A, khu đô thị Hòa Vượng, Phường Lộc Hòa, Thành phố Nam Định, Tỉnh Nam Định, Việt Nam"/>
    <s v="M101"/>
    <n v="2.4579839999999997"/>
    <s v="601"/>
    <n v="0.38750000000000001"/>
    <n v="0.33855324074074"/>
    <n v="0.36961805555555999"/>
    <s v="9525250443-5000003595"/>
    <s v="9525250443-5000003595"/>
    <x v="2"/>
    <s v="Nam Định/Nam Định"/>
    <s v="Nam Định"/>
    <n v="98"/>
    <n v="125"/>
    <s v="CT"/>
    <n v="1790000"/>
    <s v="REF"/>
    <n v="0"/>
    <s v="THANH CONG"/>
    <s v="TQ"/>
    <s v="F"/>
    <s v="MEDI"/>
    <n v="0"/>
    <n v="1"/>
    <s v="THANH CONGTQF"/>
    <s v="THANH CONG"/>
    <s v="combine"/>
    <n v="150000"/>
    <n v="0"/>
    <n v="0"/>
    <n v="0"/>
    <n v="73740"/>
    <n v="49160"/>
    <m/>
    <m/>
    <m/>
    <n v="0"/>
    <n v="0"/>
    <n v="0"/>
    <n v="0"/>
    <n v="0"/>
    <n v="0"/>
    <n v="0"/>
    <n v="0"/>
    <n v="0"/>
    <n v="0"/>
    <n v="0"/>
    <n v="0"/>
    <n v="2.4579839999999997"/>
    <s v="9525250443"/>
    <n v="23.030456229999995"/>
    <n v="3495935"/>
    <n v="228396.94131408879"/>
    <n v="0"/>
    <n v="73740"/>
    <n v="49160"/>
    <n v="0"/>
    <n v="0"/>
    <n v="0"/>
    <n v="0"/>
    <n v="0"/>
    <n v="1"/>
    <n v="431342.59831668995"/>
    <s v="REF"/>
    <s v="Local REF"/>
    <s v="MM"/>
    <n v="33590454"/>
    <n v="0.10672754267013494"/>
    <n v="23.030456229999995"/>
    <s v="Data out from OB"/>
  </r>
  <r>
    <x v="3"/>
    <s v="6000016977"/>
    <s v="89C-11481   (7)"/>
    <n v="7"/>
    <s v="THANH CONG"/>
    <s v=""/>
    <s v="7951"/>
    <s v="R6UT/4S-VB"/>
    <n v="6000"/>
    <s v="Phuc Thanh"/>
    <s v="Thửa QH số 31, 32 Lô QH số 17, Khu tái, định cư Phúc Trọng-Bãi Viên, phường Mỹ, Xá, thành phố Nam Định, tỉnh Nam Định,, Việt Nam"/>
    <s v="M101"/>
    <n v="9.5759999999999998E-2"/>
    <s v="601"/>
    <n v="0.38750000000000001"/>
    <n v="0.33855324074074"/>
    <n v="0.36725694444444001"/>
    <s v="9525250443-6000016977"/>
    <s v="9525250443-6000016977"/>
    <x v="2"/>
    <s v="Nam Định/Nam Định"/>
    <s v="Nam Định"/>
    <n v="98"/>
    <n v="0"/>
    <n v="0"/>
    <n v="1790000"/>
    <s v="C-BATT"/>
    <n v="0"/>
    <s v="THANH CONG"/>
    <s v="TQ"/>
    <s v="F"/>
    <s v="Phuc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9.5759999999999998E-2"/>
    <s v="9525250443"/>
    <n v="23.030456229999995"/>
    <n v="3495935"/>
    <n v="8898.0608092799393"/>
    <n v="0"/>
    <n v="0"/>
    <n v="0"/>
    <n v="0"/>
    <n v="0"/>
    <n v="0"/>
    <n v="0"/>
    <n v="0"/>
    <n v="0"/>
    <n v="12016.540064868703"/>
    <s v="C-BATT"/>
    <s v="C-BATT"/>
    <s v="Others"/>
    <n v="10200000"/>
    <n v="4.1579723407850185E-3"/>
    <n v="23.030456229999995"/>
    <s v="Data out from OB"/>
  </r>
  <r>
    <x v="3"/>
    <s v="5000003595"/>
    <s v="89C-11481   (7)"/>
    <n v="7"/>
    <s v="THANH CONG"/>
    <s v=""/>
    <s v="7951"/>
    <s v="NA-F90A4HRV"/>
    <n v="3"/>
    <s v="MEDIAMART NAM DINH"/>
    <s v="Số 113 Đường Đông A, khu đô thị Hòa Vượng, Phường Lộc Hòa, Thành phố Nam Định, Tỉnh Nam Định, Việt Nam"/>
    <s v="M101"/>
    <n v="1.48428"/>
    <s v="601"/>
    <n v="0.38750000000000001"/>
    <n v="0.33855324074074"/>
    <n v="0.36944444444444002"/>
    <s v="9525250443-5000003595"/>
    <s v="9525250443-5000003595"/>
    <x v="2"/>
    <s v="Nam Định/Nam Định"/>
    <s v="Nam Định"/>
    <n v="98"/>
    <n v="0"/>
    <s v="CT"/>
    <n v="1790000"/>
    <s v="WM"/>
    <n v="0"/>
    <s v="THANH CONG"/>
    <s v="TQ"/>
    <s v="F"/>
    <s v="MEDI"/>
    <n v="0"/>
    <n v="1"/>
    <s v="THANH CONGTQF"/>
    <s v="THANH CONG"/>
    <n v="0"/>
    <n v="0"/>
    <n v="0"/>
    <n v="0"/>
    <n v="0"/>
    <n v="44528"/>
    <n v="29686"/>
    <m/>
    <m/>
    <m/>
    <n v="0"/>
    <n v="0"/>
    <n v="0"/>
    <n v="0"/>
    <n v="0"/>
    <n v="0"/>
    <n v="0"/>
    <n v="0"/>
    <n v="0"/>
    <n v="0"/>
    <n v="0"/>
    <n v="0"/>
    <n v="1.48428"/>
    <s v="9525250443"/>
    <n v="23.030456229999995"/>
    <n v="3495935"/>
    <n v="137919.94254383908"/>
    <n v="0"/>
    <n v="44528"/>
    <n v="29686"/>
    <n v="0"/>
    <n v="0"/>
    <n v="0"/>
    <n v="0"/>
    <n v="0"/>
    <n v="0"/>
    <n v="260470.37100546493"/>
    <s v="WM"/>
    <s v="Local WM"/>
    <s v="MM"/>
    <n v="14616000"/>
    <n v="6.4448571282167799E-2"/>
    <n v="23.030456229999995"/>
    <s v="Data out from OB"/>
  </r>
  <r>
    <x v="3"/>
    <s v="6000016977"/>
    <s v="89C-11481   (7)"/>
    <n v="7"/>
    <s v="THANH CONG"/>
    <s v=""/>
    <s v="7951"/>
    <s v="R6DT/4S-V"/>
    <n v="24000"/>
    <s v="Phuc Thanh"/>
    <s v="Thửa QH số 31, 32 Lô QH số 17, Khu tái, định cư Phúc Trọng-Bãi Viên, phường Mỹ, Xá, thành phố Nam Định, tỉnh Nam Định,, Việt Nam"/>
    <s v="M101"/>
    <n v="0.34484999999999999"/>
    <s v="601"/>
    <n v="0.38750000000000001"/>
    <n v="0.33855324074074"/>
    <n v="0.36694444444444002"/>
    <s v="9525250443-6000016977"/>
    <s v="9525250443-6000016977"/>
    <x v="2"/>
    <s v="Nam Định/Nam Định"/>
    <s v="Nam Định"/>
    <n v="98"/>
    <n v="0"/>
    <n v="0"/>
    <n v="1790000"/>
    <s v="C-BATT"/>
    <n v="0"/>
    <s v="THANH CONG"/>
    <s v="TQ"/>
    <s v="F"/>
    <s v="Phuc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4484999999999999"/>
    <s v="9525250443"/>
    <n v="23.030456229999995"/>
    <n v="3495935"/>
    <n v="32043.611842942642"/>
    <n v="0"/>
    <n v="0"/>
    <n v="0"/>
    <n v="0"/>
    <n v="0"/>
    <n v="0"/>
    <n v="0"/>
    <n v="0"/>
    <n v="0"/>
    <n v="43273.849638366468"/>
    <s v="C-BATT"/>
    <s v="C-BATT"/>
    <s v="Others"/>
    <n v="46704000"/>
    <n v="1.4973650393898431E-2"/>
    <n v="23.030456229999995"/>
    <s v="Data out from OB"/>
  </r>
  <r>
    <x v="3"/>
    <s v="6000016977"/>
    <s v="89C-11481   (7)"/>
    <n v="7"/>
    <s v="THANH CONG"/>
    <s v=""/>
    <s v="7951"/>
    <s v="R20UT/2S-V"/>
    <n v="576"/>
    <s v="Phuc Thanh"/>
    <s v="Thửa QH số 31, 32 Lô QH số 17, Khu tái, định cư Phúc Trọng-Bãi Viên, phường Mỹ, Xá, thành phố Nam Định, tỉnh Nam Định,, Việt Nam"/>
    <s v="M101"/>
    <n v="5.7270000000000001E-2"/>
    <s v="601"/>
    <n v="0.38750000000000001"/>
    <n v="0.33855324074074"/>
    <n v="0.36678240740741003"/>
    <s v="9525250443-6000016977"/>
    <s v="9525250443-6000016977"/>
    <x v="2"/>
    <s v="Nam Định/Nam Định"/>
    <s v="Nam Định"/>
    <n v="98"/>
    <n v="0"/>
    <n v="0"/>
    <n v="1790000"/>
    <s v="C-BATT"/>
    <n v="0"/>
    <s v="THANH CONG"/>
    <s v="TQ"/>
    <s v="F"/>
    <s v="Phuc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5.7270000000000001E-2"/>
    <s v="9525250443"/>
    <n v="23.030456229999995"/>
    <n v="3495935"/>
    <n v="5321.5532847479344"/>
    <n v="0"/>
    <n v="0"/>
    <n v="0"/>
    <n v="0"/>
    <n v="0"/>
    <n v="0"/>
    <n v="0"/>
    <n v="0"/>
    <n v="0"/>
    <n v="7186.5836415521171"/>
    <s v="C-BATT"/>
    <s v="C-BATT"/>
    <s v="Others"/>
    <n v="3372480"/>
    <n v="2.4867071424055768E-3"/>
    <n v="23.030456229999995"/>
    <s v="Data out from OB"/>
  </r>
  <r>
    <x v="3"/>
    <s v="5000003595"/>
    <s v="89C-11481   (7)"/>
    <n v="7"/>
    <s v="THANH CONG"/>
    <s v=""/>
    <s v="7951"/>
    <s v="NR-BX421WGKV"/>
    <n v="1"/>
    <s v="MEDIAMART NAM DINH"/>
    <s v="Số 113 Đường Đông A, khu đô thị Hòa Vượng, Phường Lộc Hòa, Thành phố Nam Định, Tỉnh Nam Định, Việt Nam"/>
    <s v="M101"/>
    <n v="1.0478400000000001"/>
    <s v="601"/>
    <n v="0.38750000000000001"/>
    <n v="0.33856481481480999"/>
    <n v="0.36952546296296002"/>
    <s v="9525250443-5000003595"/>
    <s v="9525250443-5000003595"/>
    <x v="2"/>
    <s v="Nam Định/Nam Định"/>
    <s v="Nam Định"/>
    <n v="98"/>
    <n v="0"/>
    <s v="CT"/>
    <n v="1790000"/>
    <s v="REF"/>
    <n v="0"/>
    <s v="THANH CONG"/>
    <s v="TQ"/>
    <s v="F"/>
    <s v="MEDI"/>
    <n v="0"/>
    <n v="1"/>
    <s v="THANH CONGTQF"/>
    <s v="THANH CONG"/>
    <n v="0"/>
    <n v="0"/>
    <n v="0"/>
    <n v="0"/>
    <n v="0"/>
    <n v="31435"/>
    <n v="20957"/>
    <m/>
    <m/>
    <m/>
    <n v="0"/>
    <n v="0"/>
    <n v="0"/>
    <n v="0"/>
    <n v="0"/>
    <n v="0"/>
    <n v="0"/>
    <n v="0"/>
    <n v="0"/>
    <n v="0"/>
    <n v="0"/>
    <n v="0"/>
    <n v="1.0478400000000001"/>
    <s v="9525250443"/>
    <n v="23.030456229999995"/>
    <n v="3495935"/>
    <n v="97365.748103549427"/>
    <n v="0"/>
    <n v="31435"/>
    <n v="20957"/>
    <n v="0"/>
    <n v="0"/>
    <n v="0"/>
    <n v="0"/>
    <n v="0"/>
    <n v="0"/>
    <n v="183881.25795292421"/>
    <s v="REF"/>
    <s v="Local REF"/>
    <s v="MM"/>
    <n v="14674091"/>
    <n v="4.5498013132499737E-2"/>
    <n v="23.030456229999995"/>
    <s v="Data out from OB"/>
  </r>
  <r>
    <x v="3"/>
    <s v="6000009072"/>
    <s v="89C-11481   (7)"/>
    <n v="7"/>
    <s v="THANH CONG"/>
    <s v=""/>
    <s v="7951"/>
    <s v="NR-BV280QSVN"/>
    <n v="1"/>
    <s v="TGDD NAM DINH"/>
    <s v="Lô đất E2, tờ bản đồ quy hoạch chia lô số 1, Khu công nghiệp Hòa Xá, Xã Lộc Hòa, TP Nam Định,Tỉnh Nam Định,Việt Nam"/>
    <s v="M101"/>
    <n v="0.75302400000000003"/>
    <s v="601"/>
    <n v="0.38750000000000001"/>
    <n v="0.33856481481480999"/>
    <n v="0.38151620370369999"/>
    <s v="9525250443-6000009072"/>
    <s v="9525250443-6000009072"/>
    <x v="2"/>
    <s v="Nam Định/Nam Định"/>
    <s v="Nam Định"/>
    <n v="98"/>
    <n v="0"/>
    <n v="0"/>
    <n v="1790000"/>
    <s v="REF"/>
    <n v="0"/>
    <s v="THANH CONG"/>
    <s v="TQ"/>
    <s v="F"/>
    <s v="TGDD"/>
    <n v="0"/>
    <n v="1"/>
    <s v="THANH CONGTQF"/>
    <s v="THANH CONG"/>
    <n v="0"/>
    <n v="0"/>
    <n v="0"/>
    <n v="0"/>
    <n v="0"/>
    <n v="9789"/>
    <n v="0"/>
    <m/>
    <m/>
    <m/>
    <n v="0"/>
    <n v="0"/>
    <n v="0"/>
    <n v="0"/>
    <n v="0"/>
    <n v="0"/>
    <n v="0"/>
    <n v="0"/>
    <n v="0"/>
    <n v="0"/>
    <n v="0"/>
    <n v="0"/>
    <n v="0.75302400000000003"/>
    <s v="9525250443"/>
    <n v="23.030456229999995"/>
    <n v="3495935"/>
    <n v="69971.317281194846"/>
    <n v="0"/>
    <n v="9789"/>
    <n v="0"/>
    <n v="0"/>
    <n v="0"/>
    <n v="0"/>
    <n v="0"/>
    <n v="0"/>
    <n v="0"/>
    <n v="104282.97520684724"/>
    <s v="REF"/>
    <s v="Local REF"/>
    <s v="MM"/>
    <n v="8955909"/>
    <n v="3.2696877234203198E-2"/>
    <n v="23.030456229999995"/>
    <s v="Data out from OB"/>
  </r>
  <r>
    <x v="3"/>
    <s v="6000009072"/>
    <s v="89C-11481   (7)"/>
    <n v="7"/>
    <s v="THANH CONG"/>
    <s v=""/>
    <s v="7951"/>
    <s v="NA-F85A9BRV"/>
    <n v="1"/>
    <s v="TGDD NAM DINH"/>
    <s v="Lô đất E2, tờ bản đồ quy hoạch chia lô số 1, Khu công nghiệp Hòa Xá, Xã Lộc Hòa, TP Nam Định,Tỉnh Nam Định,Việt Nam"/>
    <s v="M101"/>
    <n v="0.47951549999999998"/>
    <s v="601"/>
    <n v="0.38750000000000001"/>
    <n v="0.33856481481480999"/>
    <n v="0.38159722222221998"/>
    <s v="9525250443-6000009072"/>
    <s v="9525250443-6000009072"/>
    <x v="2"/>
    <s v="Nam Định/Nam Định"/>
    <s v="Nam Định"/>
    <n v="98"/>
    <n v="0"/>
    <n v="0"/>
    <n v="1790000"/>
    <s v="WM"/>
    <n v="0"/>
    <s v="THANH CONG"/>
    <s v="TQ"/>
    <s v="F"/>
    <s v="TGDD"/>
    <n v="0"/>
    <n v="1"/>
    <s v="THANH CONGTQF"/>
    <s v="THANH CONG"/>
    <n v="0"/>
    <n v="0"/>
    <n v="0"/>
    <n v="0"/>
    <n v="0"/>
    <n v="6234"/>
    <n v="0"/>
    <m/>
    <m/>
    <m/>
    <n v="0"/>
    <n v="0"/>
    <n v="0"/>
    <n v="0"/>
    <n v="0"/>
    <n v="0"/>
    <n v="0"/>
    <n v="0"/>
    <n v="0"/>
    <n v="0"/>
    <n v="0"/>
    <n v="0"/>
    <n v="0.47951549999999998"/>
    <s v="9525250443"/>
    <n v="23.030456229999995"/>
    <n v="3495935"/>
    <n v="44556.788617296101"/>
    <n v="0"/>
    <n v="6234"/>
    <n v="0"/>
    <n v="0"/>
    <n v="0"/>
    <n v="0"/>
    <n v="0"/>
    <n v="0"/>
    <n v="0"/>
    <n v="66406.485562610149"/>
    <s v="WM"/>
    <s v="Local WM"/>
    <s v="MM"/>
    <n v="5272000"/>
    <n v="2.0820929260418741E-2"/>
    <n v="23.030456229999995"/>
    <s v="Data out from OB"/>
  </r>
  <r>
    <x v="3"/>
    <s v="5000003595"/>
    <s v="89C-11481   (7)"/>
    <n v="7"/>
    <s v="THANH CONG"/>
    <s v=""/>
    <s v="7951"/>
    <s v="NA-F90A4GRV"/>
    <n v="3"/>
    <s v="MEDIAMART NAM DINH"/>
    <s v="Số 113 Đường Đông A, khu đô thị Hòa Vượng, Phường Lộc Hòa, Thành phố Nam Định, Tỉnh Nam Định, Việt Nam"/>
    <s v="M101"/>
    <n v="1.48428"/>
    <s v="601"/>
    <n v="0.38750000000000001"/>
    <n v="0.33856481481480999"/>
    <n v="0.36935185185184999"/>
    <s v="9525250443-5000003595"/>
    <s v="9525250443-5000003595"/>
    <x v="2"/>
    <s v="Nam Định/Nam Định"/>
    <s v="Nam Định"/>
    <n v="98"/>
    <n v="0"/>
    <s v="CT"/>
    <n v="1790000"/>
    <s v="WM"/>
    <n v="0"/>
    <s v="THANH CONG"/>
    <s v="TQ"/>
    <s v="F"/>
    <s v="MEDI"/>
    <n v="0"/>
    <n v="1"/>
    <s v="THANH CONGTQF"/>
    <s v="THANH CONG"/>
    <n v="0"/>
    <n v="0"/>
    <n v="0"/>
    <n v="0"/>
    <n v="0"/>
    <n v="44528"/>
    <n v="29686"/>
    <m/>
    <m/>
    <m/>
    <n v="0"/>
    <n v="0"/>
    <n v="0"/>
    <n v="0"/>
    <n v="0"/>
    <n v="0"/>
    <n v="0"/>
    <n v="0"/>
    <n v="0"/>
    <n v="0"/>
    <n v="0"/>
    <n v="0"/>
    <n v="1.48428"/>
    <s v="9525250443"/>
    <n v="23.030456229999995"/>
    <n v="3495935"/>
    <n v="137919.94254383908"/>
    <n v="0"/>
    <n v="44528"/>
    <n v="29686"/>
    <n v="0"/>
    <n v="0"/>
    <n v="0"/>
    <n v="0"/>
    <n v="0"/>
    <n v="0"/>
    <n v="260470.37100546493"/>
    <s v="WM"/>
    <s v="Local WM"/>
    <s v="MM"/>
    <n v="14616000"/>
    <n v="6.4448571282167799E-2"/>
    <n v="23.030456229999995"/>
    <s v="Data out from OB"/>
  </r>
  <r>
    <x v="3"/>
    <s v="5000003595"/>
    <s v="89C-11481   (7)"/>
    <n v="7"/>
    <s v="THANH CONG"/>
    <s v=""/>
    <s v="7951"/>
    <s v="NA-F85A4GRV"/>
    <n v="2"/>
    <s v="MEDIAMART NAM DINH"/>
    <s v="Số 113 Đường Đông A, khu đô thị Hòa Vượng, Phường Lộc Hòa, Thành phố Nam Định, Tỉnh Nam Định, Việt Nam"/>
    <s v="M101"/>
    <n v="0.96682800000000002"/>
    <s v="601"/>
    <n v="0.38750000000000001"/>
    <n v="0.33856481481480999"/>
    <n v="0.36927083333333"/>
    <s v="9525250443-5000003595"/>
    <s v="9525250443-5000003595"/>
    <x v="2"/>
    <s v="Nam Định/Nam Định"/>
    <s v="Nam Định"/>
    <n v="98"/>
    <n v="0"/>
    <s v="CT"/>
    <n v="1790000"/>
    <s v="WM"/>
    <n v="0"/>
    <s v="THANH CONG"/>
    <s v="TQ"/>
    <s v="F"/>
    <s v="MEDI"/>
    <n v="0"/>
    <n v="1"/>
    <s v="THANH CONGTQF"/>
    <s v="THANH CONG"/>
    <n v="0"/>
    <n v="0"/>
    <n v="0"/>
    <n v="0"/>
    <n v="0"/>
    <n v="29005"/>
    <n v="19337"/>
    <m/>
    <m/>
    <m/>
    <n v="0"/>
    <n v="0"/>
    <n v="0"/>
    <n v="0"/>
    <n v="0"/>
    <n v="0"/>
    <n v="0"/>
    <n v="0"/>
    <n v="0"/>
    <n v="0"/>
    <n v="0"/>
    <n v="0"/>
    <n v="0.96682800000000002"/>
    <s v="9525250443"/>
    <n v="23.030456229999995"/>
    <n v="3495935"/>
    <n v="89838.07786251574"/>
    <n v="0"/>
    <n v="29005"/>
    <n v="19337"/>
    <n v="0"/>
    <n v="0"/>
    <n v="0"/>
    <n v="0"/>
    <n v="0"/>
    <n v="0"/>
    <n v="169665.38552461239"/>
    <s v="WM"/>
    <s v="Local WM"/>
    <s v="MM"/>
    <n v="9104000"/>
    <n v="4.1980410216128847E-2"/>
    <n v="23.030456229999995"/>
    <s v="Data out from OB"/>
  </r>
  <r>
    <x v="3"/>
    <s v="6000011006"/>
    <s v="89C-11481   (7)"/>
    <n v="7"/>
    <s v="THANH CONG"/>
    <s v=""/>
    <s v="7951"/>
    <s v="NR-BV280QSVN"/>
    <n v="2"/>
    <s v="TGDD NAM DINH"/>
    <s v="Số 107,quốc lộ 10,, xã Lộc Hòa,TP Nam Định,, Tỉnh Nam Định,Việt Nam"/>
    <s v="M101"/>
    <n v="1.5060480000000001"/>
    <s v="601"/>
    <n v="0.38750000000000001"/>
    <n v="0.33856481481480999"/>
    <n v="0.37473379629629999"/>
    <s v="9525250443-6000011006"/>
    <s v="9525250443-6000011006"/>
    <x v="2"/>
    <s v="Nam Định/Nam Định"/>
    <s v="Nam Định"/>
    <n v="98"/>
    <n v="125"/>
    <n v="0"/>
    <n v="1790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19579"/>
    <n v="0"/>
    <m/>
    <m/>
    <m/>
    <n v="0"/>
    <n v="0"/>
    <n v="0"/>
    <n v="0"/>
    <n v="0"/>
    <n v="0"/>
    <n v="0"/>
    <n v="0"/>
    <n v="0"/>
    <n v="0"/>
    <n v="0"/>
    <n v="0"/>
    <n v="1.5060480000000001"/>
    <s v="9525250443"/>
    <n v="23.030456229999995"/>
    <n v="3495935"/>
    <n v="139942.63456238969"/>
    <n v="0"/>
    <n v="19579"/>
    <n v="0"/>
    <n v="0"/>
    <n v="0"/>
    <n v="0"/>
    <n v="0"/>
    <n v="0"/>
    <n v="1"/>
    <n v="208566.95041369449"/>
    <s v="REF"/>
    <s v="Local REF"/>
    <s v="MM"/>
    <n v="17911818"/>
    <n v="6.5393754468406395E-2"/>
    <n v="23.030456229999995"/>
    <s v="Data out from OB"/>
  </r>
  <r>
    <x v="3"/>
    <s v="5000003595"/>
    <s v="89C-11481   (7)"/>
    <n v="7"/>
    <s v="THANH CONG"/>
    <s v=""/>
    <s v="7951"/>
    <s v="SR-MVN107HRA"/>
    <n v="3"/>
    <s v="MEDIAMART NAM DINH"/>
    <s v="Số 113 Đường Đông A, khu đô thị Hòa Vượng, Phường Lộc Hòa, Thành phố Nam Định, Tỉnh Nam Định, Việt Nam"/>
    <s v="M101"/>
    <n v="6.4189980000000008E-2"/>
    <s v="601"/>
    <n v="0.38750000000000001"/>
    <n v="0.33856481481480999"/>
    <n v="0.36770833333332997"/>
    <s v="9525250443-5000003595"/>
    <s v="9525250443-5000003595"/>
    <x v="2"/>
    <s v="Nam Định/Nam Định"/>
    <s v="Nam Định"/>
    <n v="98"/>
    <n v="0"/>
    <s v="CT"/>
    <n v="1790000"/>
    <s v="RC"/>
    <n v="0"/>
    <s v="THANH CONG"/>
    <s v="TQ"/>
    <s v="F"/>
    <s v="MEDI"/>
    <n v="0"/>
    <n v="1"/>
    <s v="THANH CONGTQF"/>
    <s v="THANH CONG"/>
    <n v="0"/>
    <n v="0"/>
    <n v="0"/>
    <n v="0"/>
    <n v="0"/>
    <n v="1926"/>
    <n v="1284"/>
    <m/>
    <m/>
    <m/>
    <n v="0"/>
    <n v="0"/>
    <n v="0"/>
    <n v="0"/>
    <n v="0"/>
    <n v="0"/>
    <n v="0"/>
    <n v="0"/>
    <n v="0"/>
    <n v="0"/>
    <n v="0"/>
    <n v="0"/>
    <n v="6.4189980000000008E-2"/>
    <s v="9525250443"/>
    <n v="23.030456229999995"/>
    <n v="3495935"/>
    <n v="5964.5608331919721"/>
    <n v="0"/>
    <n v="1926"/>
    <n v="1284"/>
    <n v="0"/>
    <n v="0"/>
    <n v="0"/>
    <n v="0"/>
    <n v="0"/>
    <n v="0"/>
    <n v="11264.944302768597"/>
    <s v="RC"/>
    <s v="RC"/>
    <s v="MM"/>
    <n v="2079819"/>
    <n v="2.7871779594355012E-3"/>
    <n v="23.030456229999995"/>
    <s v="Data out from OB"/>
  </r>
  <r>
    <x v="3"/>
    <s v="6000008991"/>
    <s v="89C-11481   (7)"/>
    <n v="7"/>
    <s v="THANH CONG"/>
    <s v=""/>
    <s v="7951"/>
    <s v="NR-BA190PPVN"/>
    <n v="5"/>
    <s v="TGDD NAM DINH"/>
    <s v="Khu 3, TT Yên Định, Huyện Hải Hậu, Tỉnh Nam Định"/>
    <s v="M101"/>
    <n v="2.62276"/>
    <s v="601"/>
    <n v="0.38750000000000001"/>
    <n v="0.33857638888889002"/>
    <n v="0.36608796296295998"/>
    <s v="9525250443-6000008991"/>
    <s v="9525250443-6000008991"/>
    <x v="2"/>
    <s v="Hải Hậu/Nam Định"/>
    <s v="Nam Định"/>
    <n v="125"/>
    <n v="125"/>
    <n v="0"/>
    <n v="2140000"/>
    <s v="REF"/>
    <n v="0"/>
    <s v="THANH CONG"/>
    <s v="TQ"/>
    <s v="F"/>
    <s v="TGDD"/>
    <n v="0"/>
    <n v="1"/>
    <s v="THANH CONGTQF"/>
    <s v="THANH CONG"/>
    <s v="THANH CONGTQF"/>
    <n v="2140000"/>
    <n v="0"/>
    <n v="0"/>
    <n v="0"/>
    <n v="34096"/>
    <n v="0"/>
    <m/>
    <m/>
    <m/>
    <n v="0"/>
    <n v="0"/>
    <n v="0"/>
    <n v="0"/>
    <n v="0"/>
    <n v="0"/>
    <n v="0"/>
    <n v="0"/>
    <n v="0"/>
    <n v="0"/>
    <n v="0"/>
    <n v="0"/>
    <n v="2.62276"/>
    <s v="9525250443"/>
    <n v="23.030456229999995"/>
    <n v="3495935"/>
    <n v="243707.99883194503"/>
    <n v="0"/>
    <n v="34096"/>
    <n v="0"/>
    <n v="0"/>
    <n v="0"/>
    <n v="0"/>
    <n v="0"/>
    <n v="0"/>
    <n v="1"/>
    <n v="363215.6806655706"/>
    <s v="REF"/>
    <s v="Local REF"/>
    <s v="MM"/>
    <n v="25160000"/>
    <n v="0.11388224244483412"/>
    <n v="23.030456229999995"/>
    <s v="Data out from OB"/>
  </r>
  <r>
    <x v="3"/>
    <s v="6000019350"/>
    <s v="89C-11481   (7)"/>
    <n v="7"/>
    <s v="THANH CONG"/>
    <s v=""/>
    <s v="7951"/>
    <s v="NA-F85A4GRV"/>
    <n v="1"/>
    <s v="VHC"/>
    <s v="Thửa đất số 170, tờ bản đồ số 87, đường Trần Hưng Đạo, Phường Lộc Vượng, Thành phố Nam Định, Tỉnh Nam Định, Việt Nam"/>
    <s v="M101"/>
    <n v="0.48341400000000001"/>
    <s v="601"/>
    <n v="0.38750000000000001"/>
    <n v="0.33857638888889002"/>
    <n v="0.37195601851852"/>
    <s v="9525250443-6000019350"/>
    <s v="9525250443-6000019350"/>
    <x v="2"/>
    <s v="Nam Định/Nam Định"/>
    <s v="Nam Định"/>
    <n v="98"/>
    <n v="125"/>
    <s v="CT"/>
    <n v="1790000"/>
    <s v="WM"/>
    <n v="0"/>
    <s v="THANH CONG"/>
    <s v="TQ"/>
    <s v="F"/>
    <s v="VHC"/>
    <n v="0"/>
    <n v="1"/>
    <s v="THANH CONGTQF"/>
    <s v="THANH CONG"/>
    <s v="combine"/>
    <n v="150000"/>
    <n v="0"/>
    <n v="0"/>
    <n v="0"/>
    <n v="0"/>
    <n v="9668"/>
    <m/>
    <m/>
    <m/>
    <n v="0"/>
    <n v="0"/>
    <n v="0"/>
    <n v="0"/>
    <n v="0"/>
    <n v="0"/>
    <n v="0"/>
    <n v="0"/>
    <n v="0"/>
    <n v="0"/>
    <n v="0"/>
    <n v="0"/>
    <n v="0.48341400000000001"/>
    <s v="9525250443"/>
    <n v="23.030456229999995"/>
    <n v="3495935"/>
    <n v="44919.03893125787"/>
    <n v="0"/>
    <n v="0"/>
    <n v="9668"/>
    <n v="0"/>
    <n v="0"/>
    <n v="0"/>
    <n v="0"/>
    <n v="0"/>
    <n v="1"/>
    <n v="70329.692762306193"/>
    <s v="WM"/>
    <s v="Local WM"/>
    <s v="MM"/>
    <n v="4552000"/>
    <n v="2.0990205108064423E-2"/>
    <n v="23.030456229999995"/>
    <s v="Data out from OB"/>
  </r>
  <r>
    <x v="3"/>
    <s v="6000008991"/>
    <s v="89C-11481   (7)"/>
    <n v="7"/>
    <s v="THANH CONG"/>
    <s v=""/>
    <s v="7951"/>
    <s v="NR-TV261APSV"/>
    <n v="4"/>
    <s v="TGDD NAM DINH"/>
    <s v="Khu 3, TT Yên Định, Huyện Hải Hậu, Tỉnh Nam Định"/>
    <s v="M101"/>
    <n v="2.7664"/>
    <s v="601"/>
    <n v="0.38750000000000001"/>
    <n v="0.33857638888889002"/>
    <n v="0.36616898148148003"/>
    <s v="9525250443-6000008991"/>
    <s v="9525250443-6000008991"/>
    <x v="2"/>
    <s v="Hải Hậu/Nam Định"/>
    <s v="Nam Định"/>
    <n v="125"/>
    <n v="0"/>
    <n v="0"/>
    <n v="2140000"/>
    <s v="REF"/>
    <n v="0"/>
    <s v="THANH CONG"/>
    <s v="TQ"/>
    <s v="F"/>
    <s v="TGDD"/>
    <n v="0"/>
    <n v="1"/>
    <s v="THANH CONGTQF"/>
    <s v="THANH CONG"/>
    <n v="0"/>
    <n v="0"/>
    <n v="0"/>
    <n v="0"/>
    <n v="0"/>
    <n v="35963"/>
    <n v="0"/>
    <m/>
    <m/>
    <m/>
    <n v="0"/>
    <n v="0"/>
    <n v="0"/>
    <n v="0"/>
    <n v="0"/>
    <n v="0"/>
    <n v="0"/>
    <n v="0"/>
    <n v="0"/>
    <n v="0"/>
    <n v="0"/>
    <n v="0"/>
    <n v="2.7664"/>
    <s v="9525250443"/>
    <n v="23.030456229999995"/>
    <n v="3495935"/>
    <n v="257055.09004586496"/>
    <n v="0"/>
    <n v="35963"/>
    <n v="0"/>
    <n v="0"/>
    <n v="0"/>
    <n v="0"/>
    <n v="0"/>
    <n v="0"/>
    <n v="0"/>
    <n v="383107.49076287367"/>
    <s v="REF"/>
    <s v="Local REF"/>
    <s v="MM"/>
    <n v="24928000"/>
    <n v="0.12011920095601165"/>
    <n v="23.030456229999995"/>
    <s v="Data out from OB"/>
  </r>
  <r>
    <x v="3"/>
    <s v="6000008991"/>
    <s v="89C-11481   (7)"/>
    <n v="7"/>
    <s v="THANH CONG"/>
    <s v=""/>
    <s v="7951"/>
    <s v="NR-TV341VGMV"/>
    <n v="1"/>
    <s v="TGDD NAM DINH"/>
    <s v="Khu 3, TT Yên Định, Huyện Hải Hậu, Tỉnh Nam Định"/>
    <s v="M101"/>
    <n v="0.84337499999999999"/>
    <s v="601"/>
    <n v="0.38750000000000001"/>
    <n v="0.33857638888889002"/>
    <n v="0.36625000000000002"/>
    <s v="9525250443-6000008991"/>
    <s v="9525250443-6000008991"/>
    <x v="2"/>
    <s v="Hải Hậu/Nam Định"/>
    <s v="Nam Định"/>
    <n v="125"/>
    <n v="0"/>
    <n v="0"/>
    <n v="2140000"/>
    <s v="REF"/>
    <n v="0"/>
    <s v="THANH CONG"/>
    <s v="TQ"/>
    <s v="F"/>
    <s v="TGDD"/>
    <n v="0"/>
    <n v="1"/>
    <s v="THANH CONGTQF"/>
    <s v="THANH CONG"/>
    <n v="0"/>
    <n v="0"/>
    <n v="0"/>
    <n v="0"/>
    <n v="0"/>
    <n v="10964"/>
    <n v="0"/>
    <m/>
    <m/>
    <m/>
    <n v="0"/>
    <n v="0"/>
    <n v="0"/>
    <n v="0"/>
    <n v="0"/>
    <n v="0"/>
    <n v="0"/>
    <n v="0"/>
    <n v="0"/>
    <n v="0"/>
    <n v="0"/>
    <n v="0"/>
    <n v="0.84337499999999999"/>
    <s v="9525250443"/>
    <n v="23.030456229999995"/>
    <n v="3495935"/>
    <n v="78366.771460176169"/>
    <n v="0"/>
    <n v="10964"/>
    <n v="0"/>
    <n v="0"/>
    <n v="0"/>
    <n v="0"/>
    <n v="0"/>
    <n v="0"/>
    <n v="0"/>
    <n v="116795.76145790146"/>
    <s v="REF"/>
    <s v="Local REF"/>
    <s v="MM"/>
    <n v="9832000"/>
    <n v="3.6619986663633725E-2"/>
    <n v="23.030456229999995"/>
    <s v="Data out from OB"/>
  </r>
  <r>
    <x v="3"/>
    <s v="6000019350"/>
    <s v="89C-11481   (7)"/>
    <n v="7"/>
    <s v="THANH CONG"/>
    <s v=""/>
    <s v="7951"/>
    <s v="NR-TV341VGMV"/>
    <n v="1"/>
    <s v="VHC"/>
    <s v="Thửa đất số 170, tờ bản đồ số 87, đường Trần Hưng Đạo, Phường Lộc Vượng, Thành phố Nam Định, Tỉnh Nam Định, Việt Nam"/>
    <s v="M101"/>
    <n v="0.84337499999999999"/>
    <s v="601"/>
    <n v="0.38750000000000001"/>
    <n v="0.33857638888889002"/>
    <n v="0.37203703703704"/>
    <s v="9525250443-6000019350"/>
    <s v="9525250443-6000019350"/>
    <x v="2"/>
    <s v="Nam Định/Nam Định"/>
    <s v="Nam Định"/>
    <n v="98"/>
    <n v="0"/>
    <s v="CT"/>
    <n v="1790000"/>
    <s v="REF"/>
    <n v="0"/>
    <s v="THANH CONG"/>
    <s v="TQ"/>
    <s v="F"/>
    <s v="VHC"/>
    <n v="0"/>
    <n v="1"/>
    <s v="THANH CONGTQF"/>
    <s v="THANH CONG"/>
    <n v="0"/>
    <n v="0"/>
    <n v="0"/>
    <n v="0"/>
    <n v="0"/>
    <n v="0"/>
    <n v="16868"/>
    <m/>
    <m/>
    <m/>
    <n v="0"/>
    <n v="0"/>
    <n v="0"/>
    <n v="0"/>
    <n v="0"/>
    <n v="0"/>
    <n v="0"/>
    <n v="0"/>
    <n v="0"/>
    <n v="0"/>
    <n v="0"/>
    <n v="0"/>
    <n v="0.84337499999999999"/>
    <s v="9525250443"/>
    <n v="23.030456229999995"/>
    <n v="3495935"/>
    <n v="78366.771460176169"/>
    <n v="0"/>
    <n v="0"/>
    <n v="16868"/>
    <n v="0"/>
    <n v="0"/>
    <n v="0"/>
    <n v="0"/>
    <n v="0"/>
    <n v="0"/>
    <n v="122699.76145790146"/>
    <s v="REF"/>
    <s v="Local REF"/>
    <s v="MM"/>
    <n v="9832000"/>
    <n v="3.6619986663633725E-2"/>
    <n v="23.030456229999995"/>
    <s v="Data out from OB"/>
  </r>
  <r>
    <x v="3"/>
    <s v="6000019350"/>
    <s v="89C-11481   (7)"/>
    <n v="7"/>
    <s v="THANH CONG"/>
    <s v=""/>
    <s v="7951"/>
    <s v="NR-BX471WGKV"/>
    <n v="2"/>
    <s v="VHC"/>
    <s v="Thửa đất số 170, tờ bản đồ số 87, đường Trần Hưng Đạo, Phường Lộc Vượng, Thành phố Nam Định, Tỉnh Nam Định, Việt Nam"/>
    <s v="M101"/>
    <n v="2.2259199999999999"/>
    <s v="601"/>
    <n v="0.38750000000000001"/>
    <n v="0.33857638888889002"/>
    <n v="0.37258101851851999"/>
    <s v="9525250443-6000019350"/>
    <s v="9525250443-6000019350"/>
    <x v="2"/>
    <s v="Nam Định/Nam Định"/>
    <s v="Nam Định"/>
    <n v="98"/>
    <n v="0"/>
    <s v="CT"/>
    <n v="1790000"/>
    <s v="REF"/>
    <n v="0"/>
    <s v="THANH CONG"/>
    <s v="TQ"/>
    <s v="F"/>
    <s v="VHC"/>
    <n v="0"/>
    <n v="1"/>
    <s v="THANH CONGTQF"/>
    <s v="THANH CONG"/>
    <n v="0"/>
    <n v="0"/>
    <n v="0"/>
    <n v="0"/>
    <n v="0"/>
    <n v="0"/>
    <n v="44518"/>
    <m/>
    <m/>
    <m/>
    <n v="0"/>
    <n v="0"/>
    <n v="0"/>
    <n v="0"/>
    <n v="0"/>
    <n v="0"/>
    <n v="0"/>
    <n v="0"/>
    <n v="0"/>
    <n v="0"/>
    <n v="0"/>
    <n v="0"/>
    <n v="2.2259199999999999"/>
    <s v="9525250443"/>
    <n v="23.030456229999995"/>
    <n v="3495935"/>
    <n v="206833.45359850046"/>
    <n v="0"/>
    <n v="0"/>
    <n v="44518"/>
    <n v="0"/>
    <n v="0"/>
    <n v="0"/>
    <n v="0"/>
    <n v="0"/>
    <n v="0"/>
    <n v="323839.81350451696"/>
    <s v="REF"/>
    <s v="Local REF"/>
    <s v="MM"/>
    <n v="32439090"/>
    <n v="9.6651146541355357E-2"/>
    <n v="23.030456229999995"/>
    <s v="Data out from OB"/>
  </r>
  <r>
    <x v="3"/>
    <s v="6000019350"/>
    <s v="89C-11481   (7)"/>
    <n v="7"/>
    <s v="THANH CONG"/>
    <s v=""/>
    <s v="7951"/>
    <s v="NR-TL351GPKV"/>
    <n v="2"/>
    <s v="VHC"/>
    <s v="Thửa đất số 170, tờ bản đồ số 87, đường Trần Hưng Đạo, Phường Lộc Vượng, Thành phố Nam Định, Tỉnh Nam Định, Việt Nam"/>
    <s v="M101"/>
    <n v="1.8374999999999999"/>
    <s v="601"/>
    <n v="0.38750000000000001"/>
    <n v="0.33857638888889002"/>
    <n v="0.37211805555555999"/>
    <s v="9525250443-6000019350"/>
    <s v="9525250443-6000019350"/>
    <x v="2"/>
    <s v="Nam Định/Nam Định"/>
    <s v="Nam Định"/>
    <n v="98"/>
    <n v="0"/>
    <s v="CT"/>
    <n v="1790000"/>
    <s v="REF"/>
    <n v="0"/>
    <s v="THANH CONG"/>
    <s v="TQ"/>
    <s v="F"/>
    <s v="VHC"/>
    <n v="0"/>
    <n v="1"/>
    <s v="THANH CONGTQF"/>
    <s v="THANH CONG"/>
    <n v="0"/>
    <n v="0"/>
    <n v="0"/>
    <n v="0"/>
    <n v="0"/>
    <n v="0"/>
    <n v="36750"/>
    <m/>
    <m/>
    <m/>
    <n v="0"/>
    <n v="0"/>
    <n v="0"/>
    <n v="0"/>
    <n v="0"/>
    <n v="0"/>
    <n v="0"/>
    <n v="0"/>
    <n v="0"/>
    <n v="0"/>
    <n v="0"/>
    <n v="0"/>
    <n v="1.8374999999999999"/>
    <s v="9525250443"/>
    <n v="23.030456229999995"/>
    <n v="3495935"/>
    <n v="170741.29842368307"/>
    <n v="0"/>
    <n v="0"/>
    <n v="36750"/>
    <n v="0"/>
    <n v="0"/>
    <n v="0"/>
    <n v="0"/>
    <n v="0"/>
    <n v="0"/>
    <n v="267330.53852544114"/>
    <s v="REF"/>
    <s v="Local REF"/>
    <s v="MM"/>
    <n v="21424000"/>
    <n v="7.9785653469010773E-2"/>
    <n v="23.030456229999995"/>
    <s v="Data out from OB"/>
  </r>
  <r>
    <x v="2"/>
    <s v="6000011718"/>
    <s v="89C-21897   (7)"/>
    <n v="7"/>
    <s v="THANH CONG"/>
    <s v=""/>
    <s v="7951"/>
    <s v="NR-BC360QKVN"/>
    <n v="10"/>
    <s v="TGDD QUANG NINH"/>
    <s v="Thửa đất số 392,tờ bản đồ số 60, phường Phương Đông,TP Uông Bí, Tỉnh Quảng Ninh,Việt Nam"/>
    <s v="M101"/>
    <n v="8.8563200000000002"/>
    <s v="601"/>
    <n v="0.37569444444444"/>
    <n v="0.33879629629629998"/>
    <n v="0.35973379629629998"/>
    <s v="9525250442-6000011718"/>
    <s v="9525250442-6000011718"/>
    <x v="1"/>
    <s v="Uông Bí/Quảng Ninh"/>
    <s v="Quảng Ninh"/>
    <n v="95"/>
    <n v="0"/>
    <n v="0"/>
    <n v="2129000"/>
    <s v="REF"/>
    <n v="0"/>
    <s v="THANH CONG"/>
    <s v="TQ"/>
    <s v="F"/>
    <s v="TGDD"/>
    <n v="0"/>
    <n v="1"/>
    <s v="THANH CONGTQF"/>
    <s v="THANH CONG"/>
    <n v="0"/>
    <n v="0"/>
    <n v="0"/>
    <n v="0"/>
    <n v="0"/>
    <n v="115132"/>
    <n v="0"/>
    <m/>
    <m/>
    <m/>
    <n v="0"/>
    <n v="0"/>
    <n v="0"/>
    <n v="0"/>
    <n v="0"/>
    <n v="0"/>
    <n v="0"/>
    <n v="0"/>
    <n v="0"/>
    <n v="0"/>
    <n v="0"/>
    <n v="0"/>
    <n v="8.8563200000000002"/>
    <s v="9525250442"/>
    <n v="21.082174999999996"/>
    <n v="2887242"/>
    <n v="894362.43082129827"/>
    <n v="0"/>
    <n v="115132"/>
    <n v="0"/>
    <n v="0"/>
    <n v="0"/>
    <n v="0"/>
    <n v="0"/>
    <n v="0"/>
    <n v="0"/>
    <n v="1135520.1373719743"/>
    <s v="REF"/>
    <s v="Local REF"/>
    <s v="MM"/>
    <n v="124331820"/>
    <n v="0.42008568850225375"/>
    <n v="21.082174999999996"/>
    <s v="Data out from OB"/>
  </r>
  <r>
    <x v="2"/>
    <s v="6000011718"/>
    <s v="89C-21897   (7)"/>
    <n v="7"/>
    <s v="THANH CONG"/>
    <s v=""/>
    <s v="7951"/>
    <s v="NR-TV261BPKV"/>
    <n v="6"/>
    <s v="TGDD QUANG NINH"/>
    <s v="Thửa đất số 392,tờ bản đồ số 60, phường Phương Đông,TP Uông Bí, Tỉnh Quảng Ninh,Việt Nam"/>
    <s v="M101"/>
    <n v="4.1495999999999995"/>
    <s v="601"/>
    <n v="0.37569444444444"/>
    <n v="0.33879629629629998"/>
    <n v="0.36424768518519002"/>
    <s v="9525250442-6000011718"/>
    <s v="9525250442-6000011718"/>
    <x v="1"/>
    <s v="Uông Bí/Quảng Ninh"/>
    <s v="Quảng Ninh"/>
    <n v="95"/>
    <n v="0"/>
    <n v="0"/>
    <n v="2129000"/>
    <s v="REF"/>
    <n v="0"/>
    <s v="THANH CONG"/>
    <s v="TQ"/>
    <s v="F"/>
    <s v="TGDD"/>
    <n v="0"/>
    <n v="1"/>
    <s v="THANH CONGTQF"/>
    <s v="THANH CONG"/>
    <n v="0"/>
    <n v="0"/>
    <n v="0"/>
    <n v="0"/>
    <n v="0"/>
    <n v="53945"/>
    <n v="0"/>
    <m/>
    <m/>
    <m/>
    <n v="0"/>
    <n v="0"/>
    <n v="0"/>
    <n v="0"/>
    <n v="0"/>
    <n v="0"/>
    <n v="0"/>
    <n v="0"/>
    <n v="0"/>
    <n v="0"/>
    <n v="0"/>
    <n v="0"/>
    <n v="4.1495999999999995"/>
    <s v="9525250442"/>
    <n v="21.082174999999996"/>
    <n v="2887242"/>
    <n v="419050.61503379041"/>
    <n v="0"/>
    <n v="53945"/>
    <n v="0"/>
    <n v="0"/>
    <n v="0"/>
    <n v="0"/>
    <n v="0"/>
    <n v="0"/>
    <n v="0"/>
    <n v="532044.5509239441"/>
    <s v="REF"/>
    <s v="Local REF"/>
    <s v="MM"/>
    <n v="42192000"/>
    <n v="0.19682978630051218"/>
    <n v="21.082174999999996"/>
    <s v="Data out from OB"/>
  </r>
  <r>
    <x v="2"/>
    <s v="6000011718"/>
    <s v="89C-21897   (7)"/>
    <n v="7"/>
    <s v="THANH CONG"/>
    <s v=""/>
    <s v="7951"/>
    <s v="NR-TV341VGMV"/>
    <n v="1"/>
    <s v="TGDD QUANG NINH"/>
    <s v="Thửa đất số 392,tờ bản đồ số 60, phường Phương Đông,TP Uông Bí, Tỉnh Quảng Ninh,Việt Nam"/>
    <s v="M101"/>
    <n v="0.84337499999999999"/>
    <s v="601"/>
    <n v="0.37569444444444"/>
    <n v="0.33879629629629998"/>
    <n v="0.36564814814815"/>
    <s v="9525250442-6000011718"/>
    <s v="9525250442-6000011718"/>
    <x v="1"/>
    <s v="Uông Bí/Quảng Ninh"/>
    <s v="Quảng Ninh"/>
    <n v="95"/>
    <n v="0"/>
    <n v="0"/>
    <n v="2129000"/>
    <s v="REF"/>
    <n v="0"/>
    <s v="THANH CONG"/>
    <s v="TQ"/>
    <s v="F"/>
    <s v="TGDD"/>
    <n v="0"/>
    <n v="1"/>
    <s v="THANH CONGTQF"/>
    <s v="THANH CONG"/>
    <n v="0"/>
    <n v="0"/>
    <n v="0"/>
    <n v="0"/>
    <n v="0"/>
    <n v="10964"/>
    <n v="0"/>
    <m/>
    <m/>
    <m/>
    <n v="0"/>
    <n v="0"/>
    <n v="0"/>
    <n v="0"/>
    <n v="0"/>
    <n v="0"/>
    <n v="0"/>
    <n v="0"/>
    <n v="0"/>
    <n v="0"/>
    <n v="0"/>
    <n v="0"/>
    <n v="0.84337499999999999"/>
    <s v="9525250442"/>
    <n v="21.082174999999996"/>
    <n v="2887242"/>
    <n v="85168.886749113895"/>
    <n v="0"/>
    <n v="10964"/>
    <n v="0"/>
    <n v="0"/>
    <n v="0"/>
    <n v="0"/>
    <n v="0"/>
    <n v="0"/>
    <n v="0"/>
    <n v="108134.13899182604"/>
    <s v="REF"/>
    <s v="Local REF"/>
    <s v="MM"/>
    <n v="9832000"/>
    <n v="4.0004174142373838E-2"/>
    <n v="21.082174999999996"/>
    <s v="Data out from OB"/>
  </r>
  <r>
    <x v="2"/>
    <s v="5000005430"/>
    <s v="89C-21897   (7)"/>
    <n v="7"/>
    <s v="THANH CONG"/>
    <s v=""/>
    <s v="7951"/>
    <s v="NR-TV261APSV"/>
    <n v="2"/>
    <s v="Mediamart Mao Khe Quang Ninh"/>
    <s v="Khu Vĩnh Tuy 1, phường Mạo Khê, Thị xã Đông Triều, Tình Quảng Ninh"/>
    <s v="M101"/>
    <n v="1.3832"/>
    <s v="601"/>
    <n v="0.37569444444444"/>
    <n v="0.33880787037037002"/>
    <n v="0.36803240740741"/>
    <s v="9525250442-5000005430"/>
    <s v="9525250442-5000005430"/>
    <x v="1"/>
    <s v="Đông Triều/Quảng Ninh"/>
    <s v="Quảng Ninh"/>
    <n v="85"/>
    <n v="0"/>
    <s v="CT"/>
    <n v="1890000"/>
    <s v="REF"/>
    <n v="0"/>
    <s v="THANH CONG"/>
    <s v="TQ"/>
    <s v="F"/>
    <s v="MEDI"/>
    <n v="0"/>
    <n v="1"/>
    <s v="THANH CONGTQF"/>
    <s v="THANH CONG"/>
    <n v="0"/>
    <n v="0"/>
    <n v="0"/>
    <n v="0"/>
    <n v="0"/>
    <n v="41496"/>
    <n v="43971"/>
    <m/>
    <m/>
    <m/>
    <n v="0"/>
    <n v="0"/>
    <n v="0"/>
    <n v="0"/>
    <n v="0"/>
    <n v="0"/>
    <n v="0"/>
    <n v="0"/>
    <n v="0"/>
    <n v="0"/>
    <n v="0"/>
    <n v="0"/>
    <n v="1.3832"/>
    <s v="9525250442"/>
    <n v="21.082174999999996"/>
    <n v="2887242"/>
    <n v="139683.5383445968"/>
    <n v="0"/>
    <n v="41496"/>
    <n v="43971"/>
    <n v="0"/>
    <n v="0"/>
    <n v="0"/>
    <n v="0"/>
    <n v="0"/>
    <n v="0"/>
    <n v="244833.51697464802"/>
    <s v="REF"/>
    <s v="Local REF"/>
    <s v="MM"/>
    <n v="8724800"/>
    <n v="6.5609928766837397E-2"/>
    <n v="21.082174999999996"/>
    <s v="Data out from OB"/>
  </r>
  <r>
    <x v="4"/>
    <s v="5000003792"/>
    <s v="89C-15095   (7)"/>
    <n v="7"/>
    <s v="THANH CONG"/>
    <s v=""/>
    <s v="7951"/>
    <s v="NR-DZ601VGKV"/>
    <n v="3"/>
    <s v="TOAN ANH"/>
    <s v="Tổ 35, Phố Thi Đua, Phường Tiên cát, Thành Phố Việt Trì, Tỉnh Phú Thọ, Việt Nam"/>
    <s v="M101"/>
    <n v="4.3421400000000006"/>
    <s v="601"/>
    <n v="0.38750000000000001"/>
    <n v="0.33947916666667"/>
    <n v="0.37805555555555997"/>
    <s v="9525250445-5000003792"/>
    <s v="9525250445-5000003792"/>
    <x v="3"/>
    <s v="Việt Trì/Phú Thọ"/>
    <s v="Phú Thọ"/>
    <n v="94"/>
    <n v="94"/>
    <s v="CT"/>
    <n v="2295000"/>
    <s v="REF"/>
    <n v="1"/>
    <s v="THANH CONG"/>
    <s v="TQ"/>
    <s v="F"/>
    <s v="TOAN"/>
    <n v="0"/>
    <n v="1"/>
    <s v="THANH CONGTQF"/>
    <s v="THANH CONG"/>
    <s v="THANH CONGTQF"/>
    <n v="2295000"/>
    <n v="0"/>
    <n v="0"/>
    <n v="0"/>
    <n v="0"/>
    <n v="86843"/>
    <m/>
    <m/>
    <m/>
    <n v="0"/>
    <n v="0"/>
    <n v="2595000"/>
    <n v="0"/>
    <n v="198598"/>
    <n v="201184"/>
    <n v="0"/>
    <n v="0"/>
    <n v="0"/>
    <n v="0"/>
    <n v="0"/>
    <n v="2994782"/>
    <n v="4.3421400000000006"/>
    <s v="9525250445"/>
    <n v="25.33584312"/>
    <n v="2994782"/>
    <n v="393324.6370685611"/>
    <n v="0"/>
    <n v="0"/>
    <n v="86843"/>
    <n v="0"/>
    <n v="0"/>
    <n v="0"/>
    <n v="0"/>
    <n v="0"/>
    <n v="1"/>
    <n v="531582.62230628147"/>
    <s v="REF"/>
    <s v="Local REF"/>
    <s v="KKE"/>
    <n v="82967727"/>
    <n v="0.1713832841257347"/>
    <n v="25.33584312"/>
    <s v="Data out from OB"/>
  </r>
  <r>
    <x v="4"/>
    <s v="5000003792"/>
    <s v="89C-15095   (7)"/>
    <n v="7"/>
    <s v="THANH CONG"/>
    <s v=""/>
    <s v="7951"/>
    <s v="NR-BV280QSVN"/>
    <n v="3"/>
    <s v="TOAN ANH"/>
    <s v="Tổ 35, Phố Thi Đua, Phường Tiên cát, Thành Phố Việt Trì, Tỉnh Phú Thọ, Việt Nam"/>
    <s v="M101"/>
    <n v="2.2590720000000002"/>
    <s v="601"/>
    <n v="0.38750000000000001"/>
    <n v="0.33947916666667"/>
    <n v="0.38188657407407001"/>
    <s v="9525250445-5000003792"/>
    <s v="9525250445-5000003792"/>
    <x v="3"/>
    <s v="Việt Trì/Phú Thọ"/>
    <s v="Phú Thọ"/>
    <n v="94"/>
    <n v="0"/>
    <s v="CT"/>
    <n v="2295000"/>
    <s v="REF"/>
    <n v="0"/>
    <s v="THANH CONG"/>
    <s v="TQ"/>
    <s v="F"/>
    <s v="TOAN"/>
    <n v="0"/>
    <n v="1"/>
    <s v="THANH CONGTQF"/>
    <s v="THANH CONG"/>
    <n v="0"/>
    <n v="0"/>
    <n v="0"/>
    <n v="0"/>
    <n v="0"/>
    <n v="0"/>
    <n v="45181"/>
    <m/>
    <m/>
    <m/>
    <n v="0"/>
    <n v="0"/>
    <n v="0"/>
    <n v="0"/>
    <n v="0"/>
    <n v="0"/>
    <n v="0"/>
    <n v="0"/>
    <n v="0"/>
    <n v="0"/>
    <n v="0"/>
    <n v="0"/>
    <n v="2.2590720000000002"/>
    <s v="9525250445"/>
    <n v="25.33584312"/>
    <n v="2994782"/>
    <n v="204633.81524127469"/>
    <n v="0"/>
    <n v="0"/>
    <n v="45181"/>
    <n v="0"/>
    <n v="0"/>
    <n v="0"/>
    <n v="0"/>
    <n v="0"/>
    <n v="0"/>
    <n v="276564.33357346745"/>
    <s v="REF"/>
    <s v="Local REF"/>
    <s v="KKE"/>
    <n v="26867727"/>
    <n v="8.9165061107309235E-2"/>
    <n v="25.33584312"/>
    <s v="Data out from OB"/>
  </r>
  <r>
    <x v="4"/>
    <s v="5000003597"/>
    <s v="89C-15095   (7)"/>
    <n v="7"/>
    <s v="THANH CONG"/>
    <s v=""/>
    <s v="7951"/>
    <s v="NR-BV280QSVN"/>
    <n v="1"/>
    <s v="MEDIAMART PHU THO"/>
    <s v="Số 1498, đường Hùng Vương, phường Gia Cẩm, thành phố Việt Trì, tỉnh Phú Thọ, Việt Nam"/>
    <s v="M101"/>
    <n v="0.75302400000000003"/>
    <s v="601"/>
    <n v="0.38750000000000001"/>
    <n v="0.33949074074073998"/>
    <n v="0.36841435185185001"/>
    <s v="9525250445-5000003597"/>
    <s v="9525250445-5000003597"/>
    <x v="3"/>
    <s v="Việt Trì/Phú Thọ"/>
    <s v="Phú Thọ"/>
    <n v="94"/>
    <n v="94"/>
    <n v="0"/>
    <n v="2295000"/>
    <s v="REF"/>
    <n v="0"/>
    <s v="THANH CONG"/>
    <s v="TQ"/>
    <s v="F"/>
    <s v="MEDI"/>
    <n v="0"/>
    <n v="1"/>
    <s v="THANH CONGTQF"/>
    <s v="THANH CONG"/>
    <s v="combine"/>
    <n v="150000"/>
    <n v="0"/>
    <n v="0"/>
    <n v="0"/>
    <n v="9789"/>
    <n v="0"/>
    <m/>
    <m/>
    <m/>
    <n v="0"/>
    <n v="0"/>
    <n v="0"/>
    <n v="0"/>
    <n v="0"/>
    <n v="0"/>
    <n v="0"/>
    <n v="0"/>
    <n v="0"/>
    <n v="0"/>
    <n v="0"/>
    <n v="0"/>
    <n v="0.75302400000000003"/>
    <s v="9525250445"/>
    <n v="25.33584312"/>
    <n v="2994782"/>
    <n v="68211.271747091567"/>
    <n v="0"/>
    <n v="9789"/>
    <n v="0"/>
    <n v="0"/>
    <n v="0"/>
    <n v="0"/>
    <n v="0"/>
    <n v="0"/>
    <n v="1"/>
    <n v="86916.777857822482"/>
    <s v="REF"/>
    <s v="Local REF"/>
    <s v="MM"/>
    <n v="8955909"/>
    <n v="2.9721687035769741E-2"/>
    <n v="25.33584312"/>
    <s v="Data out from OB"/>
  </r>
  <r>
    <x v="4"/>
    <s v="5000003597"/>
    <s v="89C-15095   (7)"/>
    <n v="7"/>
    <s v="THANH CONG"/>
    <s v=""/>
    <s v="7951"/>
    <s v="NR-BX421WGKV"/>
    <n v="1"/>
    <s v="MEDIAMART PHU THO"/>
    <s v="Số 1498, đường Hùng Vương, phường Gia Cẩm, thành phố Việt Trì, tỉnh Phú Thọ, Việt Nam"/>
    <s v="M101"/>
    <n v="1.0478400000000001"/>
    <s v="601"/>
    <n v="0.38750000000000001"/>
    <n v="0.33949074074073998"/>
    <n v="0.36834490740740999"/>
    <s v="9525250445-5000003597"/>
    <s v="9525250445-5000003597"/>
    <x v="3"/>
    <s v="Việt Trì/Phú Thọ"/>
    <s v="Phú Thọ"/>
    <n v="94"/>
    <n v="0"/>
    <n v="0"/>
    <n v="2295000"/>
    <s v="REF"/>
    <n v="0"/>
    <s v="THANH CONG"/>
    <s v="TQ"/>
    <s v="F"/>
    <s v="MEDI"/>
    <n v="0"/>
    <n v="1"/>
    <s v="THANH CONGTQF"/>
    <s v="THANH CONG"/>
    <n v="0"/>
    <n v="0"/>
    <n v="0"/>
    <n v="0"/>
    <n v="0"/>
    <n v="13622"/>
    <n v="0"/>
    <m/>
    <m/>
    <m/>
    <n v="0"/>
    <n v="0"/>
    <n v="0"/>
    <n v="0"/>
    <n v="0"/>
    <n v="0"/>
    <n v="0"/>
    <n v="0"/>
    <n v="0"/>
    <n v="0"/>
    <n v="0"/>
    <n v="0"/>
    <n v="1.0478400000000001"/>
    <s v="9525250445"/>
    <n v="25.33584312"/>
    <n v="2994782"/>
    <n v="94916.628138641565"/>
    <n v="0"/>
    <n v="13622"/>
    <n v="0"/>
    <n v="0"/>
    <n v="0"/>
    <n v="0"/>
    <n v="0"/>
    <n v="0"/>
    <n v="0"/>
    <n v="120946.03050970583"/>
    <s v="REF"/>
    <s v="Local REF"/>
    <s v="MM"/>
    <n v="14674091"/>
    <n v="4.1358007903547524E-2"/>
    <n v="25.33584312"/>
    <s v="Data out from OB"/>
  </r>
  <r>
    <x v="4"/>
    <s v="5000003597"/>
    <s v="89C-15095   (7)"/>
    <n v="7"/>
    <s v="THANH CONG"/>
    <s v=""/>
    <s v="7951"/>
    <s v="NA-F90A4HRV"/>
    <n v="3"/>
    <s v="MEDIAMART PHU THO"/>
    <s v="Số 1498, đường Hùng Vương, phường Gia Cẩm, thành phố Việt Trì, tỉnh Phú Thọ, Việt Nam"/>
    <s v="M101"/>
    <n v="1.48428"/>
    <s v="601"/>
    <n v="0.38750000000000001"/>
    <n v="0.33949074074073998"/>
    <n v="0.36269675925925998"/>
    <s v="9525250445-5000003597"/>
    <s v="9525250445-5000003597"/>
    <x v="3"/>
    <s v="Việt Trì/Phú Thọ"/>
    <s v="Phú Thọ"/>
    <n v="94"/>
    <n v="0"/>
    <n v="0"/>
    <n v="2295000"/>
    <s v="WM"/>
    <n v="0"/>
    <s v="THANH CONG"/>
    <s v="TQ"/>
    <s v="F"/>
    <s v="MEDI"/>
    <n v="0"/>
    <n v="1"/>
    <s v="THANH CONGTQF"/>
    <s v="THANH CONG"/>
    <n v="0"/>
    <n v="0"/>
    <n v="0"/>
    <n v="0"/>
    <n v="0"/>
    <n v="19296"/>
    <n v="0"/>
    <m/>
    <m/>
    <m/>
    <n v="0"/>
    <n v="0"/>
    <n v="0"/>
    <n v="0"/>
    <n v="0"/>
    <n v="0"/>
    <n v="0"/>
    <n v="0"/>
    <n v="0"/>
    <n v="0"/>
    <n v="0"/>
    <n v="0"/>
    <n v="1.48428"/>
    <s v="9525250445"/>
    <n v="25.33584312"/>
    <n v="2994782"/>
    <n v="134450.72989542573"/>
    <n v="0"/>
    <n v="19296"/>
    <n v="0"/>
    <n v="0"/>
    <n v="0"/>
    <n v="0"/>
    <n v="0"/>
    <n v="0"/>
    <n v="0"/>
    <n v="171321.9887052853"/>
    <s v="WM"/>
    <s v="Local WM"/>
    <s v="MM"/>
    <n v="14616000"/>
    <n v="5.8584196032865236E-2"/>
    <n v="25.33584312"/>
    <s v="Data out from OB"/>
  </r>
  <r>
    <x v="4"/>
    <s v="6000009642"/>
    <s v="89C-15095   (7)"/>
    <n v="7"/>
    <s v="THANH CONG"/>
    <s v=""/>
    <s v="7951"/>
    <s v="NR-BV360GKVN"/>
    <n v="1"/>
    <s v="TGDD VIET TRI"/>
    <s v="Tổ 22, phố Hồng Hà, Phường Bến Gót, Thành phố Việt Trì, Tỉnh Phú Thọ, Việt Nam"/>
    <s v="M101"/>
    <n v="0.9405"/>
    <s v="601"/>
    <n v="0.38750000000000001"/>
    <n v="0.33949074074073998"/>
    <n v="0.38472222222222002"/>
    <s v="9525250445-6000009642"/>
    <s v="9525250445-6000009642"/>
    <x v="3"/>
    <s v="Việt Trì/Phú Thọ"/>
    <s v="Phú Thọ"/>
    <n v="94"/>
    <n v="94"/>
    <n v="0"/>
    <n v="2295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12227"/>
    <n v="0"/>
    <m/>
    <m/>
    <m/>
    <n v="0"/>
    <n v="0"/>
    <n v="0"/>
    <n v="0"/>
    <n v="0"/>
    <n v="0"/>
    <n v="0"/>
    <n v="0"/>
    <n v="0"/>
    <n v="0"/>
    <n v="0"/>
    <n v="0"/>
    <n v="0.9405"/>
    <s v="9525250445"/>
    <n v="25.33584312"/>
    <n v="2994782"/>
    <n v="85193.434841571594"/>
    <n v="0"/>
    <n v="12227"/>
    <n v="0"/>
    <n v="0"/>
    <n v="0"/>
    <n v="0"/>
    <n v="0"/>
    <n v="0"/>
    <n v="1"/>
    <n v="108556.83155288815"/>
    <s v="REF"/>
    <s v="Local REF"/>
    <s v="MM"/>
    <n v="13360455"/>
    <n v="3.7121322371055164E-2"/>
    <n v="25.33584312"/>
    <s v="Data out from OB"/>
  </r>
  <r>
    <x v="4"/>
    <s v="6000009642"/>
    <s v="89C-15095   (7)"/>
    <n v="7"/>
    <s v="THANH CONG"/>
    <s v=""/>
    <s v="7951"/>
    <s v="NR-BV280QSVN"/>
    <n v="3"/>
    <s v="TGDD VIET TRI"/>
    <s v="Tổ 22, phố Hồng Hà, Phường Bến Gót, Thành phố Việt Trì, Tỉnh Phú Thọ, Việt Nam"/>
    <s v="M101"/>
    <n v="2.2590720000000002"/>
    <s v="601"/>
    <n v="0.38750000000000001"/>
    <n v="0.33949074074073998"/>
    <n v="0.38310185185184997"/>
    <s v="9525250445-6000009642"/>
    <s v="9525250445-6000009642"/>
    <x v="3"/>
    <s v="Việt Trì/Phú Thọ"/>
    <s v="Phú Thọ"/>
    <n v="94"/>
    <n v="0"/>
    <n v="0"/>
    <n v="2295000"/>
    <s v="REF"/>
    <n v="0"/>
    <s v="THANH CONG"/>
    <s v="TQ"/>
    <s v="F"/>
    <s v="TGDD"/>
    <n v="0"/>
    <n v="1"/>
    <s v="THANH CONGTQF"/>
    <s v="THANH CONG"/>
    <n v="0"/>
    <n v="0"/>
    <n v="0"/>
    <n v="0"/>
    <n v="0"/>
    <n v="29368"/>
    <n v="0"/>
    <m/>
    <m/>
    <m/>
    <n v="0"/>
    <n v="0"/>
    <n v="0"/>
    <n v="0"/>
    <n v="0"/>
    <n v="0"/>
    <n v="0"/>
    <n v="0"/>
    <n v="0"/>
    <n v="0"/>
    <n v="0"/>
    <n v="0"/>
    <n v="2.2590720000000002"/>
    <s v="9525250445"/>
    <n v="25.33584312"/>
    <n v="2994782"/>
    <n v="204633.81524127469"/>
    <n v="0"/>
    <n v="29368"/>
    <n v="0"/>
    <n v="0"/>
    <n v="0"/>
    <n v="0"/>
    <n v="0"/>
    <n v="0"/>
    <n v="0"/>
    <n v="260751.33357346745"/>
    <s v="REF"/>
    <s v="Local REF"/>
    <s v="MM"/>
    <n v="26867727"/>
    <n v="8.9165061107309235E-2"/>
    <n v="25.33584312"/>
    <s v="Data out from OB"/>
  </r>
  <r>
    <x v="4"/>
    <s v="5000003792"/>
    <s v="89C-15095   (7)"/>
    <n v="7"/>
    <s v="THANH CONG"/>
    <s v=""/>
    <s v="7951"/>
    <s v="NR-TV261APSV"/>
    <n v="5"/>
    <s v="TOAN ANH"/>
    <s v="Tổ 35, Phố Thi Đua, Phường Tiên cát, Thành Phố Việt Trì, Tỉnh Phú Thọ, Việt Nam"/>
    <s v="M101"/>
    <n v="3.4580000000000002"/>
    <s v="601"/>
    <n v="0.38750000000000001"/>
    <n v="0.33950231481481002"/>
    <n v="0.37109953703704002"/>
    <s v="9525250445-5000003792"/>
    <s v="9525250445-5000003792"/>
    <x v="3"/>
    <s v="Việt Trì/Phú Thọ"/>
    <s v="Phú Thọ"/>
    <n v="94"/>
    <n v="0"/>
    <s v="CT"/>
    <n v="2295000"/>
    <s v="REF"/>
    <n v="0"/>
    <s v="THANH CONG"/>
    <s v="TQ"/>
    <s v="F"/>
    <s v="TOAN"/>
    <n v="0"/>
    <n v="1"/>
    <s v="THANH CONGTQF"/>
    <s v="THANH CONG"/>
    <n v="0"/>
    <n v="0"/>
    <n v="0"/>
    <n v="0"/>
    <n v="0"/>
    <n v="0"/>
    <n v="69160"/>
    <m/>
    <m/>
    <m/>
    <n v="0"/>
    <n v="0"/>
    <n v="0"/>
    <n v="0"/>
    <n v="0"/>
    <n v="0"/>
    <n v="0"/>
    <n v="0"/>
    <n v="0"/>
    <n v="0"/>
    <n v="0"/>
    <n v="0"/>
    <n v="3.4580000000000002"/>
    <s v="9525250445"/>
    <n v="25.33584312"/>
    <n v="2994782"/>
    <n v="313236.46749830362"/>
    <n v="0"/>
    <n v="0"/>
    <n v="69160"/>
    <n v="0"/>
    <n v="0"/>
    <n v="0"/>
    <n v="0"/>
    <n v="0"/>
    <n v="0"/>
    <n v="423342.41096213413"/>
    <s v="REF"/>
    <s v="Local REF"/>
    <s v="KKE"/>
    <n v="31160000"/>
    <n v="0.13648647821276849"/>
    <n v="25.33584312"/>
    <s v="Data out from OB"/>
  </r>
  <r>
    <x v="4"/>
    <s v="6000009642"/>
    <s v="89C-15095   (7)"/>
    <n v="7"/>
    <s v="THANH CONG"/>
    <s v=""/>
    <s v="7951"/>
    <s v="NR-TV261APSV"/>
    <n v="1"/>
    <s v="TGDD VIET TRI"/>
    <s v="Tổ 22, phố Hồng Hà, Phường Bến Gót, Thành phố Việt Trì, Tỉnh Phú Thọ, Việt Nam"/>
    <s v="M101"/>
    <n v="0.69159999999999999"/>
    <s v="601"/>
    <n v="0.38750000000000001"/>
    <n v="0.33950231481481002"/>
    <n v="0.38202546296296003"/>
    <s v="9525250445-6000009642"/>
    <s v="9525250445-6000009642"/>
    <x v="3"/>
    <s v="Việt Trì/Phú Thọ"/>
    <s v="Phú Thọ"/>
    <n v="94"/>
    <n v="0"/>
    <n v="0"/>
    <n v="2295000"/>
    <s v="REF"/>
    <n v="0"/>
    <s v="THANH CONG"/>
    <s v="TQ"/>
    <s v="F"/>
    <s v="TGDD"/>
    <n v="0"/>
    <n v="1"/>
    <s v="THANH CONGTQF"/>
    <s v="THANH CONG"/>
    <n v="0"/>
    <n v="0"/>
    <n v="0"/>
    <n v="0"/>
    <n v="0"/>
    <n v="8991"/>
    <n v="0"/>
    <m/>
    <m/>
    <m/>
    <n v="0"/>
    <n v="0"/>
    <n v="0"/>
    <n v="0"/>
    <n v="0"/>
    <n v="0"/>
    <n v="0"/>
    <n v="0"/>
    <n v="0"/>
    <n v="0"/>
    <n v="0"/>
    <n v="0"/>
    <n v="0.69159999999999999"/>
    <s v="9525250445"/>
    <n v="25.33584312"/>
    <n v="2994782"/>
    <n v="62647.293499660729"/>
    <n v="0"/>
    <n v="8991"/>
    <n v="0"/>
    <n v="0"/>
    <n v="0"/>
    <n v="0"/>
    <n v="0"/>
    <n v="0"/>
    <n v="0"/>
    <n v="79827.482192426847"/>
    <s v="REF"/>
    <s v="Local REF"/>
    <s v="MM"/>
    <n v="6232000"/>
    <n v="2.7297295642553693E-2"/>
    <n v="25.33584312"/>
    <s v="Data out from OB"/>
  </r>
  <r>
    <x v="4"/>
    <s v="5000003597"/>
    <s v="89C-15095   (7)"/>
    <n v="7"/>
    <s v="THANH CONG"/>
    <s v=""/>
    <s v="7951"/>
    <s v="NR-TV261APSV"/>
    <n v="5"/>
    <s v="MEDIAMART PHU THO"/>
    <s v="Số 1498, đường Hùng Vương, phường Gia Cẩm, thành phố Việt Trì, tỉnh Phú Thọ, Việt Nam"/>
    <s v="M101"/>
    <n v="3.4580000000000002"/>
    <s v="601"/>
    <n v="0.38750000000000001"/>
    <n v="0.33950231481481002"/>
    <n v="0.36890046296295997"/>
    <s v="9525250445-5000003597"/>
    <s v="9525250445-5000003597"/>
    <x v="3"/>
    <s v="Việt Trì/Phú Thọ"/>
    <s v="Phú Thọ"/>
    <n v="94"/>
    <n v="0"/>
    <n v="0"/>
    <n v="2295000"/>
    <s v="REF"/>
    <n v="0"/>
    <s v="THANH CONG"/>
    <s v="TQ"/>
    <s v="F"/>
    <s v="MEDI"/>
    <n v="0"/>
    <n v="1"/>
    <s v="THANH CONGTQF"/>
    <s v="THANH CONG"/>
    <n v="0"/>
    <n v="0"/>
    <n v="0"/>
    <n v="0"/>
    <n v="0"/>
    <n v="44954"/>
    <n v="0"/>
    <m/>
    <m/>
    <m/>
    <n v="0"/>
    <n v="0"/>
    <n v="0"/>
    <n v="0"/>
    <n v="0"/>
    <n v="0"/>
    <n v="0"/>
    <n v="0"/>
    <n v="0"/>
    <n v="0"/>
    <n v="0"/>
    <n v="0"/>
    <n v="3.4580000000000002"/>
    <s v="9525250445"/>
    <n v="25.33584312"/>
    <n v="2994782"/>
    <n v="313236.46749830362"/>
    <n v="0"/>
    <n v="44954"/>
    <n v="0"/>
    <n v="0"/>
    <n v="0"/>
    <n v="0"/>
    <n v="0"/>
    <n v="0"/>
    <n v="0"/>
    <n v="399136.41096213413"/>
    <s v="REF"/>
    <s v="Local REF"/>
    <s v="MM"/>
    <n v="21812000"/>
    <n v="0.13648647821276849"/>
    <n v="25.33584312"/>
    <s v="Data out from OB"/>
  </r>
  <r>
    <x v="4"/>
    <s v="5000003597"/>
    <s v="89C-15095   (7)"/>
    <n v="7"/>
    <s v="THANH CONG"/>
    <s v=""/>
    <s v="7951"/>
    <s v="SR-MVN187LRA"/>
    <n v="8"/>
    <s v="MEDIAMART PHU THO"/>
    <s v="Số 1498, đường Hùng Vương, phường Gia Cẩm, thành phố Việt Trì, tỉnh Phú Thọ, Việt Nam"/>
    <s v="M101"/>
    <n v="0.23348224000000001"/>
    <s v="601"/>
    <n v="0.38750000000000001"/>
    <n v="0.33950231481481002"/>
    <n v="0.36318287037037"/>
    <s v="9525250445-5000003597"/>
    <s v="9525250445-5000003597"/>
    <x v="3"/>
    <s v="Việt Trì/Phú Thọ"/>
    <s v="Phú Thọ"/>
    <n v="94"/>
    <n v="0"/>
    <n v="0"/>
    <n v="2295000"/>
    <s v="RC"/>
    <n v="0"/>
    <s v="THANH CONG"/>
    <s v="TQ"/>
    <s v="F"/>
    <s v="MEDI"/>
    <n v="0"/>
    <n v="1"/>
    <s v="THANH CONGTQF"/>
    <s v="THANH CONG"/>
    <n v="0"/>
    <n v="0"/>
    <n v="0"/>
    <n v="0"/>
    <n v="0"/>
    <n v="3035"/>
    <n v="0"/>
    <m/>
    <m/>
    <m/>
    <n v="0"/>
    <n v="0"/>
    <n v="0"/>
    <n v="0"/>
    <n v="0"/>
    <n v="0"/>
    <n v="0"/>
    <n v="0"/>
    <n v="0"/>
    <n v="0"/>
    <n v="0"/>
    <n v="0"/>
    <n v="0.23348224000000001"/>
    <s v="9525250445"/>
    <n v="25.33584312"/>
    <n v="2994782"/>
    <n v="21149.552365873664"/>
    <n v="0"/>
    <n v="3035"/>
    <n v="0"/>
    <n v="0"/>
    <n v="0"/>
    <n v="0"/>
    <n v="0"/>
    <n v="0"/>
    <n v="0"/>
    <n v="26949.199733961723"/>
    <s v="RC"/>
    <s v="RC"/>
    <s v="MM"/>
    <n v="6500360"/>
    <n v="9.2154912269602034E-3"/>
    <n v="25.33584312"/>
    <s v="Data out from OB"/>
  </r>
  <r>
    <x v="4"/>
    <s v="5000003597"/>
    <s v="89C-15095   (7)"/>
    <n v="7"/>
    <s v="THANH CONG"/>
    <s v=""/>
    <s v="7951"/>
    <s v="SR-MVN187HRA"/>
    <n v="8"/>
    <s v="MEDIAMART PHU THO"/>
    <s v="Số 1498, đường Hùng Vương, phường Gia Cẩm, thành phố Việt Trì, tỉnh Phú Thọ, Việt Nam"/>
    <s v="M101"/>
    <n v="0.23348224000000001"/>
    <s v="601"/>
    <n v="0.38750000000000001"/>
    <n v="0.33950231481481002"/>
    <n v="0.36309027777778002"/>
    <s v="9525250445-5000003597"/>
    <s v="9525250445-5000003597"/>
    <x v="3"/>
    <s v="Việt Trì/Phú Thọ"/>
    <s v="Phú Thọ"/>
    <n v="94"/>
    <n v="0"/>
    <n v="0"/>
    <n v="2295000"/>
    <s v="RC"/>
    <n v="0"/>
    <s v="THANH CONG"/>
    <s v="TQ"/>
    <s v="F"/>
    <s v="MEDI"/>
    <n v="0"/>
    <n v="1"/>
    <s v="THANH CONGTQF"/>
    <s v="THANH CONG"/>
    <n v="0"/>
    <n v="0"/>
    <n v="0"/>
    <n v="0"/>
    <n v="0"/>
    <n v="3035"/>
    <n v="0"/>
    <m/>
    <m/>
    <m/>
    <n v="0"/>
    <n v="0"/>
    <n v="0"/>
    <n v="0"/>
    <n v="0"/>
    <n v="0"/>
    <n v="0"/>
    <n v="0"/>
    <n v="0"/>
    <n v="0"/>
    <n v="0"/>
    <n v="0"/>
    <n v="0.23348224000000001"/>
    <s v="9525250445"/>
    <n v="25.33584312"/>
    <n v="2994782"/>
    <n v="21149.552365873664"/>
    <n v="0"/>
    <n v="3035"/>
    <n v="0"/>
    <n v="0"/>
    <n v="0"/>
    <n v="0"/>
    <n v="0"/>
    <n v="0"/>
    <n v="0"/>
    <n v="26949.199733961723"/>
    <s v="RC"/>
    <s v="RC"/>
    <s v="MM"/>
    <n v="6500360"/>
    <n v="9.2154912269602034E-3"/>
    <n v="25.33584312"/>
    <s v="Data out from OB"/>
  </r>
  <r>
    <x v="4"/>
    <s v="5000003597"/>
    <s v="89C-15095   (7)"/>
    <n v="7"/>
    <s v="THANH CONG"/>
    <s v=""/>
    <s v="7951"/>
    <s v="SR-MVN107HRA"/>
    <n v="4"/>
    <s v="MEDIAMART PHU THO"/>
    <s v="Số 1498, đường Hùng Vương, phường Gia Cẩm, thành phố Việt Trì, tỉnh Phú Thọ, Việt Nam"/>
    <s v="M101"/>
    <n v="8.5586640000000005E-2"/>
    <s v="601"/>
    <n v="0.38750000000000001"/>
    <n v="0.33950231481481002"/>
    <n v="0.36298611111111001"/>
    <s v="9525250445-5000003597"/>
    <s v="9525250445-5000003597"/>
    <x v="3"/>
    <s v="Việt Trì/Phú Thọ"/>
    <s v="Phú Thọ"/>
    <n v="94"/>
    <n v="0"/>
    <n v="0"/>
    <n v="2295000"/>
    <s v="RC"/>
    <n v="0"/>
    <s v="THANH CONG"/>
    <s v="TQ"/>
    <s v="F"/>
    <s v="MEDI"/>
    <n v="0"/>
    <n v="1"/>
    <s v="THANH CONGTQF"/>
    <s v="THANH CONG"/>
    <n v="0"/>
    <n v="0"/>
    <n v="0"/>
    <n v="0"/>
    <n v="0"/>
    <n v="1113"/>
    <n v="0"/>
    <m/>
    <m/>
    <m/>
    <n v="0"/>
    <n v="0"/>
    <n v="0"/>
    <n v="0"/>
    <n v="0"/>
    <n v="0"/>
    <n v="0"/>
    <n v="0"/>
    <n v="0"/>
    <n v="0"/>
    <n v="0"/>
    <n v="0"/>
    <n v="8.5586640000000005E-2"/>
    <s v="9525250445"/>
    <n v="25.33584312"/>
    <n v="2994782"/>
    <n v="7752.7058353525208"/>
    <n v="0"/>
    <n v="1113"/>
    <n v="0"/>
    <n v="0"/>
    <n v="0"/>
    <n v="0"/>
    <n v="0"/>
    <n v="0"/>
    <n v="0"/>
    <n v="9879.1314347450079"/>
    <s v="RC"/>
    <s v="RC"/>
    <s v="MM"/>
    <n v="2773092"/>
    <n v="3.378085331308288E-3"/>
    <n v="25.33584312"/>
    <s v="Data out from OB"/>
  </r>
  <r>
    <x v="4"/>
    <s v="5000003597"/>
    <s v="89C-15095   (7)"/>
    <n v="7"/>
    <s v="THANH CONG"/>
    <s v=""/>
    <s v="7951"/>
    <s v="NR-BV320WSVN"/>
    <n v="2"/>
    <s v="MEDIAMART PHU THO"/>
    <s v="Số 1498, đường Hùng Vương, phường Gia Cẩm, thành phố Việt Trì, tỉnh Phú Thọ, Việt Nam"/>
    <s v="M101"/>
    <n v="1.6386559999999999"/>
    <s v="601"/>
    <n v="0.38750000000000001"/>
    <n v="0.33950231481481002"/>
    <n v="0.36327546296295998"/>
    <s v="9525250445-5000003597"/>
    <s v="9525250445-5000003597"/>
    <x v="3"/>
    <s v="Việt Trì/Phú Thọ"/>
    <s v="Phú Thọ"/>
    <n v="94"/>
    <n v="0"/>
    <n v="0"/>
    <n v="2295000"/>
    <s v="REF"/>
    <n v="0"/>
    <s v="THANH CONG"/>
    <s v="TQ"/>
    <s v="F"/>
    <s v="MEDI"/>
    <n v="0"/>
    <n v="1"/>
    <s v="THANH CONGTQF"/>
    <s v="THANH CONG"/>
    <n v="0"/>
    <n v="0"/>
    <n v="0"/>
    <n v="0"/>
    <n v="0"/>
    <n v="21303"/>
    <n v="0"/>
    <m/>
    <m/>
    <m/>
    <n v="0"/>
    <n v="0"/>
    <n v="0"/>
    <n v="0"/>
    <n v="0"/>
    <n v="0"/>
    <n v="0"/>
    <n v="0"/>
    <n v="0"/>
    <n v="0"/>
    <n v="0"/>
    <n v="0"/>
    <n v="1.6386559999999999"/>
    <s v="9525250445"/>
    <n v="25.33584312"/>
    <n v="2994782"/>
    <n v="148434.59134901682"/>
    <n v="0"/>
    <n v="21303"/>
    <n v="0"/>
    <n v="0"/>
    <n v="0"/>
    <n v="0"/>
    <n v="0"/>
    <n v="0"/>
    <n v="0"/>
    <n v="189140.80590444384"/>
    <s v="REF"/>
    <s v="Local REF"/>
    <s v="MM"/>
    <n v="22393636"/>
    <n v="6.4677381851423466E-2"/>
    <n v="25.33584312"/>
    <s v="Data out from OB"/>
  </r>
  <r>
    <x v="4"/>
    <s v="5000003597"/>
    <s v="89C-15095   (7)"/>
    <n v="7"/>
    <s v="THANH CONG"/>
    <s v=""/>
    <s v="7951"/>
    <s v="NA-F85A4GRV"/>
    <n v="2"/>
    <s v="MEDIAMART PHU THO"/>
    <s v="Số 1498, đường Hùng Vương, phường Gia Cẩm, thành phố Việt Trì, tỉnh Phú Thọ, Việt Nam"/>
    <s v="M101"/>
    <n v="0.96682800000000002"/>
    <s v="601"/>
    <n v="0.38750000000000001"/>
    <n v="0.33950231481481002"/>
    <n v="0.36288194444444"/>
    <s v="9525250445-5000003597"/>
    <s v="9525250445-5000003597"/>
    <x v="3"/>
    <s v="Việt Trì/Phú Thọ"/>
    <s v="Phú Thọ"/>
    <n v="94"/>
    <n v="0"/>
    <n v="0"/>
    <n v="2295000"/>
    <s v="WM"/>
    <n v="0"/>
    <s v="THANH CONG"/>
    <s v="TQ"/>
    <s v="F"/>
    <s v="MEDI"/>
    <n v="0"/>
    <n v="1"/>
    <s v="THANH CONGTQF"/>
    <s v="THANH CONG"/>
    <n v="0"/>
    <n v="0"/>
    <n v="0"/>
    <n v="0"/>
    <n v="0"/>
    <n v="12569"/>
    <n v="0"/>
    <m/>
    <m/>
    <m/>
    <n v="0"/>
    <n v="0"/>
    <n v="0"/>
    <n v="0"/>
    <n v="0"/>
    <n v="0"/>
    <n v="0"/>
    <n v="0"/>
    <n v="0"/>
    <n v="0"/>
    <n v="0"/>
    <n v="0"/>
    <n v="0.96682800000000002"/>
    <s v="9525250445"/>
    <n v="25.33584312"/>
    <n v="2994782"/>
    <n v="87578.307518348738"/>
    <n v="0"/>
    <n v="12569"/>
    <n v="0"/>
    <n v="0"/>
    <n v="0"/>
    <n v="0"/>
    <n v="0"/>
    <n v="0"/>
    <n v="0"/>
    <n v="111595.4522919891"/>
    <s v="WM"/>
    <s v="Local WM"/>
    <s v="MM"/>
    <n v="9104000"/>
    <n v="3.816048257880119E-2"/>
    <n v="25.33584312"/>
    <s v="Data out from OB"/>
  </r>
  <r>
    <x v="4"/>
    <s v="5000003597"/>
    <s v="89C-15095   (7)"/>
    <n v="7"/>
    <s v="THANH CONG"/>
    <s v=""/>
    <s v="7951"/>
    <s v="NA-F90A4GRV"/>
    <n v="3"/>
    <s v="MEDIAMART PHU THO"/>
    <s v="Số 1498, đường Hùng Vương, phường Gia Cẩm, thành phố Việt Trì, tỉnh Phú Thọ, Việt Nam"/>
    <s v="M101"/>
    <n v="1.48428"/>
    <s v="601"/>
    <n v="0.38750000000000001"/>
    <n v="0.33951388888889"/>
    <n v="0.36281249999999998"/>
    <s v="9525250445-5000003597"/>
    <s v="9525250445-5000003597"/>
    <x v="3"/>
    <s v="Việt Trì/Phú Thọ"/>
    <s v="Phú Thọ"/>
    <n v="94"/>
    <n v="0"/>
    <n v="0"/>
    <n v="2295000"/>
    <s v="WM"/>
    <n v="0"/>
    <s v="THANH CONG"/>
    <s v="TQ"/>
    <s v="F"/>
    <s v="MEDI"/>
    <n v="0"/>
    <n v="1"/>
    <s v="THANH CONGTQF"/>
    <s v="THANH CONG"/>
    <n v="0"/>
    <n v="0"/>
    <n v="0"/>
    <n v="0"/>
    <n v="0"/>
    <n v="19296"/>
    <n v="0"/>
    <m/>
    <m/>
    <m/>
    <n v="0"/>
    <n v="0"/>
    <n v="0"/>
    <n v="0"/>
    <n v="0"/>
    <n v="0"/>
    <n v="0"/>
    <n v="0"/>
    <n v="0"/>
    <n v="0"/>
    <n v="0"/>
    <n v="0"/>
    <n v="1.48428"/>
    <s v="9525250445"/>
    <n v="25.33584312"/>
    <n v="2994782"/>
    <n v="134450.72989542573"/>
    <n v="0"/>
    <n v="19296"/>
    <n v="0"/>
    <n v="0"/>
    <n v="0"/>
    <n v="0"/>
    <n v="0"/>
    <n v="0"/>
    <n v="0"/>
    <n v="171321.9887052853"/>
    <s v="WM"/>
    <s v="Local WM"/>
    <s v="MM"/>
    <n v="14616000"/>
    <n v="5.8584196032865236E-2"/>
    <n v="25.33584312"/>
    <s v="Data out from OB"/>
  </r>
  <r>
    <x v="5"/>
    <s v="5000014171"/>
    <s v="89C-21839   (1.25)"/>
    <n v="1.25"/>
    <s v="THANH CONG"/>
    <s v=""/>
    <s v="7951"/>
    <s v="EH-ND11-W645"/>
    <n v="1"/>
    <s v="MEDIAMART XUAN DIEU"/>
    <s v="Số 101-103 Xuân Diệu, Phường Quảng An, Quận Tây Hồ, Thành phố Hà Nội, Việt Nam"/>
    <s v="M101"/>
    <n v="3.3319999999999999E-3"/>
    <s v="601"/>
    <n v="0.40138888888889002"/>
    <n v="0.34482638888889"/>
    <n v="0.39146990740741"/>
    <s v="9525250451-5000014171"/>
    <s v="9525250451-5000014171"/>
    <x v="4"/>
    <s v="Tây Hồ/Hà Nội"/>
    <s v="Hà Nội"/>
    <n v="23"/>
    <n v="36"/>
    <n v="0"/>
    <n v="600000"/>
    <s v="LADIES"/>
    <n v="1"/>
    <s v="THANH CONG"/>
    <s v="TQ"/>
    <s v="B"/>
    <s v="MEDI"/>
    <n v="0"/>
    <n v="1"/>
    <s v="THANH CONGTQB"/>
    <s v="THANH CONG"/>
    <s v="combine"/>
    <n v="50000"/>
    <n v="0"/>
    <n v="0"/>
    <n v="0"/>
    <n v="43"/>
    <n v="0"/>
    <m/>
    <m/>
    <m/>
    <n v="0"/>
    <n v="0"/>
    <n v="810000"/>
    <n v="0"/>
    <n v="62023"/>
    <n v="0"/>
    <n v="0"/>
    <n v="0"/>
    <n v="0"/>
    <n v="0"/>
    <n v="0"/>
    <n v="872023"/>
    <n v="3.3319999999999999E-3"/>
    <s v="9525250451"/>
    <n v="6.678330221125"/>
    <n v="872023"/>
    <n v="279.39918186400729"/>
    <n v="0"/>
    <n v="43"/>
    <n v="0"/>
    <n v="0"/>
    <n v="0"/>
    <n v="0"/>
    <n v="0"/>
    <n v="0"/>
    <n v="1"/>
    <n v="447.13095948186771"/>
    <s v="LADIES"/>
    <s v="LADIES"/>
    <s v="MM"/>
    <n v="216182"/>
    <n v="4.9892711047144159E-4"/>
    <n v="6.678330221125"/>
    <s v="Data out from OB"/>
  </r>
  <r>
    <x v="5"/>
    <s v="5000014171"/>
    <s v="89C-21839   (1.25)"/>
    <n v="1.25"/>
    <s v="THANH CONG"/>
    <s v=""/>
    <s v="7951"/>
    <s v="EH-ND30-P645"/>
    <n v="2"/>
    <s v="MEDIAMART XUAN DIEU"/>
    <s v="Số 101-103 Xuân Diệu, Phường Quảng An, Quận Tây Hồ, Thành phố Hà Nội, Việt Nam"/>
    <s v="M101"/>
    <n v="6.0540479999999994E-3"/>
    <s v="601"/>
    <n v="0.40138888888889002"/>
    <n v="0.34482638888889"/>
    <n v="0.39159722222221999"/>
    <s v="9525250451-5000014171"/>
    <s v="9525250451-5000014171"/>
    <x v="4"/>
    <s v="Tây Hồ/Hà Nội"/>
    <s v="Hà Nội"/>
    <n v="23"/>
    <n v="0"/>
    <n v="0"/>
    <n v="600000"/>
    <s v="LADIES"/>
    <n v="0"/>
    <s v="THANH CONG"/>
    <s v="TQ"/>
    <s v="B"/>
    <s v="MEDI"/>
    <n v="0"/>
    <n v="1"/>
    <s v="THANH CONGTQB"/>
    <s v="THANH CONG"/>
    <n v="0"/>
    <n v="0"/>
    <n v="0"/>
    <n v="0"/>
    <n v="0"/>
    <n v="79"/>
    <n v="0"/>
    <m/>
    <m/>
    <m/>
    <n v="0"/>
    <n v="0"/>
    <n v="0"/>
    <n v="0"/>
    <n v="0"/>
    <n v="0"/>
    <n v="0"/>
    <n v="0"/>
    <n v="0"/>
    <n v="0"/>
    <n v="0"/>
    <n v="0"/>
    <n v="6.0540479999999994E-3"/>
    <s v="9525250451"/>
    <n v="6.678330221125"/>
    <n v="872023"/>
    <n v="507.65187820090921"/>
    <n v="0"/>
    <n v="79"/>
    <n v="0"/>
    <n v="0"/>
    <n v="0"/>
    <n v="0"/>
    <n v="0"/>
    <n v="0"/>
    <n v="0"/>
    <n v="813.28218096917226"/>
    <s v="LADIES"/>
    <s v="LADIES"/>
    <s v="MM"/>
    <n v="849818"/>
    <n v="9.0652121107305213E-4"/>
    <n v="6.678330221125"/>
    <s v="Data out from OB"/>
  </r>
  <r>
    <x v="5"/>
    <s v="5000014171"/>
    <s v="89C-21839   (1.25)"/>
    <n v="1.25"/>
    <s v="THANH CONG"/>
    <s v=""/>
    <s v="7951"/>
    <s v="NI-M250TPRA"/>
    <n v="3"/>
    <s v="MEDIAMART XUAN DIEU"/>
    <s v="Số 101-103 Xuân Diệu, Phường Quảng An, Quận Tây Hồ, Thành phố Hà Nội, Việt Nam"/>
    <s v="M101"/>
    <n v="1.7745853124999995E-2"/>
    <s v="601"/>
    <n v="0.40138888888889002"/>
    <n v="0.34482638888889"/>
    <n v="0.39224537037036999"/>
    <s v="9525250451-5000014171"/>
    <s v="9525250451-5000014171"/>
    <x v="4"/>
    <s v="Tây Hồ/Hà Nội"/>
    <s v="Hà Nội"/>
    <n v="23"/>
    <n v="0"/>
    <n v="0"/>
    <n v="600000"/>
    <s v="E-IRON"/>
    <n v="0"/>
    <s v="THANH CONG"/>
    <s v="TQ"/>
    <s v="B"/>
    <s v="MEDI"/>
    <n v="0"/>
    <n v="1"/>
    <s v="THANH CONGTQB"/>
    <s v="THANH CONG"/>
    <n v="0"/>
    <n v="0"/>
    <n v="0"/>
    <n v="0"/>
    <n v="0"/>
    <n v="231"/>
    <n v="0"/>
    <m/>
    <m/>
    <m/>
    <n v="0"/>
    <n v="0"/>
    <n v="0"/>
    <n v="0"/>
    <n v="0"/>
    <n v="0"/>
    <n v="0"/>
    <n v="0"/>
    <n v="0"/>
    <n v="0"/>
    <n v="0"/>
    <n v="0"/>
    <n v="1.7745853124999995E-2"/>
    <s v="9525250451"/>
    <n v="6.678330221125"/>
    <n v="872023"/>
    <n v="1488.0482726902269"/>
    <n v="0"/>
    <n v="231"/>
    <n v="0"/>
    <n v="0"/>
    <n v="0"/>
    <n v="0"/>
    <n v="0"/>
    <n v="0"/>
    <n v="0"/>
    <n v="2383.3555372840783"/>
    <s v="E-IRON"/>
    <s v="E-IRON"/>
    <s v="MM"/>
    <n v="1274727"/>
    <n v="2.6572290583754053E-3"/>
    <n v="6.678330221125"/>
    <s v="Data out from OB"/>
  </r>
  <r>
    <x v="5"/>
    <s v="5000014171"/>
    <s v="89C-21839   (1.25)"/>
    <n v="1.25"/>
    <s v="THANH CONG"/>
    <s v=""/>
    <s v="7951"/>
    <s v="EH-ND11-A645"/>
    <n v="1"/>
    <s v="MEDIAMART XUAN DIEU"/>
    <s v="Số 101-103 Xuân Diệu, Phường Quảng An, Quận Tây Hồ, Thành phố Hà Nội, Việt Nam"/>
    <s v="M101"/>
    <n v="3.3319999999999999E-3"/>
    <s v="601"/>
    <n v="0.40138888888889002"/>
    <n v="0.34482638888889"/>
    <n v="0.39131944444444"/>
    <s v="9525250451-5000014171"/>
    <s v="9525250451-5000014171"/>
    <x v="4"/>
    <s v="Tây Hồ/Hà Nội"/>
    <s v="Hà Nội"/>
    <n v="23"/>
    <n v="0"/>
    <n v="0"/>
    <n v="600000"/>
    <s v="LADIES"/>
    <n v="0"/>
    <s v="THANH CONG"/>
    <s v="TQ"/>
    <s v="B"/>
    <s v="MEDI"/>
    <n v="0"/>
    <n v="1"/>
    <s v="THANH CONGTQB"/>
    <s v="THANH CONG"/>
    <n v="0"/>
    <n v="0"/>
    <n v="0"/>
    <n v="0"/>
    <n v="0"/>
    <n v="43"/>
    <n v="0"/>
    <m/>
    <m/>
    <m/>
    <n v="0"/>
    <n v="0"/>
    <n v="0"/>
    <n v="0"/>
    <n v="0"/>
    <n v="0"/>
    <n v="0"/>
    <n v="0"/>
    <n v="0"/>
    <n v="0"/>
    <n v="0"/>
    <n v="0"/>
    <n v="3.3319999999999999E-3"/>
    <s v="9525250451"/>
    <n v="6.678330221125"/>
    <n v="872023"/>
    <n v="279.39918186400729"/>
    <n v="0"/>
    <n v="43"/>
    <n v="0"/>
    <n v="0"/>
    <n v="0"/>
    <n v="0"/>
    <n v="0"/>
    <n v="0"/>
    <n v="0"/>
    <n v="447.13095948186771"/>
    <s v="LADIES"/>
    <s v="LADIES"/>
    <s v="MM"/>
    <n v="216182"/>
    <n v="4.9892711047144159E-4"/>
    <n v="6.678330221125"/>
    <s v="Data out from OB"/>
  </r>
  <r>
    <x v="5"/>
    <s v="5000003818"/>
    <s v="89C-21839   (1.25)"/>
    <n v="1.25"/>
    <s v="THANH CONG"/>
    <s v=""/>
    <s v="7951"/>
    <s v="NR-TV261APSV"/>
    <n v="2"/>
    <s v="VHC"/>
    <s v="Số 399, đường Phạm Văn Đồng, Phường Xuân Đỉnh, Quận Bắc Từ Liêm, Thành phố Hà Nội, Việt Nam"/>
    <s v="M101"/>
    <n v="1.3832"/>
    <s v="601"/>
    <n v="0.40138888888889002"/>
    <n v="0.34483796296295999"/>
    <n v="0.38555555555555998"/>
    <s v="9525250451-5000003818"/>
    <s v="9525250451-5000003818"/>
    <x v="4"/>
    <s v="Bắc Từ Liêm/Hà Nội"/>
    <s v="Hà Nội"/>
    <n v="36"/>
    <n v="36"/>
    <n v="0"/>
    <n v="560000"/>
    <s v="REF"/>
    <n v="0"/>
    <s v="THANH CONG"/>
    <s v="TQ"/>
    <s v="B"/>
    <s v="VHC"/>
    <n v="0"/>
    <n v="1"/>
    <s v="THANH CONGTQB"/>
    <s v="THANH CONG"/>
    <s v="THANH CONGTQB"/>
    <n v="560000"/>
    <n v="0"/>
    <n v="0"/>
    <n v="0"/>
    <n v="17982"/>
    <n v="0"/>
    <m/>
    <m/>
    <m/>
    <n v="0"/>
    <n v="0"/>
    <n v="0"/>
    <n v="0"/>
    <n v="0"/>
    <n v="0"/>
    <n v="0"/>
    <n v="0"/>
    <n v="0"/>
    <n v="0"/>
    <n v="0"/>
    <n v="0"/>
    <n v="1.3832"/>
    <s v="9525250451"/>
    <n v="6.678330221125"/>
    <n v="872023"/>
    <n v="115985.8788578316"/>
    <n v="0"/>
    <n v="17982"/>
    <n v="0"/>
    <n v="0"/>
    <n v="0"/>
    <n v="0"/>
    <n v="0"/>
    <n v="0"/>
    <n v="1"/>
    <n v="185747.28906222069"/>
    <s v="REF"/>
    <s v="Local REF"/>
    <s v="MM"/>
    <n v="12464000"/>
    <n v="0.20711764081755643"/>
    <n v="6.678330221125"/>
    <s v="Data out from OB"/>
  </r>
  <r>
    <x v="5"/>
    <s v="5000016522"/>
    <s v="89C-21839   (1.25)"/>
    <n v="1.25"/>
    <s v="THANH CONG"/>
    <s v=""/>
    <s v="7951"/>
    <s v="EH-ND11-W645"/>
    <n v="3"/>
    <s v="Mediamart Lac Long Quan 2"/>
    <s v="Số 583 Lạc Long Quân, Phường Xuân La, Quận Tây Hồ, Thành phố Hà Nội, Việt Nam"/>
    <s v="M101"/>
    <n v="9.9959999999999997E-3"/>
    <s v="601"/>
    <n v="0.40138888888889002"/>
    <n v="0.34483796296295999"/>
    <n v="0.39336805555555998"/>
    <s v="9525250451-5000016522"/>
    <s v="9525250451-5000016522"/>
    <x v="4"/>
    <s v="Tây Hồ/Hà Nội"/>
    <s v="Hà Nội"/>
    <n v="23"/>
    <n v="36"/>
    <n v="0"/>
    <n v="600000"/>
    <s v="LADIES"/>
    <n v="0"/>
    <s v="THANH CONG"/>
    <s v="TQ"/>
    <s v="B"/>
    <s v="MEDI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9.9959999999999997E-3"/>
    <s v="9525250451"/>
    <n v="6.678330221125"/>
    <n v="872023"/>
    <n v="838.19754559202192"/>
    <n v="0"/>
    <n v="0"/>
    <n v="0"/>
    <n v="0"/>
    <n v="0"/>
    <n v="0"/>
    <n v="0"/>
    <n v="0"/>
    <n v="1"/>
    <n v="1212.3928784456032"/>
    <s v="LADIES"/>
    <s v="LADIES"/>
    <s v="MM"/>
    <n v="648546"/>
    <n v="1.4967813314143248E-3"/>
    <n v="6.678330221125"/>
    <s v="Data out from OB"/>
  </r>
  <r>
    <x v="5"/>
    <s v="5000013311"/>
    <s v="89C-21839   (1.25)"/>
    <n v="1.25"/>
    <s v="THANH CONG"/>
    <s v=""/>
    <s v="7951"/>
    <s v="NC-BG3000CSY"/>
    <n v="3"/>
    <s v="MEDIAMART LAC LONG QUAN"/>
    <s v="Số 672 Lạc Long Quân, Phường Nhật Tân, Quận Tây Hồ, Thành phố Hà Nội, Việt Nam"/>
    <s v="M101"/>
    <n v="6.9192000000000004E-2"/>
    <s v="601"/>
    <n v="0.40138888888889002"/>
    <n v="0.34483796296295999"/>
    <n v="0.39303240740741002"/>
    <s v="9525250451-5000013311"/>
    <s v="9525250451-5000013311"/>
    <x v="4"/>
    <s v="Tây Hồ/Hà Nội"/>
    <s v="Hà Nội"/>
    <n v="23"/>
    <n v="36"/>
    <n v="0"/>
    <n v="600000"/>
    <s v="SMALL KA"/>
    <n v="0"/>
    <s v="THANH CONG"/>
    <s v="TQ"/>
    <s v="B"/>
    <s v="MEDI"/>
    <n v="0"/>
    <n v="1"/>
    <s v="THANH CONGTQB"/>
    <s v="THANH CONG"/>
    <s v="combine"/>
    <n v="50000"/>
    <n v="0"/>
    <n v="0"/>
    <n v="0"/>
    <n v="899"/>
    <n v="0"/>
    <m/>
    <m/>
    <m/>
    <n v="0"/>
    <n v="0"/>
    <n v="0"/>
    <n v="0"/>
    <n v="0"/>
    <n v="0"/>
    <n v="0"/>
    <n v="0"/>
    <n v="0"/>
    <n v="0"/>
    <n v="0"/>
    <n v="0"/>
    <n v="6.9192000000000004E-2"/>
    <s v="9525250451"/>
    <n v="6.678330221125"/>
    <n v="872023"/>
    <n v="5801.9772483596626"/>
    <n v="0"/>
    <n v="899"/>
    <n v="0"/>
    <n v="0"/>
    <n v="0"/>
    <n v="0"/>
    <n v="0"/>
    <n v="0"/>
    <n v="1"/>
    <n v="9291.1456628059404"/>
    <s v="SMALL KA"/>
    <s v="SMALL KA"/>
    <s v="MM"/>
    <n v="4638900"/>
    <n v="1.0360673657785112E-2"/>
    <n v="6.678330221125"/>
    <s v="Data out from OB"/>
  </r>
  <r>
    <x v="5"/>
    <s v="5000013311"/>
    <s v="89C-21839   (1.25)"/>
    <n v="1.25"/>
    <s v="THANH CONG"/>
    <s v=""/>
    <s v="7951"/>
    <s v="NC-EG2200CSY"/>
    <n v="2"/>
    <s v="MEDIAMART LAC LONG QUAN"/>
    <s v="Số 672 Lạc Long Quân, Phường Nhật Tân, Quận Tây Hồ, Thành phố Hà Nội, Việt Nam"/>
    <s v="M101"/>
    <n v="4.1664E-2"/>
    <s v="601"/>
    <n v="0.40138888888889002"/>
    <n v="0.34483796296295999"/>
    <n v="0.39314814814815002"/>
    <s v="9525250451-5000013311"/>
    <s v="9525250451-5000013311"/>
    <x v="4"/>
    <s v="Tây Hồ/Hà Nội"/>
    <s v="Hà Nội"/>
    <n v="23"/>
    <n v="0"/>
    <n v="0"/>
    <n v="60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542"/>
    <n v="0"/>
    <m/>
    <m/>
    <m/>
    <n v="0"/>
    <n v="0"/>
    <n v="0"/>
    <n v="0"/>
    <n v="0"/>
    <n v="0"/>
    <n v="0"/>
    <n v="0"/>
    <n v="0"/>
    <n v="0"/>
    <n v="0"/>
    <n v="0"/>
    <n v="4.1664E-2"/>
    <s v="9525250451"/>
    <n v="6.678330221125"/>
    <n v="872023"/>
    <n v="3493.663719442377"/>
    <n v="0"/>
    <n v="542"/>
    <n v="0"/>
    <n v="0"/>
    <n v="0"/>
    <n v="0"/>
    <n v="0"/>
    <n v="0"/>
    <n v="0"/>
    <n v="5595.3350227648671"/>
    <s v="SMALL KA"/>
    <s v="SMALL KA"/>
    <s v="MM"/>
    <n v="2436000"/>
    <n v="6.2386852132899594E-3"/>
    <n v="6.678330221125"/>
    <s v="Data out from OB"/>
  </r>
  <r>
    <x v="5"/>
    <s v="5000014171"/>
    <s v="89C-21839   (1.25)"/>
    <n v="1.25"/>
    <s v="THANH CONG"/>
    <s v=""/>
    <s v="7951"/>
    <s v="SR-MVN107HRA"/>
    <n v="2"/>
    <s v="MEDIAMART XUAN DIEU"/>
    <s v="Số 101-103 Xuân Diệu, Phường Quảng An, Quận Tây Hồ, Thành phố Hà Nội, Việt Nam"/>
    <s v="M101"/>
    <n v="4.2793320000000003E-2"/>
    <s v="601"/>
    <n v="0.40138888888889002"/>
    <n v="0.34483796296295999"/>
    <n v="0.39250000000000002"/>
    <s v="9525250451-5000014171"/>
    <s v="9525250451-5000014171"/>
    <x v="4"/>
    <s v="Tây Hồ/Hà Nội"/>
    <s v="Hà Nội"/>
    <n v="23"/>
    <n v="0"/>
    <n v="0"/>
    <n v="600000"/>
    <s v="RC"/>
    <n v="0"/>
    <s v="THANH CONG"/>
    <s v="TQ"/>
    <s v="B"/>
    <s v="MEDI"/>
    <n v="0"/>
    <n v="1"/>
    <s v="THANH CONGTQB"/>
    <s v="THANH CONG"/>
    <n v="0"/>
    <n v="0"/>
    <n v="0"/>
    <n v="0"/>
    <n v="0"/>
    <n v="556"/>
    <n v="0"/>
    <m/>
    <m/>
    <m/>
    <n v="0"/>
    <n v="0"/>
    <n v="0"/>
    <n v="0"/>
    <n v="0"/>
    <n v="0"/>
    <n v="0"/>
    <n v="0"/>
    <n v="0"/>
    <n v="0"/>
    <n v="0"/>
    <n v="0"/>
    <n v="4.2793320000000003E-2"/>
    <s v="9525250451"/>
    <n v="6.678330221125"/>
    <n v="872023"/>
    <n v="3588.3609235428157"/>
    <n v="0"/>
    <n v="556"/>
    <n v="0"/>
    <n v="0"/>
    <n v="0"/>
    <n v="0"/>
    <n v="0"/>
    <n v="0"/>
    <n v="0"/>
    <n v="5746.307764410144"/>
    <s v="RC"/>
    <s v="RC"/>
    <s v="MM"/>
    <n v="1386546"/>
    <n v="6.4077873634693135E-3"/>
    <n v="6.678330221125"/>
    <s v="Data out from OB"/>
  </r>
  <r>
    <x v="5"/>
    <s v="5000003818"/>
    <s v="89C-21839   (1.25)"/>
    <n v="1.25"/>
    <s v="THANH CONG"/>
    <s v=""/>
    <s v="7951"/>
    <s v="MC-CL575KN49"/>
    <n v="13"/>
    <s v="VHC"/>
    <s v="Số 399, đường Phạm Văn Đồng, Phường Xuân Đỉnh, Quận Bắc Từ Liêm, Thành phố Hà Nội, Việt Nam"/>
    <s v="M101"/>
    <n v="0.80223"/>
    <s v="601"/>
    <n v="0.40138888888889002"/>
    <n v="0.34483796296295999"/>
    <n v="0.38952546296295998"/>
    <s v="9525250451-5000003818"/>
    <s v="9525250451-5000003818"/>
    <x v="4"/>
    <s v="Bắc Từ Liêm/Hà Nội"/>
    <s v="Hà Nội"/>
    <n v="36"/>
    <n v="0"/>
    <n v="0"/>
    <n v="560000"/>
    <s v="VC"/>
    <n v="0"/>
    <s v="THANH CONG"/>
    <s v="TQ"/>
    <s v="B"/>
    <s v="VHC"/>
    <n v="0"/>
    <n v="1"/>
    <s v="THANH CONGTQB"/>
    <s v="THANH CONG"/>
    <n v="0"/>
    <n v="0"/>
    <n v="0"/>
    <n v="0"/>
    <n v="0"/>
    <n v="10429"/>
    <n v="0"/>
    <m/>
    <m/>
    <m/>
    <n v="0"/>
    <n v="0"/>
    <n v="0"/>
    <n v="0"/>
    <n v="0"/>
    <n v="0"/>
    <n v="0"/>
    <n v="0"/>
    <n v="0"/>
    <n v="0"/>
    <n v="0"/>
    <n v="0"/>
    <n v="0.80223"/>
    <s v="9525250451"/>
    <n v="6.678330221125"/>
    <n v="872023"/>
    <n v="67269.629551849517"/>
    <n v="0"/>
    <n v="10429"/>
    <n v="0"/>
    <n v="0"/>
    <n v="0"/>
    <n v="0"/>
    <n v="0"/>
    <n v="0"/>
    <n v="0"/>
    <n v="107729.7141732109"/>
    <s v="VC"/>
    <s v="VC"/>
    <s v="MM"/>
    <n v="29757000"/>
    <n v="0.12012433848544556"/>
    <n v="6.678330221125"/>
    <s v="Data out from OB"/>
  </r>
  <r>
    <x v="5"/>
    <s v="5000017155"/>
    <s v="89C-21839   (1.25)"/>
    <n v="1.25"/>
    <s v="THANH CONG"/>
    <s v=""/>
    <s v="7951"/>
    <s v="MC-CL573AN49"/>
    <n v="6"/>
    <s v="MEDIAMART PHAM VAN DONG"/>
    <s v="Số 26 Phạm Văn Đồng, phường Xuân Đỉnh, quận Bắc Từ Liêm, thành phố Hà Nội, Việt Nam"/>
    <s v="M101"/>
    <n v="0.37026000000000003"/>
    <s v="601"/>
    <n v="0.40138888888889002"/>
    <n v="0.34483796296295999"/>
    <n v="0.38833333333332998"/>
    <s v="9525250451-5000017155"/>
    <s v="9525250451-5000017155"/>
    <x v="4"/>
    <s v="Bắc Từ Liêm/Hà Nội"/>
    <s v="Hà Nội"/>
    <n v="36"/>
    <n v="36"/>
    <n v="0"/>
    <n v="560000"/>
    <s v="VC"/>
    <n v="0"/>
    <s v="THANH CONG"/>
    <s v="TQ"/>
    <s v="B"/>
    <s v="MEDI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7026000000000003"/>
    <s v="9525250451"/>
    <n v="6.678330221125"/>
    <n v="872023"/>
    <n v="31047.521331622855"/>
    <n v="0"/>
    <n v="0"/>
    <n v="0"/>
    <n v="0"/>
    <n v="0"/>
    <n v="0"/>
    <n v="0"/>
    <n v="0"/>
    <n v="1"/>
    <n v="44908.021926097346"/>
    <s v="VC"/>
    <s v="VC"/>
    <s v="MM"/>
    <n v="11718000"/>
    <n v="5.5442002377897953E-2"/>
    <n v="6.678330221125"/>
    <s v="Data out from OB"/>
  </r>
  <r>
    <x v="5"/>
    <s v="5000014171"/>
    <s v="89C-21839   (1.25)"/>
    <n v="1.25"/>
    <s v="THANH CONG"/>
    <s v=""/>
    <s v="7951"/>
    <s v="NC-EG3000CSY"/>
    <n v="3"/>
    <s v="MEDIAMART XUAN DIEU"/>
    <s v="Số 101-103 Xuân Diệu, Phường Quảng An, Quận Tây Hồ, Thành phố Hà Nội, Việt Nam"/>
    <s v="M101"/>
    <n v="6.9192000000000004E-2"/>
    <s v="601"/>
    <n v="0.40138888888889002"/>
    <n v="0.34483796296295999"/>
    <n v="0.39177083333333002"/>
    <s v="9525250451-5000014171"/>
    <s v="9525250451-5000014171"/>
    <x v="4"/>
    <s v="Tây Hồ/Hà Nội"/>
    <s v="Hà Nội"/>
    <n v="23"/>
    <n v="0"/>
    <n v="0"/>
    <n v="60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899"/>
    <n v="0"/>
    <m/>
    <m/>
    <m/>
    <n v="0"/>
    <n v="0"/>
    <n v="0"/>
    <n v="0"/>
    <n v="0"/>
    <n v="0"/>
    <n v="0"/>
    <n v="0"/>
    <n v="0"/>
    <n v="0"/>
    <n v="0"/>
    <n v="0"/>
    <n v="6.9192000000000004E-2"/>
    <s v="9525250451"/>
    <n v="6.678330221125"/>
    <n v="872023"/>
    <n v="5801.9772483596626"/>
    <n v="0"/>
    <n v="899"/>
    <n v="0"/>
    <n v="0"/>
    <n v="0"/>
    <n v="0"/>
    <n v="0"/>
    <n v="0"/>
    <n v="0"/>
    <n v="9291.1456628059404"/>
    <s v="SMALL KA"/>
    <s v="SMALL KA"/>
    <s v="MM"/>
    <n v="3861900"/>
    <n v="1.0360673657785112E-2"/>
    <n v="6.678330221125"/>
    <s v="Data out from OB"/>
  </r>
  <r>
    <x v="5"/>
    <s v="5000017155"/>
    <s v="89C-21839   (1.25)"/>
    <n v="1.25"/>
    <s v="THANH CONG"/>
    <s v=""/>
    <s v="7951"/>
    <s v="MC-CL575KN49"/>
    <n v="6"/>
    <s v="MEDIAMART PHAM VAN DONG"/>
    <s v="Số 26 Phạm Văn Đồng, phường Xuân Đỉnh, quận Bắc Từ Liêm, thành phố Hà Nội, Việt Nam"/>
    <s v="M101"/>
    <n v="0.37026000000000003"/>
    <s v="601"/>
    <n v="0.40138888888889002"/>
    <n v="0.34483796296295999"/>
    <n v="0.38874999999999998"/>
    <s v="9525250451-5000017155"/>
    <s v="9525250451-5000017155"/>
    <x v="4"/>
    <s v="Bắc Từ Liêm/Hà Nội"/>
    <s v="Hà Nội"/>
    <n v="36"/>
    <n v="0"/>
    <n v="0"/>
    <n v="560000"/>
    <s v="VC"/>
    <n v="0"/>
    <s v="THANH CONG"/>
    <s v="TQ"/>
    <s v="B"/>
    <s v="MEDI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7026000000000003"/>
    <s v="9525250451"/>
    <n v="6.678330221125"/>
    <n v="872023"/>
    <n v="31047.521331622855"/>
    <n v="0"/>
    <n v="0"/>
    <n v="0"/>
    <n v="0"/>
    <n v="0"/>
    <n v="0"/>
    <n v="0"/>
    <n v="0"/>
    <n v="0"/>
    <n v="44908.021926097346"/>
    <s v="VC"/>
    <s v="VC"/>
    <s v="MM"/>
    <n v="13734000"/>
    <n v="5.5442002377897953E-2"/>
    <n v="6.678330221125"/>
    <s v="Data out from OB"/>
  </r>
  <r>
    <x v="5"/>
    <s v="6000017673"/>
    <s v="89C-21839   (1.25)"/>
    <n v="1.25"/>
    <s v="THANH CONG"/>
    <s v=""/>
    <s v="7951"/>
    <s v="U-24PR1H5"/>
    <n v="1"/>
    <s v="Lam Phat"/>
    <s v="Số 18, Ngõ 464 Âu Cơ, Quận Tây Hồ, Hà Nội"/>
    <s v="M101"/>
    <n v="0.27499499999999999"/>
    <s v="601"/>
    <n v="0.40138888888889002"/>
    <n v="0.34484953703704002"/>
    <n v="0.39592592592593001"/>
    <s v="9525250451-6000017673"/>
    <s v="9525250451-6000017673"/>
    <x v="4"/>
    <s v="Tây Hồ/Hà Nội"/>
    <s v="Hà Nội"/>
    <n v="23"/>
    <n v="36"/>
    <n v="0"/>
    <n v="600000"/>
    <s v="COMAC"/>
    <n v="0"/>
    <s v="THANH CONG"/>
    <s v="TQ"/>
    <s v="B"/>
    <s v="Lam 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7499499999999999"/>
    <s v="9525250451"/>
    <n v="6.678330221125"/>
    <n v="872023"/>
    <n v="23059.237099847742"/>
    <n v="0"/>
    <n v="0"/>
    <n v="0"/>
    <n v="0"/>
    <n v="0"/>
    <n v="0"/>
    <n v="0"/>
    <n v="0"/>
    <n v="1"/>
    <n v="33353.539376565488"/>
    <s v="COMAC"/>
    <s v="COMAC"/>
    <s v="Others"/>
    <n v="14144132"/>
    <n v="4.1177209106870977E-2"/>
    <n v="6.678330221125"/>
    <s v="Data out from OB"/>
  </r>
  <r>
    <x v="5"/>
    <s v="6000017673"/>
    <s v="89C-21839   (1.25)"/>
    <n v="1.25"/>
    <s v="THANH CONG"/>
    <s v=""/>
    <s v="7951"/>
    <s v="CU-3S27SBH"/>
    <n v="1"/>
    <s v="Lam Phat"/>
    <s v="Số 18, Ngõ 464 Âu Cơ, Quận Tây Hồ, Hà Nội"/>
    <s v="M101"/>
    <n v="0.36570000000000003"/>
    <s v="601"/>
    <n v="0.40138888888889002"/>
    <n v="0.34484953703704002"/>
    <n v="0.39626157407406998"/>
    <s v="9525250451-6000017673"/>
    <s v="9525250451-6000017673"/>
    <x v="4"/>
    <s v="Tây Hồ/Hà Nội"/>
    <s v="Hà Nội"/>
    <n v="23"/>
    <n v="0"/>
    <n v="0"/>
    <n v="600000"/>
    <s v="M SPLIT"/>
    <n v="0"/>
    <s v="THANH CONG"/>
    <s v="TQ"/>
    <s v="B"/>
    <s v="Lam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6570000000000003"/>
    <s v="9525250451"/>
    <n v="6.678330221125"/>
    <n v="872023"/>
    <n v="30665.150302421211"/>
    <n v="0"/>
    <n v="0"/>
    <n v="0"/>
    <n v="0"/>
    <n v="0"/>
    <n v="0"/>
    <n v="0"/>
    <n v="0"/>
    <n v="0"/>
    <n v="44354.949544573537"/>
    <s v="M SPLIT"/>
    <s v="M SPLIT"/>
    <s v="Others"/>
    <n v="16739856"/>
    <n v="5.4759196968609307E-2"/>
    <n v="6.678330221125"/>
    <s v="Data out from OB"/>
  </r>
  <r>
    <x v="5"/>
    <s v="5000003818"/>
    <s v="89C-21839   (1.25)"/>
    <n v="1.25"/>
    <s v="THANH CONG"/>
    <s v=""/>
    <s v="7951"/>
    <s v="NA-F90A4GRV"/>
    <n v="1"/>
    <s v="VHC"/>
    <s v="Số 399, đường Phạm Văn Đồng, Phường Xuân Đỉnh, Quận Bắc Từ Liêm, Thành phố Hà Nội, Việt Nam"/>
    <s v="M101"/>
    <n v="0.49475999999999998"/>
    <s v="601"/>
    <n v="0.40138888888889002"/>
    <n v="0.34484953703704002"/>
    <n v="0.38565972222222"/>
    <s v="9525250451-5000003818"/>
    <s v="9525250451-5000003818"/>
    <x v="4"/>
    <s v="Bắc Từ Liêm/Hà Nội"/>
    <s v="Hà Nội"/>
    <n v="36"/>
    <n v="0"/>
    <n v="0"/>
    <n v="560000"/>
    <s v="WM"/>
    <n v="0"/>
    <s v="THANH CONG"/>
    <s v="TQ"/>
    <s v="B"/>
    <s v="VHC"/>
    <n v="0"/>
    <n v="1"/>
    <s v="THANH CONGTQB"/>
    <s v="THANH CONG"/>
    <n v="0"/>
    <n v="0"/>
    <n v="0"/>
    <n v="0"/>
    <n v="0"/>
    <n v="6432"/>
    <n v="0"/>
    <m/>
    <m/>
    <m/>
    <n v="0"/>
    <n v="0"/>
    <n v="0"/>
    <n v="0"/>
    <n v="0"/>
    <n v="0"/>
    <n v="0"/>
    <n v="0"/>
    <n v="0"/>
    <n v="0"/>
    <n v="0"/>
    <n v="0"/>
    <n v="0.49475999999999998"/>
    <s v="9525250451"/>
    <n v="6.678330221125"/>
    <n v="872023"/>
    <n v="41487.256668378228"/>
    <n v="0"/>
    <n v="6432"/>
    <n v="0"/>
    <n v="0"/>
    <n v="0"/>
    <n v="0"/>
    <n v="0"/>
    <n v="0"/>
    <n v="0"/>
    <n v="66440.353395332786"/>
    <s v="WM"/>
    <s v="Local WM"/>
    <s v="MM"/>
    <n v="4872000"/>
    <n v="7.4084386907818267E-2"/>
    <n v="6.678330221125"/>
    <s v="Data out from OB"/>
  </r>
  <r>
    <x v="5"/>
    <s v="6000017673"/>
    <s v="89C-21839   (1.25)"/>
    <n v="1.25"/>
    <s v="THANH CONG"/>
    <s v=""/>
    <s v="7951"/>
    <s v="CS-MPS9SKH"/>
    <n v="1"/>
    <s v="Lam Phat"/>
    <s v="Số 18, Ngõ 464 Âu Cơ, Quận Tây Hồ, Hà Nội"/>
    <s v="M101"/>
    <n v="8.9046E-2"/>
    <s v="601"/>
    <n v="0.40138888888889002"/>
    <n v="0.34484953703704002"/>
    <n v="0.39674768518518999"/>
    <s v="9525250451-6000017673"/>
    <s v="9525250451-6000017673"/>
    <x v="4"/>
    <s v="Tây Hồ/Hà Nội"/>
    <s v="Hà Nội"/>
    <n v="23"/>
    <n v="0"/>
    <n v="0"/>
    <n v="600000"/>
    <s v="M SPLIT"/>
    <n v="0"/>
    <s v="THANH CONG"/>
    <s v="TQ"/>
    <s v="B"/>
    <s v="Lam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9046E-2"/>
    <s v="9525250451"/>
    <n v="6.678330221125"/>
    <n v="872023"/>
    <n v="7466.8005847126042"/>
    <n v="0"/>
    <n v="0"/>
    <n v="0"/>
    <n v="0"/>
    <n v="0"/>
    <n v="0"/>
    <n v="0"/>
    <n v="0"/>
    <n v="0"/>
    <n v="10800.193702887875"/>
    <s v="M SPLIT"/>
    <s v="M SPLIT"/>
    <s v="Others"/>
    <n v="2538223"/>
    <n v="1.3333572472701078E-2"/>
    <n v="6.678330221125"/>
    <s v="Data out from OB"/>
  </r>
  <r>
    <x v="5"/>
    <s v="5000003818"/>
    <s v="89C-21839   (1.25)"/>
    <n v="1.25"/>
    <s v="THANH CONG"/>
    <s v=""/>
    <s v="7951"/>
    <s v="NR-TL351GPKV"/>
    <n v="2"/>
    <s v="VHC"/>
    <s v="Số 399, đường Phạm Văn Đồng, Phường Xuân Đỉnh, Quận Bắc Từ Liêm, Thành phố Hà Nội, Việt Nam"/>
    <s v="M101"/>
    <n v="1.8374999999999999"/>
    <s v="601"/>
    <n v="0.40138888888889002"/>
    <n v="0.34484953703704002"/>
    <n v="0.39037037037036998"/>
    <s v="9525250451-5000003818"/>
    <s v="9525250451-5000003818"/>
    <x v="4"/>
    <s v="Bắc Từ Liêm/Hà Nội"/>
    <s v="Hà Nội"/>
    <n v="36"/>
    <n v="0"/>
    <n v="0"/>
    <n v="560000"/>
    <s v="REF"/>
    <n v="0"/>
    <s v="THANH CONG"/>
    <s v="TQ"/>
    <s v="B"/>
    <s v="VHC"/>
    <n v="0"/>
    <n v="1"/>
    <s v="THANH CONGTQB"/>
    <s v="THANH CONG"/>
    <n v="0"/>
    <n v="0"/>
    <n v="0"/>
    <n v="0"/>
    <n v="0"/>
    <n v="23888"/>
    <n v="0"/>
    <m/>
    <m/>
    <m/>
    <n v="0"/>
    <n v="0"/>
    <n v="0"/>
    <n v="0"/>
    <n v="0"/>
    <n v="0"/>
    <n v="0"/>
    <n v="0"/>
    <n v="0"/>
    <n v="0"/>
    <n v="0"/>
    <n v="0"/>
    <n v="1.8374999999999999"/>
    <s v="9525250451"/>
    <n v="6.678330221125"/>
    <n v="872023"/>
    <n v="154080.43117500402"/>
    <n v="0"/>
    <n v="23888"/>
    <n v="0"/>
    <n v="0"/>
    <n v="0"/>
    <n v="0"/>
    <n v="0"/>
    <n v="0"/>
    <n v="0"/>
    <n v="246754.33794955938"/>
    <s v="REF"/>
    <s v="Local REF"/>
    <s v="MM"/>
    <n v="21424000"/>
    <n v="0.27514362709822149"/>
    <n v="6.678330221125"/>
    <s v="Data out from OB"/>
  </r>
  <r>
    <x v="5"/>
    <s v="6000017673"/>
    <s v="89C-21839   (1.25)"/>
    <n v="1.25"/>
    <s v="THANH CONG"/>
    <s v=""/>
    <s v="7951"/>
    <s v="CZ-KPU3H"/>
    <n v="1"/>
    <s v="Lam Phat"/>
    <s v="Số 18, Ngõ 464 Âu Cơ, Quận Tây Hồ, Hà Nội"/>
    <s v="M101"/>
    <n v="0.1"/>
    <s v="601"/>
    <n v="0.40138888888889002"/>
    <n v="0.34484953703704002"/>
    <n v="0.39795138888888998"/>
    <s v="9525250451-6000017673"/>
    <s v="9525250451-6000017673"/>
    <x v="4"/>
    <s v="Tây Hồ/Hà Nội"/>
    <s v="Hà Nội"/>
    <n v="23"/>
    <n v="0"/>
    <n v="0"/>
    <n v="600000"/>
    <s v="COMAC"/>
    <n v="0"/>
    <s v="THANH CONG"/>
    <s v="TQ"/>
    <s v="B"/>
    <s v="Lam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"/>
    <s v="9525250451"/>
    <n v="6.678330221125"/>
    <n v="872023"/>
    <n v="8385.329587755321"/>
    <n v="0"/>
    <n v="0"/>
    <n v="0"/>
    <n v="0"/>
    <n v="0"/>
    <n v="0"/>
    <n v="0"/>
    <n v="0"/>
    <n v="0"/>
    <n v="12128.780296574661"/>
    <s v="COMAC"/>
    <s v="COMAC"/>
    <s v="Others"/>
    <n v="1975273"/>
    <n v="1.4973802835277361E-2"/>
    <n v="6.678330221125"/>
    <s v="Data out from OB"/>
  </r>
  <r>
    <x v="5"/>
    <s v="6000017673"/>
    <s v="89C-21839   (1.25)"/>
    <n v="1.25"/>
    <s v="THANH CONG"/>
    <s v=""/>
    <s v="7951"/>
    <s v="S-2430PU3H"/>
    <n v="1"/>
    <s v="Lam Phat"/>
    <s v="Số 18, Ngõ 464 Âu Cơ, Quận Tây Hồ, Hà Nội"/>
    <s v="M101"/>
    <n v="0.23895"/>
    <s v="601"/>
    <n v="0.40138888888889002"/>
    <n v="0.34484953703704002"/>
    <n v="0.39693287037037001"/>
    <s v="9525250451-6000017673"/>
    <s v="9525250451-6000017673"/>
    <x v="4"/>
    <s v="Tây Hồ/Hà Nội"/>
    <s v="Hà Nội"/>
    <n v="23"/>
    <n v="0"/>
    <n v="0"/>
    <n v="600000"/>
    <s v="COMAC"/>
    <n v="0"/>
    <s v="THANH CONG"/>
    <s v="TQ"/>
    <s v="B"/>
    <s v="Lam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3895"/>
    <s v="9525250451"/>
    <n v="6.678330221125"/>
    <n v="872023"/>
    <n v="20036.745049941339"/>
    <n v="0"/>
    <n v="0"/>
    <n v="0"/>
    <n v="0"/>
    <n v="0"/>
    <n v="0"/>
    <n v="0"/>
    <n v="0"/>
    <n v="0"/>
    <n v="28981.720518665152"/>
    <s v="COMAC"/>
    <s v="COMAC"/>
    <s v="Others"/>
    <n v="8485950"/>
    <n v="3.5779901874895249E-2"/>
    <n v="6.678330221125"/>
    <s v="Data out from OB"/>
  </r>
  <r>
    <x v="5"/>
    <s v="6000017673"/>
    <s v="89C-21839   (1.25)"/>
    <n v="1.25"/>
    <s v="THANH CONG"/>
    <s v=""/>
    <s v="7951"/>
    <s v="CS-MPS12SKH"/>
    <n v="1"/>
    <s v="Lam Phat"/>
    <s v="Số 18, Ngõ 464 Âu Cơ, Quận Tây Hồ, Hà Nội"/>
    <s v="M101"/>
    <n v="8.8127999999999998E-2"/>
    <s v="601"/>
    <n v="0.40138888888889002"/>
    <n v="0.34486111111111001"/>
    <n v="0.39650462962963001"/>
    <s v="9525250451-6000017673"/>
    <s v="9525250451-6000017673"/>
    <x v="4"/>
    <s v="Tây Hồ/Hà Nội"/>
    <s v="Hà Nội"/>
    <n v="23"/>
    <n v="0"/>
    <n v="0"/>
    <n v="600000"/>
    <s v="M SPLIT"/>
    <n v="0"/>
    <s v="THANH CONG"/>
    <s v="TQ"/>
    <s v="B"/>
    <s v="Lam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8127999999999998E-2"/>
    <s v="9525250451"/>
    <n v="6.678330221125"/>
    <n v="872023"/>
    <n v="7389.8232590970092"/>
    <n v="0"/>
    <n v="0"/>
    <n v="0"/>
    <n v="0"/>
    <n v="0"/>
    <n v="0"/>
    <n v="0"/>
    <n v="0"/>
    <n v="0"/>
    <n v="10688.851499765316"/>
    <s v="M SPLIT"/>
    <s v="M SPLIT"/>
    <s v="Others"/>
    <n v="2742635"/>
    <n v="1.319611296267323E-2"/>
    <n v="6.678330221125"/>
    <s v="Data out from OB"/>
  </r>
  <r>
    <x v="6"/>
    <s v="5000014262"/>
    <s v="89C-16148   (7)"/>
    <n v="7"/>
    <s v="THANH CONG"/>
    <s v=""/>
    <s v="7951"/>
    <s v="SR-MVN107HRA"/>
    <n v="2"/>
    <s v="MEDIAMART PHU LY"/>
    <s v="Số 35 đường Lê Công Thanh, Phường Hai Bà Trưng, Thành phố Phủ Lý, Tỉnh Hà Nam, Việt Nam"/>
    <s v="M101"/>
    <n v="4.2793320000000003E-2"/>
    <s v="601"/>
    <n v="0.41249999999999998"/>
    <n v="0.34491898148147998"/>
    <n v="0.39608796296296001"/>
    <s v="9525250449-5000014262"/>
    <s v="9525250449-5000014262"/>
    <x v="5"/>
    <s v="Phủ Lý/Hà Nam"/>
    <s v="Hà Nam"/>
    <n v="71"/>
    <n v="71"/>
    <s v="CT"/>
    <n v="1578000"/>
    <s v="RC"/>
    <n v="1"/>
    <s v="THANH CONG"/>
    <s v="TQ"/>
    <s v="F"/>
    <s v="MEDI"/>
    <n v="0"/>
    <n v="1"/>
    <s v="THANH CONGTQF"/>
    <s v="THANH CONG"/>
    <s v="THANH CONGTQF"/>
    <n v="1578000"/>
    <n v="0"/>
    <n v="0"/>
    <n v="0"/>
    <n v="0"/>
    <n v="120000"/>
    <m/>
    <m/>
    <m/>
    <n v="0"/>
    <n v="0"/>
    <n v="2028000"/>
    <n v="0"/>
    <n v="94719"/>
    <n v="120000"/>
    <n v="0"/>
    <n v="0"/>
    <n v="0"/>
    <n v="0"/>
    <n v="0"/>
    <n v="2242719"/>
    <n v="4.2793320000000003E-2"/>
    <s v="9525250449"/>
    <n v="25.718144819999999"/>
    <n v="2242719"/>
    <n v="2625.6893501698542"/>
    <n v="0"/>
    <n v="0"/>
    <n v="120000"/>
    <n v="0"/>
    <n v="0"/>
    <n v="0"/>
    <n v="0"/>
    <n v="0"/>
    <n v="1"/>
    <n v="123374.4600774046"/>
    <s v="RC"/>
    <s v="RC"/>
    <s v="MM"/>
    <n v="1386546"/>
    <n v="1.663934949410554E-3"/>
    <n v="25.718144819999999"/>
    <s v="Data out from OB"/>
  </r>
  <r>
    <x v="6"/>
    <s v="6000014162"/>
    <s v="89C-16148   (7)"/>
    <n v="7"/>
    <s v="THANH CONG"/>
    <s v=""/>
    <s v="7951"/>
    <s v="NR-BC360QKVN"/>
    <n v="3"/>
    <s v="TGDD HA NAM"/>
    <s v="Thửa đất số 101, tờ bản đồ số 16, khu công nghiệp Châu Sơn, , Phường Lê Hồng Phong, Thành phố Phủ Lý, Tỉnh Hà Nam, Việt Nam"/>
    <s v="M101"/>
    <n v="2.6568959999999997"/>
    <s v="601"/>
    <n v="0.41249999999999998"/>
    <n v="0.34491898148147998"/>
    <n v="0.39557870370370002"/>
    <s v="9525250449-6000014162"/>
    <s v="9525250449-6000014162"/>
    <x v="5"/>
    <s v="Phủ Lý/Hà Nam"/>
    <s v="Hà Nam"/>
    <n v="71"/>
    <n v="71"/>
    <n v="0"/>
    <n v="1578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34540"/>
    <n v="0"/>
    <m/>
    <m/>
    <m/>
    <n v="0"/>
    <n v="0"/>
    <n v="0"/>
    <n v="0"/>
    <n v="0"/>
    <n v="0"/>
    <n v="0"/>
    <n v="0"/>
    <n v="0"/>
    <n v="0"/>
    <n v="0"/>
    <n v="0"/>
    <n v="2.6568959999999997"/>
    <s v="9525250449"/>
    <n v="25.718144819999999"/>
    <n v="2242719"/>
    <n v="163020.38569825579"/>
    <n v="0"/>
    <n v="34540"/>
    <n v="0"/>
    <n v="0"/>
    <n v="0"/>
    <n v="0"/>
    <n v="0"/>
    <n v="0"/>
    <n v="1"/>
    <n v="244049.08884414623"/>
    <s v="REF"/>
    <s v="Local REF"/>
    <s v="MM"/>
    <n v="37299546"/>
    <n v="0.10330822921308987"/>
    <n v="25.718144819999999"/>
    <s v="Data out from OB"/>
  </r>
  <r>
    <x v="6"/>
    <s v="6000014162"/>
    <s v="89C-16148   (7)"/>
    <n v="7"/>
    <s v="THANH CONG"/>
    <s v=""/>
    <s v="7951"/>
    <s v="NR-TV261APSV"/>
    <n v="6"/>
    <s v="TGDD HA NAM"/>
    <s v="Thửa đất số 101, tờ bản đồ số 16, khu công nghiệp Châu Sơn, , Phường Lê Hồng Phong, Thành phố Phủ Lý, Tỉnh Hà Nam, Việt Nam"/>
    <s v="M101"/>
    <n v="4.1495999999999995"/>
    <s v="601"/>
    <n v="0.41249999999999998"/>
    <n v="0.34491898148147998"/>
    <n v="0.39263888888888998"/>
    <s v="9525250449-6000014162"/>
    <s v="9525250449-6000014162"/>
    <x v="5"/>
    <s v="Phủ Lý/Hà Nam"/>
    <s v="Hà Nam"/>
    <n v="71"/>
    <n v="0"/>
    <n v="0"/>
    <n v="1578000"/>
    <s v="REF"/>
    <n v="0"/>
    <s v="THANH CONG"/>
    <s v="TQ"/>
    <s v="F"/>
    <s v="TGDD"/>
    <n v="0"/>
    <n v="1"/>
    <s v="THANH CONGTQF"/>
    <s v="THANH CONG"/>
    <n v="0"/>
    <n v="0"/>
    <n v="0"/>
    <n v="0"/>
    <n v="0"/>
    <n v="53945"/>
    <n v="0"/>
    <m/>
    <m/>
    <m/>
    <n v="0"/>
    <n v="0"/>
    <n v="0"/>
    <n v="0"/>
    <n v="0"/>
    <n v="0"/>
    <n v="0"/>
    <n v="0"/>
    <n v="0"/>
    <n v="0"/>
    <n v="0"/>
    <n v="0"/>
    <n v="4.1495999999999995"/>
    <s v="9525250449"/>
    <n v="25.718144819999999"/>
    <n v="2242719"/>
    <n v="254608.90922846895"/>
    <n v="0"/>
    <n v="53945"/>
    <n v="0"/>
    <n v="0"/>
    <n v="0"/>
    <n v="0"/>
    <n v="0"/>
    <n v="0"/>
    <n v="0"/>
    <n v="381161.01262061787"/>
    <s v="REF"/>
    <s v="Local REF"/>
    <s v="MM"/>
    <n v="37392000"/>
    <n v="0.16134911864921989"/>
    <n v="25.718144819999999"/>
    <s v="Data out from OB"/>
  </r>
  <r>
    <x v="7"/>
    <s v="9000000102 (9512938685)"/>
    <s v="89C-21819   (1.25)"/>
    <n v="1.25"/>
    <s v="THANH CONG"/>
    <s v=""/>
    <s v="7951"/>
    <s v="NR-BA189PAVN"/>
    <n v="1"/>
    <s v="TẠ NHẬT QUANG"/>
    <s v="VỤ HỢP TÁC QUỐC TẾ, TỔNG CỤC HẢI QUAN. S, PHƯỜNG YÊN HOÀ, QUẬN CẦU GIẤY, HÀ NỘI"/>
    <s v="M131"/>
    <n v="0.52455200000000002"/>
    <s v="601"/>
    <n v="0.41944444444444001"/>
    <n v="0.34495370370369999"/>
    <n v="0.41089120370370003"/>
    <s v="9525250452-9000000102"/>
    <s v="9525250452-9000000102 (9512938685)"/>
    <x v="4"/>
    <s v="Cầu Giấy/Hà Nội"/>
    <s v="Hà Nội"/>
    <n v="26"/>
    <n v="26"/>
    <n v="0"/>
    <n v="550000"/>
    <s v="REF"/>
    <n v="1"/>
    <s v="THANH CONG"/>
    <s v="TQ"/>
    <s v="B"/>
    <s v="TẠ N"/>
    <n v="0"/>
    <n v="1"/>
    <s v="THANH CONGTQB"/>
    <s v="THANH CONG"/>
    <s v="THANH CONGTQB"/>
    <n v="550000"/>
    <n v="47410"/>
    <n v="0"/>
    <n v="0"/>
    <n v="6819"/>
    <n v="0"/>
    <m/>
    <m/>
    <m/>
    <n v="0"/>
    <n v="0"/>
    <n v="900000"/>
    <n v="47410"/>
    <n v="137750"/>
    <n v="0"/>
    <n v="0"/>
    <n v="0"/>
    <n v="0"/>
    <n v="0"/>
    <n v="0"/>
    <n v="1085160"/>
    <n v="0.52455200000000002"/>
    <s v="9525250452"/>
    <n v="6.7197065100000009"/>
    <n v="1085160"/>
    <n v="42933.958435634115"/>
    <n v="47410"/>
    <n v="6819"/>
    <n v="0"/>
    <n v="0"/>
    <n v="0"/>
    <n v="0"/>
    <n v="0"/>
    <n v="0"/>
    <n v="1"/>
    <n v="124484.56834921947"/>
    <s v="REF"/>
    <s v="Local REF"/>
    <s v="Others"/>
    <n v="4537273"/>
    <n v="7.8061742610243845E-2"/>
    <n v="6.7197065100000009"/>
    <s v="Data out from OB"/>
  </r>
  <r>
    <x v="6"/>
    <s v="5000014263"/>
    <s v="89C-16148   (7)"/>
    <n v="7"/>
    <s v="THANH CONG"/>
    <s v=""/>
    <s v="7951"/>
    <s v="NR-TV261APSV"/>
    <n v="3"/>
    <s v="MEDIAMART KIM BANG"/>
    <s v="Khu 01, Xã Thi Sơn, Huyện Kim Bảng, Tỉnh Hà Nam, Việt Nam"/>
    <s v="M101"/>
    <n v="2.0747999999999998"/>
    <s v="601"/>
    <n v="0.41249999999999998"/>
    <n v="0.34532407407407001"/>
    <n v="0.38979166666666998"/>
    <s v="9525250449-5000014263"/>
    <s v="9525250449-5000014263"/>
    <x v="5"/>
    <s v="Kim Bảng/Hà Nam"/>
    <s v="Hà Nam"/>
    <n v="70"/>
    <n v="71"/>
    <n v="0"/>
    <n v="1578000"/>
    <s v="REF"/>
    <n v="0"/>
    <s v="THANH CONG"/>
    <s v="TQ"/>
    <s v="F"/>
    <s v="MEDI"/>
    <n v="0"/>
    <n v="1"/>
    <s v="THANH CONGTQF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0747999999999998"/>
    <s v="9525250449"/>
    <n v="25.718144819999999"/>
    <n v="2242719"/>
    <n v="127304.45461423448"/>
    <n v="0"/>
    <n v="0"/>
    <n v="0"/>
    <n v="0"/>
    <n v="0"/>
    <n v="0"/>
    <n v="0"/>
    <n v="0"/>
    <n v="1"/>
    <n v="163608.00631030893"/>
    <s v="REF"/>
    <s v="Local REF"/>
    <s v="MM"/>
    <n v="13087200"/>
    <n v="8.0674559324609943E-2"/>
    <n v="25.718144819999999"/>
    <s v="Data out from OB"/>
  </r>
  <r>
    <x v="6"/>
    <s v="6000014162"/>
    <s v="89C-16148   (7)"/>
    <n v="7"/>
    <s v="THANH CONG"/>
    <s v=""/>
    <s v="7951"/>
    <s v="NA-F85A9BRV"/>
    <n v="1"/>
    <s v="TGDD HA NAM"/>
    <s v="Thửa đất số 101, tờ bản đồ số 16, khu công nghiệp Châu Sơn, , Phường Lê Hồng Phong, Thành phố Phủ Lý, Tỉnh Hà Nam, Việt Nam"/>
    <s v="M101"/>
    <n v="0.47951549999999998"/>
    <s v="601"/>
    <n v="0.41249999999999998"/>
    <n v="0.34532407407407001"/>
    <n v="0.39596064814815002"/>
    <s v="9525250449-6000014162"/>
    <s v="9525250449-6000014162"/>
    <x v="5"/>
    <s v="Phủ Lý/Hà Nam"/>
    <s v="Hà Nam"/>
    <n v="71"/>
    <n v="0"/>
    <n v="0"/>
    <n v="1578000"/>
    <s v="WM"/>
    <n v="0"/>
    <s v="THANH CONG"/>
    <s v="TQ"/>
    <s v="F"/>
    <s v="TGDD"/>
    <n v="0"/>
    <n v="1"/>
    <s v="THANH CONGTQF"/>
    <s v="THANH CONG"/>
    <n v="0"/>
    <n v="0"/>
    <n v="0"/>
    <n v="0"/>
    <n v="0"/>
    <n v="6234"/>
    <n v="0"/>
    <m/>
    <m/>
    <m/>
    <n v="0"/>
    <n v="0"/>
    <n v="0"/>
    <n v="0"/>
    <n v="0"/>
    <n v="0"/>
    <n v="0"/>
    <n v="0"/>
    <n v="0"/>
    <n v="0"/>
    <n v="0"/>
    <n v="0"/>
    <n v="0.47951549999999998"/>
    <s v="9525250449"/>
    <n v="25.718144819999999"/>
    <n v="2242719"/>
    <n v="29421.852326282999"/>
    <n v="0"/>
    <n v="6234"/>
    <n v="0"/>
    <n v="0"/>
    <n v="0"/>
    <n v="0"/>
    <n v="0"/>
    <n v="0"/>
    <n v="0"/>
    <n v="44046.114396515797"/>
    <s v="WM"/>
    <s v="Local WM"/>
    <s v="MM"/>
    <n v="5272000"/>
    <n v="1.8645026822739542E-2"/>
    <n v="25.718144819999999"/>
    <s v="Data out from OB"/>
  </r>
  <r>
    <x v="6"/>
    <s v="6000003213"/>
    <s v="89C-16148   (7)"/>
    <n v="7"/>
    <s v="THANH CONG"/>
    <s v=""/>
    <s v="7951"/>
    <s v="CS-XPU18XKH-8B"/>
    <n v="40"/>
    <s v="NGOI NHA DIEN TU HN"/>
    <s v="Cụm CN Hà Bình Phương, Đ. lộ 427, Thường Tìn, Hà Nội"/>
    <s v="M101"/>
    <n v="5.3474999999999993"/>
    <s v="601"/>
    <n v="0.41249999999999998"/>
    <n v="0.34532407407407001"/>
    <n v="0.41040509259259"/>
    <s v="9525250449-6000003213"/>
    <s v="9525250449-6000003213"/>
    <x v="0"/>
    <s v="Thường Tín/Hà Nội"/>
    <s v="Hà Nội"/>
    <n v="37"/>
    <n v="71"/>
    <n v="0"/>
    <n v="1397000"/>
    <s v="RAC"/>
    <n v="0"/>
    <s v="THANH CONG"/>
    <s v="TQ"/>
    <s v="F"/>
    <s v="NGOI"/>
    <n v="0"/>
    <n v="1"/>
    <s v="THANH CONGTQF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5.3474999999999993"/>
    <s v="9525250449"/>
    <n v="25.718144819999999"/>
    <n v="2242719"/>
    <n v="328109.00860305515"/>
    <n v="0"/>
    <n v="0"/>
    <n v="0"/>
    <n v="0"/>
    <n v="0"/>
    <n v="0"/>
    <n v="0"/>
    <n v="0"/>
    <n v="1"/>
    <n v="421676.21637959179"/>
    <s v="RAC"/>
    <s v="RAC"/>
    <s v="Wholesaler"/>
    <n v="219259781.7857143"/>
    <n v="0.20792712839230368"/>
    <n v="25.718144819999999"/>
    <s v="Data out from OB"/>
  </r>
  <r>
    <x v="6"/>
    <s v="6000003213"/>
    <s v="89C-16148   (7)"/>
    <n v="7"/>
    <s v="THANH CONG"/>
    <s v=""/>
    <s v="7951"/>
    <s v="CU-XPU18XKH-8B"/>
    <n v="40"/>
    <s v="NGOI NHA DIEN TU HN"/>
    <s v="Cụm CN Hà Bình Phương, Đ. lộ 427, Thường Tìn, Hà Nội"/>
    <s v="M101"/>
    <n v="10.967039999999999"/>
    <s v="601"/>
    <n v="0.41249999999999998"/>
    <n v="0.34532407407407001"/>
    <n v="0.40552083333333"/>
    <s v="9525250449-6000003213"/>
    <s v="9525250449-6000003213"/>
    <x v="0"/>
    <s v="Thường Tín/Hà Nội"/>
    <s v="Hà Nội"/>
    <n v="37"/>
    <n v="0"/>
    <n v="0"/>
    <n v="1397000"/>
    <s v="RAC"/>
    <n v="0"/>
    <s v="THANH CONG"/>
    <s v="TQ"/>
    <s v="F"/>
    <s v="NGOI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0.967039999999999"/>
    <s v="9525250449"/>
    <n v="25.718144819999999"/>
    <n v="2242719"/>
    <n v="672909.70017953252"/>
    <n v="0"/>
    <n v="0"/>
    <n v="0"/>
    <n v="0"/>
    <n v="0"/>
    <n v="0"/>
    <n v="0"/>
    <n v="0"/>
    <n v="0"/>
    <n v="864804.10137141449"/>
    <s v="RAC"/>
    <s v="RAC"/>
    <s v="Wholesaler"/>
    <n v="328889491.0714286"/>
    <n v="0.42643200264862646"/>
    <n v="25.718144819999999"/>
    <s v="Data out from OB"/>
  </r>
  <r>
    <x v="8"/>
    <s v="6000014848"/>
    <s v="29H-23958   (5)"/>
    <n v="5"/>
    <s v="COLOMBUS"/>
    <s v="THANH"/>
    <s v="7951"/>
    <s v="OMOGIFT-2.2KG"/>
    <n v="10"/>
    <s v="VHC"/>
    <s v="Số 63 đường Vạn Phúc, Phường Vạn Phúc, Quận Hà Đông, Thành phố Hà Nội, Việt Nam"/>
    <s v="M101"/>
    <n v="4.6176250000000002E-2"/>
    <s v="601"/>
    <n v="0.41249999999999998"/>
    <n v="0.35140046296296001"/>
    <n v="0.40436342592593"/>
    <s v="9525250453-6000014848"/>
    <s v="9525250453-6000014848"/>
    <x v="0"/>
    <s v="Hà Đông/Hà Nội"/>
    <s v="Hà Nội"/>
    <n v="29"/>
    <n v="29"/>
    <n v="0"/>
    <n v="1000000"/>
    <s v="NON-TRADE"/>
    <n v="1"/>
    <s v="COLOMBUS"/>
    <s v="TQ"/>
    <s v="E"/>
    <s v="VHC"/>
    <n v="0"/>
    <n v="1"/>
    <s v="COLOMBUSTQE"/>
    <s v="COLOMBUS"/>
    <s v="COLOMBUSTQE"/>
    <n v="1000000"/>
    <n v="0"/>
    <n v="0"/>
    <n v="0"/>
    <n v="1062"/>
    <n v="0"/>
    <m/>
    <m/>
    <m/>
    <n v="0"/>
    <n v="0"/>
    <n v="1300000"/>
    <n v="0"/>
    <n v="155019"/>
    <n v="0"/>
    <n v="0"/>
    <n v="0"/>
    <n v="0"/>
    <n v="0"/>
    <n v="0"/>
    <n v="1455019"/>
    <n v="4.6176250000000002E-2"/>
    <s v="9525250453"/>
    <n v="15.267648569999999"/>
    <n v="1455019"/>
    <n v="3024.4506734804941"/>
    <n v="0"/>
    <n v="1062"/>
    <n v="0"/>
    <n v="0"/>
    <n v="0"/>
    <n v="0"/>
    <n v="0"/>
    <n v="0"/>
    <n v="1"/>
    <n v="4993.7858755246425"/>
    <s v="NON-TRADE"/>
    <s v="NON-TRADE"/>
    <s v="MM"/>
    <n v="0"/>
    <n v="3.0244506734804942E-3"/>
    <n v="15.267648569999999"/>
    <s v="Data out from OB"/>
  </r>
  <r>
    <x v="8"/>
    <s v="6000014848"/>
    <s v="29H-23958   (5)"/>
    <n v="5"/>
    <s v="COLOMBUS"/>
    <s v="THANH"/>
    <s v="7951"/>
    <s v="MC-CL571GN49"/>
    <n v="5"/>
    <s v="VHC"/>
    <s v="Số 63 đường Vạn Phúc, Phường Vạn Phúc, Quận Hà Đông, Thành phố Hà Nội, Việt Nam"/>
    <s v="M101"/>
    <n v="0.30854999999999999"/>
    <s v="601"/>
    <n v="0.41249999999999998"/>
    <n v="0.35140046296296001"/>
    <n v="0.39943287037037001"/>
    <s v="9525250453-6000014848"/>
    <s v="9525250453-6000014848"/>
    <x v="0"/>
    <s v="Hà Đông/Hà Nội"/>
    <s v="Hà Nội"/>
    <n v="29"/>
    <n v="0"/>
    <n v="0"/>
    <n v="1000000"/>
    <s v="VC"/>
    <n v="0"/>
    <s v="COLOMBUS"/>
    <s v="TQ"/>
    <s v="E"/>
    <s v="VHC"/>
    <n v="0"/>
    <n v="1"/>
    <s v="COLOMBUSTQE"/>
    <s v="COLOMBUS"/>
    <n v="0"/>
    <n v="0"/>
    <n v="0"/>
    <n v="0"/>
    <n v="0"/>
    <n v="7097"/>
    <n v="0"/>
    <m/>
    <m/>
    <m/>
    <n v="0"/>
    <n v="0"/>
    <n v="0"/>
    <n v="0"/>
    <n v="0"/>
    <n v="0"/>
    <n v="0"/>
    <n v="0"/>
    <n v="0"/>
    <n v="0"/>
    <n v="0"/>
    <n v="0"/>
    <n v="0.30854999999999999"/>
    <s v="9525250453"/>
    <n v="15.267648569999999"/>
    <n v="1455019"/>
    <n v="20209.398885842969"/>
    <n v="0"/>
    <n v="7097"/>
    <n v="0"/>
    <n v="0"/>
    <n v="0"/>
    <n v="0"/>
    <n v="0"/>
    <n v="0"/>
    <n v="0"/>
    <n v="33369.218551595863"/>
    <s v="VC"/>
    <s v="VC"/>
    <s v="MM"/>
    <n v="8400000"/>
    <n v="2.0209398885842972E-2"/>
    <n v="15.267648569999999"/>
    <s v="Data out from OB"/>
  </r>
  <r>
    <x v="8"/>
    <s v="6000014848"/>
    <s v="29H-23958   (5)"/>
    <n v="5"/>
    <s v="COLOMBUS"/>
    <s v="THANH"/>
    <s v="7951"/>
    <s v="NC-EG2200CSY"/>
    <n v="5"/>
    <s v="VHC"/>
    <s v="Số 63 đường Vạn Phúc, Phường Vạn Phúc, Quận Hà Đông, Thành phố Hà Nội, Việt Nam"/>
    <s v="M101"/>
    <n v="0.10416"/>
    <s v="601"/>
    <n v="0.41249999999999998"/>
    <n v="0.35140046296296001"/>
    <n v="0.40422453703703998"/>
    <s v="9525250453-6000014848"/>
    <s v="9525250453-6000014848"/>
    <x v="0"/>
    <s v="Hà Đông/Hà Nội"/>
    <s v="Hà Nội"/>
    <n v="29"/>
    <n v="0"/>
    <n v="0"/>
    <n v="1000000"/>
    <s v="SMALL KA"/>
    <n v="0"/>
    <s v="COLOMBUS"/>
    <s v="TQ"/>
    <s v="E"/>
    <s v="VHC"/>
    <n v="0"/>
    <n v="1"/>
    <s v="COLOMBUSTQE"/>
    <s v="COLOMBUS"/>
    <n v="0"/>
    <n v="0"/>
    <n v="0"/>
    <n v="0"/>
    <n v="0"/>
    <n v="2396"/>
    <n v="0"/>
    <m/>
    <m/>
    <m/>
    <n v="0"/>
    <n v="0"/>
    <n v="0"/>
    <n v="0"/>
    <n v="0"/>
    <n v="0"/>
    <n v="0"/>
    <n v="0"/>
    <n v="0"/>
    <n v="0"/>
    <n v="0"/>
    <n v="0"/>
    <n v="0.10416"/>
    <s v="9525250453"/>
    <n v="15.267648569999999"/>
    <n v="1455019"/>
    <n v="6822.2686370098972"/>
    <n v="0"/>
    <n v="2396"/>
    <n v="0"/>
    <n v="0"/>
    <n v="0"/>
    <n v="0"/>
    <n v="0"/>
    <n v="0"/>
    <n v="0"/>
    <n v="11264.949228112866"/>
    <s v="SMALL KA"/>
    <s v="SMALL KA"/>
    <s v="MM"/>
    <n v="6090000"/>
    <n v="6.8222686370098973E-3"/>
    <n v="15.267648569999999"/>
    <s v="Data out from OB"/>
  </r>
  <r>
    <x v="8"/>
    <s v="6000008959"/>
    <s v="29H-23958   (5)"/>
    <n v="5"/>
    <s v="COLOMBUS"/>
    <s v="THANH"/>
    <s v="7951"/>
    <s v="NC-EG3000CSY"/>
    <n v="1"/>
    <s v="PICO"/>
    <s v="Số 38 đường Phùng Hưng, phường Phúc La, quận Hà Đông, Thành phố Hà Nội"/>
    <s v="M101"/>
    <n v="2.3064000000000001E-2"/>
    <s v="601"/>
    <n v="0.41249999999999998"/>
    <n v="0.35140046296296001"/>
    <n v="0.40400462962963002"/>
    <s v="9525250453-6000008959"/>
    <s v="9525250453-6000008959"/>
    <x v="0"/>
    <s v="Hà Đông/Hà Nội"/>
    <s v="Hà Nội"/>
    <n v="29"/>
    <n v="29"/>
    <n v="0"/>
    <n v="1000000"/>
    <s v="SMALL KA"/>
    <n v="0"/>
    <s v="COLOMBUS"/>
    <s v="TQ"/>
    <s v="E"/>
    <s v="PICO"/>
    <n v="0"/>
    <n v="1"/>
    <s v="COLOMBUSTQE"/>
    <s v="COLOMBUS"/>
    <s v="combine"/>
    <n v="100000"/>
    <n v="0"/>
    <n v="0"/>
    <n v="0"/>
    <n v="415"/>
    <n v="0"/>
    <m/>
    <m/>
    <m/>
    <n v="0"/>
    <n v="0"/>
    <n v="0"/>
    <n v="0"/>
    <n v="0"/>
    <n v="0"/>
    <n v="0"/>
    <n v="0"/>
    <n v="0"/>
    <n v="0"/>
    <n v="0"/>
    <n v="0"/>
    <n v="2.3064000000000001E-2"/>
    <s v="9525250453"/>
    <n v="15.267648569999999"/>
    <n v="1455019"/>
    <n v="1510.6451981950488"/>
    <n v="0"/>
    <n v="415"/>
    <n v="0"/>
    <n v="0"/>
    <n v="0"/>
    <n v="0"/>
    <n v="0"/>
    <n v="0"/>
    <n v="1"/>
    <n v="2378.8387576535633"/>
    <s v="SMALL KA"/>
    <s v="SMALL KA"/>
    <s v="MM"/>
    <n v="1287300"/>
    <n v="1.5106451981950488E-3"/>
    <n v="15.267648569999999"/>
    <s v="Data out from OB"/>
  </r>
  <r>
    <x v="8"/>
    <s v="6000014848"/>
    <s v="29H-23958   (5)"/>
    <n v="5"/>
    <s v="COLOMBUS"/>
    <s v="THANH"/>
    <s v="7951"/>
    <s v="NN-GT65JBYUE"/>
    <n v="1"/>
    <s v="VHC"/>
    <s v="Số 63 đường Vạn Phúc, Phường Vạn Phúc, Quận Hà Đông, Thành phố Hà Nội, Việt Nam"/>
    <s v="M101"/>
    <n v="9.5959500000000003E-2"/>
    <s v="601"/>
    <n v="0.41249999999999998"/>
    <n v="0.35140046296296001"/>
    <n v="0.39787037037036999"/>
    <s v="9525250453-6000014848"/>
    <s v="9525250453-6000014848"/>
    <x v="0"/>
    <s v="Hà Đông/Hà Nội"/>
    <s v="Hà Nội"/>
    <n v="29"/>
    <n v="0"/>
    <n v="0"/>
    <n v="1000000"/>
    <s v="MWO"/>
    <n v="0"/>
    <s v="COLOMBUS"/>
    <s v="TQ"/>
    <s v="E"/>
    <s v="VHC"/>
    <n v="0"/>
    <n v="1"/>
    <s v="COLOMBUSTQE"/>
    <s v="COLOMBUS"/>
    <n v="0"/>
    <n v="0"/>
    <n v="0"/>
    <n v="0"/>
    <n v="0"/>
    <n v="2207"/>
    <n v="0"/>
    <m/>
    <m/>
    <m/>
    <n v="0"/>
    <n v="0"/>
    <n v="0"/>
    <n v="0"/>
    <n v="0"/>
    <n v="0"/>
    <n v="0"/>
    <n v="0"/>
    <n v="0"/>
    <n v="0"/>
    <n v="0"/>
    <n v="0"/>
    <n v="9.5959500000000003E-2"/>
    <s v="9525250453"/>
    <n v="15.267648569999999"/>
    <n v="1455019"/>
    <n v="6285.1525275840177"/>
    <n v="0"/>
    <n v="2207"/>
    <n v="0"/>
    <n v="0"/>
    <n v="0"/>
    <n v="0"/>
    <n v="0"/>
    <n v="0"/>
    <n v="0"/>
    <n v="10377.698285859224"/>
    <s v="MWO"/>
    <s v="MWO"/>
    <s v="MM"/>
    <n v="4620000"/>
    <n v="6.2851525275840177E-3"/>
    <n v="15.267648569999999"/>
    <s v="Data out from OB"/>
  </r>
  <r>
    <x v="8"/>
    <s v="6000014848"/>
    <s v="29H-23958   (5)"/>
    <n v="5"/>
    <s v="COLOMBUS"/>
    <s v="THANH"/>
    <s v="7951"/>
    <s v="NN-GD37HBYUE"/>
    <n v="5"/>
    <s v="VHC"/>
    <s v="Số 63 đường Vạn Phúc, Phường Vạn Phúc, Quận Hà Đông, Thành phố Hà Nội, Việt Nam"/>
    <s v="M101"/>
    <n v="0.37075499999999995"/>
    <s v="601"/>
    <n v="0.41249999999999998"/>
    <n v="0.35140046296296001"/>
    <n v="0.39747685185185"/>
    <s v="9525250453-6000014848"/>
    <s v="9525250453-6000014848"/>
    <x v="0"/>
    <s v="Hà Đông/Hà Nội"/>
    <s v="Hà Nội"/>
    <n v="29"/>
    <n v="0"/>
    <n v="0"/>
    <n v="1000000"/>
    <s v="MWO"/>
    <n v="0"/>
    <s v="COLOMBUS"/>
    <s v="TQ"/>
    <s v="E"/>
    <s v="VHC"/>
    <n v="0"/>
    <n v="1"/>
    <s v="COLOMBUSTQE"/>
    <s v="COLOMBUS"/>
    <n v="0"/>
    <n v="0"/>
    <n v="0"/>
    <n v="0"/>
    <n v="0"/>
    <n v="8527"/>
    <n v="0"/>
    <m/>
    <m/>
    <m/>
    <n v="0"/>
    <n v="0"/>
    <n v="0"/>
    <n v="0"/>
    <n v="0"/>
    <n v="0"/>
    <n v="0"/>
    <n v="0"/>
    <n v="0"/>
    <n v="0"/>
    <n v="0"/>
    <n v="0"/>
    <n v="0.37075499999999995"/>
    <s v="9525250453"/>
    <n v="15.267648569999999"/>
    <n v="1455019"/>
    <n v="24283.700158550346"/>
    <n v="0"/>
    <n v="8527"/>
    <n v="0"/>
    <n v="0"/>
    <n v="0"/>
    <n v="0"/>
    <n v="0"/>
    <n v="0"/>
    <n v="0"/>
    <n v="40095.81020611545"/>
    <s v="MWO"/>
    <s v="MWO"/>
    <s v="MM"/>
    <n v="15400000"/>
    <n v="2.4283700158550348E-2"/>
    <n v="15.267648569999999"/>
    <s v="Data out from OB"/>
  </r>
  <r>
    <x v="8"/>
    <s v="5000014172"/>
    <s v="29H-23958   (5)"/>
    <n v="5"/>
    <s v="COLOMBUS"/>
    <s v="THANH"/>
    <s v="7951"/>
    <s v="NR-BV320WSVN"/>
    <n v="3"/>
    <s v="MEDIAMART VAN PHUC"/>
    <s v="Số 63 Vạn Phúc, Phường Vạn Phúc, Quận Hà Đông, Thành phố Hà Nội, Việt Nam"/>
    <s v="M101"/>
    <n v="2.4579839999999997"/>
    <s v="601"/>
    <n v="0.41249999999999998"/>
    <n v="0.35141203703703999"/>
    <n v="0.40261574074074002"/>
    <s v="9525250453-5000014172"/>
    <s v="9525250453-5000014172"/>
    <x v="0"/>
    <s v="Hà Đông/Hà Nội"/>
    <s v="Hà Nội"/>
    <n v="29"/>
    <n v="29"/>
    <n v="0"/>
    <n v="1000000"/>
    <s v="REF"/>
    <n v="0"/>
    <s v="COLOMBUS"/>
    <s v="TQ"/>
    <s v="E"/>
    <s v="MEDI"/>
    <n v="0"/>
    <n v="1"/>
    <s v="COLOMBUSTQE"/>
    <s v="COLOMBUS"/>
    <s v="combine"/>
    <n v="100000"/>
    <n v="0"/>
    <n v="0"/>
    <n v="0"/>
    <n v="56534"/>
    <n v="0"/>
    <m/>
    <m/>
    <m/>
    <n v="0"/>
    <n v="0"/>
    <n v="0"/>
    <n v="0"/>
    <n v="0"/>
    <n v="0"/>
    <n v="0"/>
    <n v="0"/>
    <n v="0"/>
    <n v="0"/>
    <n v="0"/>
    <n v="0"/>
    <n v="2.4579839999999997"/>
    <s v="9525250453"/>
    <n v="15.267648569999999"/>
    <n v="1455019"/>
    <n v="160992.96422304274"/>
    <n v="0"/>
    <n v="56534"/>
    <n v="0"/>
    <n v="0"/>
    <n v="0"/>
    <n v="0"/>
    <n v="0"/>
    <n v="0"/>
    <n v="1"/>
    <n v="265824.8534899556"/>
    <s v="REF"/>
    <s v="Local REF"/>
    <s v="MM"/>
    <n v="33590454"/>
    <n v="0.16099296422304277"/>
    <n v="15.267648569999999"/>
    <s v="Data out from OB"/>
  </r>
  <r>
    <x v="8"/>
    <s v="5000014172"/>
    <s v="29H-23958   (5)"/>
    <n v="5"/>
    <s v="COLOMBUS"/>
    <s v="THANH"/>
    <s v="7951"/>
    <s v="SR-MVN107HRA"/>
    <n v="2"/>
    <s v="MEDIAMART VAN PHUC"/>
    <s v="Số 63 Vạn Phúc, Phường Vạn Phúc, Quận Hà Đông, Thành phố Hà Nội, Việt Nam"/>
    <s v="M101"/>
    <n v="4.2793320000000003E-2"/>
    <s v="601"/>
    <n v="0.41249999999999998"/>
    <n v="0.35142361111110998"/>
    <n v="0.40410879629629998"/>
    <s v="9525250453-5000014172"/>
    <s v="9525250453-5000014172"/>
    <x v="0"/>
    <s v="Hà Đông/Hà Nội"/>
    <s v="Hà Nội"/>
    <n v="29"/>
    <n v="0"/>
    <n v="0"/>
    <n v="1000000"/>
    <s v="RC"/>
    <n v="0"/>
    <s v="COLOMBUS"/>
    <s v="TQ"/>
    <s v="E"/>
    <s v="MEDI"/>
    <n v="0"/>
    <n v="1"/>
    <s v="COLOMBUSTQE"/>
    <s v="COLOMBUS"/>
    <n v="0"/>
    <n v="0"/>
    <n v="0"/>
    <n v="0"/>
    <n v="0"/>
    <n v="984"/>
    <n v="0"/>
    <m/>
    <m/>
    <m/>
    <n v="0"/>
    <n v="0"/>
    <n v="0"/>
    <n v="0"/>
    <n v="0"/>
    <n v="0"/>
    <n v="0"/>
    <n v="0"/>
    <n v="0"/>
    <n v="0"/>
    <n v="0"/>
    <n v="0"/>
    <n v="4.2793320000000003E-2"/>
    <s v="9525250453"/>
    <n v="15.267648569999999"/>
    <n v="1455019"/>
    <n v="2802.8756231713555"/>
    <n v="0"/>
    <n v="984"/>
    <n v="0"/>
    <n v="0"/>
    <n v="0"/>
    <n v="0"/>
    <n v="0"/>
    <n v="0"/>
    <n v="0"/>
    <n v="4627.7383101227624"/>
    <s v="RC"/>
    <s v="RC"/>
    <s v="MM"/>
    <n v="1386546"/>
    <n v="2.8028756231713555E-3"/>
    <n v="15.267648569999999"/>
    <s v="Data out from OB"/>
  </r>
  <r>
    <x v="8"/>
    <s v="6000014848"/>
    <s v="29H-23958   (5)"/>
    <n v="5"/>
    <s v="COLOMBUS"/>
    <s v="THANH"/>
    <s v="7951"/>
    <s v="MC-CL575KN49"/>
    <n v="5"/>
    <s v="VHC"/>
    <s v="Số 63 đường Vạn Phúc, Phường Vạn Phúc, Quận Hà Đông, Thành phố Hà Nội, Việt Nam"/>
    <s v="M101"/>
    <n v="0.30854999999999999"/>
    <s v="601"/>
    <n v="0.41249999999999998"/>
    <n v="0.35142361111110998"/>
    <n v="0.39991898148147997"/>
    <s v="9525250453-6000014848"/>
    <s v="9525250453-6000014848"/>
    <x v="0"/>
    <s v="Hà Đông/Hà Nội"/>
    <s v="Hà Nội"/>
    <n v="29"/>
    <n v="0"/>
    <n v="0"/>
    <n v="1000000"/>
    <s v="VC"/>
    <n v="0"/>
    <s v="COLOMBUS"/>
    <s v="TQ"/>
    <s v="E"/>
    <s v="VHC"/>
    <n v="0"/>
    <n v="1"/>
    <s v="COLOMBUSTQE"/>
    <s v="COLOMBUS"/>
    <n v="0"/>
    <n v="0"/>
    <n v="0"/>
    <n v="0"/>
    <n v="0"/>
    <n v="7097"/>
    <n v="0"/>
    <m/>
    <m/>
    <m/>
    <n v="0"/>
    <n v="0"/>
    <n v="0"/>
    <n v="0"/>
    <n v="0"/>
    <n v="0"/>
    <n v="0"/>
    <n v="0"/>
    <n v="0"/>
    <n v="0"/>
    <n v="0"/>
    <n v="0"/>
    <n v="0.30854999999999999"/>
    <s v="9525250453"/>
    <n v="15.267648569999999"/>
    <n v="1455019"/>
    <n v="20209.398885842969"/>
    <n v="0"/>
    <n v="7097"/>
    <n v="0"/>
    <n v="0"/>
    <n v="0"/>
    <n v="0"/>
    <n v="0"/>
    <n v="0"/>
    <n v="0"/>
    <n v="33369.218551595863"/>
    <s v="VC"/>
    <s v="VC"/>
    <s v="MM"/>
    <n v="11445000"/>
    <n v="2.0209398885842972E-2"/>
    <n v="15.267648569999999"/>
    <s v="Data out from OB"/>
  </r>
  <r>
    <x v="8"/>
    <s v="6000014848"/>
    <s v="29H-23958   (5)"/>
    <n v="5"/>
    <s v="COLOMBUS"/>
    <s v="THANH"/>
    <s v="7951"/>
    <s v="NR-BX421WGKV"/>
    <n v="1"/>
    <s v="VHC"/>
    <s v="Số 63 đường Vạn Phúc, Phường Vạn Phúc, Quận Hà Đông, Thành phố Hà Nội, Việt Nam"/>
    <s v="M101"/>
    <n v="1.0478400000000001"/>
    <s v="601"/>
    <n v="0.41249999999999998"/>
    <n v="0.35142361111110998"/>
    <n v="0.40833333333333"/>
    <s v="9525250453-6000014848"/>
    <s v="9525250453-6000014848"/>
    <x v="0"/>
    <s v="Hà Đông/Hà Nội"/>
    <s v="Hà Nội"/>
    <n v="29"/>
    <n v="0"/>
    <n v="0"/>
    <n v="1000000"/>
    <s v="REF"/>
    <n v="0"/>
    <s v="COLOMBUS"/>
    <s v="TQ"/>
    <s v="E"/>
    <s v="VHC"/>
    <n v="0"/>
    <n v="1"/>
    <s v="COLOMBUSTQE"/>
    <s v="COLOMBUS"/>
    <n v="0"/>
    <n v="0"/>
    <n v="0"/>
    <n v="0"/>
    <n v="0"/>
    <n v="24100"/>
    <n v="0"/>
    <m/>
    <m/>
    <m/>
    <n v="0"/>
    <n v="0"/>
    <n v="0"/>
    <n v="0"/>
    <n v="0"/>
    <n v="0"/>
    <n v="0"/>
    <n v="0"/>
    <n v="0"/>
    <n v="0"/>
    <n v="0"/>
    <n v="0"/>
    <n v="1.0478400000000001"/>
    <s v="9525250453"/>
    <n v="15.267648569999999"/>
    <n v="1455019"/>
    <n v="68631.393707800031"/>
    <n v="0"/>
    <n v="24100"/>
    <n v="0"/>
    <n v="0"/>
    <n v="0"/>
    <n v="0"/>
    <n v="0"/>
    <n v="0"/>
    <n v="0"/>
    <n v="113320.81182014005"/>
    <s v="REF"/>
    <s v="Local REF"/>
    <s v="MM"/>
    <n v="14674091"/>
    <n v="6.863139370780004E-2"/>
    <n v="15.267648569999999"/>
    <s v="Data out from OB"/>
  </r>
  <r>
    <x v="8"/>
    <s v="6000014848"/>
    <s v="29H-23958   (5)"/>
    <n v="5"/>
    <s v="COLOMBUS"/>
    <s v="THANH"/>
    <s v="7951"/>
    <s v="NR-BX471WGKV"/>
    <n v="1"/>
    <s v="VHC"/>
    <s v="Số 63 đường Vạn Phúc, Phường Vạn Phúc, Quận Hà Đông, Thành phố Hà Nội, Việt Nam"/>
    <s v="M101"/>
    <n v="1.1129599999999999"/>
    <s v="601"/>
    <n v="0.41249999999999998"/>
    <n v="0.35142361111110998"/>
    <n v="0.40840277777778"/>
    <s v="9525250453-6000014848"/>
    <s v="9525250453-6000014848"/>
    <x v="0"/>
    <s v="Hà Đông/Hà Nội"/>
    <s v="Hà Nội"/>
    <n v="29"/>
    <n v="0"/>
    <n v="0"/>
    <n v="1000000"/>
    <s v="REF"/>
    <n v="0"/>
    <s v="COLOMBUS"/>
    <s v="TQ"/>
    <s v="E"/>
    <s v="VHC"/>
    <n v="0"/>
    <n v="1"/>
    <s v="COLOMBUSTQE"/>
    <s v="COLOMBUS"/>
    <n v="0"/>
    <n v="0"/>
    <n v="0"/>
    <n v="0"/>
    <n v="0"/>
    <n v="25598"/>
    <n v="0"/>
    <m/>
    <m/>
    <m/>
    <n v="0"/>
    <n v="0"/>
    <n v="0"/>
    <n v="0"/>
    <n v="0"/>
    <n v="0"/>
    <n v="0"/>
    <n v="0"/>
    <n v="0"/>
    <n v="0"/>
    <n v="0"/>
    <n v="0"/>
    <n v="1.1129599999999999"/>
    <s v="9525250453"/>
    <n v="15.267648569999999"/>
    <n v="1455019"/>
    <n v="72896.621565346926"/>
    <n v="0"/>
    <n v="25598"/>
    <n v="0"/>
    <n v="0"/>
    <n v="0"/>
    <n v="0"/>
    <n v="0"/>
    <n v="0"/>
    <n v="0"/>
    <n v="120363.608034951"/>
    <s v="REF"/>
    <s v="Local REF"/>
    <s v="MM"/>
    <n v="16219545"/>
    <n v="7.2896621565346917E-2"/>
    <n v="15.267648569999999"/>
    <s v="Data out from OB"/>
  </r>
  <r>
    <x v="8"/>
    <s v="6000011791"/>
    <s v="29H-23958   (5)"/>
    <n v="5"/>
    <s v="COLOMBUS"/>
    <s v="THANH"/>
    <s v="7951"/>
    <s v="SR-CP188NRA"/>
    <n v="2"/>
    <s v="PICO"/>
    <s v="Tổ dân phố 17, Phường Yên Nghĩa, Quận Hà Đông, Thành phố Hà Nội, Việt Nam"/>
    <s v="M101"/>
    <n v="7.7520000000000006E-2"/>
    <s v="601"/>
    <n v="0.41249999999999998"/>
    <n v="0.35143518518519001"/>
    <n v="0.40368055555555998"/>
    <s v="9525250453-6000011791"/>
    <s v="9525250453-6000011791"/>
    <x v="0"/>
    <s v="Hà Đông/Hà Nội"/>
    <s v="Hà Nội"/>
    <n v="29"/>
    <n v="29"/>
    <n v="0"/>
    <n v="1000000"/>
    <s v="RC"/>
    <n v="0"/>
    <s v="COLOMBUS"/>
    <s v="TQ"/>
    <s v="E"/>
    <s v="PICO"/>
    <n v="0"/>
    <n v="1"/>
    <s v="COLOMBUSTQE"/>
    <s v="COLOMBUS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7.7520000000000006E-2"/>
    <s v="9525250453"/>
    <n v="15.267648569999999"/>
    <n v="1455019"/>
    <n v="5077.4026952861677"/>
    <n v="0"/>
    <n v="0"/>
    <n v="0"/>
    <n v="0"/>
    <n v="0"/>
    <n v="0"/>
    <n v="0"/>
    <n v="0"/>
    <n v="1"/>
    <n v="6600.6235038720179"/>
    <s v="RC"/>
    <s v="RC"/>
    <s v="MM"/>
    <n v="3598000"/>
    <n v="5.077402695286168E-3"/>
    <n v="15.267648569999999"/>
    <s v="Data out from OB"/>
  </r>
  <r>
    <x v="8"/>
    <s v="6000011791"/>
    <s v="29H-23958   (5)"/>
    <n v="5"/>
    <s v="COLOMBUS"/>
    <s v="THANH"/>
    <s v="7951"/>
    <s v="MC-CL575KN49"/>
    <n v="2"/>
    <s v="PICO"/>
    <s v="Tổ dân phố 17, Phường Yên Nghĩa, Quận Hà Đông, Thành phố Hà Nội, Việt Nam"/>
    <s v="M101"/>
    <n v="0.12342"/>
    <s v="601"/>
    <n v="0.41249999999999998"/>
    <n v="0.35143518518519001"/>
    <n v="0.39523148148148002"/>
    <s v="9525250453-6000011791"/>
    <s v="9525250453-6000011791"/>
    <x v="0"/>
    <s v="Hà Đông/Hà Nội"/>
    <s v="Hà Nội"/>
    <n v="29"/>
    <n v="0"/>
    <n v="0"/>
    <n v="1000000"/>
    <s v="VC"/>
    <n v="0"/>
    <s v="COLOMBUS"/>
    <s v="TQ"/>
    <s v="E"/>
    <s v="PICO"/>
    <n v="0"/>
    <n v="1"/>
    <s v="COLOMBUSTQE"/>
    <s v="COLOMBUS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2342"/>
    <s v="9525250453"/>
    <n v="15.267648569999999"/>
    <n v="1455019"/>
    <n v="8083.7595543371881"/>
    <n v="0"/>
    <n v="0"/>
    <n v="0"/>
    <n v="0"/>
    <n v="0"/>
    <n v="0"/>
    <n v="0"/>
    <n v="0"/>
    <n v="0"/>
    <n v="10508.887420638344"/>
    <s v="VC"/>
    <s v="VC"/>
    <s v="MM"/>
    <n v="4578000"/>
    <n v="8.0837595543371884E-3"/>
    <n v="15.267648569999999"/>
    <s v="Data out from OB"/>
  </r>
  <r>
    <x v="8"/>
    <s v="6000008959"/>
    <s v="29H-23958   (5)"/>
    <n v="5"/>
    <s v="COLOMBUS"/>
    <s v="THANH"/>
    <s v="7951"/>
    <s v="SR-CP188NRA"/>
    <n v="1"/>
    <s v="PICO"/>
    <s v="Số 38 đường Phùng Hưng, phường Phúc La, quận Hà Đông, Thành phố Hà Nội"/>
    <s v="M101"/>
    <n v="3.8760000000000003E-2"/>
    <s v="601"/>
    <n v="0.41249999999999998"/>
    <n v="0.35143518518519001"/>
    <n v="0.40383101851851999"/>
    <s v="9525250453-6000008959"/>
    <s v="9525250453-6000008959"/>
    <x v="0"/>
    <s v="Hà Đông/Hà Nội"/>
    <s v="Hà Nội"/>
    <n v="29"/>
    <n v="0"/>
    <n v="0"/>
    <n v="1000000"/>
    <s v="RC"/>
    <n v="0"/>
    <s v="COLOMBUS"/>
    <s v="TQ"/>
    <s v="E"/>
    <s v="PICO"/>
    <n v="0"/>
    <n v="1"/>
    <s v="COLOMBUSTQE"/>
    <s v="COLOMBUS"/>
    <n v="0"/>
    <n v="0"/>
    <n v="0"/>
    <n v="0"/>
    <n v="0"/>
    <n v="698"/>
    <n v="0"/>
    <m/>
    <m/>
    <m/>
    <n v="0"/>
    <n v="0"/>
    <n v="0"/>
    <n v="0"/>
    <n v="0"/>
    <n v="0"/>
    <n v="0"/>
    <n v="0"/>
    <n v="0"/>
    <n v="0"/>
    <n v="0"/>
    <n v="0"/>
    <n v="3.8760000000000003E-2"/>
    <s v="9525250453"/>
    <n v="15.267648569999999"/>
    <n v="1455019"/>
    <n v="2538.7013476430839"/>
    <n v="0"/>
    <n v="698"/>
    <n v="0"/>
    <n v="0"/>
    <n v="0"/>
    <n v="0"/>
    <n v="0"/>
    <n v="0"/>
    <n v="0"/>
    <n v="3998.3117519360089"/>
    <s v="RC"/>
    <s v="RC"/>
    <s v="MM"/>
    <n v="1799000"/>
    <n v="2.538701347643084E-3"/>
    <n v="15.267648569999999"/>
    <s v="Data out from OB"/>
  </r>
  <r>
    <x v="8"/>
    <s v="6000008959"/>
    <s v="29H-23958   (5)"/>
    <n v="5"/>
    <s v="COLOMBUS"/>
    <s v="THANH"/>
    <s v="7951"/>
    <s v="MC-CL575KN49"/>
    <n v="2"/>
    <s v="PICO"/>
    <s v="Số 38 đường Phùng Hưng, phường Phúc La, quận Hà Đông, Thành phố Hà Nội"/>
    <s v="M101"/>
    <n v="0.12342"/>
    <s v="601"/>
    <n v="0.41249999999999998"/>
    <n v="0.35143518518519001"/>
    <n v="0.39833333333332999"/>
    <s v="9525250453-6000008959"/>
    <s v="9525250453-6000008959"/>
    <x v="0"/>
    <s v="Hà Đông/Hà Nội"/>
    <s v="Hà Nội"/>
    <n v="29"/>
    <n v="0"/>
    <n v="0"/>
    <n v="1000000"/>
    <s v="VC"/>
    <n v="0"/>
    <s v="COLOMBUS"/>
    <s v="TQ"/>
    <s v="E"/>
    <s v="PICO"/>
    <n v="0"/>
    <n v="1"/>
    <s v="COLOMBUSTQE"/>
    <s v="COLOMBUS"/>
    <n v="0"/>
    <n v="0"/>
    <n v="0"/>
    <n v="0"/>
    <n v="0"/>
    <n v="2222"/>
    <n v="0"/>
    <m/>
    <m/>
    <m/>
    <n v="0"/>
    <n v="0"/>
    <n v="0"/>
    <n v="0"/>
    <n v="0"/>
    <n v="0"/>
    <n v="0"/>
    <n v="0"/>
    <n v="0"/>
    <n v="0"/>
    <n v="0"/>
    <n v="0"/>
    <n v="0.12342"/>
    <s v="9525250453"/>
    <n v="15.267648569999999"/>
    <n v="1455019"/>
    <n v="8083.7595543371881"/>
    <n v="0"/>
    <n v="2222"/>
    <n v="0"/>
    <n v="0"/>
    <n v="0"/>
    <n v="0"/>
    <n v="0"/>
    <n v="0"/>
    <n v="0"/>
    <n v="12730.887420638344"/>
    <s v="VC"/>
    <s v="VC"/>
    <s v="MM"/>
    <n v="4578000"/>
    <n v="8.0837595543371884E-3"/>
    <n v="15.267648569999999"/>
    <s v="Data out from OB"/>
  </r>
  <r>
    <x v="8"/>
    <s v="6000011791"/>
    <s v="29H-23958   (5)"/>
    <n v="5"/>
    <s v="COLOMBUS"/>
    <s v="THANH"/>
    <s v="7951"/>
    <s v="NA-F85A4GRV"/>
    <n v="10"/>
    <s v="PICO"/>
    <s v="Tổ dân phố 17, Phường Yên Nghĩa, Quận Hà Đông, Thành phố Hà Nội, Việt Nam"/>
    <s v="M101"/>
    <n v="4.8341399999999997"/>
    <s v="601"/>
    <n v="0.41249999999999998"/>
    <n v="0.35143518518519001"/>
    <n v="0.39454861111111"/>
    <s v="9525250453-6000011791"/>
    <s v="9525250453-6000011791"/>
    <x v="0"/>
    <s v="Hà Đông/Hà Nội"/>
    <s v="Hà Nội"/>
    <n v="29"/>
    <n v="0"/>
    <n v="0"/>
    <n v="1000000"/>
    <s v="WM"/>
    <n v="0"/>
    <s v="COLOMBUS"/>
    <s v="TQ"/>
    <s v="E"/>
    <s v="PICO"/>
    <n v="0"/>
    <n v="1"/>
    <s v="COLOMBUSTQE"/>
    <s v="COLOMBUS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8341399999999997"/>
    <s v="9525250453"/>
    <n v="15.267648569999999"/>
    <n v="1455019"/>
    <n v="316626.36049265577"/>
    <n v="0"/>
    <n v="0"/>
    <n v="0"/>
    <n v="0"/>
    <n v="0"/>
    <n v="0"/>
    <n v="0"/>
    <n v="0"/>
    <n v="0"/>
    <n v="411614.26864045253"/>
    <s v="WM"/>
    <s v="Local WM"/>
    <s v="MM"/>
    <n v="45520000"/>
    <n v="0.31662636049265575"/>
    <n v="15.267648569999999"/>
    <s v="Data out from OB"/>
  </r>
  <r>
    <x v="8"/>
    <s v="6000011791"/>
    <s v="29H-23958   (5)"/>
    <n v="5"/>
    <s v="COLOMBUS"/>
    <s v="THANH"/>
    <s v="7951"/>
    <s v="NA-F90A4GRV"/>
    <n v="2"/>
    <s v="PICO"/>
    <s v="Tổ dân phố 17, Phường Yên Nghĩa, Quận Hà Đông, Thành phố Hà Nội, Việt Nam"/>
    <s v="M101"/>
    <n v="0.98951999999999996"/>
    <s v="601"/>
    <n v="0.41249999999999998"/>
    <n v="0.35143518518519001"/>
    <n v="0.39438657407407002"/>
    <s v="9525250453-6000011791"/>
    <s v="9525250453-6000011791"/>
    <x v="0"/>
    <s v="Hà Đông/Hà Nội"/>
    <s v="Hà Nội"/>
    <n v="29"/>
    <n v="0"/>
    <n v="0"/>
    <n v="1000000"/>
    <s v="WM"/>
    <n v="0"/>
    <s v="COLOMBUS"/>
    <s v="TQ"/>
    <s v="E"/>
    <s v="PICO"/>
    <n v="0"/>
    <n v="1"/>
    <s v="COLOMBUSTQE"/>
    <s v="COLOMBUS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98951999999999996"/>
    <s v="9525250453"/>
    <n v="15.267648569999999"/>
    <n v="1455019"/>
    <n v="64811.552051594022"/>
    <n v="0"/>
    <n v="0"/>
    <n v="0"/>
    <n v="0"/>
    <n v="0"/>
    <n v="0"/>
    <n v="0"/>
    <n v="0"/>
    <n v="0"/>
    <n v="84255.017667072229"/>
    <s v="WM"/>
    <s v="Local WM"/>
    <s v="MM"/>
    <n v="9744000"/>
    <n v="6.4811552051594029E-2"/>
    <n v="15.267648569999999"/>
    <s v="Data out from OB"/>
  </r>
  <r>
    <x v="8"/>
    <s v="6000011791"/>
    <s v="29H-23958   (5)"/>
    <n v="5"/>
    <s v="COLOMBUS"/>
    <s v="THANH"/>
    <s v="7951"/>
    <s v="NR-BV360QSVN"/>
    <n v="2"/>
    <s v="PICO"/>
    <s v="Tổ dân phố 17, Phường Yên Nghĩa, Quận Hà Đông, Thành phố Hà Nội, Việt Nam"/>
    <s v="M101"/>
    <n v="1.7712639999999999"/>
    <s v="601"/>
    <n v="0.41249999999999998"/>
    <n v="0.35143518518519001"/>
    <n v="0.39465277777778002"/>
    <s v="9525250453-6000011791"/>
    <s v="9525250453-6000011791"/>
    <x v="0"/>
    <s v="Hà Đông/Hà Nội"/>
    <s v="Hà Nội"/>
    <n v="29"/>
    <n v="0"/>
    <n v="0"/>
    <n v="1000000"/>
    <s v="REF"/>
    <n v="0"/>
    <s v="COLOMBUS"/>
    <s v="TQ"/>
    <s v="E"/>
    <s v="PICO"/>
    <n v="0"/>
    <n v="1"/>
    <s v="COLOMBUSTQE"/>
    <s v="COLOMBUS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7712639999999999"/>
    <s v="9525250453"/>
    <n v="15.267648569999999"/>
    <n v="1455019"/>
    <n v="116014.19772527553"/>
    <n v="0"/>
    <n v="0"/>
    <n v="0"/>
    <n v="0"/>
    <n v="0"/>
    <n v="0"/>
    <n v="0"/>
    <n v="0"/>
    <n v="0"/>
    <n v="150818.45704285818"/>
    <s v="REF"/>
    <s v="Local REF"/>
    <s v="MM"/>
    <n v="22393636"/>
    <n v="0.11601419772527552"/>
    <n v="15.267648569999999"/>
    <s v="Data out from OB"/>
  </r>
  <r>
    <x v="8"/>
    <s v="6000011791"/>
    <s v="29H-23958   (5)"/>
    <n v="5"/>
    <s v="COLOMBUS"/>
    <s v="THANH"/>
    <s v="7951"/>
    <s v="NR-TV261APSV"/>
    <n v="1"/>
    <s v="PICO"/>
    <s v="Tổ dân phố 17, Phường Yên Nghĩa, Quận Hà Đông, Thành phố Hà Nội, Việt Nam"/>
    <s v="M101"/>
    <n v="0.69159999999999999"/>
    <s v="601"/>
    <n v="0.41249999999999998"/>
    <n v="0.35143518518519001"/>
    <n v="0.39472222222221998"/>
    <s v="9525250453-6000011791"/>
    <s v="9525250453-6000011791"/>
    <x v="0"/>
    <s v="Hà Đông/Hà Nội"/>
    <s v="Hà Nội"/>
    <n v="29"/>
    <n v="0"/>
    <n v="0"/>
    <n v="1000000"/>
    <s v="REF"/>
    <n v="0"/>
    <s v="COLOMBUS"/>
    <s v="TQ"/>
    <s v="E"/>
    <s v="PICO"/>
    <n v="0"/>
    <n v="1"/>
    <s v="COLOMBUSTQE"/>
    <s v="COLOMBUS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9159999999999999"/>
    <s v="9525250453"/>
    <n v="15.267648569999999"/>
    <n v="1455019"/>
    <n v="45298.396595200124"/>
    <n v="0"/>
    <n v="0"/>
    <n v="0"/>
    <n v="0"/>
    <n v="0"/>
    <n v="0"/>
    <n v="0"/>
    <n v="0"/>
    <n v="0"/>
    <n v="58887.915573760161"/>
    <s v="REF"/>
    <s v="Local REF"/>
    <s v="MM"/>
    <n v="6232000"/>
    <n v="4.5298396595200123E-2"/>
    <n v="15.267648569999999"/>
    <s v="Data out from OB"/>
  </r>
  <r>
    <x v="7"/>
    <s v="9000000054 (9512933083)"/>
    <s v="89C-21819   (1.25)"/>
    <n v="1.25"/>
    <s v="THANH CONG"/>
    <s v=""/>
    <s v="7951"/>
    <s v="TK-AS45-ZEX"/>
    <n v="1"/>
    <s v="LE THU THU TRA"/>
    <s v="131 NGUYỄN THỊ ĐỊNH,, PHƯỜNG TRUNG HÒA,, QUẬN CẦU GIẤY, HÀ NỘI, VIỆT NAM"/>
    <s v="M101"/>
    <n v="9.9000000000000008E-3"/>
    <s v="601"/>
    <n v="0.41944444444444001"/>
    <n v="0.35162037037036997"/>
    <n v="0.39390046296296"/>
    <s v="9525250452-9000000054"/>
    <s v="9525250452-9000000054 (9512933083)"/>
    <x v="4"/>
    <s v="Cầu Giấy/Hà Nội"/>
    <s v="Hà Nội"/>
    <n v="26"/>
    <n v="26"/>
    <n v="0"/>
    <n v="550000"/>
    <s v="HEALTHCRE"/>
    <n v="0"/>
    <s v="THANH CONG"/>
    <s v="TQ"/>
    <s v="B"/>
    <s v="LE T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s v="9525250452"/>
    <n v="6.7197065100000009"/>
    <n v="1085160"/>
    <n v="0"/>
    <n v="0"/>
    <n v="0"/>
    <n v="0"/>
    <n v="0"/>
    <n v="0"/>
    <n v="0"/>
    <n v="0"/>
    <n v="0"/>
    <n v="1"/>
    <n v="0"/>
    <s v="HEALTHCRE"/>
    <s v="HEALTHCRE"/>
    <s v="Others"/>
    <n v="0"/>
    <n v="0"/>
    <n v="6.7197065100000009"/>
    <s v="Data out from OB"/>
  </r>
  <r>
    <x v="7"/>
    <s v="5000015375"/>
    <s v="89C-21819   (1.25)"/>
    <n v="1.25"/>
    <s v="THANH CONG"/>
    <s v=""/>
    <s v="7951"/>
    <s v="SR-CP188NRA"/>
    <n v="2"/>
    <s v="MEDIAMART HOANG QUOC VIET"/>
    <s v="Số 14 đường Hoàng Quốc Việt, Phường Nghĩa Đô, Quận Cầu Giấy, Thành phố Hà Nội, Việt Nam"/>
    <s v="M101"/>
    <n v="7.7520000000000006E-2"/>
    <s v="601"/>
    <n v="0.41944444444444001"/>
    <n v="0.35162037037036997"/>
    <n v="0.38965277777778001"/>
    <s v="9525250452-5000015375"/>
    <s v="9525250452-5000015375"/>
    <x v="4"/>
    <s v="Cầu Giấy/Hà Nội"/>
    <s v="Hà Nội"/>
    <n v="26"/>
    <n v="26"/>
    <n v="0"/>
    <n v="550000"/>
    <s v="RC"/>
    <n v="0"/>
    <s v="THANH CONG"/>
    <s v="TQ"/>
    <s v="B"/>
    <s v="MEDI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7.7520000000000006E-2"/>
    <s v="9525250452"/>
    <n v="6.7197065100000009"/>
    <n v="1085160"/>
    <n v="6344.9199658572579"/>
    <n v="0"/>
    <n v="0"/>
    <n v="0"/>
    <n v="0"/>
    <n v="0"/>
    <n v="0"/>
    <n v="0"/>
    <n v="0"/>
    <n v="1"/>
    <n v="10382.596307766424"/>
    <s v="RC"/>
    <s v="RC"/>
    <s v="MM"/>
    <n v="3598000"/>
    <n v="1.153621811974047E-2"/>
    <n v="6.7197065100000009"/>
    <s v="Data out from OB"/>
  </r>
  <r>
    <x v="7"/>
    <s v="5000015375"/>
    <s v="89C-21819   (1.25)"/>
    <n v="1.25"/>
    <s v="THANH CONG"/>
    <s v=""/>
    <s v="7951"/>
    <s v="SR-CP188NRA"/>
    <n v="1"/>
    <s v="MEDIAMART HOANG QUOC VIET"/>
    <s v="Số 14 đường Hoàng Quốc Việt, Phường Nghĩa Đô, Quận Cầu Giấy, Thành phố Hà Nội, Việt Nam"/>
    <s v="M101"/>
    <n v="3.8760000000000003E-2"/>
    <s v="601"/>
    <n v="0.41944444444444001"/>
    <n v="0.35162037037036997"/>
    <n v="0.38952546296295998"/>
    <s v="9525250452-5000015375"/>
    <s v="9525250452-5000015375"/>
    <x v="4"/>
    <s v="Cầu Giấy/Hà Nội"/>
    <s v="Hà Nội"/>
    <n v="26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3.8760000000000003E-2"/>
    <s v="9525250452"/>
    <n v="6.7197065100000009"/>
    <n v="1085160"/>
    <n v="3172.459982928629"/>
    <n v="0"/>
    <n v="0"/>
    <n v="0"/>
    <n v="0"/>
    <n v="0"/>
    <n v="0"/>
    <n v="0"/>
    <n v="0"/>
    <n v="0"/>
    <n v="5191.2981538832119"/>
    <s v="RC"/>
    <s v="RC"/>
    <s v="MM"/>
    <n v="1799000"/>
    <n v="5.7681090598702351E-3"/>
    <n v="6.7197065100000009"/>
    <s v="Data out from OB"/>
  </r>
  <r>
    <x v="7"/>
    <s v="5000010038"/>
    <s v="89C-21819   (1.25)"/>
    <n v="1.25"/>
    <s v="THANH CONG"/>
    <s v=""/>
    <s v="7951"/>
    <s v="SR-CP188NRA"/>
    <n v="4"/>
    <s v="Mediamart Cau Giay"/>
    <s v="Số 335, đường Cầu Giấy, Phường Dịch Vọng, Quận Cầu Giấy, Thành Phố Hà Nội, Việt Nam"/>
    <s v="M101"/>
    <n v="0.15504000000000001"/>
    <s v="601"/>
    <n v="0.41944444444444001"/>
    <n v="0.35162037037036997"/>
    <n v="0.39116898148147999"/>
    <s v="9525250452-5000010038"/>
    <s v="9525250452-5000010038"/>
    <x v="4"/>
    <s v="Cầu Giấy/Hà Nội"/>
    <s v="Hà Nội"/>
    <n v="26"/>
    <n v="26"/>
    <n v="0"/>
    <n v="550000"/>
    <s v="RC"/>
    <n v="0"/>
    <s v="THANH CONG"/>
    <s v="TQ"/>
    <s v="B"/>
    <s v="MEDI"/>
    <n v="0"/>
    <n v="1"/>
    <s v="THANH CONGTQB"/>
    <s v="THANH CONG"/>
    <s v="combine"/>
    <n v="50000"/>
    <n v="0"/>
    <n v="0"/>
    <n v="0"/>
    <n v="2016"/>
    <n v="0"/>
    <m/>
    <m/>
    <m/>
    <n v="0"/>
    <n v="0"/>
    <n v="0"/>
    <n v="0"/>
    <n v="0"/>
    <n v="0"/>
    <n v="0"/>
    <n v="0"/>
    <n v="0"/>
    <n v="0"/>
    <n v="0"/>
    <n v="0"/>
    <n v="0.15504000000000001"/>
    <s v="9525250452"/>
    <n v="6.7197065100000009"/>
    <n v="1085160"/>
    <n v="12689.839931714516"/>
    <n v="0"/>
    <n v="2016"/>
    <n v="0"/>
    <n v="0"/>
    <n v="0"/>
    <n v="0"/>
    <n v="0"/>
    <n v="0"/>
    <n v="1"/>
    <n v="22781.192615532847"/>
    <s v="RC"/>
    <s v="RC"/>
    <s v="MM"/>
    <n v="7196000"/>
    <n v="2.307243623948094E-2"/>
    <n v="6.7197065100000009"/>
    <s v="Data out from OB"/>
  </r>
  <r>
    <x v="7"/>
    <s v="5000010038"/>
    <s v="89C-21819   (1.25)"/>
    <n v="1.25"/>
    <s v="THANH CONG"/>
    <s v=""/>
    <s v="7951"/>
    <s v="NC-EG3000CSY"/>
    <n v="5"/>
    <s v="Mediamart Cau Giay"/>
    <s v="Số 335, đường Cầu Giấy, Phường Dịch Vọng, Quận Cầu Giấy, Thành Phố Hà Nội, Việt Nam"/>
    <s v="M101"/>
    <n v="0.11532000000000001"/>
    <s v="601"/>
    <n v="0.41944444444444001"/>
    <n v="0.35162037037036997"/>
    <n v="0.39089120370370001"/>
    <s v="9525250452-5000010038"/>
    <s v="9525250452-5000010038"/>
    <x v="4"/>
    <s v="Cầu Giấy/Hà Nội"/>
    <s v="Hà Nội"/>
    <n v="26"/>
    <n v="0"/>
    <n v="0"/>
    <n v="55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1499"/>
    <n v="0"/>
    <m/>
    <m/>
    <m/>
    <n v="0"/>
    <n v="0"/>
    <n v="0"/>
    <n v="0"/>
    <n v="0"/>
    <n v="0"/>
    <n v="0"/>
    <n v="0"/>
    <n v="0"/>
    <n v="0"/>
    <n v="0"/>
    <n v="0"/>
    <n v="0.11532000000000001"/>
    <s v="9525250452"/>
    <n v="6.7197065100000009"/>
    <n v="1085160"/>
    <n v="9438.8050885275934"/>
    <n v="0"/>
    <n v="1499"/>
    <n v="0"/>
    <n v="0"/>
    <n v="0"/>
    <n v="0"/>
    <n v="0"/>
    <n v="0"/>
    <n v="0"/>
    <n v="16944.317417590606"/>
    <s v="SMALL KA"/>
    <s v="SMALL KA"/>
    <s v="MM"/>
    <n v="6436500"/>
    <n v="1.7161463797322897E-2"/>
    <n v="6.7197065100000009"/>
    <s v="Data out from OB"/>
  </r>
  <r>
    <x v="7"/>
    <s v="5000015375"/>
    <s v="89C-21819   (1.25)"/>
    <n v="1.25"/>
    <s v="THANH CONG"/>
    <s v=""/>
    <s v="7951"/>
    <s v="NC-EG3000CSY"/>
    <n v="4"/>
    <s v="MEDIAMART HOANG QUOC VIET"/>
    <s v="Số 14 đường Hoàng Quốc Việt, Phường Nghĩa Đô, Quận Cầu Giấy, Thành phố Hà Nội, Việt Nam"/>
    <s v="M101"/>
    <n v="9.2256000000000005E-2"/>
    <s v="601"/>
    <n v="0.41944444444444001"/>
    <n v="0.35162037037036997"/>
    <n v="0.38915509259259001"/>
    <s v="9525250452-5000015375"/>
    <s v="9525250452-5000015375"/>
    <x v="4"/>
    <s v="Cầu Giấy/Hà Nội"/>
    <s v="Hà Nội"/>
    <n v="26"/>
    <n v="0"/>
    <n v="0"/>
    <n v="55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9.2256000000000005E-2"/>
    <s v="9525250452"/>
    <n v="6.7197065100000009"/>
    <n v="1085160"/>
    <n v="7551.0440708220749"/>
    <n v="0"/>
    <n v="0"/>
    <n v="0"/>
    <n v="0"/>
    <n v="0"/>
    <n v="0"/>
    <n v="0"/>
    <n v="0"/>
    <n v="0"/>
    <n v="12356.253934072487"/>
    <s v="SMALL KA"/>
    <s v="SMALL KA"/>
    <s v="MM"/>
    <n v="5149200"/>
    <n v="1.3729171037858317E-2"/>
    <n v="6.7197065100000009"/>
    <s v="Data out from OB"/>
  </r>
  <r>
    <x v="7"/>
    <s v="9000000054 (9512933083)"/>
    <s v="89C-21819   (1.25)"/>
    <n v="1.25"/>
    <s v="THANH CONG"/>
    <s v=""/>
    <s v="7951"/>
    <s v="SD-P104WRA"/>
    <n v="1"/>
    <s v="LE THU THU TRA"/>
    <s v="131 NGUYỄN THỊ ĐỊNH,, PHƯỜNG TRUNG HÒA,, QUẬN CẦU GIẤY, HÀ NỘI, VIỆT NAM"/>
    <s v="M101"/>
    <n v="3.3048000000000001E-2"/>
    <s v="601"/>
    <n v="0.41944444444444001"/>
    <n v="0.35162037037036997"/>
    <n v="0.39344907407406998"/>
    <s v="9525250452-9000000054"/>
    <s v="9525250452-9000000054 (9512933083)"/>
    <x v="4"/>
    <s v="Cầu Giấy/Hà Nội"/>
    <s v="Hà Nội"/>
    <n v="26"/>
    <n v="0"/>
    <n v="0"/>
    <n v="550000"/>
    <s v="SMALL KA"/>
    <n v="0"/>
    <s v="THANH CONG"/>
    <s v="TQ"/>
    <s v="B"/>
    <s v="LE T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s v="9525250452"/>
    <n v="6.7197065100000009"/>
    <n v="1085160"/>
    <n v="0"/>
    <n v="0"/>
    <n v="0"/>
    <n v="0"/>
    <n v="0"/>
    <n v="0"/>
    <n v="0"/>
    <n v="0"/>
    <n v="0"/>
    <n v="0"/>
    <n v="0"/>
    <s v="SMALL KA"/>
    <s v="SMALL KA"/>
    <s v="Others"/>
    <n v="0"/>
    <n v="0"/>
    <n v="6.7197065100000009"/>
    <s v="Data out from OB"/>
  </r>
  <r>
    <x v="7"/>
    <s v="5000005171"/>
    <s v="89C-21819   (1.25)"/>
    <n v="1.25"/>
    <s v="THANH CONG"/>
    <s v=""/>
    <s v="7951"/>
    <s v="POWERBANK20"/>
    <n v="25"/>
    <s v="One time customer"/>
    <s v="117 Trần Duy Hưng, Cầu Giấy, Hà Nội, Việt Nam"/>
    <s v="M101"/>
    <n v="3.0468749999999999E-2"/>
    <s v="601"/>
    <n v="0.41944444444444001"/>
    <n v="0.35162037037036997"/>
    <n v="0.39554398148148001"/>
    <s v="9525250452-5000005171"/>
    <s v="9525250452-5000005171"/>
    <x v="4"/>
    <s v="Cầu Giấy/Hà Nội"/>
    <s v="Hà Nội"/>
    <n v="26"/>
    <n v="26"/>
    <n v="0"/>
    <n v="550000"/>
    <s v="NON-TRADE"/>
    <n v="0"/>
    <s v="THANH CONG"/>
    <s v="TQ"/>
    <s v="B"/>
    <s v="One "/>
    <n v="0"/>
    <n v="1"/>
    <s v="THANH CONGTQB"/>
    <s v="THANH CONG"/>
    <s v="combine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3.0468749999999999E-2"/>
    <s v="9525250452"/>
    <n v="6.7197065100000009"/>
    <n v="1085160"/>
    <n v="2493.8310140571893"/>
    <n v="0"/>
    <n v="0"/>
    <n v="0"/>
    <n v="0"/>
    <n v="0"/>
    <n v="0"/>
    <n v="0"/>
    <n v="0"/>
    <n v="1"/>
    <n v="4080.8143866390374"/>
    <s v="NON-TRADE"/>
    <s v="NON-TRADE"/>
    <s v="Others"/>
    <n v="0"/>
    <n v="4.5342382073767082E-3"/>
    <n v="6.7197065100000009"/>
    <s v="Data out from OB"/>
  </r>
  <r>
    <x v="7"/>
    <s v="9000000054 (9512933083)"/>
    <s v="89C-21819   (1.25)"/>
    <n v="1.25"/>
    <s v="THANH CONG"/>
    <s v=""/>
    <s v="7951"/>
    <s v="EW-DJ10-A401"/>
    <n v="1"/>
    <s v="LE THU THU TRA"/>
    <s v="131 NGUYỄN THỊ ĐỊNH,, PHƯỜNG TRUNG HÒA,, QUẬN CẦU GIẤY, HÀ NỘI, VIỆT NAM"/>
    <s v="M101"/>
    <n v="2.0820799999999996E-3"/>
    <s v="601"/>
    <n v="0.41944444444444001"/>
    <n v="0.35162037037036997"/>
    <n v="0.39372685185185002"/>
    <s v="9525250452-9000000054"/>
    <s v="9525250452-9000000054 (9512933083)"/>
    <x v="4"/>
    <s v="Cầu Giấy/Hà Nội"/>
    <s v="Hà Nội"/>
    <n v="26"/>
    <n v="0"/>
    <n v="0"/>
    <n v="550000"/>
    <s v="Oral care"/>
    <n v="0"/>
    <s v="THANH CONG"/>
    <s v="TQ"/>
    <s v="B"/>
    <s v="LE T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s v="9525250452"/>
    <n v="6.7197065100000009"/>
    <n v="1085160"/>
    <n v="0"/>
    <n v="0"/>
    <n v="0"/>
    <n v="0"/>
    <n v="0"/>
    <n v="0"/>
    <n v="0"/>
    <n v="0"/>
    <n v="0"/>
    <n v="0"/>
    <n v="0"/>
    <s v="Oral care"/>
    <s v="Oral care"/>
    <s v="Others"/>
    <n v="0"/>
    <n v="0"/>
    <n v="6.7197065100000009"/>
    <s v="Data out from OB"/>
  </r>
  <r>
    <x v="7"/>
    <s v="5000015375"/>
    <s v="89C-21819   (1.25)"/>
    <n v="1.25"/>
    <s v="THANH CONG"/>
    <s v=""/>
    <s v="7951"/>
    <s v="MC-CL575KN49"/>
    <n v="3"/>
    <s v="MEDIAMART HOANG QUOC VIET"/>
    <s v="Số 14 đường Hoàng Quốc Việt, Phường Nghĩa Đô, Quận Cầu Giấy, Thành phố Hà Nội, Việt Nam"/>
    <s v="M101"/>
    <n v="0.18513000000000002"/>
    <s v="601"/>
    <n v="0.41944444444444001"/>
    <n v="0.35163194444444001"/>
    <n v="0.38392361111111001"/>
    <s v="9525250452-5000015375"/>
    <s v="9525250452-5000015375"/>
    <x v="4"/>
    <s v="Cầu Giấy/Hà Nội"/>
    <s v="Hà Nội"/>
    <n v="26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8513000000000002"/>
    <s v="9525250452"/>
    <n v="6.7197065100000009"/>
    <n v="1085160"/>
    <n v="15152.670707935427"/>
    <n v="0"/>
    <n v="0"/>
    <n v="0"/>
    <n v="0"/>
    <n v="0"/>
    <n v="0"/>
    <n v="0"/>
    <n v="0"/>
    <n v="0"/>
    <n v="24795.27934025797"/>
    <s v="VC"/>
    <s v="VC"/>
    <s v="MM"/>
    <n v="6867000"/>
    <n v="2.7550310378064411E-2"/>
    <n v="6.7197065100000009"/>
    <s v="Data out from OB"/>
  </r>
  <r>
    <x v="7"/>
    <s v="5000005171"/>
    <s v="89C-21819   (1.25)"/>
    <n v="1.25"/>
    <s v="THANH CONG"/>
    <s v=""/>
    <s v="7951"/>
    <s v="TEACUPSET"/>
    <n v="20"/>
    <s v="One time customer"/>
    <s v="117 Trần Duy Hưng, Cầu Giấy, Hà Nội, Việt Nam"/>
    <s v="M101"/>
    <n v="0.22877249999999999"/>
    <s v="601"/>
    <n v="0.41944444444444001"/>
    <n v="0.35163194444444001"/>
    <n v="0.39572916666667002"/>
    <s v="9525250452-5000005171"/>
    <s v="9525250452-5000005171"/>
    <x v="4"/>
    <s v="Cầu Giấy/Hà Nội"/>
    <s v="Hà Nội"/>
    <n v="26"/>
    <n v="0"/>
    <n v="0"/>
    <n v="550000"/>
    <s v="NON-TRADE"/>
    <n v="0"/>
    <s v="THANH CONG"/>
    <s v="TQ"/>
    <s v="B"/>
    <s v="One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2877249999999999"/>
    <s v="9525250452"/>
    <n v="6.7197065100000009"/>
    <n v="1085160"/>
    <n v="18724.757519208972"/>
    <n v="0"/>
    <n v="0"/>
    <n v="0"/>
    <n v="0"/>
    <n v="0"/>
    <n v="0"/>
    <n v="0"/>
    <n v="0"/>
    <n v="0"/>
    <n v="30640.512304160136"/>
    <s v="NON-TRADE"/>
    <s v="NON-TRADE"/>
    <s v="Others"/>
    <n v="0"/>
    <n v="3.4045013671289037E-2"/>
    <n v="6.7197065100000009"/>
    <s v="Data out from OB"/>
  </r>
  <r>
    <x v="7"/>
    <s v="5000005171"/>
    <s v="89C-21819   (1.25)"/>
    <n v="1.25"/>
    <s v="THANH CONG"/>
    <s v=""/>
    <s v="7951"/>
    <s v="FOLDUMBRELLA"/>
    <n v="50"/>
    <s v="One time customer"/>
    <s v="117 Trần Duy Hưng, Cầu Giấy, Hà Nội, Việt Nam"/>
    <s v="M101"/>
    <n v="4.224E-2"/>
    <s v="601"/>
    <n v="0.41944444444444001"/>
    <n v="0.35163194444444001"/>
    <n v="0.39527777777778"/>
    <s v="9525250452-5000005171"/>
    <s v="9525250452-5000005171"/>
    <x v="4"/>
    <s v="Cầu Giấy/Hà Nội"/>
    <s v="Hà Nội"/>
    <n v="26"/>
    <n v="0"/>
    <n v="0"/>
    <n v="550000"/>
    <s v="NON-TRADE"/>
    <n v="0"/>
    <s v="THANH CONG"/>
    <s v="TQ"/>
    <s v="B"/>
    <s v="One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224E-2"/>
    <s v="9525250452"/>
    <n v="6.7197065100000009"/>
    <n v="1085160"/>
    <n v="3457.2938513649456"/>
    <n v="0"/>
    <n v="0"/>
    <n v="0"/>
    <n v="0"/>
    <n v="0"/>
    <n v="0"/>
    <n v="0"/>
    <n v="0"/>
    <n v="0"/>
    <n v="5657.3899385971836"/>
    <s v="NON-TRADE"/>
    <s v="NON-TRADE"/>
    <s v="Others"/>
    <n v="0"/>
    <n v="6.2859888206635373E-3"/>
    <n v="6.7197065100000009"/>
    <s v="Data out from OB"/>
  </r>
  <r>
    <x v="7"/>
    <s v="5000005171"/>
    <s v="89C-21819   (1.25)"/>
    <n v="1.25"/>
    <s v="THANH CONG"/>
    <s v=""/>
    <s v="7951"/>
    <s v="BACKPACK"/>
    <n v="35"/>
    <s v="One time customer"/>
    <s v="117 Trần Duy Hưng, Cầu Giấy, Hà Nội, Việt Nam"/>
    <s v="M101"/>
    <n v="0.16799999999999998"/>
    <s v="601"/>
    <n v="0.41944444444444001"/>
    <n v="0.35163194444444001"/>
    <n v="0.39478009259259"/>
    <s v="9525250452-5000005171"/>
    <s v="9525250452-5000005171"/>
    <x v="4"/>
    <s v="Cầu Giấy/Hà Nội"/>
    <s v="Hà Nội"/>
    <n v="26"/>
    <n v="0"/>
    <n v="0"/>
    <n v="550000"/>
    <s v="NON-TRADE"/>
    <n v="0"/>
    <s v="THANH CONG"/>
    <s v="TQ"/>
    <s v="B"/>
    <s v="One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6799999999999998"/>
    <s v="9525250452"/>
    <n v="6.7197065100000009"/>
    <n v="1085160"/>
    <n v="13750.600545201485"/>
    <n v="0"/>
    <n v="0"/>
    <n v="0"/>
    <n v="0"/>
    <n v="0"/>
    <n v="0"/>
    <n v="0"/>
    <n v="0"/>
    <n v="0"/>
    <n v="22500.982710329703"/>
    <s v="NON-TRADE"/>
    <s v="NON-TRADE"/>
    <s v="Others"/>
    <n v="0"/>
    <n v="2.500109190036634E-2"/>
    <n v="6.7197065100000009"/>
    <s v="Data out from OB"/>
  </r>
  <r>
    <x v="7"/>
    <s v="5000005171"/>
    <s v="89C-21819   (1.25)"/>
    <n v="1.25"/>
    <s v="THANH CONG"/>
    <s v=""/>
    <s v="7951"/>
    <s v="FABRICBAG"/>
    <n v="50"/>
    <s v="One time customer"/>
    <s v="117 Trần Duy Hưng, Cầu Giấy, Hà Nội, Việt Nam"/>
    <s v="M101"/>
    <n v="1.4249999999999999E-2"/>
    <s v="601"/>
    <n v="0.41944444444444001"/>
    <n v="0.35163194444444001"/>
    <n v="0.39509259259259"/>
    <s v="9525250452-5000005171"/>
    <s v="9525250452-5000005171"/>
    <x v="4"/>
    <s v="Cầu Giấy/Hà Nội"/>
    <s v="Hà Nội"/>
    <n v="26"/>
    <n v="0"/>
    <n v="0"/>
    <n v="550000"/>
    <s v="NON-TRADE"/>
    <n v="0"/>
    <s v="THANH CONG"/>
    <s v="TQ"/>
    <s v="B"/>
    <s v="One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4249999999999999E-2"/>
    <s v="9525250452"/>
    <n v="6.7197065100000009"/>
    <n v="1085160"/>
    <n v="1166.3455819590547"/>
    <n v="0"/>
    <n v="0"/>
    <n v="0"/>
    <n v="0"/>
    <n v="0"/>
    <n v="0"/>
    <n v="0"/>
    <n v="0"/>
    <n v="0"/>
    <n v="1908.5654977511804"/>
    <s v="NON-TRADE"/>
    <s v="NON-TRADE"/>
    <s v="Others"/>
    <n v="0"/>
    <n v="2.1206283308346447E-3"/>
    <n v="6.7197065100000009"/>
    <s v="Data out from OB"/>
  </r>
  <r>
    <x v="7"/>
    <s v="5000005171"/>
    <s v="89C-21819   (1.25)"/>
    <n v="1.25"/>
    <s v="THANH CONG"/>
    <s v=""/>
    <s v="7951"/>
    <s v="BOX"/>
    <n v="35"/>
    <s v="One time customer"/>
    <s v="117 Trần Duy Hưng, Cầu Giấy, Hà Nội, Việt Nam"/>
    <s v="M101"/>
    <n v="2.61464E-2"/>
    <s v="601"/>
    <n v="0.41944444444444001"/>
    <n v="0.35163194444444001"/>
    <n v="0.39495370370369998"/>
    <s v="9525250452-5000005171"/>
    <s v="9525250452-5000005171"/>
    <x v="4"/>
    <s v="Cầu Giấy/Hà Nội"/>
    <s v="Hà Nội"/>
    <n v="26"/>
    <n v="0"/>
    <n v="0"/>
    <n v="550000"/>
    <s v="NON-TRADE"/>
    <n v="0"/>
    <s v="THANH CONG"/>
    <s v="TQ"/>
    <s v="B"/>
    <s v="One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61464E-2"/>
    <s v="9525250452"/>
    <n v="6.7197065100000009"/>
    <n v="1085160"/>
    <n v="2140.0517981848584"/>
    <n v="0"/>
    <n v="0"/>
    <n v="0"/>
    <n v="0"/>
    <n v="0"/>
    <n v="0"/>
    <n v="0"/>
    <n v="0"/>
    <n v="0"/>
    <n v="3501.9029424843138"/>
    <s v="NON-TRADE"/>
    <s v="NON-TRADE"/>
    <s v="Others"/>
    <n v="0"/>
    <n v="3.8910032694270151E-3"/>
    <n v="6.7197065100000009"/>
    <s v="Data out from OB"/>
  </r>
  <r>
    <x v="7"/>
    <s v="6000003105"/>
    <s v="89C-21819   (1.25)"/>
    <n v="1.25"/>
    <s v="THANH CONG"/>
    <s v=""/>
    <s v="7951"/>
    <s v="NR-BX421WGKV"/>
    <n v="1"/>
    <s v="PICO"/>
    <s v="173 Xuân Thủy, Hà Nội"/>
    <s v="M101"/>
    <n v="1.0478400000000001"/>
    <s v="601"/>
    <n v="0.41944444444444001"/>
    <n v="0.35164351851851999"/>
    <n v="0.41057870370369998"/>
    <s v="9525250452-6000003105"/>
    <s v="9525250452-6000003105"/>
    <x v="4"/>
    <s v="Cầu Giấy/Hà Nội"/>
    <s v="Hà Nội"/>
    <n v="26"/>
    <n v="26"/>
    <n v="0"/>
    <n v="550000"/>
    <s v="REF"/>
    <n v="0"/>
    <s v="THANH CONG"/>
    <s v="TQ"/>
    <s v="B"/>
    <s v="PICO"/>
    <n v="0"/>
    <n v="1"/>
    <s v="THANH CONGTQB"/>
    <s v="THANH CONG"/>
    <s v="combine"/>
    <n v="50000"/>
    <n v="0"/>
    <n v="0"/>
    <n v="0"/>
    <n v="31435"/>
    <n v="0"/>
    <m/>
    <m/>
    <m/>
    <n v="0"/>
    <n v="0"/>
    <n v="0"/>
    <n v="0"/>
    <n v="0"/>
    <n v="0"/>
    <n v="0"/>
    <n v="0"/>
    <n v="0"/>
    <n v="0"/>
    <n v="0"/>
    <n v="0"/>
    <n v="1.0478400000000001"/>
    <s v="9525250452"/>
    <n v="6.7197065100000009"/>
    <n v="1085160"/>
    <n v="85764.45997192814"/>
    <n v="0"/>
    <n v="31435"/>
    <n v="0"/>
    <n v="0"/>
    <n v="0"/>
    <n v="0"/>
    <n v="0"/>
    <n v="0"/>
    <n v="1"/>
    <n v="171776.84359042789"/>
    <s v="REF"/>
    <s v="Local REF"/>
    <s v="MM"/>
    <n v="14674091"/>
    <n v="0.15593538176714208"/>
    <n v="6.7197065100000009"/>
    <s v="Data out from OB"/>
  </r>
  <r>
    <x v="7"/>
    <s v="5000015375"/>
    <s v="89C-21819   (1.25)"/>
    <n v="1.25"/>
    <s v="THANH CONG"/>
    <s v=""/>
    <s v="7951"/>
    <s v="SR-MVN107HRA"/>
    <n v="3"/>
    <s v="MEDIAMART HOANG QUOC VIET"/>
    <s v="Số 14 đường Hoàng Quốc Việt, Phường Nghĩa Đô, Quận Cầu Giấy, Thành phố Hà Nội, Việt Nam"/>
    <s v="M101"/>
    <n v="6.4189980000000008E-2"/>
    <s v="601"/>
    <n v="0.41944444444444001"/>
    <n v="0.35164351851851999"/>
    <n v="0.39060185185184998"/>
    <s v="9525250452-5000015375"/>
    <s v="9525250452-5000015375"/>
    <x v="4"/>
    <s v="Cầu Giấy/Hà Nội"/>
    <s v="Hà Nội"/>
    <n v="26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6.4189980000000008E-2"/>
    <s v="9525250452"/>
    <n v="6.7197065100000009"/>
    <n v="1085160"/>
    <n v="5253.8736546694799"/>
    <n v="0"/>
    <n v="0"/>
    <n v="0"/>
    <n v="0"/>
    <n v="0"/>
    <n v="0"/>
    <n v="0"/>
    <n v="0"/>
    <n v="0"/>
    <n v="8597.2477985500591"/>
    <s v="RC"/>
    <s v="RC"/>
    <s v="MM"/>
    <n v="2079819"/>
    <n v="9.5524975539445101E-3"/>
    <n v="6.7197065100000009"/>
    <s v="Data out from OB"/>
  </r>
  <r>
    <x v="7"/>
    <s v="5000010038"/>
    <s v="89C-21819   (1.25)"/>
    <n v="1.25"/>
    <s v="THANH CONG"/>
    <s v=""/>
    <s v="7951"/>
    <s v="MC-CL573AN49"/>
    <n v="3"/>
    <s v="Mediamart Cau Giay"/>
    <s v="Số 335, đường Cầu Giấy, Phường Dịch Vọng, Quận Cầu Giấy, Thành Phố Hà Nội, Việt Nam"/>
    <s v="M101"/>
    <n v="0.18513000000000002"/>
    <s v="601"/>
    <n v="0.41944444444444001"/>
    <n v="0.35164351851851999"/>
    <n v="0.38467592592592997"/>
    <s v="9525250452-5000010038"/>
    <s v="9525250452-5000010038"/>
    <x v="4"/>
    <s v="Cầu Giấy/Hà Nội"/>
    <s v="Hà Nội"/>
    <n v="26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2407"/>
    <n v="0"/>
    <m/>
    <m/>
    <m/>
    <n v="0"/>
    <n v="0"/>
    <n v="0"/>
    <n v="0"/>
    <n v="0"/>
    <n v="0"/>
    <n v="0"/>
    <n v="0"/>
    <n v="0"/>
    <n v="0"/>
    <n v="0"/>
    <n v="0"/>
    <n v="0.18513000000000002"/>
    <s v="9525250452"/>
    <n v="6.7197065100000009"/>
    <n v="1085160"/>
    <n v="15152.670707935427"/>
    <n v="0"/>
    <n v="2407"/>
    <n v="0"/>
    <n v="0"/>
    <n v="0"/>
    <n v="0"/>
    <n v="0"/>
    <n v="0"/>
    <n v="0"/>
    <n v="27202.27934025797"/>
    <s v="VC"/>
    <s v="VC"/>
    <s v="MM"/>
    <n v="5859000"/>
    <n v="2.7550310378064411E-2"/>
    <n v="6.7197065100000009"/>
    <s v="Data out from OB"/>
  </r>
  <r>
    <x v="7"/>
    <s v="5000015375"/>
    <s v="89C-21819   (1.25)"/>
    <n v="1.25"/>
    <s v="THANH CONG"/>
    <s v=""/>
    <s v="7951"/>
    <s v="MC-CL573AN49"/>
    <n v="3"/>
    <s v="MEDIAMART HOANG QUOC VIET"/>
    <s v="Số 14 đường Hoàng Quốc Việt, Phường Nghĩa Đô, Quận Cầu Giấy, Thành phố Hà Nội, Việt Nam"/>
    <s v="M101"/>
    <n v="0.18513000000000002"/>
    <s v="601"/>
    <n v="0.41944444444444001"/>
    <n v="0.35164351851851999"/>
    <n v="0.38372685185185001"/>
    <s v="9525250452-5000015375"/>
    <s v="9525250452-5000015375"/>
    <x v="4"/>
    <s v="Cầu Giấy/Hà Nội"/>
    <s v="Hà Nội"/>
    <n v="26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8513000000000002"/>
    <s v="9525250452"/>
    <n v="6.7197065100000009"/>
    <n v="1085160"/>
    <n v="15152.670707935427"/>
    <n v="0"/>
    <n v="0"/>
    <n v="0"/>
    <n v="0"/>
    <n v="0"/>
    <n v="0"/>
    <n v="0"/>
    <n v="0"/>
    <n v="0"/>
    <n v="24795.27934025797"/>
    <s v="VC"/>
    <s v="VC"/>
    <s v="MM"/>
    <n v="5859000"/>
    <n v="2.7550310378064411E-2"/>
    <n v="6.7197065100000009"/>
    <s v="Data out from OB"/>
  </r>
  <r>
    <x v="7"/>
    <s v="5000010038"/>
    <s v="89C-21819   (1.25)"/>
    <n v="1.25"/>
    <s v="THANH CONG"/>
    <s v=""/>
    <s v="7951"/>
    <s v="MC-CL575KN49"/>
    <n v="3"/>
    <s v="Mediamart Cau Giay"/>
    <s v="Số 335, đường Cầu Giấy, Phường Dịch Vọng, Quận Cầu Giấy, Thành Phố Hà Nội, Việt Nam"/>
    <s v="M101"/>
    <n v="0.18513000000000002"/>
    <s v="601"/>
    <n v="0.41944444444444001"/>
    <n v="0.35164351851851999"/>
    <n v="0.38320601851851999"/>
    <s v="9525250452-5000010038"/>
    <s v="9525250452-5000010038"/>
    <x v="4"/>
    <s v="Cầu Giấy/Hà Nội"/>
    <s v="Hà Nội"/>
    <n v="26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2407"/>
    <n v="0"/>
    <m/>
    <m/>
    <m/>
    <n v="0"/>
    <n v="0"/>
    <n v="0"/>
    <n v="0"/>
    <n v="0"/>
    <n v="0"/>
    <n v="0"/>
    <n v="0"/>
    <n v="0"/>
    <n v="0"/>
    <n v="0"/>
    <n v="0"/>
    <n v="0.18513000000000002"/>
    <s v="9525250452"/>
    <n v="6.7197065100000009"/>
    <n v="1085160"/>
    <n v="15152.670707935427"/>
    <n v="0"/>
    <n v="2407"/>
    <n v="0"/>
    <n v="0"/>
    <n v="0"/>
    <n v="0"/>
    <n v="0"/>
    <n v="0"/>
    <n v="0"/>
    <n v="27202.27934025797"/>
    <s v="VC"/>
    <s v="VC"/>
    <s v="MM"/>
    <n v="6867000"/>
    <n v="2.7550310378064411E-2"/>
    <n v="6.7197065100000009"/>
    <s v="Data out from OB"/>
  </r>
  <r>
    <x v="7"/>
    <s v="6000003105"/>
    <s v="89C-21819   (1.25)"/>
    <n v="1.25"/>
    <s v="THANH CONG"/>
    <s v=""/>
    <s v="7951"/>
    <s v="MC-CL575KN49"/>
    <n v="5"/>
    <s v="PICO"/>
    <s v="173 Xuân Thủy, Hà Nội"/>
    <s v="M101"/>
    <n v="0.30854999999999999"/>
    <s v="601"/>
    <n v="0.41944444444444001"/>
    <n v="0.35164351851851999"/>
    <n v="0.38538194444444002"/>
    <s v="9525250452-6000003105"/>
    <s v="9525250452-6000003105"/>
    <x v="4"/>
    <s v="Cầu Giấy/Hà Nội"/>
    <s v="Hà Nội"/>
    <n v="26"/>
    <n v="0"/>
    <n v="0"/>
    <n v="550000"/>
    <s v="VC"/>
    <n v="0"/>
    <s v="THANH CONG"/>
    <s v="TQ"/>
    <s v="B"/>
    <s v="PICO"/>
    <n v="0"/>
    <n v="1"/>
    <s v="THANH CONGTQB"/>
    <s v="THANH CONG"/>
    <n v="0"/>
    <n v="0"/>
    <n v="0"/>
    <n v="0"/>
    <n v="0"/>
    <n v="9257"/>
    <n v="0"/>
    <m/>
    <m/>
    <m/>
    <n v="0"/>
    <n v="0"/>
    <n v="0"/>
    <n v="0"/>
    <n v="0"/>
    <n v="0"/>
    <n v="0"/>
    <n v="0"/>
    <n v="0"/>
    <n v="0"/>
    <n v="0"/>
    <n v="0"/>
    <n v="0.30854999999999999"/>
    <s v="9525250452"/>
    <n v="6.7197065100000009"/>
    <n v="1085160"/>
    <n v="25254.451179892374"/>
    <n v="0"/>
    <n v="9257"/>
    <n v="0"/>
    <n v="0"/>
    <n v="0"/>
    <n v="0"/>
    <n v="0"/>
    <n v="0"/>
    <n v="0"/>
    <n v="50582.465567096617"/>
    <s v="VC"/>
    <s v="VC"/>
    <s v="MM"/>
    <n v="11445000"/>
    <n v="4.5917183963440682E-2"/>
    <n v="6.7197065100000009"/>
    <s v="Data out from OB"/>
  </r>
  <r>
    <x v="7"/>
    <s v="5000010038"/>
    <s v="89C-21819   (1.25)"/>
    <n v="1.25"/>
    <s v="THANH CONG"/>
    <s v=""/>
    <s v="7951"/>
    <s v="SR-CP108NRA"/>
    <n v="3"/>
    <s v="Mediamart Cau Giay"/>
    <s v="Số 335, đường Cầu Giấy, Phường Dịch Vọng, Quận Cầu Giấy, Thành Phố Hà Nội, Việt Nam"/>
    <s v="M101"/>
    <n v="8.8739999999999999E-2"/>
    <s v="601"/>
    <n v="0.41944444444444001"/>
    <n v="0.35164351851851999"/>
    <n v="0.39103009259258997"/>
    <s v="9525250452-5000010038"/>
    <s v="9525250452-5000010038"/>
    <x v="4"/>
    <s v="Cầu Giấy/Hà Nội"/>
    <s v="Hà Nội"/>
    <n v="26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1154"/>
    <n v="0"/>
    <m/>
    <m/>
    <m/>
    <n v="0"/>
    <n v="0"/>
    <n v="0"/>
    <n v="0"/>
    <n v="0"/>
    <n v="0"/>
    <n v="0"/>
    <n v="0"/>
    <n v="0"/>
    <n v="0"/>
    <n v="0"/>
    <n v="0"/>
    <n v="8.8739999999999999E-2"/>
    <s v="9525250452"/>
    <n v="6.7197065100000009"/>
    <n v="1085160"/>
    <n v="7263.2636451260714"/>
    <n v="0"/>
    <n v="1154"/>
    <n v="0"/>
    <n v="0"/>
    <n v="0"/>
    <n v="0"/>
    <n v="0"/>
    <n v="0"/>
    <n v="0"/>
    <n v="13039.340510206299"/>
    <s v="RC"/>
    <s v="RC"/>
    <s v="MM"/>
    <n v="5166000"/>
    <n v="1.3205933900229221E-2"/>
    <n v="6.7197065100000009"/>
    <s v="Data out from OB"/>
  </r>
  <r>
    <x v="7"/>
    <s v="6000018078"/>
    <s v="89C-21819   (1.25)"/>
    <n v="1.25"/>
    <s v="THANH CONG"/>
    <s v=""/>
    <s v="7951"/>
    <s v="MC-CL575KN49"/>
    <n v="3"/>
    <s v="VHC"/>
    <s v="Số 94 Hoàng Quốc Việt, Phường Nghĩa Đô, Quận Cầu Giấy, Thành phố Hà Nội, Việt Nam"/>
    <s v="M101"/>
    <n v="0.18513000000000002"/>
    <s v="601"/>
    <n v="0.41944444444444001"/>
    <n v="0.35164351851851999"/>
    <n v="0.38166666666666998"/>
    <s v="9525250452-6000018078"/>
    <s v="9525250452-6000018078"/>
    <x v="4"/>
    <s v="Cầu Giấy/Hà Nội"/>
    <s v="Hà Nội"/>
    <n v="26"/>
    <n v="26"/>
    <n v="0"/>
    <n v="550000"/>
    <s v="VC"/>
    <n v="0"/>
    <s v="THANH CONG"/>
    <s v="TQ"/>
    <s v="B"/>
    <s v="VHC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8513000000000002"/>
    <s v="9525250452"/>
    <n v="6.7197065100000009"/>
    <n v="1085160"/>
    <n v="15152.670707935427"/>
    <n v="0"/>
    <n v="0"/>
    <n v="0"/>
    <n v="0"/>
    <n v="0"/>
    <n v="0"/>
    <n v="0"/>
    <n v="0"/>
    <n v="1"/>
    <n v="24795.27934025797"/>
    <s v="VC"/>
    <s v="VC"/>
    <s v="MM"/>
    <n v="6867000"/>
    <n v="2.7550310378064411E-2"/>
    <n v="6.7197065100000009"/>
    <s v="Data out from OB"/>
  </r>
  <r>
    <x v="7"/>
    <s v="6000003105"/>
    <s v="89C-21819   (1.25)"/>
    <n v="1.25"/>
    <s v="THANH CONG"/>
    <s v=""/>
    <s v="7951"/>
    <s v="SR-CP188NRA"/>
    <n v="5"/>
    <s v="PICO"/>
    <s v="173 Xuân Thủy, Hà Nội"/>
    <s v="M101"/>
    <n v="0.19380000000000003"/>
    <s v="601"/>
    <n v="0.41944444444444001"/>
    <n v="0.35165509259258998"/>
    <n v="0.39278935185184999"/>
    <s v="9525250452-6000003105"/>
    <s v="9525250452-6000003105"/>
    <x v="4"/>
    <s v="Cầu Giấy/Hà Nội"/>
    <s v="Hà Nội"/>
    <n v="26"/>
    <n v="0"/>
    <n v="0"/>
    <n v="550000"/>
    <s v="RC"/>
    <n v="0"/>
    <s v="THANH CONG"/>
    <s v="TQ"/>
    <s v="B"/>
    <s v="PICO"/>
    <n v="0"/>
    <n v="1"/>
    <s v="THANH CONGTQB"/>
    <s v="THANH CONG"/>
    <n v="0"/>
    <n v="0"/>
    <n v="0"/>
    <n v="0"/>
    <n v="0"/>
    <n v="5814"/>
    <n v="0"/>
    <m/>
    <m/>
    <m/>
    <n v="0"/>
    <n v="0"/>
    <n v="0"/>
    <n v="0"/>
    <n v="0"/>
    <n v="0"/>
    <n v="0"/>
    <n v="0"/>
    <n v="0"/>
    <n v="0"/>
    <n v="0"/>
    <n v="0"/>
    <n v="0.19380000000000003"/>
    <s v="9525250452"/>
    <n v="6.7197065100000009"/>
    <n v="1085160"/>
    <n v="15862.299914643147"/>
    <n v="0"/>
    <n v="5814"/>
    <n v="0"/>
    <n v="0"/>
    <n v="0"/>
    <n v="0"/>
    <n v="0"/>
    <n v="0"/>
    <n v="0"/>
    <n v="31770.490769416057"/>
    <s v="RC"/>
    <s v="RC"/>
    <s v="MM"/>
    <n v="8995000"/>
    <n v="2.8840545299351178E-2"/>
    <n v="6.7197065100000009"/>
    <s v="Data out from OB"/>
  </r>
  <r>
    <x v="7"/>
    <s v="6000003110"/>
    <s v="89C-21819   (1.25)"/>
    <n v="1.25"/>
    <s v="THANH CONG"/>
    <s v=""/>
    <s v="7951"/>
    <s v="NR-BX421WGKV"/>
    <n v="1"/>
    <s v="PICO"/>
    <s v="240 Tôn Đức Thắng, Hà Nội"/>
    <s v="M101"/>
    <n v="1.0478400000000001"/>
    <s v="601"/>
    <n v="0.41944444444444001"/>
    <n v="0.35165509259258998"/>
    <n v="0.41111111111110998"/>
    <s v="9525250452-6000003110"/>
    <s v="9525250452-6000003110"/>
    <x v="4"/>
    <s v="Đống Đa/Hà Nội"/>
    <s v="Hà Nội"/>
    <n v="20"/>
    <n v="26"/>
    <n v="0"/>
    <n v="550000"/>
    <s v="REF"/>
    <n v="0"/>
    <s v="THANH CONG"/>
    <s v="TQ"/>
    <s v="B"/>
    <s v="PICO"/>
    <n v="0"/>
    <n v="1"/>
    <s v="THANH CONGTQB"/>
    <s v="THANH CONG"/>
    <s v="combine"/>
    <n v="50000"/>
    <n v="0"/>
    <n v="0"/>
    <n v="0"/>
    <n v="31435"/>
    <n v="0"/>
    <m/>
    <m/>
    <m/>
    <n v="0"/>
    <n v="0"/>
    <n v="0"/>
    <n v="0"/>
    <n v="0"/>
    <n v="0"/>
    <n v="0"/>
    <n v="0"/>
    <n v="0"/>
    <n v="0"/>
    <n v="0"/>
    <n v="0"/>
    <n v="1.0478400000000001"/>
    <s v="9525250452"/>
    <n v="6.7197065100000009"/>
    <n v="1085160"/>
    <n v="85764.45997192814"/>
    <n v="0"/>
    <n v="31435"/>
    <n v="0"/>
    <n v="0"/>
    <n v="0"/>
    <n v="0"/>
    <n v="0"/>
    <n v="0"/>
    <n v="1"/>
    <n v="171776.84359042789"/>
    <s v="REF"/>
    <s v="Local REF"/>
    <s v="MM"/>
    <n v="14674091"/>
    <n v="0.15593538176714208"/>
    <n v="6.7197065100000009"/>
    <s v="Data out from OB"/>
  </r>
  <r>
    <x v="7"/>
    <s v="6000003110"/>
    <s v="89C-21819   (1.25)"/>
    <n v="1.25"/>
    <s v="THANH CONG"/>
    <s v=""/>
    <s v="7951"/>
    <s v="NA-F85A4GRV"/>
    <n v="3"/>
    <s v="PICO"/>
    <s v="240 Tôn Đức Thắng, Hà Nội"/>
    <s v="M101"/>
    <n v="1.450242"/>
    <s v="601"/>
    <n v="0.41944444444444001"/>
    <n v="0.35165509259258998"/>
    <n v="0.41682870370370001"/>
    <s v="9525250452-6000003110"/>
    <s v="9525250452-6000003110"/>
    <x v="4"/>
    <s v="Đống Đa/Hà Nội"/>
    <s v="Hà Nội"/>
    <n v="20"/>
    <n v="0"/>
    <n v="0"/>
    <n v="550000"/>
    <s v="WM"/>
    <n v="0"/>
    <s v="THANH CONG"/>
    <s v="TQ"/>
    <s v="B"/>
    <s v="PICO"/>
    <n v="0"/>
    <n v="1"/>
    <s v="THANH CONGTQB"/>
    <s v="THANH CONG"/>
    <n v="0"/>
    <n v="0"/>
    <n v="0"/>
    <n v="0"/>
    <n v="0"/>
    <n v="43507"/>
    <n v="0"/>
    <m/>
    <m/>
    <m/>
    <n v="0"/>
    <n v="0"/>
    <n v="0"/>
    <n v="0"/>
    <n v="0"/>
    <n v="0"/>
    <n v="0"/>
    <n v="0"/>
    <n v="0"/>
    <n v="0"/>
    <n v="0"/>
    <n v="0"/>
    <n v="1.450242"/>
    <s v="9525250452"/>
    <n v="6.7197065100000009"/>
    <n v="1085160"/>
    <n v="118700.585927822"/>
    <n v="0"/>
    <n v="43507"/>
    <n v="0"/>
    <n v="0"/>
    <n v="0"/>
    <n v="0"/>
    <n v="0"/>
    <n v="0"/>
    <n v="0"/>
    <n v="237744.32242734509"/>
    <s v="WM"/>
    <s v="Local WM"/>
    <s v="MM"/>
    <n v="13656000"/>
    <n v="0.21581924714149456"/>
    <n v="6.7197065100000009"/>
    <s v="Data out from OB"/>
  </r>
  <r>
    <x v="9"/>
    <s v="6000018056"/>
    <s v="29H-26951   (7)"/>
    <n v="7"/>
    <s v="NHAT LONG"/>
    <s v=""/>
    <s v="7951"/>
    <s v="NR-TV261APSV"/>
    <n v="2"/>
    <s v="TGDD KIM MA"/>
    <s v="Lô 24+25, Khu công nghiệp Quang Minh, Thị Trấn Quang Minh, Huyện Mê Linh, Thành phố Hà Nội, Việt Nam"/>
    <s v="M101"/>
    <n v="1.3832"/>
    <s v="601"/>
    <n v="0.43958333333333"/>
    <n v="0.35266203703704002"/>
    <n v="0.43067129629630002"/>
    <s v="9525250458-6000018056"/>
    <s v="9525250458-6000018056"/>
    <x v="0"/>
    <s v="Mê Linh/Hà Nội"/>
    <s v="Hà Nội"/>
    <n v="40"/>
    <n v="40"/>
    <n v="0"/>
    <n v="1203000"/>
    <s v="REF"/>
    <n v="1"/>
    <s v="NHAT LONG"/>
    <s v="TQ"/>
    <s v="F"/>
    <s v="TGDD"/>
    <n v="0"/>
    <n v="1"/>
    <s v="NHAT LONGTQF"/>
    <s v="NHAT LONG"/>
    <s v="NHAT LONGTQF"/>
    <n v="1203000"/>
    <n v="0"/>
    <n v="0"/>
    <n v="0"/>
    <n v="24898"/>
    <n v="0"/>
    <m/>
    <m/>
    <m/>
    <n v="0"/>
    <n v="0"/>
    <n v="1323000"/>
    <n v="0"/>
    <n v="386362"/>
    <n v="0"/>
    <n v="0"/>
    <n v="0"/>
    <n v="0"/>
    <n v="0"/>
    <n v="0"/>
    <n v="1709362"/>
    <n v="1.3832"/>
    <s v="9525250458"/>
    <n v="23.855941084499996"/>
    <n v="1709362"/>
    <n v="69751.580711320159"/>
    <n v="0"/>
    <n v="24898"/>
    <n v="0"/>
    <n v="0"/>
    <n v="0"/>
    <n v="0"/>
    <n v="0"/>
    <n v="0"/>
    <n v="1"/>
    <n v="101607.34437329724"/>
    <s v="REF"/>
    <s v="Local REF"/>
    <s v="MM"/>
    <n v="12464000"/>
    <n v="5.798136384980894E-2"/>
    <n v="23.855941084499996"/>
    <s v="Data out from OB"/>
  </r>
  <r>
    <x v="9"/>
    <s v="6000018044"/>
    <s v="29H-26951   (7)"/>
    <n v="7"/>
    <s v="NHAT LONG"/>
    <s v=""/>
    <s v="7951"/>
    <s v="MX-MG53C1CRA"/>
    <n v="5"/>
    <s v="TGDD KIM MA"/>
    <s v="Lô 24+25, Khu công nghiệp Quang Minh, Thị Trấn Quang Minh, Huyện Mê Linh, Thành phố Hà Nội, Việt Nam"/>
    <s v="M101"/>
    <n v="0.17249400000000001"/>
    <s v="601"/>
    <n v="0.43958333333333"/>
    <n v="0.35266203703704002"/>
    <n v="0.41693287037037002"/>
    <s v="9525250458-6000018044"/>
    <s v="9525250458-6000018044"/>
    <x v="0"/>
    <s v="Mê Linh/Hà Nội"/>
    <s v="Hà Nội"/>
    <n v="40"/>
    <n v="40"/>
    <n v="0"/>
    <n v="1203000"/>
    <s v="SMALL KA"/>
    <n v="0"/>
    <s v="NHAT LONG"/>
    <s v="TQ"/>
    <s v="F"/>
    <s v="TGDD"/>
    <n v="0"/>
    <n v="1"/>
    <s v="NHAT LONGTQF"/>
    <s v="NHAT LONG"/>
    <s v="combine"/>
    <n v="0"/>
    <n v="0"/>
    <n v="0"/>
    <n v="0"/>
    <n v="3105"/>
    <n v="0"/>
    <m/>
    <m/>
    <m/>
    <n v="0"/>
    <n v="0"/>
    <n v="0"/>
    <n v="0"/>
    <n v="0"/>
    <n v="0"/>
    <n v="0"/>
    <n v="0"/>
    <n v="0"/>
    <n v="0"/>
    <n v="0"/>
    <n v="0"/>
    <n v="0.17249400000000001"/>
    <s v="9525250458"/>
    <n v="23.855941084499996"/>
    <n v="1709362"/>
    <n v="8698.4739468033968"/>
    <n v="0"/>
    <n v="3105"/>
    <n v="0"/>
    <n v="0"/>
    <n v="0"/>
    <n v="0"/>
    <n v="0"/>
    <n v="0"/>
    <n v="1"/>
    <n v="12671.152145985781"/>
    <s v="SMALL KA"/>
    <s v="SMALL KA"/>
    <s v="MM"/>
    <n v="6300000"/>
    <n v="7.2306516598531984E-3"/>
    <n v="23.855941084499996"/>
    <s v="Data out from OB"/>
  </r>
  <r>
    <x v="9"/>
    <s v="6000018044"/>
    <s v="29H-26951   (7)"/>
    <n v="7"/>
    <s v="NHAT LONG"/>
    <s v=""/>
    <s v="7951"/>
    <s v="MX-MG5351WRA"/>
    <n v="12"/>
    <s v="TGDD KIM MA"/>
    <s v="Lô 24+25, Khu công nghiệp Quang Minh, Thị Trấn Quang Minh, Huyện Mê Linh, Thành phố Hà Nội, Việt Nam"/>
    <s v="M101"/>
    <n v="0.39847500000000002"/>
    <s v="601"/>
    <n v="0.43958333333333"/>
    <n v="0.35266203703704002"/>
    <n v="0.41311342592592998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7173"/>
    <n v="0"/>
    <m/>
    <m/>
    <m/>
    <n v="0"/>
    <n v="0"/>
    <n v="0"/>
    <n v="0"/>
    <n v="0"/>
    <n v="0"/>
    <n v="0"/>
    <n v="0"/>
    <n v="0"/>
    <n v="0"/>
    <n v="0"/>
    <n v="0"/>
    <n v="0.39847500000000002"/>
    <s v="9525250458"/>
    <n v="23.855941084499996"/>
    <n v="1709362"/>
    <n v="20094.173744898282"/>
    <n v="0"/>
    <n v="7173"/>
    <n v="0"/>
    <n v="0"/>
    <n v="0"/>
    <n v="0"/>
    <n v="0"/>
    <n v="0"/>
    <n v="0"/>
    <n v="29271.580103491626"/>
    <s v="SMALL KA"/>
    <s v="SMALL KA"/>
    <s v="MM"/>
    <n v="12600000"/>
    <n v="1.6703386321611207E-2"/>
    <n v="23.855941084499996"/>
    <s v="Data out from OB"/>
  </r>
  <r>
    <x v="9"/>
    <s v="6000003823"/>
    <s v="29H-26951   (7)"/>
    <n v="7"/>
    <s v="NHAT LONG"/>
    <s v=""/>
    <s v="7951"/>
    <s v="NA-V95FX2BVT"/>
    <n v="3"/>
    <s v="ECO MART"/>
    <s v="KĐT Tiến phong, xã Đại thịnh, Mê linh, Hà Nội"/>
    <s v="M101"/>
    <n v="1.4348879999999999"/>
    <s v="601"/>
    <n v="0.43958333333333"/>
    <n v="0.35266203703704002"/>
    <n v="0.43336805555556002"/>
    <s v="9525250458-6000003823"/>
    <s v="9525250458-6000003823"/>
    <x v="0"/>
    <s v="Mê Linh/Hà Nội"/>
    <s v="Hà Nội"/>
    <n v="40"/>
    <n v="40"/>
    <n v="0"/>
    <n v="1203000"/>
    <s v="WM"/>
    <n v="0"/>
    <s v="NHAT LONG"/>
    <s v="TQ"/>
    <s v="F"/>
    <s v="ECO "/>
    <n v="0"/>
    <n v="1"/>
    <s v="NHAT LONGTQF"/>
    <s v="NHAT LONG"/>
    <s v="combine"/>
    <n v="12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4348879999999999"/>
    <s v="9525250458"/>
    <n v="23.855941084499996"/>
    <n v="1709362"/>
    <n v="72358.087148427381"/>
    <n v="0"/>
    <n v="0"/>
    <n v="0"/>
    <n v="0"/>
    <n v="0"/>
    <n v="0"/>
    <n v="0"/>
    <n v="0"/>
    <n v="1"/>
    <n v="79575.851452509916"/>
    <s v="WM"/>
    <s v="Local WM"/>
    <s v="KKE"/>
    <n v="41976000"/>
    <n v="6.0148035867354434E-2"/>
    <n v="23.855941084499996"/>
    <s v="Data out from OB"/>
  </r>
  <r>
    <x v="9"/>
    <s v="6000018044"/>
    <s v="29H-26951   (7)"/>
    <n v="7"/>
    <s v="NHAT LONG"/>
    <s v=""/>
    <s v="7951"/>
    <s v="NI-W650CSLRA"/>
    <n v="1"/>
    <s v="TGDD KIM MA"/>
    <s v="Lô 24+25, Khu công nghiệp Quang Minh, Thị Trấn Quang Minh, Huyện Mê Linh, Thành phố Hà Nội, Việt Nam"/>
    <s v="M101"/>
    <n v="8.5199999999999998E-3"/>
    <s v="601"/>
    <n v="0.43958333333333"/>
    <n v="0.35267361111111001"/>
    <n v="0.41797453703704002"/>
    <s v="9525250458-6000018044"/>
    <s v="9525250458-6000018044"/>
    <x v="0"/>
    <s v="Mê Linh/Hà Nội"/>
    <s v="Hà Nội"/>
    <n v="40"/>
    <n v="0"/>
    <n v="0"/>
    <n v="1203000"/>
    <s v="E-IRON"/>
    <n v="0"/>
    <s v="NHAT LONG"/>
    <s v="TQ"/>
    <s v="F"/>
    <s v="TGDD"/>
    <n v="0"/>
    <n v="1"/>
    <s v="NHAT LONGTQF"/>
    <s v="NHAT LONG"/>
    <n v="0"/>
    <n v="0"/>
    <n v="0"/>
    <n v="0"/>
    <n v="0"/>
    <n v="153"/>
    <n v="0"/>
    <m/>
    <m/>
    <m/>
    <n v="0"/>
    <n v="0"/>
    <n v="0"/>
    <n v="0"/>
    <n v="0"/>
    <n v="0"/>
    <n v="0"/>
    <n v="0"/>
    <n v="0"/>
    <n v="0"/>
    <n v="0"/>
    <n v="0"/>
    <n v="8.5199999999999998E-3"/>
    <s v="9525250458"/>
    <n v="23.855941084499996"/>
    <n v="1709362"/>
    <n v="429.64391820448793"/>
    <n v="0"/>
    <n v="153"/>
    <n v="0"/>
    <n v="0"/>
    <n v="0"/>
    <n v="0"/>
    <n v="0"/>
    <n v="0"/>
    <n v="0"/>
    <n v="625.50116690318998"/>
    <s v="E-IRON"/>
    <s v="E-IRON"/>
    <s v="MM"/>
    <n v="931000"/>
    <n v="3.5714373915585033E-4"/>
    <n v="23.855941084499996"/>
    <s v="Data out from OB"/>
  </r>
  <r>
    <x v="9"/>
    <s v="6000018044"/>
    <s v="29H-26951   (7)"/>
    <n v="7"/>
    <s v="NHAT LONG"/>
    <s v=""/>
    <s v="7951"/>
    <s v="NI-W410TSRRA"/>
    <n v="7"/>
    <s v="TGDD KIM MA"/>
    <s v="Lô 24+25, Khu công nghiệp Quang Minh, Thị Trấn Quang Minh, Huyện Mê Linh, Thành phố Hà Nội, Việt Nam"/>
    <s v="M101"/>
    <n v="5.9360437500000002E-2"/>
    <s v="601"/>
    <n v="0.43958333333333"/>
    <n v="0.35267361111111001"/>
    <n v="0.41788194444443999"/>
    <s v="9525250458-6000018044"/>
    <s v="9525250458-6000018044"/>
    <x v="0"/>
    <s v="Mê Linh/Hà Nội"/>
    <s v="Hà Nội"/>
    <n v="40"/>
    <n v="0"/>
    <n v="0"/>
    <n v="1203000"/>
    <s v="E-IRON"/>
    <n v="0"/>
    <s v="NHAT LONG"/>
    <s v="TQ"/>
    <s v="F"/>
    <s v="TGDD"/>
    <n v="0"/>
    <n v="1"/>
    <s v="NHAT LONGTQF"/>
    <s v="NHAT LONG"/>
    <n v="0"/>
    <n v="0"/>
    <n v="0"/>
    <n v="0"/>
    <n v="0"/>
    <n v="1068"/>
    <n v="0"/>
    <m/>
    <m/>
    <m/>
    <n v="0"/>
    <n v="0"/>
    <n v="0"/>
    <n v="0"/>
    <n v="0"/>
    <n v="0"/>
    <n v="0"/>
    <n v="0"/>
    <n v="0"/>
    <n v="0"/>
    <n v="0"/>
    <n v="0"/>
    <n v="5.9360437500000002E-2"/>
    <s v="9525250458"/>
    <n v="23.855941084499996"/>
    <n v="1709362"/>
    <n v="2993.4097363653314"/>
    <n v="0"/>
    <n v="1068"/>
    <n v="0"/>
    <n v="0"/>
    <n v="0"/>
    <n v="0"/>
    <n v="0"/>
    <n v="0"/>
    <n v="0"/>
    <n v="4360.0042237833195"/>
    <s v="E-IRON"/>
    <s v="E-IRON"/>
    <s v="MM"/>
    <n v="4998000"/>
    <n v="2.4882873951499011E-3"/>
    <n v="23.855941084499996"/>
    <s v="Data out from OB"/>
  </r>
  <r>
    <x v="9"/>
    <s v="6000018044"/>
    <s v="29H-26951   (7)"/>
    <n v="7"/>
    <s v="NHAT LONG"/>
    <s v=""/>
    <s v="7951"/>
    <s v="NI-GSE050ARA"/>
    <n v="4"/>
    <s v="TGDD KIM MA"/>
    <s v="Lô 24+25, Khu công nghiệp Quang Minh, Thị Trấn Quang Minh, Huyện Mê Linh, Thành phố Hà Nội, Việt Nam"/>
    <s v="M101"/>
    <n v="0.21051430399999996"/>
    <s v="601"/>
    <n v="0.43958333333333"/>
    <n v="0.35267361111111001"/>
    <n v="0.41777777777778002"/>
    <s v="9525250458-6000018044"/>
    <s v="9525250458-6000018044"/>
    <x v="0"/>
    <s v="Mê Linh/Hà Nội"/>
    <s v="Hà Nội"/>
    <n v="40"/>
    <n v="0"/>
    <n v="0"/>
    <n v="1203000"/>
    <s v="E-IRON"/>
    <n v="0"/>
    <s v="NHAT LONG"/>
    <s v="TQ"/>
    <s v="F"/>
    <s v="TGDD"/>
    <n v="0"/>
    <n v="1"/>
    <s v="NHAT LONGTQF"/>
    <s v="NHAT LONG"/>
    <n v="0"/>
    <n v="0"/>
    <n v="0"/>
    <n v="0"/>
    <n v="0"/>
    <n v="3789"/>
    <n v="0"/>
    <m/>
    <m/>
    <m/>
    <n v="0"/>
    <n v="0"/>
    <n v="0"/>
    <n v="0"/>
    <n v="0"/>
    <n v="0"/>
    <n v="0"/>
    <n v="0"/>
    <n v="0"/>
    <n v="0"/>
    <n v="0"/>
    <n v="0"/>
    <n v="0.21051430399999996"/>
    <s v="9525250458"/>
    <n v="23.855941084499996"/>
    <n v="1709362"/>
    <n v="10615.750047963696"/>
    <n v="0"/>
    <n v="3789"/>
    <n v="0"/>
    <n v="0"/>
    <n v="0"/>
    <n v="0"/>
    <n v="0"/>
    <n v="0"/>
    <n v="0"/>
    <n v="15463.67773354611"/>
    <s v="E-IRON"/>
    <s v="E-IRON"/>
    <s v="MM"/>
    <n v="6832000"/>
    <n v="8.8243973798534468E-3"/>
    <n v="23.855941084499996"/>
    <s v="Data out from OB"/>
  </r>
  <r>
    <x v="9"/>
    <s v="6000018044"/>
    <s v="29H-26951   (7)"/>
    <n v="7"/>
    <s v="NHAT LONG"/>
    <s v=""/>
    <s v="7951"/>
    <s v="NI-E510TDRA"/>
    <n v="15"/>
    <s v="TGDD KIM MA"/>
    <s v="Lô 24+25, Khu công nghiệp Quang Minh, Thị Trấn Quang Minh, Huyện Mê Linh, Thành phố Hà Nội, Việt Nam"/>
    <s v="M101"/>
    <n v="9.423999999999999E-2"/>
    <s v="601"/>
    <n v="0.43958333333333"/>
    <n v="0.35267361111111001"/>
    <n v="0.41754629629630002"/>
    <s v="9525250458-6000018044"/>
    <s v="9525250458-6000018044"/>
    <x v="0"/>
    <s v="Mê Linh/Hà Nội"/>
    <s v="Hà Nội"/>
    <n v="40"/>
    <n v="0"/>
    <n v="0"/>
    <n v="1203000"/>
    <s v="E-IRON"/>
    <n v="0"/>
    <s v="NHAT LONG"/>
    <s v="TQ"/>
    <s v="F"/>
    <s v="TGDD"/>
    <n v="0"/>
    <n v="1"/>
    <s v="NHAT LONGTQF"/>
    <s v="NHAT LONG"/>
    <n v="0"/>
    <n v="0"/>
    <n v="0"/>
    <n v="0"/>
    <n v="0"/>
    <n v="1696"/>
    <n v="0"/>
    <m/>
    <m/>
    <m/>
    <n v="0"/>
    <n v="0"/>
    <n v="0"/>
    <n v="0"/>
    <n v="0"/>
    <n v="0"/>
    <n v="0"/>
    <n v="0"/>
    <n v="0"/>
    <n v="0"/>
    <n v="0"/>
    <n v="0"/>
    <n v="9.423999999999999E-2"/>
    <s v="9525250458"/>
    <n v="23.855941084499996"/>
    <n v="1709362"/>
    <n v="4752.3054990130213"/>
    <n v="0"/>
    <n v="1696"/>
    <n v="0"/>
    <n v="0"/>
    <n v="0"/>
    <n v="0"/>
    <n v="0"/>
    <n v="0"/>
    <n v="0"/>
    <n v="6922.3509353235468"/>
    <s v="E-IRON"/>
    <s v="E-IRON"/>
    <s v="MM"/>
    <n v="8505000"/>
    <n v="3.9503786359210485E-3"/>
    <n v="23.855941084499996"/>
    <s v="Data out from OB"/>
  </r>
  <r>
    <x v="9"/>
    <s v="6000018044"/>
    <s v="29H-26951   (7)"/>
    <n v="7"/>
    <s v="NHAT LONG"/>
    <s v=""/>
    <s v="7951"/>
    <s v="NI-E410TMRA"/>
    <n v="6"/>
    <s v="TGDD KIM MA"/>
    <s v="Lô 24+25, Khu công nghiệp Quang Minh, Thị Trấn Quang Minh, Huyện Mê Linh, Thành phố Hà Nội, Việt Nam"/>
    <s v="M101"/>
    <n v="0.22993970999999999"/>
    <s v="601"/>
    <n v="0.43958333333333"/>
    <n v="0.35267361111111001"/>
    <n v="0.41744212962963001"/>
    <s v="9525250458-6000018044"/>
    <s v="9525250458-6000018044"/>
    <x v="0"/>
    <s v="Mê Linh/Hà Nội"/>
    <s v="Hà Nội"/>
    <n v="40"/>
    <n v="0"/>
    <n v="0"/>
    <n v="1203000"/>
    <s v="E-IRON"/>
    <n v="0"/>
    <s v="NHAT LONG"/>
    <s v="TQ"/>
    <s v="F"/>
    <s v="TGDD"/>
    <n v="0"/>
    <n v="1"/>
    <s v="NHAT LONGTQF"/>
    <s v="NHAT LONG"/>
    <n v="0"/>
    <n v="0"/>
    <n v="0"/>
    <n v="0"/>
    <n v="0"/>
    <n v="4139"/>
    <n v="0"/>
    <m/>
    <m/>
    <m/>
    <n v="0"/>
    <n v="0"/>
    <n v="0"/>
    <n v="0"/>
    <n v="0"/>
    <n v="0"/>
    <n v="0"/>
    <n v="0"/>
    <n v="0"/>
    <n v="0"/>
    <n v="0"/>
    <n v="0"/>
    <n v="0.22993970999999999"/>
    <s v="9525250458"/>
    <n v="23.855941084499996"/>
    <n v="1709362"/>
    <n v="11595.328398498083"/>
    <n v="0"/>
    <n v="4139"/>
    <n v="0"/>
    <n v="0"/>
    <n v="0"/>
    <n v="0"/>
    <n v="0"/>
    <n v="0"/>
    <n v="0"/>
    <n v="16890.969635255995"/>
    <s v="E-IRON"/>
    <s v="E-IRON"/>
    <s v="MM"/>
    <n v="3234000"/>
    <n v="9.6386769729826134E-3"/>
    <n v="23.855941084499996"/>
    <s v="Data out from OB"/>
  </r>
  <r>
    <x v="9"/>
    <s v="6000018056"/>
    <s v="29H-26951   (7)"/>
    <n v="7"/>
    <s v="NHAT LONG"/>
    <s v=""/>
    <s v="7951"/>
    <s v="NR-TL381GPKV"/>
    <n v="2"/>
    <s v="TGDD KIM MA"/>
    <s v="Lô 24+25, Khu công nghiệp Quang Minh, Thị Trấn Quang Minh, Huyện Mê Linh, Thành phố Hà Nội, Việt Nam"/>
    <s v="M101"/>
    <n v="1.974"/>
    <s v="601"/>
    <n v="0.43958333333333"/>
    <n v="0.35267361111111001"/>
    <n v="0.43460648148148001"/>
    <s v="9525250458-6000018056"/>
    <s v="9525250458-6000018056"/>
    <x v="0"/>
    <s v="Mê Linh/Hà Nội"/>
    <s v="Hà Nội"/>
    <n v="40"/>
    <n v="0"/>
    <n v="0"/>
    <n v="1203000"/>
    <s v="REF"/>
    <n v="0"/>
    <s v="NHAT LONG"/>
    <s v="TQ"/>
    <s v="F"/>
    <s v="TGDD"/>
    <n v="0"/>
    <n v="1"/>
    <s v="NHAT LONGTQF"/>
    <s v="NHAT LONG"/>
    <n v="0"/>
    <n v="0"/>
    <n v="0"/>
    <n v="0"/>
    <n v="0"/>
    <n v="35532"/>
    <n v="0"/>
    <m/>
    <m/>
    <m/>
    <n v="0"/>
    <n v="0"/>
    <n v="0"/>
    <n v="0"/>
    <n v="0"/>
    <n v="0"/>
    <n v="0"/>
    <n v="0"/>
    <n v="0"/>
    <n v="0"/>
    <n v="0"/>
    <n v="0"/>
    <n v="1.974"/>
    <s v="9525250458"/>
    <n v="23.855941084499996"/>
    <n v="1709362"/>
    <n v="99544.259922025725"/>
    <n v="0"/>
    <n v="35532"/>
    <n v="0"/>
    <n v="0"/>
    <n v="0"/>
    <n v="0"/>
    <n v="0"/>
    <n v="0"/>
    <n v="0"/>
    <n v="145005.86190926022"/>
    <s v="REF"/>
    <s v="Local REF"/>
    <s v="MM"/>
    <n v="24624000"/>
    <n v="8.2746683226954054E-2"/>
    <n v="23.855941084499996"/>
    <s v="Data out from OB"/>
  </r>
  <r>
    <x v="9"/>
    <s v="6000018044"/>
    <s v="29H-26951   (7)"/>
    <n v="7"/>
    <s v="NHAT LONG"/>
    <s v=""/>
    <s v="7951"/>
    <s v="SR-MVN107LRA"/>
    <n v="4"/>
    <s v="TGDD KIM MA"/>
    <s v="Lô 24+25, Khu công nghiệp Quang Minh, Thị Trấn Quang Minh, Huyện Mê Linh, Thành phố Hà Nội, Việt Nam"/>
    <s v="M101"/>
    <n v="8.5586640000000005E-2"/>
    <s v="601"/>
    <n v="0.43958333333333"/>
    <n v="0.35267361111111001"/>
    <n v="0.41818287037037"/>
    <s v="9525250458-6000018044"/>
    <s v="9525250458-6000018044"/>
    <x v="0"/>
    <s v="Mê Linh/Hà Nội"/>
    <s v="Hà Nội"/>
    <n v="40"/>
    <n v="0"/>
    <n v="0"/>
    <n v="1203000"/>
    <s v="RC"/>
    <n v="0"/>
    <s v="NHAT LONG"/>
    <s v="TQ"/>
    <s v="F"/>
    <s v="TGDD"/>
    <n v="0"/>
    <n v="1"/>
    <s v="NHAT LONGTQF"/>
    <s v="NHAT LONG"/>
    <n v="0"/>
    <n v="0"/>
    <n v="0"/>
    <n v="0"/>
    <n v="0"/>
    <n v="1541"/>
    <n v="0"/>
    <m/>
    <m/>
    <m/>
    <n v="0"/>
    <n v="0"/>
    <n v="0"/>
    <n v="0"/>
    <n v="0"/>
    <n v="0"/>
    <n v="0"/>
    <n v="0"/>
    <n v="0"/>
    <n v="0"/>
    <n v="0"/>
    <n v="0"/>
    <n v="8.5586640000000005E-2"/>
    <s v="9525250458"/>
    <n v="23.855941084499996"/>
    <n v="1709362"/>
    <n v="4315.9365440794554"/>
    <n v="0"/>
    <n v="1541"/>
    <n v="0"/>
    <n v="0"/>
    <n v="0"/>
    <n v="0"/>
    <n v="0"/>
    <n v="0"/>
    <n v="0"/>
    <n v="6287.4539050848871"/>
    <s v="RC"/>
    <s v="RC"/>
    <s v="MM"/>
    <n v="1014544"/>
    <n v="3.5876446750452663E-3"/>
    <n v="23.855941084499996"/>
    <s v="Data out from OB"/>
  </r>
  <r>
    <x v="9"/>
    <s v="6000018044"/>
    <s v="29H-26951   (7)"/>
    <n v="7"/>
    <s v="NHAT LONG"/>
    <s v=""/>
    <s v="7951"/>
    <s v="SR-MVN107HRA"/>
    <n v="8"/>
    <s v="TGDD KIM MA"/>
    <s v="Lô 24+25, Khu công nghiệp Quang Minh, Thị Trấn Quang Minh, Huyện Mê Linh, Thành phố Hà Nội, Việt Nam"/>
    <s v="M101"/>
    <n v="0.17117328000000001"/>
    <s v="601"/>
    <n v="0.43958333333333"/>
    <n v="0.35267361111111001"/>
    <n v="0.41807870370369998"/>
    <s v="9525250458-6000018044"/>
    <s v="9525250458-6000018044"/>
    <x v="0"/>
    <s v="Mê Linh/Hà Nội"/>
    <s v="Hà Nội"/>
    <n v="40"/>
    <n v="0"/>
    <n v="0"/>
    <n v="1203000"/>
    <s v="RC"/>
    <n v="0"/>
    <s v="NHAT LONG"/>
    <s v="TQ"/>
    <s v="F"/>
    <s v="TGDD"/>
    <n v="0"/>
    <n v="1"/>
    <s v="NHAT LONGTQF"/>
    <s v="NHAT LONG"/>
    <n v="0"/>
    <n v="0"/>
    <n v="0"/>
    <n v="0"/>
    <n v="0"/>
    <n v="3081"/>
    <n v="0"/>
    <m/>
    <m/>
    <m/>
    <n v="0"/>
    <n v="0"/>
    <n v="0"/>
    <n v="0"/>
    <n v="0"/>
    <n v="0"/>
    <n v="0"/>
    <n v="0"/>
    <n v="0"/>
    <n v="0"/>
    <n v="0"/>
    <n v="0"/>
    <n v="0.17117328000000001"/>
    <s v="9525250458"/>
    <n v="23.855941084499996"/>
    <n v="1709362"/>
    <n v="8631.8730881589108"/>
    <n v="0"/>
    <n v="3081"/>
    <n v="0"/>
    <n v="0"/>
    <n v="0"/>
    <n v="0"/>
    <n v="0"/>
    <n v="0"/>
    <n v="0"/>
    <n v="12573.907810169774"/>
    <s v="RC"/>
    <s v="RC"/>
    <s v="MM"/>
    <n v="2029088"/>
    <n v="7.1752893500905326E-3"/>
    <n v="23.855941084499996"/>
    <s v="Data out from OB"/>
  </r>
  <r>
    <x v="9"/>
    <s v="6000018044"/>
    <s v="29H-26951   (7)"/>
    <n v="7"/>
    <s v="NHAT LONG"/>
    <s v=""/>
    <s v="7951"/>
    <s v="MX-MG53C1CRA"/>
    <n v="1"/>
    <s v="TGDD KIM MA"/>
    <s v="Lô 24+25, Khu công nghiệp Quang Minh, Thị Trấn Quang Minh, Huyện Mê Linh, Thành phố Hà Nội, Việt Nam"/>
    <s v="M101"/>
    <n v="3.4498800000000003E-2"/>
    <s v="601"/>
    <n v="0.43958333333333"/>
    <n v="0.35268518518518999"/>
    <n v="0.41126157407406999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621"/>
    <n v="0"/>
    <m/>
    <m/>
    <m/>
    <n v="0"/>
    <n v="0"/>
    <n v="0"/>
    <n v="0"/>
    <n v="0"/>
    <n v="0"/>
    <n v="0"/>
    <n v="0"/>
    <n v="0"/>
    <n v="0"/>
    <n v="0"/>
    <n v="0"/>
    <n v="3.4498800000000003E-2"/>
    <s v="9525250458"/>
    <n v="23.855941084499996"/>
    <n v="1709362"/>
    <n v="1739.6947893606796"/>
    <n v="0"/>
    <n v="621"/>
    <n v="0"/>
    <n v="0"/>
    <n v="0"/>
    <n v="0"/>
    <n v="0"/>
    <n v="0"/>
    <n v="0"/>
    <n v="2534.2304291971559"/>
    <s v="SMALL KA"/>
    <s v="SMALL KA"/>
    <s v="MM"/>
    <n v="490909"/>
    <n v="1.4461303319706397E-3"/>
    <n v="23.855941084499996"/>
    <s v="Data out from OB"/>
  </r>
  <r>
    <x v="9"/>
    <s v="6000018044"/>
    <s v="29H-26951   (7)"/>
    <n v="7"/>
    <s v="NHAT LONG"/>
    <s v=""/>
    <s v="7951"/>
    <s v="MJ-SJ01WRA"/>
    <n v="1"/>
    <s v="TGDD KIM MA"/>
    <s v="Lô 24+25, Khu công nghiệp Quang Minh, Thị Trấn Quang Minh, Huyện Mê Linh, Thành phố Hà Nội, Việt Nam"/>
    <s v="M101"/>
    <n v="3.55725E-2"/>
    <s v="601"/>
    <n v="0.43958333333333"/>
    <n v="0.35268518518518999"/>
    <n v="0.41107638888888998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640"/>
    <n v="0"/>
    <m/>
    <m/>
    <m/>
    <n v="0"/>
    <n v="0"/>
    <n v="0"/>
    <n v="0"/>
    <n v="0"/>
    <n v="0"/>
    <n v="0"/>
    <n v="0"/>
    <n v="0"/>
    <n v="0"/>
    <n v="0"/>
    <n v="0"/>
    <n v="3.55725E-2"/>
    <s v="9525250458"/>
    <n v="23.855941084499996"/>
    <n v="1709362"/>
    <n v="1793.8390000386323"/>
    <n v="0"/>
    <n v="640"/>
    <n v="0"/>
    <n v="0"/>
    <n v="0"/>
    <n v="0"/>
    <n v="0"/>
    <n v="0"/>
    <n v="0"/>
    <n v="2612.7755586459775"/>
    <s v="SMALL KA"/>
    <s v="SMALL KA"/>
    <s v="MM"/>
    <n v="668182"/>
    <n v="1.4911379883945407E-3"/>
    <n v="23.855941084499996"/>
    <s v="Data out from OB"/>
  </r>
  <r>
    <x v="9"/>
    <s v="6000018044"/>
    <s v="29H-26951   (7)"/>
    <n v="7"/>
    <s v="NHAT LONG"/>
    <s v=""/>
    <s v="7951"/>
    <s v="MX-MG5351WRA"/>
    <n v="15"/>
    <s v="TGDD KIM MA"/>
    <s v="Lô 24+25, Khu công nghiệp Quang Minh, Thị Trấn Quang Minh, Huyện Mê Linh, Thành phố Hà Nội, Việt Nam"/>
    <s v="M101"/>
    <n v="0.49809375"/>
    <s v="601"/>
    <n v="0.43958333333333"/>
    <n v="0.35268518518518999"/>
    <n v="0.41297453703704001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8966"/>
    <n v="0"/>
    <m/>
    <m/>
    <m/>
    <n v="0"/>
    <n v="0"/>
    <n v="0"/>
    <n v="0"/>
    <n v="0"/>
    <n v="0"/>
    <n v="0"/>
    <n v="0"/>
    <n v="0"/>
    <n v="0"/>
    <n v="0"/>
    <n v="0"/>
    <n v="0.49809375"/>
    <s v="9525250458"/>
    <n v="23.855941084499996"/>
    <n v="1709362"/>
    <n v="25117.717181122847"/>
    <n v="0"/>
    <n v="8966"/>
    <n v="0"/>
    <n v="0"/>
    <n v="0"/>
    <n v="0"/>
    <n v="0"/>
    <n v="0"/>
    <n v="0"/>
    <n v="36589.225129364531"/>
    <s v="SMALL KA"/>
    <s v="SMALL KA"/>
    <s v="MM"/>
    <n v="6136365"/>
    <n v="2.0879232902014006E-2"/>
    <n v="23.855941084499996"/>
    <s v="Data out from OB"/>
  </r>
  <r>
    <x v="9"/>
    <s v="6000018044"/>
    <s v="29H-26951   (7)"/>
    <n v="7"/>
    <s v="NHAT LONG"/>
    <s v=""/>
    <s v="7951"/>
    <s v="NI-GSE050ARA"/>
    <n v="3"/>
    <s v="TGDD KIM MA"/>
    <s v="Lô 24+25, Khu công nghiệp Quang Minh, Thị Trấn Quang Minh, Huyện Mê Linh, Thành phố Hà Nội, Việt Nam"/>
    <s v="M101"/>
    <n v="0.15788572799999998"/>
    <s v="601"/>
    <n v="0.43958333333333"/>
    <n v="0.35268518518518999"/>
    <n v="0.41765046296295999"/>
    <s v="9525250458-6000018044"/>
    <s v="9525250458-6000018044"/>
    <x v="0"/>
    <s v="Mê Linh/Hà Nội"/>
    <s v="Hà Nội"/>
    <n v="40"/>
    <n v="0"/>
    <n v="0"/>
    <n v="1203000"/>
    <s v="E-IRON"/>
    <n v="0"/>
    <s v="NHAT LONG"/>
    <s v="TQ"/>
    <s v="F"/>
    <s v="TGDD"/>
    <n v="0"/>
    <n v="1"/>
    <s v="NHAT LONGTQF"/>
    <s v="NHAT LONG"/>
    <n v="0"/>
    <n v="0"/>
    <n v="0"/>
    <n v="0"/>
    <n v="0"/>
    <n v="2842"/>
    <n v="0"/>
    <m/>
    <m/>
    <m/>
    <n v="0"/>
    <n v="0"/>
    <n v="0"/>
    <n v="0"/>
    <n v="0"/>
    <n v="0"/>
    <n v="0"/>
    <n v="0"/>
    <n v="0"/>
    <n v="0"/>
    <n v="0"/>
    <n v="0"/>
    <n v="0.15788572799999998"/>
    <s v="9525250458"/>
    <n v="23.855941084499996"/>
    <n v="1709362"/>
    <n v="7961.8125359727728"/>
    <n v="0"/>
    <n v="2842"/>
    <n v="0"/>
    <n v="0"/>
    <n v="0"/>
    <n v="0"/>
    <n v="0"/>
    <n v="0"/>
    <n v="0"/>
    <n v="11598.008300159583"/>
    <s v="E-IRON"/>
    <s v="E-IRON"/>
    <s v="MM"/>
    <n v="3992727"/>
    <n v="6.6182980348900855E-3"/>
    <n v="23.855941084499996"/>
    <s v="Data out from OB"/>
  </r>
  <r>
    <x v="9"/>
    <s v="6000018044"/>
    <s v="29H-26951   (7)"/>
    <n v="7"/>
    <s v="NHAT LONG"/>
    <s v=""/>
    <s v="7951"/>
    <s v="MC-CL305BN46"/>
    <n v="2"/>
    <s v="TGDD KIM MA"/>
    <s v="Lô 24+25, Khu công nghiệp Quang Minh, Thị Trấn Quang Minh, Huyện Mê Linh, Thành phố Hà Nội, Việt Nam"/>
    <s v="M101"/>
    <n v="8.0729999999999996E-2"/>
    <s v="601"/>
    <n v="0.43958333333333"/>
    <n v="0.35268518518518999"/>
    <n v="0.39906249999999999"/>
    <s v="9525250458-6000018044"/>
    <s v="9525250458-6000018044"/>
    <x v="0"/>
    <s v="Mê Linh/Hà Nội"/>
    <s v="Hà Nội"/>
    <n v="40"/>
    <n v="0"/>
    <n v="0"/>
    <n v="1203000"/>
    <s v="VC"/>
    <n v="0"/>
    <s v="NHAT LONG"/>
    <s v="TQ"/>
    <s v="F"/>
    <s v="TGDD"/>
    <n v="0"/>
    <n v="1"/>
    <s v="NHAT LONGTQF"/>
    <s v="NHAT LONG"/>
    <n v="0"/>
    <n v="0"/>
    <n v="0"/>
    <n v="0"/>
    <n v="0"/>
    <n v="1453"/>
    <n v="0"/>
    <m/>
    <m/>
    <m/>
    <n v="0"/>
    <n v="0"/>
    <n v="0"/>
    <n v="0"/>
    <n v="0"/>
    <n v="0"/>
    <n v="0"/>
    <n v="0"/>
    <n v="0"/>
    <n v="0"/>
    <n v="0"/>
    <n v="0"/>
    <n v="8.0729999999999996E-2"/>
    <s v="9525250458"/>
    <n v="23.855941084499996"/>
    <n v="1709362"/>
    <n v="4071.027408057314"/>
    <n v="0"/>
    <n v="1453"/>
    <n v="0"/>
    <n v="0"/>
    <n v="0"/>
    <n v="0"/>
    <n v="0"/>
    <n v="0"/>
    <n v="0"/>
    <n v="5930.1149300580437"/>
    <s v="VC"/>
    <s v="VC"/>
    <s v="MM"/>
    <n v="1456364"/>
    <n v="3.3840626833394126E-3"/>
    <n v="23.855941084499996"/>
    <s v="Data out from OB"/>
  </r>
  <r>
    <x v="9"/>
    <s v="6000018056"/>
    <s v="29H-26951   (7)"/>
    <n v="7"/>
    <s v="NHAT LONG"/>
    <s v=""/>
    <s v="7951"/>
    <s v="NA-V105FX2BV"/>
    <n v="5"/>
    <s v="TGDD KIM MA"/>
    <s v="Lô 24+25, Khu công nghiệp Quang Minh, Thị Trấn Quang Minh, Huyện Mê Linh, Thành phố Hà Nội, Việt Nam"/>
    <s v="M101"/>
    <n v="2.3914800000000001"/>
    <s v="601"/>
    <n v="0.43958333333333"/>
    <n v="0.35268518518518999"/>
    <n v="0.4271875"/>
    <s v="9525250458-6000018056"/>
    <s v="9525250458-6000018056"/>
    <x v="0"/>
    <s v="Mê Linh/Hà Nội"/>
    <s v="Hà Nội"/>
    <n v="40"/>
    <n v="0"/>
    <n v="0"/>
    <n v="1203000"/>
    <s v="WM"/>
    <n v="0"/>
    <s v="NHAT LONG"/>
    <s v="TQ"/>
    <s v="F"/>
    <s v="TGDD"/>
    <n v="0"/>
    <n v="1"/>
    <s v="NHAT LONGTQF"/>
    <s v="NHAT LONG"/>
    <n v="0"/>
    <n v="0"/>
    <n v="0"/>
    <n v="0"/>
    <n v="0"/>
    <n v="43047"/>
    <n v="0"/>
    <m/>
    <m/>
    <m/>
    <n v="0"/>
    <n v="0"/>
    <n v="0"/>
    <n v="0"/>
    <n v="0"/>
    <n v="0"/>
    <n v="0"/>
    <n v="0"/>
    <n v="0"/>
    <n v="0"/>
    <n v="0"/>
    <n v="0"/>
    <n v="2.3914800000000001"/>
    <s v="9525250458"/>
    <n v="23.855941084499996"/>
    <n v="1709362"/>
    <n v="120596.81191404564"/>
    <n v="0"/>
    <n v="43047"/>
    <n v="0"/>
    <n v="0"/>
    <n v="0"/>
    <n v="0"/>
    <n v="0"/>
    <n v="0"/>
    <n v="0"/>
    <n v="175673.41908751655"/>
    <s v="WM"/>
    <s v="Local WM"/>
    <s v="MM"/>
    <n v="73370455"/>
    <n v="0.10024672644559073"/>
    <n v="23.855941084499996"/>
    <s v="Data out from OB"/>
  </r>
  <r>
    <x v="9"/>
    <s v="6000018044"/>
    <s v="29H-26951   (7)"/>
    <n v="7"/>
    <s v="NHAT LONG"/>
    <s v=""/>
    <s v="7951"/>
    <s v="EH-ND57-H645"/>
    <n v="1"/>
    <s v="TGDD KIM MA"/>
    <s v="Lô 24+25, Khu công nghiệp Quang Minh, Thị Trấn Quang Minh, Huyện Mê Linh, Thành phố Hà Nội, Việt Nam"/>
    <s v="M101"/>
    <n v="4.2119999999999996E-3"/>
    <s v="601"/>
    <n v="0.43958333333333"/>
    <n v="0.35268518518518999"/>
    <n v="0.40853009259258999"/>
    <s v="9525250458-6000018044"/>
    <s v="9525250458-6000018044"/>
    <x v="0"/>
    <s v="Mê Linh/Hà Nội"/>
    <s v="Hà Nội"/>
    <n v="40"/>
    <n v="0"/>
    <n v="0"/>
    <n v="1203000"/>
    <s v="LADIES"/>
    <n v="0"/>
    <s v="NHAT LONG"/>
    <s v="TQ"/>
    <s v="F"/>
    <s v="TGDD"/>
    <n v="0"/>
    <n v="1"/>
    <s v="NHAT LONGTQF"/>
    <s v="NHAT LONG"/>
    <n v="0"/>
    <n v="0"/>
    <n v="0"/>
    <n v="0"/>
    <n v="0"/>
    <n v="76"/>
    <n v="0"/>
    <m/>
    <m/>
    <m/>
    <n v="0"/>
    <n v="0"/>
    <n v="0"/>
    <n v="0"/>
    <n v="0"/>
    <n v="0"/>
    <n v="0"/>
    <n v="0"/>
    <n v="0"/>
    <n v="0"/>
    <n v="0"/>
    <n v="0"/>
    <n v="4.2119999999999996E-3"/>
    <s v="9525250458"/>
    <n v="23.855941084499996"/>
    <n v="1709362"/>
    <n v="212.40142998559895"/>
    <n v="0"/>
    <n v="76"/>
    <n v="0"/>
    <n v="0"/>
    <n v="0"/>
    <n v="0"/>
    <n v="0"/>
    <n v="0"/>
    <n v="0"/>
    <n v="309.58860504650659"/>
    <s v="LADIES"/>
    <s v="LADIES"/>
    <s v="MM"/>
    <n v="327273"/>
    <n v="1.7655979217423023E-4"/>
    <n v="23.855941084499996"/>
    <s v="Data out from OB"/>
  </r>
  <r>
    <x v="9"/>
    <s v="6000018044"/>
    <s v="29H-26951   (7)"/>
    <n v="7"/>
    <s v="NHAT LONG"/>
    <s v=""/>
    <s v="7951"/>
    <s v="MX-MG53C1CRA"/>
    <n v="8"/>
    <s v="TGDD KIM MA"/>
    <s v="Lô 24+25, Khu công nghiệp Quang Minh, Thị Trấn Quang Minh, Huyện Mê Linh, Thành phố Hà Nội, Việt Nam"/>
    <s v="M101"/>
    <n v="0.27599040000000002"/>
    <s v="601"/>
    <n v="0.43958333333333"/>
    <n v="0.35269675925925997"/>
    <n v="0.41708333333332998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4968"/>
    <n v="0"/>
    <m/>
    <m/>
    <m/>
    <n v="0"/>
    <n v="0"/>
    <n v="0"/>
    <n v="0"/>
    <n v="0"/>
    <n v="0"/>
    <n v="0"/>
    <n v="0"/>
    <n v="0"/>
    <n v="0"/>
    <n v="0"/>
    <n v="0"/>
    <n v="0.27599040000000002"/>
    <s v="9525250458"/>
    <n v="23.855941084499996"/>
    <n v="1709362"/>
    <n v="13917.558314885437"/>
    <n v="0"/>
    <n v="4968"/>
    <n v="0"/>
    <n v="0"/>
    <n v="0"/>
    <n v="0"/>
    <n v="0"/>
    <n v="0"/>
    <n v="0"/>
    <n v="20273.843433577247"/>
    <s v="SMALL KA"/>
    <s v="SMALL KA"/>
    <s v="MM"/>
    <n v="10080000"/>
    <n v="1.1569042655765117E-2"/>
    <n v="23.855941084499996"/>
    <s v="Data out from OB"/>
  </r>
  <r>
    <x v="9"/>
    <s v="6000018044"/>
    <s v="29H-26951   (7)"/>
    <n v="7"/>
    <s v="NHAT LONG"/>
    <s v=""/>
    <s v="7951"/>
    <s v="MJ-68MWRA"/>
    <n v="1"/>
    <s v="TGDD KIM MA"/>
    <s v="Lô 24+25, Khu công nghiệp Quang Minh, Thị Trấn Quang Minh, Huyện Mê Linh, Thành phố Hà Nội, Việt Nam"/>
    <s v="M101"/>
    <n v="2.0150000000000001E-2"/>
    <s v="601"/>
    <n v="0.43958333333333"/>
    <n v="0.35269675925925997"/>
    <n v="0.40881944444444002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363"/>
    <n v="0"/>
    <m/>
    <m/>
    <m/>
    <n v="0"/>
    <n v="0"/>
    <n v="0"/>
    <n v="0"/>
    <n v="0"/>
    <n v="0"/>
    <n v="0"/>
    <n v="0"/>
    <n v="0"/>
    <n v="0"/>
    <n v="0"/>
    <n v="0"/>
    <n v="2.0150000000000001E-2"/>
    <s v="9525250458"/>
    <n v="23.855941084499996"/>
    <n v="1709362"/>
    <n v="1016.1179520916"/>
    <n v="0"/>
    <n v="363"/>
    <n v="0"/>
    <n v="0"/>
    <n v="0"/>
    <n v="0"/>
    <n v="0"/>
    <n v="0"/>
    <n v="0"/>
    <n v="1480.4763513027322"/>
    <s v="SMALL KA"/>
    <s v="SMALL KA"/>
    <s v="MM"/>
    <n v="1088364"/>
    <n v="8.4465332675943484E-4"/>
    <n v="23.855941084499996"/>
    <s v="Data out from OB"/>
  </r>
  <r>
    <x v="9"/>
    <s v="6000018044"/>
    <s v="29H-26951   (7)"/>
    <n v="7"/>
    <s v="NHAT LONG"/>
    <s v=""/>
    <s v="7951"/>
    <s v="MX-MG5351WRA"/>
    <n v="7"/>
    <s v="TGDD KIM MA"/>
    <s v="Lô 24+25, Khu công nghiệp Quang Minh, Thị Trấn Quang Minh, Huyện Mê Linh, Thành phố Hà Nội, Việt Nam"/>
    <s v="M101"/>
    <n v="0.23244375"/>
    <s v="601"/>
    <n v="0.43958333333333"/>
    <n v="0.35269675925925997"/>
    <n v="0.41285879629630001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4184"/>
    <n v="0"/>
    <m/>
    <m/>
    <m/>
    <n v="0"/>
    <n v="0"/>
    <n v="0"/>
    <n v="0"/>
    <n v="0"/>
    <n v="0"/>
    <n v="0"/>
    <n v="0"/>
    <n v="0"/>
    <n v="0"/>
    <n v="0"/>
    <n v="0"/>
    <n v="0.23244375"/>
    <s v="9525250458"/>
    <n v="23.855941084499996"/>
    <n v="1709362"/>
    <n v="11721.601351190662"/>
    <n v="0"/>
    <n v="4184"/>
    <n v="0"/>
    <n v="0"/>
    <n v="0"/>
    <n v="0"/>
    <n v="0"/>
    <n v="0"/>
    <n v="0"/>
    <n v="17074.838393703445"/>
    <s v="SMALL KA"/>
    <s v="SMALL KA"/>
    <s v="MM"/>
    <n v="7350000"/>
    <n v="9.7436420209398699E-3"/>
    <n v="23.855941084499996"/>
    <s v="Data out from OB"/>
  </r>
  <r>
    <x v="9"/>
    <s v="6000018044"/>
    <s v="29H-26951   (7)"/>
    <n v="7"/>
    <s v="NHAT LONG"/>
    <s v=""/>
    <s v="7951"/>
    <s v="MJ-SJ01WRA"/>
    <n v="13"/>
    <s v="TGDD KIM MA"/>
    <s v="Lô 24+25, Khu công nghiệp Quang Minh, Thị Trấn Quang Minh, Huyện Mê Linh, Thành phố Hà Nội, Việt Nam"/>
    <s v="M101"/>
    <n v="0.46244249999999998"/>
    <s v="601"/>
    <n v="0.43958333333333"/>
    <n v="0.35269675925925997"/>
    <n v="0.40913194444444001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8324"/>
    <n v="0"/>
    <m/>
    <m/>
    <m/>
    <n v="0"/>
    <n v="0"/>
    <n v="0"/>
    <n v="0"/>
    <n v="0"/>
    <n v="0"/>
    <n v="0"/>
    <n v="0"/>
    <n v="0"/>
    <n v="0"/>
    <n v="0"/>
    <n v="0"/>
    <n v="0.46244249999999998"/>
    <s v="9525250458"/>
    <n v="23.855941084499996"/>
    <n v="1709362"/>
    <n v="23319.907000502222"/>
    <n v="0"/>
    <n v="8324"/>
    <n v="0"/>
    <n v="0"/>
    <n v="0"/>
    <n v="0"/>
    <n v="0"/>
    <n v="0"/>
    <n v="0"/>
    <n v="33970.082262397707"/>
    <s v="SMALL KA"/>
    <s v="SMALL KA"/>
    <s v="MM"/>
    <n v="22295000"/>
    <n v="1.9384793849129028E-2"/>
    <n v="23.855941084499996"/>
    <s v="Data out from OB"/>
  </r>
  <r>
    <x v="9"/>
    <s v="6000018044"/>
    <s v="29H-26951   (7)"/>
    <n v="7"/>
    <s v="NHAT LONG"/>
    <s v=""/>
    <s v="7951"/>
    <s v="MJ-H100WRA"/>
    <n v="9"/>
    <s v="TGDD KIM MA"/>
    <s v="Lô 24+25, Khu công nghiệp Quang Minh, Thị Trấn Quang Minh, Huyện Mê Linh, Thành phố Hà Nội, Việt Nam"/>
    <s v="M101"/>
    <n v="0.22579199999999999"/>
    <s v="601"/>
    <n v="0.43958333333333"/>
    <n v="0.35269675925925997"/>
    <n v="0.40902777777777999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4064"/>
    <n v="0"/>
    <m/>
    <m/>
    <m/>
    <n v="0"/>
    <n v="0"/>
    <n v="0"/>
    <n v="0"/>
    <n v="0"/>
    <n v="0"/>
    <n v="0"/>
    <n v="0"/>
    <n v="0"/>
    <n v="0"/>
    <n v="0"/>
    <n v="0"/>
    <n v="0.22579199999999999"/>
    <s v="9525250458"/>
    <n v="23.855941084499996"/>
    <n v="1709362"/>
    <n v="11386.168964698092"/>
    <n v="0"/>
    <n v="4064"/>
    <n v="0"/>
    <n v="0"/>
    <n v="0"/>
    <n v="0"/>
    <n v="0"/>
    <n v="0"/>
    <n v="0"/>
    <n v="16585.946417535808"/>
    <s v="SMALL KA"/>
    <s v="SMALL KA"/>
    <s v="MM"/>
    <n v="10063638"/>
    <n v="9.4648121069809566E-3"/>
    <n v="23.855941084499996"/>
    <s v="Data out from OB"/>
  </r>
  <r>
    <x v="9"/>
    <s v="6000018044"/>
    <s v="29H-26951   (7)"/>
    <n v="7"/>
    <s v="NHAT LONG"/>
    <s v=""/>
    <s v="7951"/>
    <s v="MJ-68MWRA"/>
    <n v="42"/>
    <s v="TGDD KIM MA"/>
    <s v="Lô 24+25, Khu công nghiệp Quang Minh, Thị Trấn Quang Minh, Huyện Mê Linh, Thành phố Hà Nội, Việt Nam"/>
    <s v="M101"/>
    <n v="0.84630000000000005"/>
    <s v="601"/>
    <n v="0.43958333333333"/>
    <n v="0.35269675925925997"/>
    <n v="0.40868055555555999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15233"/>
    <n v="0"/>
    <m/>
    <m/>
    <m/>
    <n v="0"/>
    <n v="0"/>
    <n v="0"/>
    <n v="0"/>
    <n v="0"/>
    <n v="0"/>
    <n v="0"/>
    <n v="0"/>
    <n v="0"/>
    <n v="0"/>
    <n v="0"/>
    <n v="0"/>
    <n v="0.84630000000000005"/>
    <s v="9525250458"/>
    <n v="23.855941084499996"/>
    <n v="1709362"/>
    <n v="42676.953987847206"/>
    <n v="0"/>
    <n v="15233"/>
    <n v="0"/>
    <n v="0"/>
    <n v="0"/>
    <n v="0"/>
    <n v="0"/>
    <n v="0"/>
    <n v="0"/>
    <n v="62167.006754714756"/>
    <s v="SMALL KA"/>
    <s v="SMALL KA"/>
    <s v="MM"/>
    <n v="45711288"/>
    <n v="3.547543972389626E-2"/>
    <n v="23.855941084499996"/>
    <s v="Data out from OB"/>
  </r>
  <r>
    <x v="9"/>
    <s v="6000018044"/>
    <s v="29H-26951   (7)"/>
    <n v="7"/>
    <s v="NHAT LONG"/>
    <s v=""/>
    <s v="7951"/>
    <s v="NI-E410TMRA"/>
    <n v="1"/>
    <s v="TGDD KIM MA"/>
    <s v="Lô 24+25, Khu công nghiệp Quang Minh, Thị Trấn Quang Minh, Huyện Mê Linh, Thành phố Hà Nội, Việt Nam"/>
    <s v="M101"/>
    <n v="3.8323284999999999E-2"/>
    <s v="601"/>
    <n v="0.43958333333333"/>
    <n v="0.35269675925925997"/>
    <n v="0.41732638888889001"/>
    <s v="9525250458-6000018044"/>
    <s v="9525250458-6000018044"/>
    <x v="0"/>
    <s v="Mê Linh/Hà Nội"/>
    <s v="Hà Nội"/>
    <n v="40"/>
    <n v="0"/>
    <n v="0"/>
    <n v="1203000"/>
    <s v="E-IRON"/>
    <n v="0"/>
    <s v="NHAT LONG"/>
    <s v="TQ"/>
    <s v="F"/>
    <s v="TGDD"/>
    <n v="0"/>
    <n v="1"/>
    <s v="NHAT LONGTQF"/>
    <s v="NHAT LONG"/>
    <n v="0"/>
    <n v="0"/>
    <n v="0"/>
    <n v="0"/>
    <n v="0"/>
    <n v="690"/>
    <n v="0"/>
    <m/>
    <m/>
    <m/>
    <n v="0"/>
    <n v="0"/>
    <n v="0"/>
    <n v="0"/>
    <n v="0"/>
    <n v="0"/>
    <n v="0"/>
    <n v="0"/>
    <n v="0"/>
    <n v="0"/>
    <n v="0"/>
    <n v="0"/>
    <n v="3.8323284999999999E-2"/>
    <s v="9525250458"/>
    <n v="23.855941084499996"/>
    <n v="1709362"/>
    <n v="1932.5547330830141"/>
    <n v="0"/>
    <n v="690"/>
    <n v="0"/>
    <n v="0"/>
    <n v="0"/>
    <n v="0"/>
    <n v="0"/>
    <n v="0"/>
    <n v="0"/>
    <n v="2815.3282725426661"/>
    <s v="E-IRON"/>
    <s v="E-IRON"/>
    <s v="MM"/>
    <n v="420000"/>
    <n v="1.606446162163769E-3"/>
    <n v="23.855941084499996"/>
    <s v="Data out from OB"/>
  </r>
  <r>
    <x v="9"/>
    <s v="6000018044"/>
    <s v="29H-26951   (7)"/>
    <n v="7"/>
    <s v="NHAT LONG"/>
    <s v=""/>
    <s v="7951"/>
    <s v="MX-M200GRA"/>
    <n v="1"/>
    <s v="TGDD KIM MA"/>
    <s v="Lô 24+25, Khu công nghiệp Quang Minh, Thị Trấn Quang Minh, Huyện Mê Linh, Thành phố Hà Nội, Việt Nam"/>
    <s v="M101"/>
    <n v="2.1687749999999999E-2"/>
    <s v="601"/>
    <n v="0.43958333333333"/>
    <n v="0.35270833333333002"/>
    <n v="0.4121412037037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390"/>
    <n v="0"/>
    <m/>
    <m/>
    <m/>
    <n v="0"/>
    <n v="0"/>
    <n v="0"/>
    <n v="0"/>
    <n v="0"/>
    <n v="0"/>
    <n v="0"/>
    <n v="0"/>
    <n v="0"/>
    <n v="0"/>
    <n v="0"/>
    <n v="0"/>
    <n v="2.1687749999999999E-2"/>
    <s v="9525250458"/>
    <n v="23.855941084499996"/>
    <n v="1709362"/>
    <n v="1093.6631322816177"/>
    <n v="0"/>
    <n v="390"/>
    <n v="0"/>
    <n v="0"/>
    <n v="0"/>
    <n v="0"/>
    <n v="0"/>
    <n v="0"/>
    <n v="0"/>
    <n v="1592.7567115615796"/>
    <s v="SMALL KA"/>
    <s v="SMALL KA"/>
    <s v="MM"/>
    <n v="663455"/>
    <n v="9.0911316066634895E-4"/>
    <n v="23.855941084499996"/>
    <s v="Data out from OB"/>
  </r>
  <r>
    <x v="9"/>
    <s v="6000018044"/>
    <s v="29H-26951   (7)"/>
    <n v="7"/>
    <s v="NHAT LONG"/>
    <s v=""/>
    <s v="7951"/>
    <s v="MJ-H100WRA"/>
    <n v="2"/>
    <s v="TGDD KIM MA"/>
    <s v="Lô 24+25, Khu công nghiệp Quang Minh, Thị Trấn Quang Minh, Huyện Mê Linh, Thành phố Hà Nội, Việt Nam"/>
    <s v="M101"/>
    <n v="5.0175999999999998E-2"/>
    <s v="601"/>
    <n v="0.43958333333333"/>
    <n v="0.35270833333333002"/>
    <n v="0.40892361111110997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903"/>
    <n v="0"/>
    <m/>
    <m/>
    <m/>
    <n v="0"/>
    <n v="0"/>
    <n v="0"/>
    <n v="0"/>
    <n v="0"/>
    <n v="0"/>
    <n v="0"/>
    <n v="0"/>
    <n v="0"/>
    <n v="0"/>
    <n v="0"/>
    <n v="0"/>
    <n v="5.0175999999999998E-2"/>
    <s v="9525250458"/>
    <n v="23.855941084499996"/>
    <n v="1709362"/>
    <n v="2530.259769932909"/>
    <n v="0"/>
    <n v="903"/>
    <n v="0"/>
    <n v="0"/>
    <n v="0"/>
    <n v="0"/>
    <n v="0"/>
    <n v="0"/>
    <n v="0"/>
    <n v="3685.6547594524013"/>
    <s v="SMALL KA"/>
    <s v="SMALL KA"/>
    <s v="MM"/>
    <n v="2236364"/>
    <n v="2.1032915793291018E-3"/>
    <n v="23.855941084499996"/>
    <s v="Data out from OB"/>
  </r>
  <r>
    <x v="9"/>
    <s v="6000018044"/>
    <s v="29H-26951   (7)"/>
    <n v="7"/>
    <s v="NHAT LONG"/>
    <s v=""/>
    <s v="7951"/>
    <s v="EH-ND11-W645"/>
    <n v="12"/>
    <s v="TGDD KIM MA"/>
    <s v="Lô 24+25, Khu công nghiệp Quang Minh, Thị Trấn Quang Minh, Huyện Mê Linh, Thành phố Hà Nội, Việt Nam"/>
    <s v="M101"/>
    <n v="3.9983999999999999E-2"/>
    <s v="601"/>
    <n v="0.43958333333333"/>
    <n v="0.35270833333333002"/>
    <n v="0.40822916666666997"/>
    <s v="9525250458-6000018044"/>
    <s v="9525250458-6000018044"/>
    <x v="0"/>
    <s v="Mê Linh/Hà Nội"/>
    <s v="Hà Nội"/>
    <n v="40"/>
    <n v="0"/>
    <n v="0"/>
    <n v="1203000"/>
    <s v="LADIES"/>
    <n v="0"/>
    <s v="NHAT LONG"/>
    <s v="TQ"/>
    <s v="F"/>
    <s v="TGDD"/>
    <n v="0"/>
    <n v="1"/>
    <s v="NHAT LONGTQF"/>
    <s v="NHAT LONG"/>
    <n v="0"/>
    <n v="0"/>
    <n v="0"/>
    <n v="0"/>
    <n v="0"/>
    <n v="720"/>
    <n v="0"/>
    <m/>
    <m/>
    <m/>
    <n v="0"/>
    <n v="0"/>
    <n v="0"/>
    <n v="0"/>
    <n v="0"/>
    <n v="0"/>
    <n v="0"/>
    <n v="0"/>
    <n v="0"/>
    <n v="0"/>
    <n v="0"/>
    <n v="0"/>
    <n v="3.9983999999999999E-2"/>
    <s v="9525250458"/>
    <n v="23.855941084499996"/>
    <n v="1709362"/>
    <n v="2016.3007541652871"/>
    <n v="0"/>
    <n v="720"/>
    <n v="0"/>
    <n v="0"/>
    <n v="0"/>
    <n v="0"/>
    <n v="0"/>
    <n v="0"/>
    <n v="0"/>
    <n v="2937.4280114386324"/>
    <s v="LADIES"/>
    <s v="LADIES"/>
    <s v="MM"/>
    <n v="2594184"/>
    <n v="1.6760604772778779E-3"/>
    <n v="23.855941084499996"/>
    <s v="Data out from OB"/>
  </r>
  <r>
    <x v="9"/>
    <s v="6000018044"/>
    <s v="29H-26951   (7)"/>
    <n v="7"/>
    <s v="NHAT LONG"/>
    <s v=""/>
    <s v="7951"/>
    <s v="MX-M200WRA"/>
    <n v="1"/>
    <s v="TGDD KIM MA"/>
    <s v="Lô 24+25, Khu công nghiệp Quang Minh, Thị Trấn Quang Minh, Huyện Mê Linh, Thành phố Hà Nội, Việt Nam"/>
    <s v="M101"/>
    <n v="2.1687749999999999E-2"/>
    <s v="601"/>
    <n v="0.43958333333333"/>
    <n v="0.35270833333333002"/>
    <n v="0.41261574074073998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390"/>
    <n v="0"/>
    <m/>
    <m/>
    <m/>
    <n v="0"/>
    <n v="0"/>
    <n v="0"/>
    <n v="0"/>
    <n v="0"/>
    <n v="0"/>
    <n v="0"/>
    <n v="0"/>
    <n v="0"/>
    <n v="0"/>
    <n v="0"/>
    <n v="0"/>
    <n v="2.1687749999999999E-2"/>
    <s v="9525250458"/>
    <n v="23.855941084499996"/>
    <n v="1709362"/>
    <n v="1093.6631322816177"/>
    <n v="0"/>
    <n v="390"/>
    <n v="0"/>
    <n v="0"/>
    <n v="0"/>
    <n v="0"/>
    <n v="0"/>
    <n v="0"/>
    <n v="0"/>
    <n v="1592.7567115615796"/>
    <s v="SMALL KA"/>
    <s v="SMALL KA"/>
    <s v="MM"/>
    <n v="663455"/>
    <n v="9.0911316066634895E-4"/>
    <n v="23.855941084499996"/>
    <s v="Data out from OB"/>
  </r>
  <r>
    <x v="9"/>
    <s v="6000018044"/>
    <s v="29H-26951   (7)"/>
    <n v="7"/>
    <s v="NHAT LONG"/>
    <s v=""/>
    <s v="7951"/>
    <s v="EH-ND13-V645"/>
    <n v="1"/>
    <s v="TGDD KIM MA"/>
    <s v="Lô 24+25, Khu công nghiệp Quang Minh, Thị Trấn Quang Minh, Huyện Mê Linh, Thành phố Hà Nội, Việt Nam"/>
    <s v="M101"/>
    <n v="3.559375E-3"/>
    <s v="601"/>
    <n v="0.43958333333333"/>
    <n v="0.35270833333333002"/>
    <n v="0.40843750000000001"/>
    <s v="9525250458-6000018044"/>
    <s v="9525250458-6000018044"/>
    <x v="0"/>
    <s v="Mê Linh/Hà Nội"/>
    <s v="Hà Nội"/>
    <n v="40"/>
    <n v="0"/>
    <n v="0"/>
    <n v="1203000"/>
    <s v="LADIES"/>
    <n v="0"/>
    <s v="NHAT LONG"/>
    <s v="TQ"/>
    <s v="F"/>
    <s v="TGDD"/>
    <n v="0"/>
    <n v="1"/>
    <s v="NHAT LONGTQF"/>
    <s v="NHAT LONG"/>
    <n v="0"/>
    <n v="0"/>
    <n v="0"/>
    <n v="0"/>
    <n v="0"/>
    <n v="64"/>
    <n v="0"/>
    <m/>
    <m/>
    <m/>
    <n v="0"/>
    <n v="0"/>
    <n v="0"/>
    <n v="0"/>
    <n v="0"/>
    <n v="0"/>
    <n v="0"/>
    <n v="0"/>
    <n v="0"/>
    <n v="0"/>
    <n v="0"/>
    <n v="0"/>
    <n v="3.559375E-3"/>
    <s v="9525250458"/>
    <n v="23.855941084499996"/>
    <n v="1709362"/>
    <n v="179.49105884496473"/>
    <n v="0"/>
    <n v="64"/>
    <n v="0"/>
    <n v="0"/>
    <n v="0"/>
    <n v="0"/>
    <n v="0"/>
    <n v="0"/>
    <n v="0"/>
    <n v="261.39540386690635"/>
    <s v="LADIES"/>
    <s v="LADIES"/>
    <s v="MM"/>
    <n v="305636"/>
    <n v="1.4920287518284682E-4"/>
    <n v="23.855941084499996"/>
    <s v="Data out from OB"/>
  </r>
  <r>
    <x v="9"/>
    <s v="6000018044"/>
    <s v="29H-26951   (7)"/>
    <n v="7"/>
    <s v="NHAT LONG"/>
    <s v=""/>
    <s v="7951"/>
    <s v="EH-ND12-P645"/>
    <n v="11"/>
    <s v="TGDD KIM MA"/>
    <s v="Lô 24+25, Khu công nghiệp Quang Minh, Thị Trấn Quang Minh, Huyện Mê Linh, Thành phố Hà Nội, Việt Nam"/>
    <s v="M101"/>
    <n v="3.9153124999999997E-2"/>
    <s v="601"/>
    <n v="0.43958333333333"/>
    <n v="0.35270833333333002"/>
    <n v="0.40833333333333"/>
    <s v="9525250458-6000018044"/>
    <s v="9525250458-6000018044"/>
    <x v="0"/>
    <s v="Mê Linh/Hà Nội"/>
    <s v="Hà Nội"/>
    <n v="40"/>
    <n v="0"/>
    <n v="0"/>
    <n v="1203000"/>
    <s v="LADIES"/>
    <n v="0"/>
    <s v="NHAT LONG"/>
    <s v="TQ"/>
    <s v="F"/>
    <s v="TGDD"/>
    <n v="0"/>
    <n v="1"/>
    <s v="NHAT LONGTQF"/>
    <s v="NHAT LONG"/>
    <n v="0"/>
    <n v="0"/>
    <n v="0"/>
    <n v="0"/>
    <n v="0"/>
    <n v="705"/>
    <n v="0"/>
    <m/>
    <m/>
    <m/>
    <n v="0"/>
    <n v="0"/>
    <n v="0"/>
    <n v="0"/>
    <n v="0"/>
    <n v="0"/>
    <n v="0"/>
    <n v="0"/>
    <n v="0"/>
    <n v="0"/>
    <n v="0"/>
    <n v="0"/>
    <n v="3.9153124999999997E-2"/>
    <s v="9525250458"/>
    <n v="23.855941084499996"/>
    <n v="1709362"/>
    <n v="1974.4016472946118"/>
    <n v="0"/>
    <n v="705"/>
    <n v="0"/>
    <n v="0"/>
    <n v="0"/>
    <n v="0"/>
    <n v="0"/>
    <n v="0"/>
    <n v="0"/>
    <n v="2876.3494425359695"/>
    <s v="LADIES"/>
    <s v="LADIES"/>
    <s v="MM"/>
    <n v="2952004"/>
    <n v="1.6412316270113148E-3"/>
    <n v="23.855941084499996"/>
    <s v="Data out from OB"/>
  </r>
  <r>
    <x v="9"/>
    <s v="6000003823"/>
    <s v="29H-26951   (7)"/>
    <n v="7"/>
    <s v="NHAT LONG"/>
    <s v=""/>
    <s v="7951"/>
    <s v="NA-V90FX1LVT"/>
    <n v="2"/>
    <s v="ECO MART"/>
    <s v="KĐT Tiến phong, xã Đại thịnh, Mê linh, Hà Nội"/>
    <s v="M101"/>
    <n v="0.956592"/>
    <s v="601"/>
    <n v="0.43958333333333"/>
    <n v="0.35401620370370002"/>
    <n v="0.43445601851852"/>
    <s v="9525250458-6000003823"/>
    <s v="9525250458-6000003823"/>
    <x v="0"/>
    <s v="Mê Linh/Hà Nội"/>
    <s v="Hà Nội"/>
    <n v="40"/>
    <n v="0"/>
    <n v="0"/>
    <n v="1203000"/>
    <s v="WM"/>
    <n v="0"/>
    <s v="NHAT LONG"/>
    <s v="TQ"/>
    <s v="F"/>
    <s v="ECO 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956592"/>
    <s v="9525250458"/>
    <n v="23.855941084499996"/>
    <n v="1709362"/>
    <n v="48238.724765618259"/>
    <n v="0"/>
    <n v="0"/>
    <n v="0"/>
    <n v="0"/>
    <n v="0"/>
    <n v="0"/>
    <n v="0"/>
    <n v="0"/>
    <n v="0"/>
    <n v="53050.567635006613"/>
    <s v="WM"/>
    <s v="Local WM"/>
    <s v="KKE"/>
    <n v="25584000"/>
    <n v="4.0098690578236292E-2"/>
    <n v="23.855941084499996"/>
    <s v="Data out from OB"/>
  </r>
  <r>
    <x v="9"/>
    <s v="6000018044"/>
    <s v="29H-26951   (7)"/>
    <n v="7"/>
    <s v="NHAT LONG"/>
    <s v=""/>
    <s v="7951"/>
    <s v="MC-CL573AN49"/>
    <n v="23"/>
    <s v="TGDD KIM MA"/>
    <s v="Lô 24+25, Khu công nghiệp Quang Minh, Thị Trấn Quang Minh, Huyện Mê Linh, Thành phố Hà Nội, Việt Nam"/>
    <s v="M101"/>
    <n v="1.41933"/>
    <s v="601"/>
    <n v="0.43958333333333"/>
    <n v="0.35401620370370002"/>
    <n v="0.39936342592592999"/>
    <s v="9525250458-6000018044"/>
    <s v="9525250458-6000018044"/>
    <x v="0"/>
    <s v="Mê Linh/Hà Nội"/>
    <s v="Hà Nội"/>
    <n v="40"/>
    <n v="0"/>
    <n v="0"/>
    <n v="1203000"/>
    <s v="VC"/>
    <n v="0"/>
    <s v="NHAT LONG"/>
    <s v="TQ"/>
    <s v="F"/>
    <s v="TGDD"/>
    <n v="0"/>
    <n v="1"/>
    <s v="NHAT LONGTQF"/>
    <s v="NHAT LONG"/>
    <n v="0"/>
    <n v="0"/>
    <n v="0"/>
    <n v="0"/>
    <n v="0"/>
    <n v="25548"/>
    <n v="0"/>
    <m/>
    <m/>
    <m/>
    <n v="0"/>
    <n v="0"/>
    <n v="0"/>
    <n v="0"/>
    <n v="0"/>
    <n v="0"/>
    <n v="0"/>
    <n v="0"/>
    <n v="0"/>
    <n v="0"/>
    <n v="0"/>
    <n v="0"/>
    <n v="1.41933"/>
    <s v="9525250458"/>
    <n v="23.855941084499996"/>
    <n v="1709362"/>
    <n v="71573.533148494826"/>
    <n v="0"/>
    <n v="25548"/>
    <n v="0"/>
    <n v="0"/>
    <n v="0"/>
    <n v="0"/>
    <n v="0"/>
    <n v="0"/>
    <n v="0"/>
    <n v="104261.03770196064"/>
    <s v="VC"/>
    <s v="VC"/>
    <s v="MM"/>
    <n v="44919000"/>
    <n v="5.9495871278881812E-2"/>
    <n v="23.855941084499996"/>
    <s v="Data out from OB"/>
  </r>
  <r>
    <x v="9"/>
    <s v="6000018044"/>
    <s v="29H-26951   (7)"/>
    <n v="7"/>
    <s v="NHAT LONG"/>
    <s v=""/>
    <s v="7951"/>
    <s v="MC-CL573AN49"/>
    <n v="38"/>
    <s v="TGDD KIM MA"/>
    <s v="Lô 24+25, Khu công nghiệp Quang Minh, Thị Trấn Quang Minh, Huyện Mê Linh, Thành phố Hà Nội, Việt Nam"/>
    <s v="M101"/>
    <n v="2.3449800000000001"/>
    <s v="601"/>
    <n v="0.43958333333333"/>
    <n v="0.35401620370370002"/>
    <n v="0.39928240740741"/>
    <s v="9525250458-6000018044"/>
    <s v="9525250458-6000018044"/>
    <x v="0"/>
    <s v="Mê Linh/Hà Nội"/>
    <s v="Hà Nội"/>
    <n v="40"/>
    <n v="0"/>
    <n v="0"/>
    <n v="1203000"/>
    <s v="VC"/>
    <n v="0"/>
    <s v="NHAT LONG"/>
    <s v="TQ"/>
    <s v="F"/>
    <s v="TGDD"/>
    <n v="0"/>
    <n v="1"/>
    <s v="NHAT LONGTQF"/>
    <s v="NHAT LONG"/>
    <n v="0"/>
    <n v="0"/>
    <n v="0"/>
    <n v="0"/>
    <n v="0"/>
    <n v="42210"/>
    <n v="0"/>
    <m/>
    <m/>
    <m/>
    <n v="0"/>
    <n v="0"/>
    <n v="0"/>
    <n v="0"/>
    <n v="0"/>
    <n v="0"/>
    <n v="0"/>
    <n v="0"/>
    <n v="0"/>
    <n v="0"/>
    <n v="0"/>
    <n v="0"/>
    <n v="2.3449800000000001"/>
    <s v="9525250458"/>
    <n v="23.855941084499996"/>
    <n v="1709362"/>
    <n v="118251.92433229579"/>
    <n v="0"/>
    <n v="42210"/>
    <n v="0"/>
    <n v="0"/>
    <n v="0"/>
    <n v="0"/>
    <n v="0"/>
    <n v="0"/>
    <n v="0"/>
    <n v="172257.62750758714"/>
    <s v="VC"/>
    <s v="VC"/>
    <s v="MM"/>
    <n v="74214000"/>
    <n v="9.8297526460761259E-2"/>
    <n v="23.855941084499996"/>
    <s v="Data out from OB"/>
  </r>
  <r>
    <x v="9"/>
    <s v="6000018044"/>
    <s v="29H-26951   (7)"/>
    <n v="7"/>
    <s v="NHAT LONG"/>
    <s v=""/>
    <s v="7951"/>
    <s v="MC-CL571GN49"/>
    <n v="33"/>
    <s v="TGDD KIM MA"/>
    <s v="Lô 24+25, Khu công nghiệp Quang Minh, Thị Trấn Quang Minh, Huyện Mê Linh, Thành phố Hà Nội, Việt Nam"/>
    <s v="M101"/>
    <n v="2.0364300000000002"/>
    <s v="601"/>
    <n v="0.43958333333333"/>
    <n v="0.35401620370370002"/>
    <n v="0.39921296296295999"/>
    <s v="9525250458-6000018044"/>
    <s v="9525250458-6000018044"/>
    <x v="0"/>
    <s v="Mê Linh/Hà Nội"/>
    <s v="Hà Nội"/>
    <n v="40"/>
    <n v="0"/>
    <n v="0"/>
    <n v="1203000"/>
    <s v="VC"/>
    <n v="0"/>
    <s v="NHAT LONG"/>
    <s v="TQ"/>
    <s v="F"/>
    <s v="TGDD"/>
    <n v="0"/>
    <n v="1"/>
    <s v="NHAT LONGTQF"/>
    <s v="NHAT LONG"/>
    <n v="0"/>
    <n v="0"/>
    <n v="0"/>
    <n v="0"/>
    <n v="0"/>
    <n v="36656"/>
    <n v="0"/>
    <m/>
    <m/>
    <m/>
    <n v="0"/>
    <n v="0"/>
    <n v="0"/>
    <n v="0"/>
    <n v="0"/>
    <n v="0"/>
    <n v="0"/>
    <n v="0"/>
    <n v="0"/>
    <n v="0"/>
    <n v="0"/>
    <n v="0"/>
    <n v="2.0364300000000002"/>
    <s v="9525250458"/>
    <n v="23.855941084499996"/>
    <n v="1709362"/>
    <n v="102692.46060436215"/>
    <n v="0"/>
    <n v="36656"/>
    <n v="0"/>
    <n v="0"/>
    <n v="0"/>
    <n v="0"/>
    <n v="0"/>
    <n v="0"/>
    <n v="0"/>
    <n v="149592.09757237832"/>
    <s v="VC"/>
    <s v="VC"/>
    <s v="MM"/>
    <n v="55440000"/>
    <n v="8.536364140013479E-2"/>
    <n v="23.855941084499996"/>
    <s v="Data out from OB"/>
  </r>
  <r>
    <x v="9"/>
    <s v="6000018044"/>
    <s v="29H-26951   (7)"/>
    <n v="7"/>
    <s v="NHAT LONG"/>
    <s v=""/>
    <s v="7951"/>
    <s v="MC-CL573AN49"/>
    <n v="2"/>
    <s v="TGDD KIM MA"/>
    <s v="Lô 24+25, Khu công nghiệp Quang Minh, Thị Trấn Quang Minh, Huyện Mê Linh, Thành phố Hà Nội, Việt Nam"/>
    <s v="M101"/>
    <n v="0.12342"/>
    <s v="601"/>
    <n v="0.43958333333333"/>
    <n v="0.35401620370370002"/>
    <n v="0.39952546296295999"/>
    <s v="9525250458-6000018044"/>
    <s v="9525250458-6000018044"/>
    <x v="0"/>
    <s v="Mê Linh/Hà Nội"/>
    <s v="Hà Nội"/>
    <n v="40"/>
    <n v="0"/>
    <n v="0"/>
    <n v="1203000"/>
    <s v="VC"/>
    <n v="0"/>
    <s v="NHAT LONG"/>
    <s v="TQ"/>
    <s v="F"/>
    <s v="TGDD"/>
    <n v="0"/>
    <n v="1"/>
    <s v="NHAT LONGTQF"/>
    <s v="NHAT LONG"/>
    <n v="0"/>
    <n v="0"/>
    <n v="0"/>
    <n v="0"/>
    <n v="0"/>
    <n v="2222"/>
    <n v="0"/>
    <m/>
    <m/>
    <m/>
    <n v="0"/>
    <n v="0"/>
    <n v="0"/>
    <n v="0"/>
    <n v="0"/>
    <n v="0"/>
    <n v="0"/>
    <n v="0"/>
    <n v="0"/>
    <n v="0"/>
    <n v="0"/>
    <n v="0"/>
    <n v="0.12342"/>
    <s v="9525250458"/>
    <n v="23.855941084499996"/>
    <n v="1709362"/>
    <n v="6223.785491173463"/>
    <n v="0"/>
    <n v="2222"/>
    <n v="0"/>
    <n v="0"/>
    <n v="0"/>
    <n v="0"/>
    <n v="0"/>
    <n v="0"/>
    <n v="0"/>
    <n v="9066.6119740835347"/>
    <s v="VC"/>
    <s v="VC"/>
    <s v="MM"/>
    <n v="3906000"/>
    <n v="5.1735540242505923E-3"/>
    <n v="23.855941084499996"/>
    <s v="Data out from OB"/>
  </r>
  <r>
    <x v="9"/>
    <s v="6000018056"/>
    <s v="29H-26951   (7)"/>
    <n v="7"/>
    <s v="NHAT LONG"/>
    <s v=""/>
    <s v="7951"/>
    <s v="NR-TL351VGMV"/>
    <n v="2"/>
    <s v="TGDD KIM MA"/>
    <s v="Lô 24+25, Khu công nghiệp Quang Minh, Thị Trấn Quang Minh, Huyện Mê Linh, Thành phố Hà Nội, Việt Nam"/>
    <s v="M101"/>
    <n v="1.8374999999999999"/>
    <s v="601"/>
    <n v="0.43958333333333"/>
    <n v="0.35401620370370002"/>
    <n v="0.43658564814814999"/>
    <s v="9525250458-6000018056"/>
    <s v="9525250458-6000018056"/>
    <x v="0"/>
    <s v="Mê Linh/Hà Nội"/>
    <s v="Hà Nội"/>
    <n v="40"/>
    <n v="0"/>
    <n v="0"/>
    <n v="1203000"/>
    <s v="REF"/>
    <n v="0"/>
    <s v="NHAT LONG"/>
    <s v="TQ"/>
    <s v="F"/>
    <s v="TGDD"/>
    <n v="0"/>
    <n v="1"/>
    <s v="NHAT LONGTQF"/>
    <s v="NHAT LONG"/>
    <n v="0"/>
    <n v="0"/>
    <n v="0"/>
    <n v="0"/>
    <n v="0"/>
    <n v="33075"/>
    <n v="0"/>
    <m/>
    <m/>
    <m/>
    <n v="0"/>
    <n v="0"/>
    <n v="0"/>
    <n v="0"/>
    <n v="0"/>
    <n v="0"/>
    <n v="0"/>
    <n v="0"/>
    <n v="0"/>
    <n v="0"/>
    <n v="0"/>
    <n v="0"/>
    <n v="1.8374999999999999"/>
    <s v="9525250458"/>
    <n v="23.855941084499996"/>
    <n v="1709362"/>
    <n v="92660.880246566507"/>
    <n v="0"/>
    <n v="33075"/>
    <n v="0"/>
    <n v="0"/>
    <n v="0"/>
    <n v="0"/>
    <n v="0"/>
    <n v="0"/>
    <n v="0"/>
    <n v="134978.8608197901"/>
    <s v="REF"/>
    <s v="Local REF"/>
    <s v="MM"/>
    <n v="24624000"/>
    <n v="7.7024838110196586E-2"/>
    <n v="23.855941084499996"/>
    <s v="Data out from OB"/>
  </r>
  <r>
    <x v="9"/>
    <s v="6000018044"/>
    <s v="29H-26951   (7)"/>
    <n v="7"/>
    <s v="NHAT LONG"/>
    <s v=""/>
    <s v="7951"/>
    <s v="MC-CG371AN46"/>
    <n v="70"/>
    <s v="TGDD KIM MA"/>
    <s v="Lô 24+25, Khu công nghiệp Quang Minh, Thị Trấn Quang Minh, Huyện Mê Linh, Thành phố Hà Nội, Việt Nam"/>
    <s v="M101"/>
    <n v="2.99376"/>
    <s v="601"/>
    <n v="0.43958333333333"/>
    <n v="0.35402777777778"/>
    <n v="0.40775462962962999"/>
    <s v="9525250458-6000018044"/>
    <s v="9525250458-6000018044"/>
    <x v="0"/>
    <s v="Mê Linh/Hà Nội"/>
    <s v="Hà Nội"/>
    <n v="40"/>
    <n v="0"/>
    <n v="0"/>
    <n v="1203000"/>
    <s v="VC"/>
    <n v="0"/>
    <s v="NHAT LONG"/>
    <s v="TQ"/>
    <s v="F"/>
    <s v="TGDD"/>
    <n v="0"/>
    <n v="1"/>
    <s v="NHAT LONGTQF"/>
    <s v="NHAT LONG"/>
    <n v="0"/>
    <n v="0"/>
    <n v="0"/>
    <n v="0"/>
    <n v="0"/>
    <n v="53888"/>
    <n v="0"/>
    <m/>
    <m/>
    <m/>
    <n v="0"/>
    <n v="0"/>
    <n v="0"/>
    <n v="0"/>
    <n v="0"/>
    <n v="0"/>
    <n v="0"/>
    <n v="0"/>
    <n v="0"/>
    <n v="0"/>
    <n v="0"/>
    <n v="0"/>
    <n v="2.99376"/>
    <s v="9525250458"/>
    <n v="23.855941084499996"/>
    <n v="1709362"/>
    <n v="150968.4010051488"/>
    <n v="0"/>
    <n v="53888"/>
    <n v="0"/>
    <n v="0"/>
    <n v="0"/>
    <n v="0"/>
    <n v="0"/>
    <n v="0"/>
    <n v="0"/>
    <n v="219915.59312536314"/>
    <s v="VC"/>
    <s v="VC"/>
    <s v="MM"/>
    <n v="96040000"/>
    <n v="0.12549326766845287"/>
    <n v="23.855941084499996"/>
    <s v="Data out from OB"/>
  </r>
  <r>
    <x v="9"/>
    <s v="6000018044"/>
    <s v="29H-26951   (7)"/>
    <n v="7"/>
    <s v="NHAT LONG"/>
    <s v=""/>
    <s v="7951"/>
    <s v="MC-CL573AN49"/>
    <n v="5"/>
    <s v="TGDD KIM MA"/>
    <s v="Lô 24+25, Khu công nghiệp Quang Minh, Thị Trấn Quang Minh, Huyện Mê Linh, Thành phố Hà Nội, Việt Nam"/>
    <s v="M101"/>
    <n v="0.30854999999999999"/>
    <s v="601"/>
    <n v="0.43958333333333"/>
    <n v="0.35460648148148"/>
    <n v="0.39944444444443999"/>
    <s v="9525250458-6000018044"/>
    <s v="9525250458-6000018044"/>
    <x v="0"/>
    <s v="Mê Linh/Hà Nội"/>
    <s v="Hà Nội"/>
    <n v="40"/>
    <n v="0"/>
    <n v="0"/>
    <n v="1203000"/>
    <s v="VC"/>
    <n v="0"/>
    <s v="NHAT LONG"/>
    <s v="TQ"/>
    <s v="F"/>
    <s v="TGDD"/>
    <n v="0"/>
    <n v="1"/>
    <s v="NHAT LONGTQF"/>
    <s v="NHAT LONG"/>
    <n v="0"/>
    <n v="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30854999999999999"/>
    <s v="9525250458"/>
    <n v="23.855941084499996"/>
    <n v="1709362"/>
    <n v="15559.463727933657"/>
    <n v="0"/>
    <n v="5554"/>
    <n v="0"/>
    <n v="0"/>
    <n v="0"/>
    <n v="0"/>
    <n v="0"/>
    <n v="0"/>
    <n v="0"/>
    <n v="22665.529935208833"/>
    <s v="VC"/>
    <s v="VC"/>
    <s v="MM"/>
    <n v="9765000"/>
    <n v="1.293388506062648E-2"/>
    <n v="23.855941084499996"/>
    <s v="Data out from OB"/>
  </r>
  <r>
    <x v="9"/>
    <s v="6000018044"/>
    <s v="29H-26951   (7)"/>
    <n v="7"/>
    <s v="NHAT LONG"/>
    <s v=""/>
    <s v="7951"/>
    <s v="MX-MG5351WRA"/>
    <n v="4"/>
    <s v="TGDD KIM MA"/>
    <s v="Lô 24+25, Khu công nghiệp Quang Minh, Thị Trấn Quang Minh, Huyện Mê Linh, Thành phố Hà Nội, Việt Nam"/>
    <s v="M101"/>
    <n v="0.132825"/>
    <s v="601"/>
    <n v="0.43958333333333"/>
    <n v="0.35519675925925998"/>
    <n v="0.41326388888888999"/>
    <s v="9525250458-6000018044"/>
    <s v="9525250458-6000018044"/>
    <x v="0"/>
    <s v="Mê Linh/Hà Nội"/>
    <s v="Hà Nội"/>
    <n v="40"/>
    <n v="0"/>
    <n v="0"/>
    <n v="1203000"/>
    <s v="SMALL KA"/>
    <n v="0"/>
    <s v="NHAT LONG"/>
    <s v="TQ"/>
    <s v="F"/>
    <s v="TGDD"/>
    <n v="0"/>
    <n v="1"/>
    <s v="NHAT LONGTQF"/>
    <s v="NHAT LONG"/>
    <n v="0"/>
    <n v="0"/>
    <n v="0"/>
    <n v="0"/>
    <n v="0"/>
    <n v="2391"/>
    <n v="0"/>
    <m/>
    <m/>
    <m/>
    <n v="0"/>
    <n v="0"/>
    <n v="0"/>
    <n v="0"/>
    <n v="0"/>
    <n v="0"/>
    <n v="0"/>
    <n v="0"/>
    <n v="0"/>
    <n v="0"/>
    <n v="0"/>
    <n v="0"/>
    <n v="0.132825"/>
    <s v="9525250458"/>
    <n v="23.855941084499996"/>
    <n v="1709362"/>
    <n v="6698.0579149660934"/>
    <n v="0"/>
    <n v="2391"/>
    <n v="0"/>
    <n v="0"/>
    <n v="0"/>
    <n v="0"/>
    <n v="0"/>
    <n v="0"/>
    <n v="0"/>
    <n v="9757.1933678305413"/>
    <s v="SMALL KA"/>
    <s v="SMALL KA"/>
    <s v="MM"/>
    <n v="4200000"/>
    <n v="5.5677954405370681E-3"/>
    <n v="23.855941084499996"/>
    <s v="Data out from OB"/>
  </r>
  <r>
    <x v="8"/>
    <s v="6000014848"/>
    <s v="29H-23958   (5)"/>
    <n v="5"/>
    <s v="COLOMBUS"/>
    <s v="THANH"/>
    <s v="7951"/>
    <s v="NH-E80JA1WVT"/>
    <n v="2"/>
    <s v="VHC"/>
    <s v="Số 63 đường Vạn Phúc, Phường Vạn Phúc, Quận Hà Đông, Thành phố Hà Nội, Việt Nam"/>
    <s v="M131"/>
    <n v="0.69921250000000001"/>
    <s v="601"/>
    <n v="0.41249999999999998"/>
    <n v="0.35530092592592999"/>
    <n v="0.39447916666666999"/>
    <s v="9525250453-6000014848"/>
    <s v="9525250453-6000014848"/>
    <x v="0"/>
    <s v="Hà Đông/Hà Nội"/>
    <s v="Hà Nội"/>
    <n v="29"/>
    <n v="0"/>
    <n v="0"/>
    <n v="1000000"/>
    <s v="MAG OTH"/>
    <n v="0"/>
    <s v="COLOMBUS"/>
    <s v="TQ"/>
    <s v="E"/>
    <s v="VHC"/>
    <n v="0"/>
    <n v="1"/>
    <s v="COLOMBUSTQE"/>
    <s v="COLOMBUS"/>
    <n v="0"/>
    <n v="0"/>
    <n v="0"/>
    <n v="0"/>
    <n v="0"/>
    <n v="16082"/>
    <n v="0"/>
    <m/>
    <m/>
    <m/>
    <n v="0"/>
    <n v="0"/>
    <n v="0"/>
    <n v="0"/>
    <n v="0"/>
    <n v="0"/>
    <n v="0"/>
    <n v="0"/>
    <n v="0"/>
    <n v="0"/>
    <n v="0"/>
    <n v="0"/>
    <n v="0.69921250000000001"/>
    <s v="9525250453"/>
    <n v="15.267648569999999"/>
    <n v="1455019"/>
    <n v="45796.999897804177"/>
    <n v="0"/>
    <n v="16082"/>
    <n v="0"/>
    <n v="0"/>
    <n v="0"/>
    <n v="0"/>
    <n v="0"/>
    <n v="0"/>
    <n v="0"/>
    <n v="75618.099867145429"/>
    <s v="MAG OTH"/>
    <s v="MAG OTH"/>
    <s v="MM"/>
    <n v="0"/>
    <n v="4.5796999897804176E-2"/>
    <n v="15.267648569999999"/>
    <s v="Data out from OB"/>
  </r>
  <r>
    <x v="7"/>
    <s v="6000011128"/>
    <s v="89C-21819   (1.25)"/>
    <n v="1.25"/>
    <s v="THANH CONG"/>
    <s v=""/>
    <s v="7951"/>
    <s v="MX-MG53C1CRA"/>
    <n v="1"/>
    <s v="CS INTERNAL MKT"/>
    <s v="Số 117 đường Trần Duy Hưng, quận Cầu Gấy, thành phố Hà Nội"/>
    <s v="E101"/>
    <n v="3.4498800000000003E-2"/>
    <s v="255"/>
    <n v="0.41944444444444001"/>
    <n v="0.35560185185185"/>
    <n v="0.41715277777777998"/>
    <s v="9525250452-6000011128"/>
    <s v="9525250452-6000011128"/>
    <x v="4"/>
    <s v="Cầu Giấy/Hà Nội"/>
    <s v="Hà Nội"/>
    <n v="26"/>
    <n v="26"/>
    <n v="0"/>
    <n v="550000"/>
    <s v="SMALL KA"/>
    <n v="0"/>
    <s v="THANH CONG"/>
    <s v="TQ"/>
    <s v="B"/>
    <s v="CS I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3.4498800000000003E-2"/>
    <s v="9525250452"/>
    <n v="6.7197065100000009"/>
    <n v="1085160"/>
    <n v="2823.6858219571254"/>
    <n v="0"/>
    <n v="0"/>
    <n v="0"/>
    <n v="0"/>
    <n v="0"/>
    <n v="0"/>
    <n v="0"/>
    <n v="0"/>
    <n v="1"/>
    <n v="4620.5767995662054"/>
    <s v="SMALL KA"/>
    <s v="SMALL KA"/>
    <s v="Others"/>
    <n v="0"/>
    <n v="5.133974221740229E-3"/>
    <n v="6.7197065100000009"/>
    <s v="Data out from OB"/>
  </r>
  <r>
    <x v="10"/>
    <s v="5000003577"/>
    <s v="89H-00505   (1.25)"/>
    <n v="1.25"/>
    <s v="THANH CONG"/>
    <s v=""/>
    <s v="7951"/>
    <s v="SR-CP108NRA"/>
    <n v="6"/>
    <s v="MEDIAMART PHAM HUNG"/>
    <s v="Số 18 Phạm Hùng, Phường Mỹ Đình 1, quận Nam Từ Liêm, thành phố Hà Nội, Việt Nam"/>
    <s v="M101"/>
    <n v="0.17748"/>
    <s v="601"/>
    <n v="0.44513888888889003"/>
    <n v="0.36462962962963003"/>
    <n v="0.42318287037037"/>
    <s v="9525250464-5000003577"/>
    <s v="9525250464-5000003577"/>
    <x v="4"/>
    <s v="Nam Từ Liêm/Hà Nội"/>
    <s v="Hà Nội"/>
    <n v="34"/>
    <n v="34"/>
    <n v="0"/>
    <n v="600000"/>
    <s v="RC"/>
    <n v="1"/>
    <s v="THANH CONG"/>
    <s v="TQ"/>
    <s v="B"/>
    <s v="MEDI"/>
    <n v="0"/>
    <n v="1"/>
    <s v="THANH CONGTQB"/>
    <s v="THANH CONG"/>
    <s v="THANH CONGTQB"/>
    <n v="600000"/>
    <n v="0"/>
    <n v="0"/>
    <n v="0"/>
    <n v="5324"/>
    <n v="0"/>
    <m/>
    <m/>
    <m/>
    <n v="0"/>
    <n v="0"/>
    <n v="950000"/>
    <n v="0"/>
    <n v="214898"/>
    <n v="0"/>
    <n v="0"/>
    <n v="0"/>
    <n v="0"/>
    <n v="0"/>
    <n v="0"/>
    <n v="1164898"/>
    <n v="0.17748"/>
    <s v="9525250464"/>
    <n v="8.7067204400000016"/>
    <n v="1164898"/>
    <n v="12230.552334123178"/>
    <n v="0"/>
    <n v="5324"/>
    <n v="0"/>
    <n v="0"/>
    <n v="0"/>
    <n v="0"/>
    <n v="0"/>
    <n v="0"/>
    <n v="1"/>
    <n v="24689.041195695034"/>
    <s v="RC"/>
    <s v="RC"/>
    <s v="MM"/>
    <n v="10332000"/>
    <n v="2.0384253890205296E-2"/>
    <n v="8.7067204400000016"/>
    <s v="Data out from OB"/>
  </r>
  <r>
    <x v="10"/>
    <s v="5000003580"/>
    <s v="89H-00505   (1.25)"/>
    <n v="1.25"/>
    <s v="THANH CONG"/>
    <s v=""/>
    <s v="7951"/>
    <s v="SR-CP108NRA"/>
    <n v="6"/>
    <s v="MEDIAMART NGUYEN CHI THANH"/>
    <s v="Số 18 Nguyễn Chí Thanh, Phường Ngọc Khánh, Quận Ba Đình, thành phố Hà Nội, Việt Nam"/>
    <s v="M101"/>
    <n v="0.17748"/>
    <s v="601"/>
    <n v="0.44513888888889003"/>
    <n v="0.36462962962963003"/>
    <n v="0.43151620370369997"/>
    <s v="9525250464-5000003580"/>
    <s v="9525250464-5000003580"/>
    <x v="4"/>
    <s v="Ba Đình/Hà Nội"/>
    <s v="Hà Nội"/>
    <n v="25"/>
    <n v="34"/>
    <n v="0"/>
    <n v="550000"/>
    <s v="RC"/>
    <n v="0"/>
    <s v="THANH CONG"/>
    <s v="TQ"/>
    <s v="B"/>
    <s v="MEDI"/>
    <n v="0"/>
    <n v="1"/>
    <s v="THANH CONGTQB"/>
    <s v="THANH CONG"/>
    <s v="combine"/>
    <n v="50000"/>
    <n v="0"/>
    <n v="0"/>
    <n v="0"/>
    <n v="5324"/>
    <n v="0"/>
    <m/>
    <m/>
    <m/>
    <n v="0"/>
    <n v="0"/>
    <n v="0"/>
    <n v="0"/>
    <n v="0"/>
    <n v="0"/>
    <n v="0"/>
    <n v="0"/>
    <n v="0"/>
    <n v="0"/>
    <n v="0"/>
    <n v="0"/>
    <n v="0.17748"/>
    <s v="9525250464"/>
    <n v="8.7067204400000016"/>
    <n v="1164898"/>
    <n v="12230.552334123178"/>
    <n v="0"/>
    <n v="5324"/>
    <n v="0"/>
    <n v="0"/>
    <n v="0"/>
    <n v="0"/>
    <n v="0"/>
    <n v="0"/>
    <n v="1"/>
    <n v="24689.041195695034"/>
    <s v="RC"/>
    <s v="RC"/>
    <s v="MM"/>
    <n v="10332000"/>
    <n v="2.0384253890205296E-2"/>
    <n v="8.7067204400000016"/>
    <s v="Data out from OB"/>
  </r>
  <r>
    <x v="10"/>
    <s v="5000003577"/>
    <s v="89H-00505   (1.25)"/>
    <n v="1.25"/>
    <s v="THANH CONG"/>
    <s v=""/>
    <s v="7951"/>
    <s v="OMOGIFT-2.2KG"/>
    <n v="4"/>
    <s v="MEDIAMART PHAM HUNG"/>
    <s v="Số 18 Phạm Hùng, Phường Mỹ Đình 1, quận Nam Từ Liêm, thành phố Hà Nội, Việt Nam"/>
    <s v="M101"/>
    <n v="1.8470500000000001E-2"/>
    <s v="601"/>
    <n v="0.44513888888889003"/>
    <n v="0.36462962962963003"/>
    <n v="0.42332175925926002"/>
    <s v="9525250464-5000003577"/>
    <s v="9525250464-5000003577"/>
    <x v="4"/>
    <s v="Nam Từ Liêm/Hà Nội"/>
    <s v="Hà Nội"/>
    <n v="34"/>
    <n v="0"/>
    <n v="0"/>
    <n v="600000"/>
    <s v="NON-TRADE"/>
    <n v="0"/>
    <s v="THANH CONG"/>
    <s v="TQ"/>
    <s v="B"/>
    <s v="MEDI"/>
    <n v="0"/>
    <n v="1"/>
    <s v="THANH CONGTQB"/>
    <s v="THANH CONG"/>
    <n v="0"/>
    <n v="0"/>
    <n v="0"/>
    <n v="0"/>
    <n v="0"/>
    <n v="554"/>
    <n v="0"/>
    <m/>
    <m/>
    <m/>
    <n v="0"/>
    <n v="0"/>
    <n v="0"/>
    <n v="0"/>
    <n v="0"/>
    <n v="0"/>
    <n v="0"/>
    <n v="0"/>
    <n v="0"/>
    <n v="0"/>
    <n v="0"/>
    <n v="0"/>
    <n v="1.8470500000000001E-2"/>
    <s v="9525250464"/>
    <n v="8.7067204400000016"/>
    <n v="1164898"/>
    <n v="1272.8443592935664"/>
    <n v="0"/>
    <n v="554"/>
    <n v="0"/>
    <n v="0"/>
    <n v="0"/>
    <n v="0"/>
    <n v="0"/>
    <n v="0"/>
    <n v="0"/>
    <n v="2569.3369022148136"/>
    <s v="NON-TRADE"/>
    <s v="NON-TRADE"/>
    <s v="MM"/>
    <n v="0"/>
    <n v="2.1214072654892773E-3"/>
    <n v="8.7067204400000016"/>
    <s v="Data out from OB"/>
  </r>
  <r>
    <x v="10"/>
    <s v="5000003577"/>
    <s v="89H-00505   (1.25)"/>
    <n v="1.25"/>
    <s v="THANH CONG"/>
    <s v=""/>
    <s v="7951"/>
    <s v="NC-EG2200CSY"/>
    <n v="2"/>
    <s v="MEDIAMART PHAM HUNG"/>
    <s v="Số 18 Phạm Hùng, Phường Mỹ Đình 1, quận Nam Từ Liêm, thành phố Hà Nội, Việt Nam"/>
    <s v="M101"/>
    <n v="4.1664E-2"/>
    <s v="601"/>
    <n v="0.44513888888889003"/>
    <n v="0.36464120370370001"/>
    <n v="0.41918981481480999"/>
    <s v="9525250464-5000003577"/>
    <s v="9525250464-5000003577"/>
    <x v="4"/>
    <s v="Nam Từ Liêm/Hà Nội"/>
    <s v="Hà Nội"/>
    <n v="34"/>
    <n v="0"/>
    <n v="0"/>
    <n v="60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1250"/>
    <n v="0"/>
    <m/>
    <m/>
    <m/>
    <n v="0"/>
    <n v="0"/>
    <n v="0"/>
    <n v="0"/>
    <n v="0"/>
    <n v="0"/>
    <n v="0"/>
    <n v="0"/>
    <n v="0"/>
    <n v="0"/>
    <n v="0"/>
    <n v="0"/>
    <n v="4.1664E-2"/>
    <s v="9525250464"/>
    <n v="8.7067204400000016"/>
    <n v="1164898"/>
    <n v="2871.1614404378415"/>
    <n v="0"/>
    <n v="1250"/>
    <n v="0"/>
    <n v="0"/>
    <n v="0"/>
    <n v="0"/>
    <n v="0"/>
    <n v="0"/>
    <n v="0"/>
    <n v="5796.0056140265824"/>
    <s v="SMALL KA"/>
    <s v="SMALL KA"/>
    <s v="MM"/>
    <n v="2436000"/>
    <n v="4.7852690673964018E-3"/>
    <n v="8.7067204400000016"/>
    <s v="Data out from OB"/>
  </r>
  <r>
    <x v="10"/>
    <s v="5000003577"/>
    <s v="89H-00505   (1.25)"/>
    <n v="1.25"/>
    <s v="THANH CONG"/>
    <s v=""/>
    <s v="7951"/>
    <s v="NC-BG3000CSY"/>
    <n v="5"/>
    <s v="MEDIAMART PHAM HUNG"/>
    <s v="Số 18 Phạm Hùng, Phường Mỹ Đình 1, quận Nam Từ Liêm, thành phố Hà Nội, Việt Nam"/>
    <s v="M101"/>
    <n v="0.11532000000000001"/>
    <s v="601"/>
    <n v="0.44513888888889003"/>
    <n v="0.36464120370370001"/>
    <n v="0.41968749999999999"/>
    <s v="9525250464-5000003577"/>
    <s v="9525250464-5000003577"/>
    <x v="4"/>
    <s v="Nam Từ Liêm/Hà Nội"/>
    <s v="Hà Nội"/>
    <n v="34"/>
    <n v="0"/>
    <n v="0"/>
    <n v="60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3460"/>
    <n v="0"/>
    <m/>
    <m/>
    <m/>
    <n v="0"/>
    <n v="0"/>
    <n v="0"/>
    <n v="0"/>
    <n v="0"/>
    <n v="0"/>
    <n v="0"/>
    <n v="0"/>
    <n v="0"/>
    <n v="0"/>
    <n v="0"/>
    <n v="0"/>
    <n v="0.11532000000000001"/>
    <s v="9525250464"/>
    <n v="8.7067204400000016"/>
    <n v="1164898"/>
    <n v="7946.9647012118821"/>
    <n v="0"/>
    <n v="3460"/>
    <n v="0"/>
    <n v="0"/>
    <n v="0"/>
    <n v="0"/>
    <n v="0"/>
    <n v="0"/>
    <n v="0"/>
    <n v="16042.694110252147"/>
    <s v="SMALL KA"/>
    <s v="SMALL KA"/>
    <s v="MM"/>
    <n v="7731500"/>
    <n v="1.3244941168686471E-2"/>
    <n v="8.7067204400000016"/>
    <s v="Data out from OB"/>
  </r>
  <r>
    <x v="10"/>
    <s v="5000003580"/>
    <s v="89H-00505   (1.25)"/>
    <n v="1.25"/>
    <s v="THANH CONG"/>
    <s v=""/>
    <s v="7951"/>
    <s v="NC-EG2200CSY"/>
    <n v="5"/>
    <s v="MEDIAMART NGUYEN CHI THANH"/>
    <s v="Số 18 Nguyễn Chí Thanh, Phường Ngọc Khánh, Quận Ba Đình, thành phố Hà Nội, Việt Nam"/>
    <s v="M101"/>
    <n v="0.10416"/>
    <s v="601"/>
    <n v="0.44513888888889003"/>
    <n v="0.36464120370370001"/>
    <n v="0.43097222222221998"/>
    <s v="9525250464-5000003580"/>
    <s v="9525250464-5000003580"/>
    <x v="4"/>
    <s v="Ba Đình/Hà Nội"/>
    <s v="Hà Nội"/>
    <n v="25"/>
    <n v="0"/>
    <n v="0"/>
    <n v="55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3125"/>
    <n v="0"/>
    <m/>
    <m/>
    <m/>
    <n v="0"/>
    <n v="0"/>
    <n v="0"/>
    <n v="0"/>
    <n v="0"/>
    <n v="0"/>
    <n v="0"/>
    <n v="0"/>
    <n v="0"/>
    <n v="0"/>
    <n v="0"/>
    <n v="0"/>
    <n v="0.10416"/>
    <s v="9525250464"/>
    <n v="8.7067204400000016"/>
    <n v="1164898"/>
    <n v="7177.9036010946029"/>
    <n v="0"/>
    <n v="3125"/>
    <n v="0"/>
    <n v="0"/>
    <n v="0"/>
    <n v="0"/>
    <n v="0"/>
    <n v="0"/>
    <n v="0"/>
    <n v="14490.014035066455"/>
    <s v="SMALL KA"/>
    <s v="SMALL KA"/>
    <s v="MM"/>
    <n v="6090000"/>
    <n v="1.1963172668491005E-2"/>
    <n v="8.7067204400000016"/>
    <s v="Data out from OB"/>
  </r>
  <r>
    <x v="10"/>
    <s v="9000000054 (9512933090)"/>
    <s v="89H-00505   (1.25)"/>
    <n v="1.25"/>
    <s v="THANH CONG"/>
    <s v=""/>
    <s v="7951"/>
    <s v="SD-P104WRA"/>
    <n v="1"/>
    <s v="NGUYEN HONG NHUNG"/>
    <s v="SỐ 1 NGÕ 612/34 ĐƯỜNG LA THÀNH,, PHƯỜNG GIẢNG VÕ,, QUẬN BA ĐÌNH, HÀ NỘI, VIỆT NAM"/>
    <s v="M101"/>
    <n v="3.3048000000000001E-2"/>
    <s v="601"/>
    <n v="0.44513888888889003"/>
    <n v="0.36464120370370001"/>
    <n v="0.43733796296296001"/>
    <s v="9525250464-9000000054"/>
    <s v="9525250464-9000000054 (9512933090)"/>
    <x v="4"/>
    <s v="Ba Đình/Hà Nội"/>
    <s v="Hà Nội"/>
    <n v="25"/>
    <n v="34"/>
    <n v="0"/>
    <n v="550000"/>
    <s v="SMALL KA"/>
    <n v="0"/>
    <s v="THANH CONG"/>
    <s v="TQ"/>
    <s v="B"/>
    <s v="NGUY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s v="9525250464"/>
    <n v="8.7067204400000016"/>
    <n v="1164898"/>
    <n v="0"/>
    <n v="0"/>
    <n v="0"/>
    <n v="0"/>
    <n v="0"/>
    <n v="0"/>
    <n v="0"/>
    <n v="0"/>
    <n v="0"/>
    <n v="1"/>
    <n v="0"/>
    <s v="SMALL KA"/>
    <s v="SMALL KA"/>
    <s v="Others"/>
    <n v="0"/>
    <n v="0"/>
    <n v="8.7067204400000016"/>
    <s v="Data out from OB"/>
  </r>
  <r>
    <x v="10"/>
    <s v="5000003577"/>
    <s v="89H-00505   (1.25)"/>
    <n v="1.25"/>
    <s v="THANH CONG"/>
    <s v=""/>
    <s v="7951"/>
    <s v="MC-CL571GN49"/>
    <n v="5"/>
    <s v="MEDIAMART PHAM HUNG"/>
    <s v="Số 18 Phạm Hùng, Phường Mỹ Đình 1, quận Nam Từ Liêm, thành phố Hà Nội, Việt Nam"/>
    <s v="M101"/>
    <n v="0.30854999999999999"/>
    <s v="601"/>
    <n v="0.44513888888889003"/>
    <n v="0.36464120370370001"/>
    <n v="0.41871527777778"/>
    <s v="9525250464-5000003577"/>
    <s v="9525250464-5000003577"/>
    <x v="4"/>
    <s v="Nam Từ Liêm/Hà Nội"/>
    <s v="Hà Nội"/>
    <n v="34"/>
    <n v="0"/>
    <n v="0"/>
    <n v="600000"/>
    <s v="VC"/>
    <n v="0"/>
    <s v="THANH CONG"/>
    <s v="TQ"/>
    <s v="B"/>
    <s v="MEDI"/>
    <n v="0"/>
    <n v="1"/>
    <s v="THANH CONGTQB"/>
    <s v="THANH CONG"/>
    <n v="0"/>
    <n v="0"/>
    <n v="0"/>
    <n v="0"/>
    <n v="0"/>
    <n v="9257"/>
    <n v="0"/>
    <m/>
    <m/>
    <m/>
    <n v="0"/>
    <n v="0"/>
    <n v="0"/>
    <n v="0"/>
    <n v="0"/>
    <n v="0"/>
    <n v="0"/>
    <n v="0"/>
    <n v="0"/>
    <n v="0"/>
    <n v="0"/>
    <n v="0"/>
    <n v="0.30854999999999999"/>
    <s v="9525250464"/>
    <n v="8.7067204400000016"/>
    <n v="1164898"/>
    <n v="21262.885523403802"/>
    <n v="0"/>
    <n v="9257"/>
    <n v="0"/>
    <n v="0"/>
    <n v="0"/>
    <n v="0"/>
    <n v="0"/>
    <n v="0"/>
    <n v="0"/>
    <n v="42923.235412056019"/>
    <s v="VC"/>
    <s v="VC"/>
    <s v="MM"/>
    <n v="8400000"/>
    <n v="3.5438142539006331E-2"/>
    <n v="8.7067204400000016"/>
    <s v="Data out from OB"/>
  </r>
  <r>
    <x v="10"/>
    <s v="5000003580"/>
    <s v="89H-00505   (1.25)"/>
    <n v="1.25"/>
    <s v="THANH CONG"/>
    <s v=""/>
    <s v="7951"/>
    <s v="MC-CL571GN49"/>
    <n v="2"/>
    <s v="MEDIAMART NGUYEN CHI THANH"/>
    <s v="Số 18 Nguyễn Chí Thanh, Phường Ngọc Khánh, Quận Ba Đình, thành phố Hà Nội, Việt Nam"/>
    <s v="M101"/>
    <n v="0.12342"/>
    <s v="601"/>
    <n v="0.44513888888889003"/>
    <n v="0.36464120370370001"/>
    <n v="0.43383101851852002"/>
    <s v="9525250464-5000003580"/>
    <s v="9525250464-5000003580"/>
    <x v="4"/>
    <s v="Ba Đình/Hà Nội"/>
    <s v="Hà Nội"/>
    <n v="25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3703"/>
    <n v="0"/>
    <m/>
    <m/>
    <m/>
    <n v="0"/>
    <n v="0"/>
    <n v="0"/>
    <n v="0"/>
    <n v="0"/>
    <n v="0"/>
    <n v="0"/>
    <n v="0"/>
    <n v="0"/>
    <n v="0"/>
    <n v="0"/>
    <n v="0"/>
    <n v="0.12342"/>
    <s v="9525250464"/>
    <n v="8.7067204400000016"/>
    <n v="1164898"/>
    <n v="8505.1542093615208"/>
    <n v="0"/>
    <n v="3703"/>
    <n v="0"/>
    <n v="0"/>
    <n v="0"/>
    <n v="0"/>
    <n v="0"/>
    <n v="0"/>
    <n v="0"/>
    <n v="17169.494164822408"/>
    <s v="VC"/>
    <s v="VC"/>
    <s v="MM"/>
    <n v="3360000"/>
    <n v="1.4175257015602533E-2"/>
    <n v="8.7067204400000016"/>
    <s v="Data out from OB"/>
  </r>
  <r>
    <x v="10"/>
    <s v="5000003580"/>
    <s v="89H-00505   (1.25)"/>
    <n v="1.25"/>
    <s v="THANH CONG"/>
    <s v=""/>
    <s v="7951"/>
    <s v="MC-CL573AN49"/>
    <n v="3"/>
    <s v="MEDIAMART NGUYEN CHI THANH"/>
    <s v="Số 18 Nguyễn Chí Thanh, Phường Ngọc Khánh, Quận Ba Đình, thành phố Hà Nội, Việt Nam"/>
    <s v="M101"/>
    <n v="0.18513000000000002"/>
    <s v="601"/>
    <n v="0.44513888888889003"/>
    <n v="0.36464120370370001"/>
    <n v="0.42995370370370001"/>
    <s v="9525250464-5000003580"/>
    <s v="9525250464-5000003580"/>
    <x v="4"/>
    <s v="Ba Đình/Hà Nội"/>
    <s v="Hà Nội"/>
    <n v="25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18513000000000002"/>
    <s v="9525250464"/>
    <n v="8.7067204400000016"/>
    <n v="1164898"/>
    <n v="12757.731314042281"/>
    <n v="0"/>
    <n v="5554"/>
    <n v="0"/>
    <n v="0"/>
    <n v="0"/>
    <n v="0"/>
    <n v="0"/>
    <n v="0"/>
    <n v="0"/>
    <n v="25753.741247233611"/>
    <s v="VC"/>
    <s v="VC"/>
    <s v="MM"/>
    <n v="5859000"/>
    <n v="2.1262885523403802E-2"/>
    <n v="8.7067204400000016"/>
    <s v="Data out from OB"/>
  </r>
  <r>
    <x v="10"/>
    <s v="5000003580"/>
    <s v="89H-00505   (1.25)"/>
    <n v="1.25"/>
    <s v="THANH CONG"/>
    <s v=""/>
    <s v="7951"/>
    <s v="NC-BG3000CSY"/>
    <n v="8"/>
    <s v="MEDIAMART NGUYEN CHI THANH"/>
    <s v="Số 18 Nguyễn Chí Thanh, Phường Ngọc Khánh, Quận Ba Đình, thành phố Hà Nội, Việt Nam"/>
    <s v="M101"/>
    <n v="0.18451200000000001"/>
    <s v="601"/>
    <n v="0.44513888888889003"/>
    <n v="0.36464120370370001"/>
    <n v="0.43079861111111001"/>
    <s v="9525250464-5000003580"/>
    <s v="9525250464-5000003580"/>
    <x v="4"/>
    <s v="Ba Đình/Hà Nội"/>
    <s v="Hà Nội"/>
    <n v="25"/>
    <n v="0"/>
    <n v="0"/>
    <n v="55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5535"/>
    <n v="0"/>
    <m/>
    <m/>
    <m/>
    <n v="0"/>
    <n v="0"/>
    <n v="0"/>
    <n v="0"/>
    <n v="0"/>
    <n v="0"/>
    <n v="0"/>
    <n v="0"/>
    <n v="0"/>
    <n v="0"/>
    <n v="0"/>
    <n v="0"/>
    <n v="0.18451200000000001"/>
    <s v="9525250464"/>
    <n v="8.7067204400000016"/>
    <n v="1164898"/>
    <n v="12715.143521939013"/>
    <n v="0"/>
    <n v="5535"/>
    <n v="0"/>
    <n v="0"/>
    <n v="0"/>
    <n v="0"/>
    <n v="0"/>
    <n v="0"/>
    <n v="0"/>
    <n v="25667.310576403434"/>
    <s v="SMALL KA"/>
    <s v="SMALL KA"/>
    <s v="MM"/>
    <n v="12370400"/>
    <n v="2.1191905869898355E-2"/>
    <n v="8.7067204400000016"/>
    <s v="Data out from OB"/>
  </r>
  <r>
    <x v="10"/>
    <s v="6000009093"/>
    <s v="89H-00505   (1.25)"/>
    <n v="1.25"/>
    <s v="THANH CONG"/>
    <s v=""/>
    <s v="7951"/>
    <s v="SD-P104WRA"/>
    <n v="30"/>
    <s v="Cobegroup"/>
    <s v="Căn A1 số 43, ngõ 130, Đốc Ngữ, Phường Vĩnh Phúc, quận Ba Đình, Thành phố Hà Nội"/>
    <s v="M101"/>
    <n v="0.99143999999999999"/>
    <s v="601"/>
    <n v="0.44513888888889003"/>
    <n v="0.36465277777777999"/>
    <n v="0.43909722222221997"/>
    <s v="9525250464-6000009093"/>
    <s v="9525250464-6000009093"/>
    <x v="4"/>
    <s v="Ba Đình/Hà Nội"/>
    <s v="Hà Nội"/>
    <n v="25"/>
    <n v="34"/>
    <n v="0"/>
    <n v="550000"/>
    <s v="SMALL KA"/>
    <n v="0"/>
    <s v="THANH CONG"/>
    <s v="TQ"/>
    <s v="B"/>
    <s v="Cobe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99143999999999999"/>
    <s v="9525250464"/>
    <n v="8.7067204400000016"/>
    <n v="1164898"/>
    <n v="68322.395797515681"/>
    <n v="0"/>
    <n v="0"/>
    <n v="0"/>
    <n v="0"/>
    <n v="0"/>
    <n v="0"/>
    <n v="0"/>
    <n v="0"/>
    <n v="1"/>
    <n v="108177.12667939984"/>
    <s v="SMALL KA"/>
    <s v="SMALL KA"/>
    <s v="Others"/>
    <n v="0"/>
    <n v="0.11387065966252613"/>
    <n v="8.7067204400000016"/>
    <s v="Data out from OB"/>
  </r>
  <r>
    <x v="10"/>
    <s v="5000014436"/>
    <s v="89H-00505   (1.25)"/>
    <n v="1.25"/>
    <s v="THANH CONG"/>
    <s v=""/>
    <s v="7951"/>
    <s v="NC-EG3000CSY"/>
    <n v="3"/>
    <s v="MEDIAMART DOI CAN"/>
    <s v="Tầng 1, Số 218 Đội Cấn, Phường Liễu Giai, Quận Ba Đình, Thành phố Hà Nội, Việt Nam"/>
    <s v="M101"/>
    <n v="6.9192000000000004E-2"/>
    <s v="601"/>
    <n v="0.44513888888889003"/>
    <n v="0.36465277777777999"/>
    <n v="0.43924768518518997"/>
    <s v="9525250464-5000014436"/>
    <s v="9525250464-5000014436"/>
    <x v="4"/>
    <s v="Ba Đình/Hà Nội"/>
    <s v="Hà Nội"/>
    <n v="25"/>
    <n v="34"/>
    <n v="0"/>
    <n v="550000"/>
    <s v="SMALL KA"/>
    <n v="0"/>
    <s v="THANH CONG"/>
    <s v="TQ"/>
    <s v="B"/>
    <s v="MEDI"/>
    <n v="0"/>
    <n v="1"/>
    <s v="THANH CONGTQB"/>
    <s v="THANH CONG"/>
    <s v="combine"/>
    <n v="50000"/>
    <n v="0"/>
    <n v="0"/>
    <n v="0"/>
    <n v="2076"/>
    <n v="0"/>
    <m/>
    <m/>
    <m/>
    <n v="0"/>
    <n v="0"/>
    <n v="0"/>
    <n v="0"/>
    <n v="0"/>
    <n v="0"/>
    <n v="0"/>
    <n v="0"/>
    <n v="0"/>
    <n v="0"/>
    <n v="0"/>
    <n v="0"/>
    <n v="6.9192000000000004E-2"/>
    <s v="9525250464"/>
    <n v="8.7067204400000016"/>
    <n v="1164898"/>
    <n v="4768.1788207271302"/>
    <n v="0"/>
    <n v="2076"/>
    <n v="0"/>
    <n v="0"/>
    <n v="0"/>
    <n v="0"/>
    <n v="0"/>
    <n v="0"/>
    <n v="1"/>
    <n v="9625.6164661512885"/>
    <s v="SMALL KA"/>
    <s v="SMALL KA"/>
    <s v="MM"/>
    <n v="3861900"/>
    <n v="7.9469647012118828E-3"/>
    <n v="8.7067204400000016"/>
    <s v="Data out from OB"/>
  </r>
  <r>
    <x v="10"/>
    <s v="5000014181"/>
    <s v="89H-00505   (1.25)"/>
    <n v="1.25"/>
    <s v="THANH CONG"/>
    <s v=""/>
    <s v="7951"/>
    <s v="NC-EG3000CSY"/>
    <n v="4"/>
    <s v="MEDIAMART PHAM HUNG 2"/>
    <s v="Nhà khách ATS số 8 Phạm Hùng, Phường Mễ Trì, Quận Nam Từ Liêm, Thành phố Hà Nội, Việt Nam"/>
    <s v="M101"/>
    <n v="9.2256000000000005E-2"/>
    <s v="601"/>
    <n v="0.44513888888889003"/>
    <n v="0.36465277777777999"/>
    <n v="0.42641203703704"/>
    <s v="9525250464-5000014181"/>
    <s v="9525250464-5000014181"/>
    <x v="4"/>
    <s v="Nam Từ Liêm/Hà Nội"/>
    <s v="Hà Nội"/>
    <n v="34"/>
    <n v="34"/>
    <n v="0"/>
    <n v="600000"/>
    <s v="SMALL KA"/>
    <n v="0"/>
    <s v="THANH CONG"/>
    <s v="TQ"/>
    <s v="B"/>
    <s v="MEDI"/>
    <n v="0"/>
    <n v="1"/>
    <s v="THANH CONGTQB"/>
    <s v="THANH CONG"/>
    <s v="combine"/>
    <n v="50000"/>
    <n v="0"/>
    <n v="0"/>
    <n v="0"/>
    <n v="1199"/>
    <n v="0"/>
    <m/>
    <m/>
    <m/>
    <n v="0"/>
    <n v="0"/>
    <n v="0"/>
    <n v="0"/>
    <n v="0"/>
    <n v="0"/>
    <n v="0"/>
    <n v="0"/>
    <n v="0"/>
    <n v="0"/>
    <n v="0"/>
    <n v="0"/>
    <n v="9.2256000000000005E-2"/>
    <s v="9525250464"/>
    <n v="8.7067204400000016"/>
    <n v="1164898"/>
    <n v="6357.5717609695066"/>
    <n v="0"/>
    <n v="1199"/>
    <n v="0"/>
    <n v="0"/>
    <n v="0"/>
    <n v="0"/>
    <n v="0"/>
    <n v="0"/>
    <n v="1"/>
    <n v="11265.155288201719"/>
    <s v="SMALL KA"/>
    <s v="SMALL KA"/>
    <s v="MM"/>
    <n v="5149200"/>
    <n v="1.0595952934949178E-2"/>
    <n v="8.7067204400000016"/>
    <s v="Data out from OB"/>
  </r>
  <r>
    <x v="10"/>
    <s v="5000003580"/>
    <s v="89H-00505   (1.25)"/>
    <n v="1.25"/>
    <s v="THANH CONG"/>
    <s v=""/>
    <s v="7951"/>
    <s v="NR-BV320WSVN"/>
    <n v="3"/>
    <s v="MEDIAMART NGUYEN CHI THANH"/>
    <s v="Số 18 Nguyễn Chí Thanh, Phường Ngọc Khánh, Quận Ba Đình, thành phố Hà Nội, Việt Nam"/>
    <s v="M101"/>
    <n v="2.4579839999999997"/>
    <s v="601"/>
    <n v="0.44513888888889003"/>
    <n v="0.36465277777777999"/>
    <n v="0.43686342592593003"/>
    <s v="9525250464-5000003580"/>
    <s v="9525250464-5000003580"/>
    <x v="4"/>
    <s v="Ba Đình/Hà Nội"/>
    <s v="Hà Nội"/>
    <n v="25"/>
    <n v="0"/>
    <n v="0"/>
    <n v="550000"/>
    <s v="REF"/>
    <n v="0"/>
    <s v="THANH CONG"/>
    <s v="TQ"/>
    <s v="B"/>
    <s v="MEDI"/>
    <n v="0"/>
    <n v="1"/>
    <s v="THANH CONGTQB"/>
    <s v="THANH CONG"/>
    <n v="0"/>
    <n v="0"/>
    <n v="0"/>
    <n v="0"/>
    <n v="0"/>
    <n v="73740"/>
    <n v="0"/>
    <m/>
    <m/>
    <m/>
    <n v="0"/>
    <n v="0"/>
    <n v="0"/>
    <n v="0"/>
    <n v="0"/>
    <n v="0"/>
    <n v="0"/>
    <n v="0"/>
    <n v="0"/>
    <n v="0"/>
    <n v="0"/>
    <n v="0"/>
    <n v="2.4579839999999997"/>
    <s v="9525250464"/>
    <n v="8.7067204400000016"/>
    <n v="1164898"/>
    <n v="169385.29382712094"/>
    <n v="0"/>
    <n v="73740"/>
    <n v="0"/>
    <n v="0"/>
    <n v="0"/>
    <n v="0"/>
    <n v="0"/>
    <n v="0"/>
    <n v="0"/>
    <n v="341933.38189294148"/>
    <s v="REF"/>
    <s v="Local REF"/>
    <s v="MM"/>
    <n v="33590454"/>
    <n v="0.28230882304520155"/>
    <n v="8.7067204400000016"/>
    <s v="Data out from OB"/>
  </r>
  <r>
    <x v="10"/>
    <s v="5000003580"/>
    <s v="89H-00505   (1.25)"/>
    <n v="1.25"/>
    <s v="THANH CONG"/>
    <s v=""/>
    <s v="7951"/>
    <s v="NC-EG3000CSY"/>
    <n v="10"/>
    <s v="MEDIAMART NGUYEN CHI THANH"/>
    <s v="Số 18 Nguyễn Chí Thanh, Phường Ngọc Khánh, Quận Ba Đình, thành phố Hà Nội, Việt Nam"/>
    <s v="M101"/>
    <n v="0.23064000000000001"/>
    <s v="601"/>
    <n v="0.44513888888889003"/>
    <n v="0.36465277777777999"/>
    <n v="0.42931712962962998"/>
    <s v="9525250464-5000003580"/>
    <s v="9525250464-5000003580"/>
    <x v="4"/>
    <s v="Ba Đình/Hà Nội"/>
    <s v="Hà Nội"/>
    <n v="25"/>
    <n v="0"/>
    <n v="0"/>
    <n v="55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6919"/>
    <n v="0"/>
    <m/>
    <m/>
    <m/>
    <n v="0"/>
    <n v="0"/>
    <n v="0"/>
    <n v="0"/>
    <n v="0"/>
    <n v="0"/>
    <n v="0"/>
    <n v="0"/>
    <n v="0"/>
    <n v="0"/>
    <n v="0"/>
    <n v="0"/>
    <n v="0.23064000000000001"/>
    <s v="9525250464"/>
    <n v="8.7067204400000016"/>
    <n v="1164898"/>
    <n v="15893.929402423764"/>
    <n v="0"/>
    <n v="6919"/>
    <n v="0"/>
    <n v="0"/>
    <n v="0"/>
    <n v="0"/>
    <n v="0"/>
    <n v="0"/>
    <n v="0"/>
    <n v="32084.388220504294"/>
    <s v="SMALL KA"/>
    <s v="SMALL KA"/>
    <s v="MM"/>
    <n v="12873000"/>
    <n v="2.6489882337372941E-2"/>
    <n v="8.7067204400000016"/>
    <s v="Data out from OB"/>
  </r>
  <r>
    <x v="10"/>
    <s v="5000003580"/>
    <s v="89H-00505   (1.25)"/>
    <n v="1.25"/>
    <s v="THANH CONG"/>
    <s v=""/>
    <s v="7951"/>
    <s v="SR-CP188NRA"/>
    <n v="6"/>
    <s v="MEDIAMART NGUYEN CHI THANH"/>
    <s v="Số 18 Nguyễn Chí Thanh, Phường Ngọc Khánh, Quận Ba Đình, thành phố Hà Nội, Việt Nam"/>
    <s v="M101"/>
    <n v="0.23256000000000002"/>
    <s v="601"/>
    <n v="0.44513888888889003"/>
    <n v="0.36465277777777999"/>
    <n v="0.43127314814814999"/>
    <s v="9525250464-5000003580"/>
    <s v="9525250464-5000003580"/>
    <x v="4"/>
    <s v="Ba Đình/Hà Nội"/>
    <s v="Hà Nội"/>
    <n v="25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6977"/>
    <n v="0"/>
    <m/>
    <m/>
    <m/>
    <n v="0"/>
    <n v="0"/>
    <n v="0"/>
    <n v="0"/>
    <n v="0"/>
    <n v="0"/>
    <n v="0"/>
    <n v="0"/>
    <n v="0"/>
    <n v="0"/>
    <n v="0"/>
    <n v="0"/>
    <n v="0.23256000000000002"/>
    <s v="9525250464"/>
    <n v="8.7067204400000016"/>
    <n v="1164898"/>
    <n v="16026.240989540716"/>
    <n v="0"/>
    <n v="6977"/>
    <n v="0"/>
    <n v="0"/>
    <n v="0"/>
    <n v="0"/>
    <n v="0"/>
    <n v="0"/>
    <n v="0"/>
    <n v="32351.881566772805"/>
    <s v="RC"/>
    <s v="RC"/>
    <s v="MM"/>
    <n v="10794000"/>
    <n v="2.6710401649234529E-2"/>
    <n v="8.7067204400000016"/>
    <s v="Data out from OB"/>
  </r>
  <r>
    <x v="10"/>
    <s v="5000003577"/>
    <s v="89H-00505   (1.25)"/>
    <n v="1.25"/>
    <s v="THANH CONG"/>
    <s v=""/>
    <s v="7951"/>
    <s v="SR-CP188NRA"/>
    <n v="5"/>
    <s v="MEDIAMART PHAM HUNG"/>
    <s v="Số 18 Phạm Hùng, Phường Mỹ Đình 1, quận Nam Từ Liêm, thành phố Hà Nội, Việt Nam"/>
    <s v="M101"/>
    <n v="0.19380000000000003"/>
    <s v="601"/>
    <n v="0.44513888888889003"/>
    <n v="0.36465277777777999"/>
    <n v="0.42269675925925998"/>
    <s v="9525250464-5000003577"/>
    <s v="9525250464-5000003577"/>
    <x v="4"/>
    <s v="Nam Từ Liêm/Hà Nội"/>
    <s v="Hà Nội"/>
    <n v="34"/>
    <n v="0"/>
    <n v="0"/>
    <n v="600000"/>
    <s v="RC"/>
    <n v="0"/>
    <s v="THANH CONG"/>
    <s v="TQ"/>
    <s v="B"/>
    <s v="MEDI"/>
    <n v="0"/>
    <n v="1"/>
    <s v="THANH CONGTQB"/>
    <s v="THANH CONG"/>
    <n v="0"/>
    <n v="0"/>
    <n v="0"/>
    <n v="0"/>
    <n v="0"/>
    <n v="5814"/>
    <n v="0"/>
    <m/>
    <m/>
    <m/>
    <n v="0"/>
    <n v="0"/>
    <n v="0"/>
    <n v="0"/>
    <n v="0"/>
    <n v="0"/>
    <n v="0"/>
    <n v="0"/>
    <n v="0"/>
    <n v="0"/>
    <n v="0"/>
    <n v="0"/>
    <n v="0.19380000000000003"/>
    <s v="9525250464"/>
    <n v="8.7067204400000016"/>
    <n v="1164898"/>
    <n v="13355.200824617265"/>
    <n v="0"/>
    <n v="5814"/>
    <n v="0"/>
    <n v="0"/>
    <n v="0"/>
    <n v="0"/>
    <n v="0"/>
    <n v="0"/>
    <n v="0"/>
    <n v="26959.734638977334"/>
    <s v="RC"/>
    <s v="RC"/>
    <s v="MM"/>
    <n v="8995000"/>
    <n v="2.2258668041028776E-2"/>
    <n v="8.7067204400000016"/>
    <s v="Data out from OB"/>
  </r>
  <r>
    <x v="10"/>
    <s v="5000003577"/>
    <s v="89H-00505   (1.25)"/>
    <n v="1.25"/>
    <s v="THANH CONG"/>
    <s v=""/>
    <s v="7951"/>
    <s v="NC-EG3000CSY"/>
    <n v="10"/>
    <s v="MEDIAMART PHAM HUNG"/>
    <s v="Số 18 Phạm Hùng, Phường Mỹ Đình 1, quận Nam Từ Liêm, thành phố Hà Nội, Việt Nam"/>
    <s v="M101"/>
    <n v="0.23064000000000001"/>
    <s v="601"/>
    <n v="0.44513888888889003"/>
    <n v="0.36465277777777999"/>
    <n v="0.41984953703703998"/>
    <s v="9525250464-5000003577"/>
    <s v="9525250464-5000003577"/>
    <x v="4"/>
    <s v="Nam Từ Liêm/Hà Nội"/>
    <s v="Hà Nội"/>
    <n v="34"/>
    <n v="0"/>
    <n v="0"/>
    <n v="60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6919"/>
    <n v="0"/>
    <m/>
    <m/>
    <m/>
    <n v="0"/>
    <n v="0"/>
    <n v="0"/>
    <n v="0"/>
    <n v="0"/>
    <n v="0"/>
    <n v="0"/>
    <n v="0"/>
    <n v="0"/>
    <n v="0"/>
    <n v="0"/>
    <n v="0"/>
    <n v="0.23064000000000001"/>
    <s v="9525250464"/>
    <n v="8.7067204400000016"/>
    <n v="1164898"/>
    <n v="15893.929402423764"/>
    <n v="0"/>
    <n v="6919"/>
    <n v="0"/>
    <n v="0"/>
    <n v="0"/>
    <n v="0"/>
    <n v="0"/>
    <n v="0"/>
    <n v="0"/>
    <n v="32084.388220504294"/>
    <s v="SMALL KA"/>
    <s v="SMALL KA"/>
    <s v="MM"/>
    <n v="12873000"/>
    <n v="2.6489882337372941E-2"/>
    <n v="8.7067204400000016"/>
    <s v="Data out from OB"/>
  </r>
  <r>
    <x v="10"/>
    <s v="5000003580"/>
    <s v="89H-00505   (1.25)"/>
    <n v="1.25"/>
    <s v="THANH CONG"/>
    <s v=""/>
    <s v="7951"/>
    <s v="SR-CP108NRA"/>
    <n v="5"/>
    <s v="MEDIAMART NGUYEN CHI THANH"/>
    <s v="Số 18 Nguyễn Chí Thanh, Phường Ngọc Khánh, Quận Ba Đình, thành phố Hà Nội, Việt Nam"/>
    <s v="M101"/>
    <n v="0.1479"/>
    <s v="601"/>
    <n v="0.44513888888889003"/>
    <n v="0.36466435185184998"/>
    <n v="0.43140046296295997"/>
    <s v="9525250464-5000003580"/>
    <s v="9525250464-5000003580"/>
    <x v="4"/>
    <s v="Ba Đình/Hà Nội"/>
    <s v="Hà Nội"/>
    <n v="25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4437"/>
    <n v="0"/>
    <m/>
    <m/>
    <m/>
    <n v="0"/>
    <n v="0"/>
    <n v="0"/>
    <n v="0"/>
    <n v="0"/>
    <n v="0"/>
    <n v="0"/>
    <n v="0"/>
    <n v="0"/>
    <n v="0"/>
    <n v="0"/>
    <n v="0"/>
    <n v="0.1479"/>
    <s v="9525250464"/>
    <n v="8.7067204400000016"/>
    <n v="1164898"/>
    <n v="10192.126945102647"/>
    <n v="0"/>
    <n v="4437"/>
    <n v="0"/>
    <n v="0"/>
    <n v="0"/>
    <n v="0"/>
    <n v="0"/>
    <n v="0"/>
    <n v="0"/>
    <n v="20574.53432974586"/>
    <s v="RC"/>
    <s v="RC"/>
    <s v="MM"/>
    <n v="8610000"/>
    <n v="1.6986878241837748E-2"/>
    <n v="8.7067204400000016"/>
    <s v="Data out from OB"/>
  </r>
  <r>
    <x v="10"/>
    <s v="5000003577"/>
    <s v="89H-00505   (1.25)"/>
    <n v="1.25"/>
    <s v="THANH CONG"/>
    <s v=""/>
    <s v="7951"/>
    <s v="MC-CL575KN49"/>
    <n v="6"/>
    <s v="MEDIAMART PHAM HUNG"/>
    <s v="Số 18 Phạm Hùng, Phường Mỹ Đình 1, quận Nam Từ Liêm, thành phố Hà Nội, Việt Nam"/>
    <s v="M101"/>
    <n v="0.37026000000000003"/>
    <s v="601"/>
    <n v="0.44513888888889003"/>
    <n v="0.36466435185184998"/>
    <n v="0.41833333333333"/>
    <s v="9525250464-5000003577"/>
    <s v="9525250464-5000003577"/>
    <x v="4"/>
    <s v="Nam Từ Liêm/Hà Nội"/>
    <s v="Hà Nội"/>
    <n v="34"/>
    <n v="0"/>
    <n v="0"/>
    <n v="600000"/>
    <s v="VC"/>
    <n v="0"/>
    <s v="THANH CONG"/>
    <s v="TQ"/>
    <s v="B"/>
    <s v="MEDI"/>
    <n v="0"/>
    <n v="1"/>
    <s v="THANH CONGTQB"/>
    <s v="THANH CONG"/>
    <n v="0"/>
    <n v="0"/>
    <n v="0"/>
    <n v="0"/>
    <n v="0"/>
    <n v="11108"/>
    <n v="0"/>
    <m/>
    <m/>
    <m/>
    <n v="0"/>
    <n v="0"/>
    <n v="0"/>
    <n v="0"/>
    <n v="0"/>
    <n v="0"/>
    <n v="0"/>
    <n v="0"/>
    <n v="0"/>
    <n v="0"/>
    <n v="0"/>
    <n v="0"/>
    <n v="0.37026000000000003"/>
    <s v="9525250464"/>
    <n v="8.7067204400000016"/>
    <n v="1164898"/>
    <n v="25515.462628084562"/>
    <n v="0"/>
    <n v="11108"/>
    <n v="0"/>
    <n v="0"/>
    <n v="0"/>
    <n v="0"/>
    <n v="0"/>
    <n v="0"/>
    <n v="0"/>
    <n v="51507.482494467222"/>
    <s v="VC"/>
    <s v="VC"/>
    <s v="MM"/>
    <n v="13734000"/>
    <n v="4.2525771046807603E-2"/>
    <n v="8.7067204400000016"/>
    <s v="Data out from OB"/>
  </r>
  <r>
    <x v="10"/>
    <s v="5000003580"/>
    <s v="89H-00505   (1.25)"/>
    <n v="1.25"/>
    <s v="THANH CONG"/>
    <s v=""/>
    <s v="7951"/>
    <s v="MC-CL573AN49"/>
    <n v="6"/>
    <s v="MEDIAMART NGUYEN CHI THANH"/>
    <s v="Số 18 Nguyễn Chí Thanh, Phường Ngọc Khánh, Quận Ba Đình, thành phố Hà Nội, Việt Nam"/>
    <s v="M101"/>
    <n v="0.37026000000000003"/>
    <s v="601"/>
    <n v="0.44513888888889003"/>
    <n v="0.36466435185184998"/>
    <n v="0.43038194444444"/>
    <s v="9525250464-5000003580"/>
    <s v="9525250464-5000003580"/>
    <x v="4"/>
    <s v="Ba Đình/Hà Nội"/>
    <s v="Hà Nội"/>
    <n v="25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11108"/>
    <n v="0"/>
    <m/>
    <m/>
    <m/>
    <n v="0"/>
    <n v="0"/>
    <n v="0"/>
    <n v="0"/>
    <n v="0"/>
    <n v="0"/>
    <n v="0"/>
    <n v="0"/>
    <n v="0"/>
    <n v="0"/>
    <n v="0"/>
    <n v="0"/>
    <n v="0.37026000000000003"/>
    <s v="9525250464"/>
    <n v="8.7067204400000016"/>
    <n v="1164898"/>
    <n v="25515.462628084562"/>
    <n v="0"/>
    <n v="11108"/>
    <n v="0"/>
    <n v="0"/>
    <n v="0"/>
    <n v="0"/>
    <n v="0"/>
    <n v="0"/>
    <n v="0"/>
    <n v="51507.482494467222"/>
    <s v="VC"/>
    <s v="VC"/>
    <s v="MM"/>
    <n v="11718000"/>
    <n v="4.2525771046807603E-2"/>
    <n v="8.7067204400000016"/>
    <s v="Data out from OB"/>
  </r>
  <r>
    <x v="10"/>
    <s v="5000003580"/>
    <s v="89H-00505   (1.25)"/>
    <n v="1.25"/>
    <s v="THANH CONG"/>
    <s v=""/>
    <s v="7951"/>
    <s v="MC-CL575KN49"/>
    <n v="6"/>
    <s v="MEDIAMART NGUYEN CHI THANH"/>
    <s v="Số 18 Nguyễn Chí Thanh, Phường Ngọc Khánh, Quận Ba Đình, thành phố Hà Nội, Việt Nam"/>
    <s v="M101"/>
    <n v="0.37026000000000003"/>
    <s v="601"/>
    <n v="0.44513888888889003"/>
    <n v="0.36466435185184998"/>
    <n v="0.43355324074073998"/>
    <s v="9525250464-5000003580"/>
    <s v="9525250464-5000003580"/>
    <x v="4"/>
    <s v="Ba Đình/Hà Nội"/>
    <s v="Hà Nội"/>
    <n v="25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11108"/>
    <n v="0"/>
    <m/>
    <m/>
    <m/>
    <n v="0"/>
    <n v="0"/>
    <n v="0"/>
    <n v="0"/>
    <n v="0"/>
    <n v="0"/>
    <n v="0"/>
    <n v="0"/>
    <n v="0"/>
    <n v="0"/>
    <n v="0"/>
    <n v="0"/>
    <n v="0.37026000000000003"/>
    <s v="9525250464"/>
    <n v="8.7067204400000016"/>
    <n v="1164898"/>
    <n v="25515.462628084562"/>
    <n v="0"/>
    <n v="11108"/>
    <n v="0"/>
    <n v="0"/>
    <n v="0"/>
    <n v="0"/>
    <n v="0"/>
    <n v="0"/>
    <n v="0"/>
    <n v="51507.482494467222"/>
    <s v="VC"/>
    <s v="VC"/>
    <s v="MM"/>
    <n v="13734000"/>
    <n v="4.2525771046807603E-2"/>
    <n v="8.7067204400000016"/>
    <s v="Data out from OB"/>
  </r>
  <r>
    <x v="10"/>
    <s v="5000014436"/>
    <s v="89H-00505   (1.25)"/>
    <n v="1.25"/>
    <s v="THANH CONG"/>
    <s v=""/>
    <s v="7951"/>
    <s v="SR-MVN107HRA"/>
    <n v="2"/>
    <s v="MEDIAMART DOI CAN"/>
    <s v="Tầng 1, Số 218 Đội Cấn, Phường Liễu Giai, Quận Ba Đình, Thành phố Hà Nội, Việt Nam"/>
    <s v="M101"/>
    <n v="4.2793320000000003E-2"/>
    <s v="601"/>
    <n v="0.44513888888889003"/>
    <n v="0.36466435185184998"/>
    <n v="0.42886574074074002"/>
    <s v="9525250464-5000014436"/>
    <s v="9525250464-5000014436"/>
    <x v="4"/>
    <s v="Ba Đình/Hà Nội"/>
    <s v="Hà Nội"/>
    <n v="25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1284"/>
    <n v="0"/>
    <m/>
    <m/>
    <m/>
    <n v="0"/>
    <n v="0"/>
    <n v="0"/>
    <n v="0"/>
    <n v="0"/>
    <n v="0"/>
    <n v="0"/>
    <n v="0"/>
    <n v="0"/>
    <n v="0"/>
    <n v="0"/>
    <n v="0"/>
    <n v="4.2793320000000003E-2"/>
    <s v="9525250464"/>
    <n v="8.7067204400000016"/>
    <n v="1164898"/>
    <n v="2948.9854620851934"/>
    <n v="0"/>
    <n v="1284"/>
    <n v="0"/>
    <n v="0"/>
    <n v="0"/>
    <n v="0"/>
    <n v="0"/>
    <n v="0"/>
    <n v="0"/>
    <n v="5953.2269816348889"/>
    <s v="RC"/>
    <s v="RC"/>
    <s v="MM"/>
    <n v="1386546"/>
    <n v="4.9149757701419886E-3"/>
    <n v="8.7067204400000016"/>
    <s v="Data out from OB"/>
  </r>
  <r>
    <x v="10"/>
    <s v="5000014181"/>
    <s v="89H-00505   (1.25)"/>
    <n v="1.25"/>
    <s v="THANH CONG"/>
    <s v=""/>
    <s v="7951"/>
    <s v="SR-MVN107HRA"/>
    <n v="2"/>
    <s v="MEDIAMART PHAM HUNG 2"/>
    <s v="Nhà khách ATS số 8 Phạm Hùng, Phường Mễ Trì, Quận Nam Từ Liêm, Thành phố Hà Nội, Việt Nam"/>
    <s v="M101"/>
    <n v="4.2793320000000003E-2"/>
    <s v="601"/>
    <n v="0.44513888888889003"/>
    <n v="0.36466435185184998"/>
    <n v="0.42675925925926"/>
    <s v="9525250464-5000014181"/>
    <s v="9525250464-5000014181"/>
    <x v="4"/>
    <s v="Nam Từ Liêm/Hà Nội"/>
    <s v="Hà Nội"/>
    <n v="34"/>
    <n v="0"/>
    <n v="0"/>
    <n v="600000"/>
    <s v="RC"/>
    <n v="0"/>
    <s v="THANH CONG"/>
    <s v="TQ"/>
    <s v="B"/>
    <s v="MEDI"/>
    <n v="0"/>
    <n v="1"/>
    <s v="THANH CONGTQB"/>
    <s v="THANH CONG"/>
    <n v="0"/>
    <n v="0"/>
    <n v="0"/>
    <n v="0"/>
    <n v="0"/>
    <n v="556"/>
    <n v="0"/>
    <m/>
    <m/>
    <m/>
    <n v="0"/>
    <n v="0"/>
    <n v="0"/>
    <n v="0"/>
    <n v="0"/>
    <n v="0"/>
    <n v="0"/>
    <n v="0"/>
    <n v="0"/>
    <n v="0"/>
    <n v="0"/>
    <n v="0"/>
    <n v="4.2793320000000003E-2"/>
    <s v="9525250464"/>
    <n v="8.7067204400000016"/>
    <n v="1164898"/>
    <n v="2948.9854620851934"/>
    <n v="0"/>
    <n v="556"/>
    <n v="0"/>
    <n v="0"/>
    <n v="0"/>
    <n v="0"/>
    <n v="0"/>
    <n v="0"/>
    <n v="0"/>
    <n v="5225.2269816348889"/>
    <s v="RC"/>
    <s v="RC"/>
    <s v="MM"/>
    <n v="1386546"/>
    <n v="4.9149757701419886E-3"/>
    <n v="8.7067204400000016"/>
    <s v="Data out from OB"/>
  </r>
  <r>
    <x v="10"/>
    <s v="5000014181"/>
    <s v="89H-00505   (1.25)"/>
    <n v="1.25"/>
    <s v="THANH CONG"/>
    <s v=""/>
    <s v="7951"/>
    <s v="SR-CP108NRA"/>
    <n v="2"/>
    <s v="MEDIAMART PHAM HUNG 2"/>
    <s v="Nhà khách ATS số 8 Phạm Hùng, Phường Mễ Trì, Quận Nam Từ Liêm, Thành phố Hà Nội, Việt Nam"/>
    <s v="M101"/>
    <n v="5.9159999999999997E-2"/>
    <s v="601"/>
    <n v="0.44513888888889003"/>
    <n v="0.36466435185184998"/>
    <n v="0.42658564814814998"/>
    <s v="9525250464-5000014181"/>
    <s v="9525250464-5000014181"/>
    <x v="4"/>
    <s v="Nam Từ Liêm/Hà Nội"/>
    <s v="Hà Nội"/>
    <n v="34"/>
    <n v="0"/>
    <n v="0"/>
    <n v="600000"/>
    <s v="RC"/>
    <n v="0"/>
    <s v="THANH CONG"/>
    <s v="TQ"/>
    <s v="B"/>
    <s v="MEDI"/>
    <n v="0"/>
    <n v="1"/>
    <s v="THANH CONGTQB"/>
    <s v="THANH CONG"/>
    <n v="0"/>
    <n v="0"/>
    <n v="0"/>
    <n v="0"/>
    <n v="0"/>
    <n v="769"/>
    <n v="0"/>
    <m/>
    <m/>
    <m/>
    <n v="0"/>
    <n v="0"/>
    <n v="0"/>
    <n v="0"/>
    <n v="0"/>
    <n v="0"/>
    <n v="0"/>
    <n v="0"/>
    <n v="0"/>
    <n v="0"/>
    <n v="0"/>
    <n v="0"/>
    <n v="5.9159999999999997E-2"/>
    <s v="9525250464"/>
    <n v="8.7067204400000016"/>
    <n v="1164898"/>
    <n v="4076.8507780410591"/>
    <n v="0"/>
    <n v="769"/>
    <n v="0"/>
    <n v="0"/>
    <n v="0"/>
    <n v="0"/>
    <n v="0"/>
    <n v="0"/>
    <n v="0"/>
    <n v="7224.0137318983434"/>
    <s v="RC"/>
    <s v="RC"/>
    <s v="MM"/>
    <n v="3444000"/>
    <n v="6.7947512967350982E-3"/>
    <n v="8.7067204400000016"/>
    <s v="Data out from OB"/>
  </r>
  <r>
    <x v="10"/>
    <s v="6000020851"/>
    <s v="89H-00505   (1.25)"/>
    <n v="1.25"/>
    <s v="THANH CONG"/>
    <s v=""/>
    <s v="7951"/>
    <s v="CZ-P160BK2"/>
    <n v="3"/>
    <s v="HOANG LAM PHUC"/>
    <s v="Tòa nhà Văn Phòng VOV Mễ Trì, đường Lương Thế Vinh, Quận Nam Từ Liêm, Hà Nội"/>
    <s v="M101"/>
    <n v="7.3439999999999998E-3"/>
    <s v="601"/>
    <n v="0.44513888888889003"/>
    <n v="0.36467592592593001"/>
    <n v="0.44035879629629998"/>
    <s v="9525250464-6000020851"/>
    <s v="9525250464-6000020851"/>
    <x v="4"/>
    <s v="Nam Từ Liêm/Hà Nội"/>
    <s v="Hà Nội"/>
    <n v="34"/>
    <n v="34"/>
    <n v="0"/>
    <n v="600000"/>
    <s v="COMAC"/>
    <n v="0"/>
    <s v="THANH CONG"/>
    <s v="TQ"/>
    <s v="B"/>
    <s v="HOAN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7.3439999999999998E-3"/>
    <s v="9525250464"/>
    <n v="8.7067204400000016"/>
    <n v="1164898"/>
    <n v="506.09182072233835"/>
    <n v="0"/>
    <n v="0"/>
    <n v="0"/>
    <n v="0"/>
    <n v="0"/>
    <n v="0"/>
    <n v="0"/>
    <n v="0"/>
    <n v="1"/>
    <n v="801.31204947703577"/>
    <s v="COMAC"/>
    <s v="COMAC"/>
    <s v="Others"/>
    <n v="1651398"/>
    <n v="8.4348636787056393E-4"/>
    <n v="8.7067204400000016"/>
    <s v="Data out from OB"/>
  </r>
  <r>
    <x v="10"/>
    <s v="6000007502"/>
    <s v="89H-00505   (1.25)"/>
    <n v="1.25"/>
    <s v="THANH CONG"/>
    <s v=""/>
    <s v="7951"/>
    <s v="MC-CL575KN49"/>
    <n v="2"/>
    <s v="PICO"/>
    <s v="Số 346 Đường Nguyễn Trãi, Phường Trung Văn,Quận Nam Từ Liêm,Hà Nội, Hà Nội"/>
    <s v="M101"/>
    <n v="0.12342"/>
    <s v="601"/>
    <n v="0.44513888888889003"/>
    <n v="0.36467592592593001"/>
    <n v="0.42811342592592999"/>
    <s v="9525250464-6000007502"/>
    <s v="9525250464-6000007502"/>
    <x v="4"/>
    <s v="Nam Từ Liêm/Hà Nội"/>
    <s v="Hà Nội"/>
    <n v="34"/>
    <n v="34"/>
    <n v="0"/>
    <n v="600000"/>
    <s v="VC"/>
    <n v="0"/>
    <s v="THANH CONG"/>
    <s v="TQ"/>
    <s v="B"/>
    <s v="PICO"/>
    <n v="0"/>
    <n v="1"/>
    <s v="THANH CONGTQB"/>
    <s v="THANH CONG"/>
    <s v="combine"/>
    <n v="50000"/>
    <n v="0"/>
    <n v="0"/>
    <n v="0"/>
    <n v="1604"/>
    <n v="0"/>
    <m/>
    <m/>
    <m/>
    <n v="0"/>
    <n v="0"/>
    <n v="0"/>
    <n v="0"/>
    <n v="0"/>
    <n v="0"/>
    <n v="0"/>
    <n v="0"/>
    <n v="0"/>
    <n v="0"/>
    <n v="0"/>
    <n v="0"/>
    <n v="0.12342"/>
    <s v="9525250464"/>
    <n v="8.7067204400000016"/>
    <n v="1164898"/>
    <n v="8505.1542093615208"/>
    <n v="0"/>
    <n v="1604"/>
    <n v="0"/>
    <n v="0"/>
    <n v="0"/>
    <n v="0"/>
    <n v="0"/>
    <n v="0"/>
    <n v="1"/>
    <n v="15070.494164822408"/>
    <s v="VC"/>
    <s v="VC"/>
    <s v="MM"/>
    <n v="4578000"/>
    <n v="1.4175257015602533E-2"/>
    <n v="8.7067204400000016"/>
    <s v="Data out from OB"/>
  </r>
  <r>
    <x v="10"/>
    <s v="6000007502"/>
    <s v="89H-00505   (1.25)"/>
    <n v="1.25"/>
    <s v="THANH CONG"/>
    <s v=""/>
    <s v="7951"/>
    <s v="NA-F90A4GRV"/>
    <n v="1"/>
    <s v="PICO"/>
    <s v="Số 346 Đường Nguyễn Trãi, Phường Trung Văn,Quận Nam Từ Liêm,Hà Nội, Hà Nội"/>
    <s v="M101"/>
    <n v="0.49475999999999998"/>
    <s v="601"/>
    <n v="0.44513888888889003"/>
    <n v="0.36467592592593001"/>
    <n v="0.44207175925926001"/>
    <s v="9525250464-6000007502"/>
    <s v="9525250464-6000007502"/>
    <x v="4"/>
    <s v="Nam Từ Liêm/Hà Nội"/>
    <s v="Hà Nội"/>
    <n v="34"/>
    <n v="0"/>
    <n v="0"/>
    <n v="600000"/>
    <s v="WM"/>
    <n v="0"/>
    <s v="THANH CONG"/>
    <s v="TQ"/>
    <s v="B"/>
    <s v="PICO"/>
    <n v="0"/>
    <n v="1"/>
    <s v="THANH CONGTQB"/>
    <s v="THANH CONG"/>
    <n v="0"/>
    <n v="0"/>
    <n v="0"/>
    <n v="0"/>
    <n v="0"/>
    <n v="6432"/>
    <n v="0"/>
    <m/>
    <m/>
    <m/>
    <n v="0"/>
    <n v="0"/>
    <n v="0"/>
    <n v="0"/>
    <n v="0"/>
    <n v="0"/>
    <n v="0"/>
    <n v="0"/>
    <n v="0"/>
    <n v="0"/>
    <n v="0"/>
    <n v="0"/>
    <n v="0.49475999999999998"/>
    <s v="9525250464"/>
    <n v="8.7067204400000016"/>
    <n v="1164898"/>
    <n v="34095.042105199369"/>
    <n v="0"/>
    <n v="6432"/>
    <n v="0"/>
    <n v="0"/>
    <n v="0"/>
    <n v="0"/>
    <n v="0"/>
    <n v="0"/>
    <n v="0"/>
    <n v="60415.816666565661"/>
    <s v="WM"/>
    <s v="Local WM"/>
    <s v="MM"/>
    <n v="4872000"/>
    <n v="5.6825070175332275E-2"/>
    <n v="8.7067204400000016"/>
    <s v="Data out from OB"/>
  </r>
  <r>
    <x v="10"/>
    <s v="5000003577"/>
    <s v="89H-00505   (1.25)"/>
    <n v="1.25"/>
    <s v="THANH CONG"/>
    <s v=""/>
    <s v="7951"/>
    <s v="SR-MVN107HRA"/>
    <n v="5"/>
    <s v="MEDIAMART PHAM HUNG"/>
    <s v="Số 18 Phạm Hùng, Phường Mỹ Đình 1, quận Nam Từ Liêm, thành phố Hà Nội, Việt Nam"/>
    <s v="M101"/>
    <n v="0.1069833"/>
    <s v="601"/>
    <n v="0.44513888888889003"/>
    <n v="0.36467592592593001"/>
    <n v="0.42019675925925998"/>
    <s v="9525250464-5000003577"/>
    <s v="9525250464-5000003577"/>
    <x v="4"/>
    <s v="Nam Từ Liêm/Hà Nội"/>
    <s v="Hà Nội"/>
    <n v="34"/>
    <n v="0"/>
    <n v="0"/>
    <n v="600000"/>
    <s v="RC"/>
    <n v="0"/>
    <s v="THANH CONG"/>
    <s v="TQ"/>
    <s v="B"/>
    <s v="MEDI"/>
    <n v="0"/>
    <n v="1"/>
    <s v="THANH CONGTQB"/>
    <s v="THANH CONG"/>
    <n v="0"/>
    <n v="0"/>
    <n v="0"/>
    <n v="0"/>
    <n v="0"/>
    <n v="3209"/>
    <n v="0"/>
    <m/>
    <m/>
    <m/>
    <n v="0"/>
    <n v="0"/>
    <n v="0"/>
    <n v="0"/>
    <n v="0"/>
    <n v="0"/>
    <n v="0"/>
    <n v="0"/>
    <n v="0"/>
    <n v="0"/>
    <n v="0"/>
    <n v="0"/>
    <n v="0.1069833"/>
    <s v="9525250464"/>
    <n v="8.7067204400000016"/>
    <n v="1164898"/>
    <n v="7372.4636552129832"/>
    <n v="0"/>
    <n v="3209"/>
    <n v="0"/>
    <n v="0"/>
    <n v="0"/>
    <n v="0"/>
    <n v="0"/>
    <n v="0"/>
    <n v="0"/>
    <n v="14882.067454087224"/>
    <s v="RC"/>
    <s v="RC"/>
    <s v="MM"/>
    <n v="3466365"/>
    <n v="1.2287439425354971E-2"/>
    <n v="8.7067204400000016"/>
    <s v="Data out from OB"/>
  </r>
  <r>
    <x v="10"/>
    <s v="5000003577"/>
    <s v="89H-00505   (1.25)"/>
    <n v="1.25"/>
    <s v="THANH CONG"/>
    <s v=""/>
    <s v="7951"/>
    <s v="SR-CP108NRA"/>
    <n v="5"/>
    <s v="MEDIAMART PHAM HUNG"/>
    <s v="Số 18 Phạm Hùng, Phường Mỹ Đình 1, quận Nam Từ Liêm, thành phố Hà Nội, Việt Nam"/>
    <s v="M101"/>
    <n v="0.1479"/>
    <s v="601"/>
    <n v="0.44513888888889003"/>
    <n v="0.36467592592593001"/>
    <n v="0.42292824074073998"/>
    <s v="9525250464-5000003577"/>
    <s v="9525250464-5000003577"/>
    <x v="4"/>
    <s v="Nam Từ Liêm/Hà Nội"/>
    <s v="Hà Nội"/>
    <n v="34"/>
    <n v="0"/>
    <n v="0"/>
    <n v="600000"/>
    <s v="RC"/>
    <n v="0"/>
    <s v="THANH CONG"/>
    <s v="TQ"/>
    <s v="B"/>
    <s v="MEDI"/>
    <n v="0"/>
    <n v="1"/>
    <s v="THANH CONGTQB"/>
    <s v="THANH CONG"/>
    <n v="0"/>
    <n v="0"/>
    <n v="0"/>
    <n v="0"/>
    <n v="0"/>
    <n v="4437"/>
    <n v="0"/>
    <m/>
    <m/>
    <m/>
    <n v="0"/>
    <n v="0"/>
    <n v="0"/>
    <n v="0"/>
    <n v="0"/>
    <n v="0"/>
    <n v="0"/>
    <n v="0"/>
    <n v="0"/>
    <n v="0"/>
    <n v="0"/>
    <n v="0"/>
    <n v="0.1479"/>
    <s v="9525250464"/>
    <n v="8.7067204400000016"/>
    <n v="1164898"/>
    <n v="10192.126945102647"/>
    <n v="0"/>
    <n v="4437"/>
    <n v="0"/>
    <n v="0"/>
    <n v="0"/>
    <n v="0"/>
    <n v="0"/>
    <n v="0"/>
    <n v="0"/>
    <n v="20574.53432974586"/>
    <s v="RC"/>
    <s v="RC"/>
    <s v="MM"/>
    <n v="8610000"/>
    <n v="1.6986878241837748E-2"/>
    <n v="8.7067204400000016"/>
    <s v="Data out from OB"/>
  </r>
  <r>
    <x v="10"/>
    <s v="6000007502"/>
    <s v="89H-00505   (1.25)"/>
    <n v="1.25"/>
    <s v="THANH CONG"/>
    <s v=""/>
    <s v="7951"/>
    <s v="SR-CP188NRA"/>
    <n v="2"/>
    <s v="PICO"/>
    <s v="Số 346 Đường Nguyễn Trãi, Phường Trung Văn,Quận Nam Từ Liêm,Hà Nội, Hà Nội"/>
    <s v="M101"/>
    <n v="7.7520000000000006E-2"/>
    <s v="601"/>
    <n v="0.44513888888889003"/>
    <n v="0.36467592592593001"/>
    <n v="0.42831018518518998"/>
    <s v="9525250464-6000007502"/>
    <s v="9525250464-6000007502"/>
    <x v="4"/>
    <s v="Nam Từ Liêm/Hà Nội"/>
    <s v="Hà Nội"/>
    <n v="34"/>
    <n v="0"/>
    <n v="0"/>
    <n v="600000"/>
    <s v="RC"/>
    <n v="0"/>
    <s v="THANH CONG"/>
    <s v="TQ"/>
    <s v="B"/>
    <s v="PICO"/>
    <n v="0"/>
    <n v="1"/>
    <s v="THANH CONGTQB"/>
    <s v="THANH CONG"/>
    <n v="0"/>
    <n v="0"/>
    <n v="0"/>
    <n v="0"/>
    <n v="0"/>
    <n v="1008"/>
    <n v="0"/>
    <m/>
    <m/>
    <m/>
    <n v="0"/>
    <n v="0"/>
    <n v="0"/>
    <n v="0"/>
    <n v="0"/>
    <n v="0"/>
    <n v="0"/>
    <n v="0"/>
    <n v="0"/>
    <n v="0"/>
    <n v="0"/>
    <n v="0"/>
    <n v="7.7520000000000006E-2"/>
    <s v="9525250464"/>
    <n v="8.7067204400000016"/>
    <n v="1164898"/>
    <n v="5342.0803298469054"/>
    <n v="0"/>
    <n v="1008"/>
    <n v="0"/>
    <n v="0"/>
    <n v="0"/>
    <n v="0"/>
    <n v="0"/>
    <n v="0"/>
    <n v="0"/>
    <n v="9466.293855590935"/>
    <s v="RC"/>
    <s v="RC"/>
    <s v="MM"/>
    <n v="3598000"/>
    <n v="8.9034672164115085E-3"/>
    <n v="8.7067204400000016"/>
    <s v="Data out from OB"/>
  </r>
  <r>
    <x v="10"/>
    <s v="5000003577"/>
    <s v="89H-00505   (1.25)"/>
    <n v="1.25"/>
    <s v="THANH CONG"/>
    <s v=""/>
    <s v="7951"/>
    <s v="MC-CL573AN49"/>
    <n v="6"/>
    <s v="MEDIAMART PHAM HUNG"/>
    <s v="Số 18 Phạm Hùng, Phường Mỹ Đình 1, quận Nam Từ Liêm, thành phố Hà Nội, Việt Nam"/>
    <s v="M101"/>
    <n v="0.37026000000000003"/>
    <s v="601"/>
    <n v="0.44513888888889003"/>
    <n v="0.36467592592593001"/>
    <n v="0.42539351851851998"/>
    <s v="9525250464-5000003577"/>
    <s v="9525250464-5000003577"/>
    <x v="4"/>
    <s v="Nam Từ Liêm/Hà Nội"/>
    <s v="Hà Nội"/>
    <n v="34"/>
    <n v="0"/>
    <n v="0"/>
    <n v="600000"/>
    <s v="VC"/>
    <n v="0"/>
    <s v="THANH CONG"/>
    <s v="TQ"/>
    <s v="B"/>
    <s v="MEDI"/>
    <n v="0"/>
    <n v="1"/>
    <s v="THANH CONGTQB"/>
    <s v="THANH CONG"/>
    <n v="0"/>
    <n v="0"/>
    <n v="0"/>
    <n v="0"/>
    <n v="0"/>
    <n v="11108"/>
    <n v="0"/>
    <m/>
    <m/>
    <m/>
    <n v="0"/>
    <n v="0"/>
    <n v="0"/>
    <n v="0"/>
    <n v="0"/>
    <n v="0"/>
    <n v="0"/>
    <n v="0"/>
    <n v="0"/>
    <n v="0"/>
    <n v="0"/>
    <n v="0"/>
    <n v="0.37026000000000003"/>
    <s v="9525250464"/>
    <n v="8.7067204400000016"/>
    <n v="1164898"/>
    <n v="25515.462628084562"/>
    <n v="0"/>
    <n v="11108"/>
    <n v="0"/>
    <n v="0"/>
    <n v="0"/>
    <n v="0"/>
    <n v="0"/>
    <n v="0"/>
    <n v="0"/>
    <n v="51507.482494467222"/>
    <s v="VC"/>
    <s v="VC"/>
    <s v="MM"/>
    <n v="11718000"/>
    <n v="4.2525771046807603E-2"/>
    <n v="8.7067204400000016"/>
    <s v="Data out from OB"/>
  </r>
  <r>
    <x v="10"/>
    <s v="6000020851"/>
    <s v="89H-00505   (1.25)"/>
    <n v="1.25"/>
    <s v="THANH CONG"/>
    <s v=""/>
    <s v="7951"/>
    <s v="CZ-P680BK2"/>
    <n v="2"/>
    <s v="HOANG LAM PHUC"/>
    <s v="Tòa nhà Văn Phòng VOV Mễ Trì, đường Lương Thế Vinh, Quận Nam Từ Liêm, Hà Nội"/>
    <s v="M101"/>
    <n v="7.3600000000000002E-3"/>
    <s v="601"/>
    <n v="0.44513888888889003"/>
    <n v="0.3646875"/>
    <n v="0.44052083333332998"/>
    <s v="9525250464-6000020851"/>
    <s v="9525250464-6000020851"/>
    <x v="4"/>
    <s v="Nam Từ Liêm/Hà Nội"/>
    <s v="Hà Nội"/>
    <n v="34"/>
    <n v="0"/>
    <n v="0"/>
    <n v="600000"/>
    <s v="COMAC"/>
    <n v="0"/>
    <s v="THANH CONG"/>
    <s v="TQ"/>
    <s v="B"/>
    <s v="HOAN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7.3600000000000002E-3"/>
    <s v="9525250464"/>
    <n v="8.7067204400000016"/>
    <n v="1164898"/>
    <n v="507.19441728164634"/>
    <n v="0"/>
    <n v="0"/>
    <n v="0"/>
    <n v="0"/>
    <n v="0"/>
    <n v="0"/>
    <n v="0"/>
    <n v="0"/>
    <n v="0"/>
    <n v="803.05782736260676"/>
    <s v="COMAC"/>
    <s v="COMAC"/>
    <s v="Others"/>
    <n v="2165728"/>
    <n v="8.4532402880274388E-4"/>
    <n v="8.7067204400000016"/>
    <s v="Data out from OB"/>
  </r>
  <r>
    <x v="11"/>
    <s v="5000017098"/>
    <s v="29C-72361   (3.5)"/>
    <n v="3.5"/>
    <s v="NHAT LONG"/>
    <s v=""/>
    <s v="7951"/>
    <s v="SR-MVN107HRA"/>
    <n v="2"/>
    <s v="MEDIAMART NGUYEN TRAI"/>
    <s v="Số 521 Nguyễn Trãi, phường Thanh Xuân Nam, quận Thanh Xuân, thành phố Hà Nội, Việt Nam"/>
    <s v="M101"/>
    <n v="4.2793320000000003E-2"/>
    <s v="601"/>
    <n v="0.45347222222222"/>
    <n v="0.37311342592593"/>
    <n v="0.44526620370370001"/>
    <s v="9525250465-5000017098"/>
    <s v="9525250465-5000017098"/>
    <x v="4"/>
    <s v="Thanh Xuân/Hà Nội"/>
    <s v="Hà Nội"/>
    <n v="23"/>
    <n v="23"/>
    <n v="0"/>
    <n v="772000"/>
    <s v="RC"/>
    <n v="1"/>
    <s v="NHAT LONG"/>
    <s v="TQ"/>
    <s v="D"/>
    <s v="MEDI"/>
    <n v="0"/>
    <n v="1"/>
    <s v="NHAT LONGTQD"/>
    <s v="NHAT LONG"/>
    <s v="NHAT LONGTQD"/>
    <n v="772000"/>
    <n v="0"/>
    <n v="0"/>
    <n v="0"/>
    <n v="0"/>
    <n v="0"/>
    <m/>
    <m/>
    <n v="120000"/>
    <n v="0"/>
    <n v="0"/>
    <n v="1072000"/>
    <n v="0"/>
    <n v="296618"/>
    <n v="0"/>
    <n v="0"/>
    <n v="0"/>
    <n v="120000"/>
    <n v="0"/>
    <n v="0"/>
    <n v="1488618"/>
    <n v="4.2793320000000003E-2"/>
    <s v="9525250465"/>
    <n v="16.318720639999999"/>
    <n v="1488618"/>
    <n v="2024.4505539865659"/>
    <n v="0"/>
    <n v="0"/>
    <n v="0"/>
    <n v="0"/>
    <n v="0"/>
    <n v="120000"/>
    <n v="0"/>
    <n v="0"/>
    <n v="1"/>
    <n v="122811.15413714196"/>
    <s v="RC"/>
    <s v="RC"/>
    <s v="MM"/>
    <n v="1386546"/>
    <n v="2.6223452771846705E-3"/>
    <n v="16.318720639999999"/>
    <s v="Data out from OB"/>
  </r>
  <r>
    <x v="11"/>
    <s v="5000015602"/>
    <s v="29C-72361   (3.5)"/>
    <n v="3.5"/>
    <s v="NHAT LONG"/>
    <s v=""/>
    <s v="7951"/>
    <s v="SR-MVN107HRA"/>
    <n v="2"/>
    <s v="MEDIAMART KHUAT DUY TIEN"/>
    <s v="Số 86-88 đường Khuất Duy Tiến, Phường Thanh Xuân Trung, Quận Thanh Xuân, Thành phố Hà Nội, Việt Nam"/>
    <s v="M101"/>
    <n v="4.2793320000000003E-2"/>
    <s v="601"/>
    <n v="0.45347222222222"/>
    <n v="0.37311342592593"/>
    <n v="0.44542824074074"/>
    <s v="9525250465-5000015602"/>
    <s v="9525250465-5000015602"/>
    <x v="4"/>
    <s v="Thanh Xuân/Hà Nội"/>
    <s v="Hà Nội"/>
    <n v="23"/>
    <n v="23"/>
    <n v="0"/>
    <n v="772000"/>
    <s v="RC"/>
    <n v="0"/>
    <s v="NHAT LONG"/>
    <s v="TQ"/>
    <s v="D"/>
    <s v="MEDI"/>
    <n v="0"/>
    <n v="1"/>
    <s v="NHAT LONGTQD"/>
    <s v="NHAT L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2793320000000003E-2"/>
    <s v="9525250465"/>
    <n v="16.318720639999999"/>
    <n v="1488618"/>
    <n v="2024.4505539865659"/>
    <n v="0"/>
    <n v="0"/>
    <n v="0"/>
    <n v="0"/>
    <n v="0"/>
    <n v="0"/>
    <n v="0"/>
    <n v="0"/>
    <n v="1"/>
    <n v="2811.1541371419671"/>
    <s v="RC"/>
    <s v="RC"/>
    <s v="MM"/>
    <n v="1386546"/>
    <n v="2.6223452771846705E-3"/>
    <n v="16.318720639999999"/>
    <s v="Data out from OB"/>
  </r>
  <r>
    <x v="11"/>
    <s v="6000009648"/>
    <s v="29C-72361   (3.5)"/>
    <n v="3.5"/>
    <s v="NHAT LONG"/>
    <s v=""/>
    <s v="7951"/>
    <s v="MC-CL575KN49"/>
    <n v="3"/>
    <s v="PICO"/>
    <s v="Số 8 phố Lê Trọng Tấn, Phường Khương Mai, Quận Thanh Xuân, Thành phố Hà Nội"/>
    <s v="M101"/>
    <n v="0.18513000000000002"/>
    <s v="601"/>
    <n v="0.45347222222222"/>
    <n v="0.37312499999999998"/>
    <n v="0.45298611111110998"/>
    <s v="9525250465-6000009648"/>
    <s v="9525250465-6000009648"/>
    <x v="4"/>
    <s v="Thanh Xuân/Hà Nội"/>
    <s v="Hà Nội"/>
    <n v="23"/>
    <n v="23"/>
    <n v="0"/>
    <n v="772000"/>
    <s v="VC"/>
    <n v="0"/>
    <s v="NHAT LONG"/>
    <s v="TQ"/>
    <s v="D"/>
    <s v="PICO"/>
    <n v="0"/>
    <n v="1"/>
    <s v="NHAT LONGTQD"/>
    <s v="NHAT LONG"/>
    <s v="combine"/>
    <n v="100000"/>
    <n v="0"/>
    <n v="0"/>
    <n v="0"/>
    <n v="5739"/>
    <n v="0"/>
    <m/>
    <m/>
    <m/>
    <n v="0"/>
    <n v="0"/>
    <n v="0"/>
    <n v="0"/>
    <n v="0"/>
    <n v="0"/>
    <n v="0"/>
    <n v="0"/>
    <n v="0"/>
    <n v="0"/>
    <n v="0"/>
    <n v="0"/>
    <n v="0.18513000000000002"/>
    <s v="9525250465"/>
    <n v="16.318720639999999"/>
    <n v="1488618"/>
    <n v="8758.0615633358884"/>
    <n v="0"/>
    <n v="5739"/>
    <n v="0"/>
    <n v="0"/>
    <n v="0"/>
    <n v="0"/>
    <n v="0"/>
    <n v="0"/>
    <n v="1"/>
    <n v="17900.453362559678"/>
    <s v="VC"/>
    <s v="VC"/>
    <s v="MM"/>
    <n v="6867000"/>
    <n v="1.1344639330745969E-2"/>
    <n v="16.318720639999999"/>
    <s v="Data out from OB"/>
  </r>
  <r>
    <x v="11"/>
    <s v="6000009648"/>
    <s v="29C-72361   (3.5)"/>
    <n v="3.5"/>
    <s v="NHAT LONG"/>
    <s v=""/>
    <s v="7951"/>
    <s v="SR-CP188NRA"/>
    <n v="4"/>
    <s v="PICO"/>
    <s v="Số 8 phố Lê Trọng Tấn, Phường Khương Mai, Quận Thanh Xuân, Thành phố Hà Nội"/>
    <s v="M101"/>
    <n v="0.15504000000000001"/>
    <s v="601"/>
    <n v="0.45347222222222"/>
    <n v="0.37312499999999998"/>
    <n v="0.44555555555555998"/>
    <s v="9525250465-6000009648"/>
    <s v="9525250465-6000009648"/>
    <x v="4"/>
    <s v="Thanh Xuân/Hà Nội"/>
    <s v="Hà Nội"/>
    <n v="23"/>
    <n v="0"/>
    <n v="0"/>
    <n v="772000"/>
    <s v="RC"/>
    <n v="0"/>
    <s v="NHAT LONG"/>
    <s v="TQ"/>
    <s v="D"/>
    <s v="PICO"/>
    <n v="0"/>
    <n v="1"/>
    <s v="NHAT LONGTQD"/>
    <s v="NHAT LONG"/>
    <n v="0"/>
    <n v="0"/>
    <n v="0"/>
    <n v="0"/>
    <n v="0"/>
    <n v="4806"/>
    <n v="0"/>
    <m/>
    <m/>
    <m/>
    <n v="0"/>
    <n v="0"/>
    <n v="0"/>
    <n v="0"/>
    <n v="0"/>
    <n v="0"/>
    <n v="0"/>
    <n v="0"/>
    <n v="0"/>
    <n v="0"/>
    <n v="0"/>
    <n v="0"/>
    <n v="0.15504000000000001"/>
    <s v="9525250465"/>
    <n v="16.318720639999999"/>
    <n v="1488618"/>
    <n v="7334.5749731518181"/>
    <n v="0"/>
    <n v="4806"/>
    <n v="0"/>
    <n v="0"/>
    <n v="0"/>
    <n v="0"/>
    <n v="0"/>
    <n v="0"/>
    <n v="0"/>
    <n v="14990.798408314442"/>
    <s v="RC"/>
    <s v="RC"/>
    <s v="MM"/>
    <n v="7196000"/>
    <n v="9.5007447838754127E-3"/>
    <n v="16.318720639999999"/>
    <s v="Data out from OB"/>
  </r>
  <r>
    <x v="11"/>
    <s v="6000003104"/>
    <s v="29C-72361   (3.5)"/>
    <n v="3.5"/>
    <s v="NHAT LONG"/>
    <s v=""/>
    <s v="7951"/>
    <s v="NR-TV261APSV"/>
    <n v="3"/>
    <s v="PICO"/>
    <s v="76 Nguyễn Trãi, Hà Nội"/>
    <s v="M101"/>
    <n v="2.0747999999999998"/>
    <s v="601"/>
    <n v="0.45347222222222"/>
    <n v="0.37312499999999998"/>
    <n v="0.44939814814814999"/>
    <s v="9525250465-6000003104"/>
    <s v="9525250465-6000003104"/>
    <x v="4"/>
    <s v="Thanh Xuân/Hà Nội"/>
    <s v="Hà Nội"/>
    <n v="23"/>
    <n v="23"/>
    <n v="0"/>
    <n v="772000"/>
    <s v="REF"/>
    <n v="0"/>
    <s v="NHAT LONG"/>
    <s v="TQ"/>
    <s v="D"/>
    <s v="PICO"/>
    <n v="0"/>
    <n v="1"/>
    <s v="NHAT LONGTQD"/>
    <s v="NHAT LONG"/>
    <s v="combine"/>
    <n v="100000"/>
    <n v="0"/>
    <n v="0"/>
    <n v="0"/>
    <n v="37346"/>
    <n v="0"/>
    <m/>
    <m/>
    <m/>
    <n v="0"/>
    <n v="0"/>
    <n v="0"/>
    <n v="0"/>
    <n v="0"/>
    <n v="0"/>
    <n v="0"/>
    <n v="0"/>
    <n v="0"/>
    <n v="0"/>
    <n v="0"/>
    <n v="0"/>
    <n v="2.0747999999999998"/>
    <s v="9525250465"/>
    <n v="16.318720639999999"/>
    <n v="1488618"/>
    <n v="98153.870964237547"/>
    <n v="0"/>
    <n v="37346"/>
    <n v="0"/>
    <n v="0"/>
    <n v="0"/>
    <n v="0"/>
    <n v="0"/>
    <n v="0"/>
    <n v="1"/>
    <n v="173642.56693479617"/>
    <s v="REF"/>
    <s v="Local REF"/>
    <s v="MM"/>
    <n v="18696000"/>
    <n v="0.12714231990186212"/>
    <n v="16.318720639999999"/>
    <s v="Data out from OB"/>
  </r>
  <r>
    <x v="11"/>
    <s v="6000003104"/>
    <s v="29C-72361   (3.5)"/>
    <n v="3.5"/>
    <s v="NHAT LONG"/>
    <s v=""/>
    <s v="7951"/>
    <s v="NR-BX421WGKV"/>
    <n v="3"/>
    <s v="PICO"/>
    <s v="76 Nguyễn Trãi, Hà Nội"/>
    <s v="M101"/>
    <n v="3.1435200000000005"/>
    <s v="601"/>
    <n v="0.45347222222222"/>
    <n v="0.37312499999999998"/>
    <n v="0.44949074074074002"/>
    <s v="9525250465-6000003104"/>
    <s v="9525250465-6000003104"/>
    <x v="4"/>
    <s v="Thanh Xuân/Hà Nội"/>
    <s v="Hà Nội"/>
    <n v="23"/>
    <n v="0"/>
    <n v="0"/>
    <n v="772000"/>
    <s v="REF"/>
    <n v="0"/>
    <s v="NHAT LONG"/>
    <s v="TQ"/>
    <s v="D"/>
    <s v="PICO"/>
    <n v="0"/>
    <n v="1"/>
    <s v="NHAT LONGTQD"/>
    <s v="NHAT LONG"/>
    <n v="0"/>
    <n v="0"/>
    <n v="0"/>
    <n v="0"/>
    <n v="0"/>
    <n v="56583"/>
    <n v="0"/>
    <m/>
    <m/>
    <m/>
    <n v="0"/>
    <n v="0"/>
    <n v="0"/>
    <n v="0"/>
    <n v="0"/>
    <n v="0"/>
    <n v="0"/>
    <n v="0"/>
    <n v="0"/>
    <n v="0"/>
    <n v="0"/>
    <n v="0"/>
    <n v="3.1435200000000005"/>
    <s v="9525250465"/>
    <n v="16.318720639999999"/>
    <n v="1488618"/>
    <n v="148712.48142158284"/>
    <n v="0"/>
    <n v="56583"/>
    <n v="0"/>
    <n v="0"/>
    <n v="0"/>
    <n v="0"/>
    <n v="0"/>
    <n v="0"/>
    <n v="0"/>
    <n v="263085.3058082083"/>
    <s v="REF"/>
    <s v="Local REF"/>
    <s v="MM"/>
    <n v="44022273"/>
    <n v="0.19263274795541821"/>
    <n v="16.318720639999999"/>
    <s v="Data out from OB"/>
  </r>
  <r>
    <x v="11"/>
    <s v="6000003104"/>
    <s v="29C-72361   (3.5)"/>
    <n v="3.5"/>
    <s v="NHAT LONG"/>
    <s v=""/>
    <s v="7951"/>
    <s v="NR-BV360QSVN"/>
    <n v="8"/>
    <s v="PICO"/>
    <s v="76 Nguyễn Trãi, Hà Nội"/>
    <s v="M101"/>
    <n v="7.0850559999999998"/>
    <s v="601"/>
    <n v="0.45347222222222"/>
    <n v="0.37312499999999998"/>
    <n v="0.44958333333333"/>
    <s v="9525250465-6000003104"/>
    <s v="9525250465-6000003104"/>
    <x v="4"/>
    <s v="Thanh Xuân/Hà Nội"/>
    <s v="Hà Nội"/>
    <n v="23"/>
    <n v="0"/>
    <n v="0"/>
    <n v="772000"/>
    <s v="REF"/>
    <n v="0"/>
    <s v="NHAT LONG"/>
    <s v="TQ"/>
    <s v="D"/>
    <s v="PICO"/>
    <n v="0"/>
    <n v="1"/>
    <s v="NHAT LONGTQD"/>
    <s v="NHAT LONG"/>
    <n v="0"/>
    <n v="0"/>
    <n v="0"/>
    <n v="0"/>
    <n v="0"/>
    <n v="127531"/>
    <n v="0"/>
    <m/>
    <m/>
    <m/>
    <n v="0"/>
    <n v="0"/>
    <n v="0"/>
    <n v="0"/>
    <n v="0"/>
    <n v="0"/>
    <n v="0"/>
    <n v="0"/>
    <n v="0"/>
    <n v="0"/>
    <n v="0"/>
    <n v="0"/>
    <n v="7.0850559999999998"/>
    <s v="9525250465"/>
    <n v="16.318720639999999"/>
    <n v="1488618"/>
    <n v="335177.20859764656"/>
    <n v="0"/>
    <n v="127531"/>
    <n v="0"/>
    <n v="0"/>
    <n v="0"/>
    <n v="0"/>
    <n v="0"/>
    <n v="0"/>
    <n v="0"/>
    <n v="592958.41919258691"/>
    <s v="REF"/>
    <s v="Local REF"/>
    <s v="MM"/>
    <n v="89574544"/>
    <n v="0.43416736864980121"/>
    <n v="16.318720639999999"/>
    <s v="Data out from OB"/>
  </r>
  <r>
    <x v="11"/>
    <s v="6000003104"/>
    <s v="29C-72361   (3.5)"/>
    <n v="3.5"/>
    <s v="NHAT LONG"/>
    <s v=""/>
    <s v="7951"/>
    <s v="NR-BA190PPVN"/>
    <n v="5"/>
    <s v="PICO"/>
    <s v="76 Nguyễn Trãi, Hà Nội"/>
    <s v="M101"/>
    <n v="2.62276"/>
    <s v="601"/>
    <n v="0.45347222222222"/>
    <n v="0.37312499999999998"/>
    <n v="0.44966435185185"/>
    <s v="9525250465-6000003104"/>
    <s v="9525250465-6000003104"/>
    <x v="4"/>
    <s v="Thanh Xuân/Hà Nội"/>
    <s v="Hà Nội"/>
    <n v="23"/>
    <n v="0"/>
    <n v="0"/>
    <n v="772000"/>
    <s v="REF"/>
    <n v="0"/>
    <s v="NHAT LONG"/>
    <s v="TQ"/>
    <s v="D"/>
    <s v="PICO"/>
    <n v="0"/>
    <n v="1"/>
    <s v="NHAT LONGTQD"/>
    <s v="NHAT LONG"/>
    <n v="0"/>
    <n v="0"/>
    <n v="0"/>
    <n v="0"/>
    <n v="0"/>
    <n v="47210"/>
    <n v="0"/>
    <m/>
    <m/>
    <m/>
    <n v="0"/>
    <n v="0"/>
    <n v="0"/>
    <n v="0"/>
    <n v="0"/>
    <n v="0"/>
    <n v="0"/>
    <n v="0"/>
    <n v="0"/>
    <n v="0"/>
    <n v="0"/>
    <n v="0"/>
    <n v="2.62276"/>
    <s v="9525250465"/>
    <n v="16.318720639999999"/>
    <n v="1488618"/>
    <n v="124076.55996248491"/>
    <n v="0"/>
    <n v="47210"/>
    <n v="0"/>
    <n v="0"/>
    <n v="0"/>
    <n v="0"/>
    <n v="0"/>
    <n v="0"/>
    <n v="0"/>
    <n v="219502.83974065265"/>
    <s v="REF"/>
    <s v="Local REF"/>
    <s v="MM"/>
    <n v="25160000"/>
    <n v="0.16072093259389236"/>
    <n v="16.318720639999999"/>
    <s v="Data out from OB"/>
  </r>
  <r>
    <x v="11"/>
    <s v="6000003104"/>
    <s v="29C-72361   (3.5)"/>
    <n v="3.5"/>
    <s v="NHAT LONG"/>
    <s v=""/>
    <s v="7951"/>
    <s v="NA-F85A4GRV"/>
    <n v="2"/>
    <s v="PICO"/>
    <s v="76 Nguyễn Trãi, Hà Nội"/>
    <s v="M101"/>
    <n v="0.96682800000000002"/>
    <s v="601"/>
    <n v="0.45347222222222"/>
    <n v="0.37312499999999998"/>
    <n v="0.45307870370370001"/>
    <s v="9525250465-6000003104"/>
    <s v="9525250465-6000003104"/>
    <x v="4"/>
    <s v="Thanh Xuân/Hà Nội"/>
    <s v="Hà Nội"/>
    <n v="23"/>
    <n v="0"/>
    <n v="0"/>
    <n v="772000"/>
    <s v="WM"/>
    <n v="0"/>
    <s v="NHAT LONG"/>
    <s v="TQ"/>
    <s v="D"/>
    <s v="PICO"/>
    <n v="0"/>
    <n v="1"/>
    <s v="NHAT LONGTQD"/>
    <s v="NHAT LONG"/>
    <n v="0"/>
    <n v="0"/>
    <n v="0"/>
    <n v="0"/>
    <n v="0"/>
    <n v="17403"/>
    <n v="0"/>
    <m/>
    <m/>
    <m/>
    <n v="0"/>
    <n v="0"/>
    <n v="0"/>
    <n v="0"/>
    <n v="0"/>
    <n v="0"/>
    <n v="0"/>
    <n v="0"/>
    <n v="0"/>
    <n v="0"/>
    <n v="0"/>
    <n v="0"/>
    <n v="0.96682800000000002"/>
    <s v="9525250465"/>
    <n v="16.318720639999999"/>
    <n v="1488618"/>
    <n v="45738.341409587367"/>
    <n v="0"/>
    <n v="17403"/>
    <n v="0"/>
    <n v="0"/>
    <n v="0"/>
    <n v="0"/>
    <n v="0"/>
    <n v="0"/>
    <n v="0"/>
    <n v="80915.308278598008"/>
    <s v="WM"/>
    <s v="Local WM"/>
    <s v="MM"/>
    <n v="9104000"/>
    <n v="5.9246556230035448E-2"/>
    <n v="16.318720639999999"/>
    <s v="Data out from OB"/>
  </r>
  <r>
    <x v="12"/>
    <s v="6000020693"/>
    <s v="29H-14150   (7)"/>
    <n v="7"/>
    <s v="NHAT LONG"/>
    <s v=""/>
    <s v="7951"/>
    <s v="MC-CL575KN49"/>
    <n v="3"/>
    <s v="VHC"/>
    <s v="Số 299 đường Lý Thái Tổ, phường Võ Cường, thành phố Bắc Ninh, tỉnh Bắc Ninh, Việt Nam"/>
    <s v="M101"/>
    <n v="0.18513000000000002"/>
    <s v="601"/>
    <n v="0.47222222222221999"/>
    <n v="0.37432870370370003"/>
    <n v="0.45854166666667001"/>
    <s v="9525250470-6000020693"/>
    <s v="9525250470-6000020693"/>
    <x v="1"/>
    <s v="Bắc Ninh/Bắc Ninh"/>
    <s v="Bắc Ninh"/>
    <n v="33"/>
    <n v="33"/>
    <n v="0"/>
    <n v="1122300"/>
    <s v="VC"/>
    <n v="1"/>
    <s v="NHAT LONG"/>
    <s v="TQ"/>
    <s v="F"/>
    <s v="VHC"/>
    <n v="0"/>
    <n v="1"/>
    <s v="NHAT LONGTQF"/>
    <s v="NHAT LONG"/>
    <s v="NHAT LONGTQF"/>
    <n v="1122300"/>
    <n v="0"/>
    <n v="0"/>
    <n v="0"/>
    <n v="0"/>
    <n v="0"/>
    <m/>
    <m/>
    <m/>
    <n v="0"/>
    <n v="0"/>
    <n v="1842300"/>
    <n v="86297"/>
    <n v="448017"/>
    <n v="209999"/>
    <n v="0"/>
    <n v="0"/>
    <n v="0"/>
    <n v="0"/>
    <n v="0"/>
    <n v="2586613"/>
    <n v="0.18513000000000002"/>
    <s v="9525250470"/>
    <n v="22.90680905"/>
    <n v="2586613"/>
    <n v="9070.2899101522835"/>
    <n v="0"/>
    <n v="0"/>
    <n v="0"/>
    <n v="0"/>
    <n v="0"/>
    <n v="0"/>
    <n v="0"/>
    <n v="0"/>
    <n v="1"/>
    <n v="14889.240935109643"/>
    <s v="VC"/>
    <s v="VC"/>
    <s v="MM"/>
    <n v="6867000"/>
    <n v="8.081876423551888E-3"/>
    <n v="22.90680905"/>
    <s v="Data out from OB"/>
  </r>
  <r>
    <x v="12"/>
    <s v="5000003588"/>
    <s v="29H-14150   (7)"/>
    <n v="7"/>
    <s v="NHAT LONG"/>
    <s v=""/>
    <s v="7951"/>
    <s v="SR-CP108NRA"/>
    <n v="4"/>
    <s v="MEDIAMART BAC NINH"/>
    <s v="Số 37 đường Lý Thái Tổ, Phường Võ Cường, Thành phố Bắc Ninh, tỉnh Bắc Ninh, Việt Nam"/>
    <s v="M101"/>
    <n v="0.11831999999999999"/>
    <s v="601"/>
    <n v="0.47222222222221999"/>
    <n v="0.37432870370370003"/>
    <n v="0.44736111111110999"/>
    <s v="9525250470-5000003588"/>
    <s v="9525250470-5000003588"/>
    <x v="1"/>
    <s v="Bắc Ninh/Bắc Ninh"/>
    <s v="Bắc Ninh"/>
    <n v="33"/>
    <n v="33"/>
    <n v="0"/>
    <n v="1122300"/>
    <s v="RC"/>
    <n v="0"/>
    <s v="NHAT LONG"/>
    <s v="TQ"/>
    <s v="F"/>
    <s v="MEDI"/>
    <n v="0"/>
    <n v="1"/>
    <s v="NHAT LONGTQF"/>
    <s v="NHAT LONG"/>
    <s v="combine"/>
    <n v="120000"/>
    <n v="0"/>
    <n v="0"/>
    <n v="0"/>
    <n v="3668"/>
    <n v="0"/>
    <m/>
    <m/>
    <m/>
    <n v="0"/>
    <n v="0"/>
    <n v="0"/>
    <n v="0"/>
    <n v="0"/>
    <n v="0"/>
    <n v="0"/>
    <n v="0"/>
    <n v="0"/>
    <n v="0"/>
    <n v="0"/>
    <n v="0"/>
    <n v="0.11831999999999999"/>
    <s v="9525250470"/>
    <n v="22.90680905"/>
    <n v="2586613"/>
    <n v="5796.9896946427807"/>
    <n v="0"/>
    <n v="3668"/>
    <n v="0"/>
    <n v="0"/>
    <n v="0"/>
    <n v="0"/>
    <n v="0"/>
    <n v="0"/>
    <n v="1"/>
    <n v="13183.988696819384"/>
    <s v="RC"/>
    <s v="RC"/>
    <s v="MM"/>
    <n v="6888000"/>
    <n v="5.1652763919119498E-3"/>
    <n v="22.90680905"/>
    <s v="Data out from OB"/>
  </r>
  <r>
    <x v="12"/>
    <s v="5000003588"/>
    <s v="29H-14150   (7)"/>
    <n v="7"/>
    <s v="NHAT LONG"/>
    <s v=""/>
    <s v="7951"/>
    <s v="SR-MVN107HRA"/>
    <n v="5"/>
    <s v="MEDIAMART BAC NINH"/>
    <s v="Số 37 đường Lý Thái Tổ, Phường Võ Cường, Thành phố Bắc Ninh, tỉnh Bắc Ninh, Việt Nam"/>
    <s v="M101"/>
    <n v="0.1069833"/>
    <s v="601"/>
    <n v="0.47222222222221999"/>
    <n v="0.37432870370370003"/>
    <n v="0.44725694444443997"/>
    <s v="9525250470-5000003588"/>
    <s v="9525250470-5000003588"/>
    <x v="1"/>
    <s v="Bắc Ninh/Bắc Ninh"/>
    <s v="Bắc Ninh"/>
    <n v="33"/>
    <n v="0"/>
    <n v="0"/>
    <n v="1122300"/>
    <s v="RC"/>
    <n v="0"/>
    <s v="NHAT LONG"/>
    <s v="TQ"/>
    <s v="F"/>
    <s v="MEDI"/>
    <n v="0"/>
    <n v="1"/>
    <s v="NHAT LONGTQF"/>
    <s v="NHAT LONG"/>
    <n v="0"/>
    <n v="0"/>
    <n v="0"/>
    <n v="0"/>
    <n v="0"/>
    <n v="3316"/>
    <n v="0"/>
    <m/>
    <m/>
    <m/>
    <n v="0"/>
    <n v="0"/>
    <n v="0"/>
    <n v="0"/>
    <n v="0"/>
    <n v="0"/>
    <n v="0"/>
    <n v="0"/>
    <n v="0"/>
    <n v="0"/>
    <n v="0"/>
    <n v="0"/>
    <n v="0.1069833"/>
    <s v="9525250470"/>
    <n v="22.90680905"/>
    <n v="2586613"/>
    <n v="5241.5575354874672"/>
    <n v="0"/>
    <n v="3316"/>
    <n v="0"/>
    <n v="0"/>
    <n v="0"/>
    <n v="0"/>
    <n v="0"/>
    <n v="0"/>
    <n v="0"/>
    <n v="11920.224759537166"/>
    <s v="RC"/>
    <s v="RC"/>
    <s v="MM"/>
    <n v="3466365"/>
    <n v="4.6703711445134693E-3"/>
    <n v="22.90680905"/>
    <s v="Data out from OB"/>
  </r>
  <r>
    <x v="12"/>
    <s v="5000003588"/>
    <s v="29H-14150   (7)"/>
    <n v="7"/>
    <s v="NHAT LONG"/>
    <s v=""/>
    <s v="7951"/>
    <s v="MC-CL575KN49"/>
    <n v="4"/>
    <s v="MEDIAMART BAC NINH"/>
    <s v="Số 37 đường Lý Thái Tổ, Phường Võ Cường, Thành phố Bắc Ninh, tỉnh Bắc Ninh, Việt Nam"/>
    <s v="M101"/>
    <n v="0.24684"/>
    <s v="601"/>
    <n v="0.47222222222221999"/>
    <n v="0.37432870370370003"/>
    <n v="0.45737268518518998"/>
    <s v="9525250470-5000003588"/>
    <s v="9525250470-5000003588"/>
    <x v="1"/>
    <s v="Bắc Ninh/Bắc Ninh"/>
    <s v="Bắc Ninh"/>
    <n v="33"/>
    <n v="0"/>
    <n v="0"/>
    <n v="1122300"/>
    <s v="VC"/>
    <n v="0"/>
    <s v="NHAT LONG"/>
    <s v="TQ"/>
    <s v="F"/>
    <s v="MEDI"/>
    <n v="0"/>
    <n v="1"/>
    <s v="NHAT LONGTQF"/>
    <s v="NHAT LONG"/>
    <n v="0"/>
    <n v="0"/>
    <n v="0"/>
    <n v="0"/>
    <n v="0"/>
    <n v="7652"/>
    <n v="0"/>
    <m/>
    <m/>
    <m/>
    <n v="0"/>
    <n v="0"/>
    <n v="0"/>
    <n v="0"/>
    <n v="0"/>
    <n v="0"/>
    <n v="0"/>
    <n v="0"/>
    <n v="0"/>
    <n v="0"/>
    <n v="0"/>
    <n v="0"/>
    <n v="0.24684"/>
    <s v="9525250470"/>
    <n v="22.90680905"/>
    <n v="2586613"/>
    <n v="12093.719880203043"/>
    <n v="0"/>
    <n v="7652"/>
    <n v="0"/>
    <n v="0"/>
    <n v="0"/>
    <n v="0"/>
    <n v="0"/>
    <n v="0"/>
    <n v="0"/>
    <n v="27504.321246812855"/>
    <s v="VC"/>
    <s v="VC"/>
    <s v="MM"/>
    <n v="9156000"/>
    <n v="1.0775835231402516E-2"/>
    <n v="22.90680905"/>
    <s v="Data out from OB"/>
  </r>
  <r>
    <x v="12"/>
    <s v="5000003588"/>
    <s v="29H-14150   (7)"/>
    <n v="7"/>
    <s v="NHAT LONG"/>
    <s v=""/>
    <s v="7951"/>
    <s v="MC-CL573AN49"/>
    <n v="4"/>
    <s v="MEDIAMART BAC NINH"/>
    <s v="Số 37 đường Lý Thái Tổ, Phường Võ Cường, Thành phố Bắc Ninh, tỉnh Bắc Ninh, Việt Nam"/>
    <s v="M101"/>
    <n v="0.24684"/>
    <s v="601"/>
    <n v="0.47222222222221999"/>
    <n v="0.37432870370370003"/>
    <n v="0.45799768518519002"/>
    <s v="9525250470-5000003588"/>
    <s v="9525250470-5000003588"/>
    <x v="1"/>
    <s v="Bắc Ninh/Bắc Ninh"/>
    <s v="Bắc Ninh"/>
    <n v="33"/>
    <n v="0"/>
    <n v="0"/>
    <n v="1122300"/>
    <s v="VC"/>
    <n v="0"/>
    <s v="NHAT LONG"/>
    <s v="TQ"/>
    <s v="F"/>
    <s v="MEDI"/>
    <n v="0"/>
    <n v="1"/>
    <s v="NHAT LONGTQF"/>
    <s v="NHAT LONG"/>
    <n v="0"/>
    <n v="0"/>
    <n v="0"/>
    <n v="0"/>
    <n v="0"/>
    <n v="7652"/>
    <n v="0"/>
    <m/>
    <m/>
    <m/>
    <n v="0"/>
    <n v="0"/>
    <n v="0"/>
    <n v="0"/>
    <n v="0"/>
    <n v="0"/>
    <n v="0"/>
    <n v="0"/>
    <n v="0"/>
    <n v="0"/>
    <n v="0"/>
    <n v="0"/>
    <n v="0.24684"/>
    <s v="9525250470"/>
    <n v="22.90680905"/>
    <n v="2586613"/>
    <n v="12093.719880203043"/>
    <n v="0"/>
    <n v="7652"/>
    <n v="0"/>
    <n v="0"/>
    <n v="0"/>
    <n v="0"/>
    <n v="0"/>
    <n v="0"/>
    <n v="0"/>
    <n v="27504.321246812855"/>
    <s v="VC"/>
    <s v="VC"/>
    <s v="MM"/>
    <n v="7812000"/>
    <n v="1.0775835231402516E-2"/>
    <n v="22.90680905"/>
    <s v="Data out from OB"/>
  </r>
  <r>
    <x v="12"/>
    <s v="5000013698"/>
    <s v="29H-14150   (7)"/>
    <n v="7"/>
    <s v="NHAT LONG"/>
    <s v=""/>
    <s v="7951"/>
    <s v="R03NT/2S-V"/>
    <n v="12000"/>
    <s v="Thu Phuong"/>
    <s v="Chi Long, Long Châu, Yên Phong, Bắc Ninh"/>
    <s v="M101"/>
    <n v="8.7847499999999995E-2"/>
    <s v="601"/>
    <n v="0.47222222222221999"/>
    <n v="0.37434027777778001"/>
    <n v="0.46577546296296002"/>
    <s v="9525250470-5000013698"/>
    <s v="9525250470-5000013698"/>
    <x v="1"/>
    <s v="Yên Phong/Bắc Ninh"/>
    <s v="Bắc Ninh"/>
    <n v="31"/>
    <n v="33"/>
    <s v="CT"/>
    <n v="1171760"/>
    <s v="C-BATT"/>
    <n v="0"/>
    <s v="NHAT LONG"/>
    <s v="TQ"/>
    <s v="F"/>
    <s v="Thu "/>
    <n v="0"/>
    <n v="1"/>
    <s v="NHAT LONGTQF"/>
    <s v="NHAT LONG"/>
    <s v="combine"/>
    <n v="120000"/>
    <n v="0"/>
    <n v="0"/>
    <n v="0"/>
    <n v="0"/>
    <n v="21741"/>
    <m/>
    <m/>
    <m/>
    <n v="0"/>
    <n v="0"/>
    <n v="0"/>
    <n v="0"/>
    <n v="0"/>
    <n v="0"/>
    <n v="0"/>
    <n v="0"/>
    <n v="0"/>
    <n v="0"/>
    <n v="0"/>
    <n v="0"/>
    <n v="8.7847499999999995E-2"/>
    <s v="9525250470"/>
    <n v="22.90680905"/>
    <n v="2586613"/>
    <n v="4304.0149780268066"/>
    <n v="0"/>
    <n v="0"/>
    <n v="21741"/>
    <n v="0"/>
    <n v="0"/>
    <n v="0"/>
    <n v="0"/>
    <n v="0"/>
    <n v="1"/>
    <n v="28806.211435461806"/>
    <s v="C-BATT"/>
    <s v="C-BATT"/>
    <s v="Others"/>
    <n v="23580000"/>
    <n v="3.8349950797708335E-3"/>
    <n v="22.90680905"/>
    <s v="Data out from OB"/>
  </r>
  <r>
    <x v="12"/>
    <s v="5000013698"/>
    <s v="29H-14150   (7)"/>
    <n v="7"/>
    <s v="NHAT LONG"/>
    <s v=""/>
    <s v="7951"/>
    <s v="LR6T/2B-V"/>
    <n v="1440"/>
    <s v="Thu Phuong"/>
    <s v="Chi Long, Long Châu, Yên Phong, Bắc Ninh"/>
    <s v="M101"/>
    <n v="0.12375"/>
    <s v="601"/>
    <n v="0.47222222222221999"/>
    <n v="0.37434027777778001"/>
    <n v="0.46590277777778"/>
    <s v="9525250470-5000013698"/>
    <s v="9525250470-5000013698"/>
    <x v="1"/>
    <s v="Yên Phong/Bắc Ninh"/>
    <s v="Bắc Ninh"/>
    <n v="31"/>
    <n v="0"/>
    <s v="CT"/>
    <n v="1171760"/>
    <s v="C-BATT"/>
    <n v="0"/>
    <s v="NHAT LONG"/>
    <s v="TQ"/>
    <s v="F"/>
    <s v="Thu "/>
    <n v="0"/>
    <n v="1"/>
    <s v="NHAT LONGTQF"/>
    <s v="NHAT LONG"/>
    <n v="0"/>
    <n v="0"/>
    <n v="0"/>
    <n v="0"/>
    <n v="0"/>
    <n v="0"/>
    <n v="30626"/>
    <m/>
    <m/>
    <m/>
    <n v="0"/>
    <n v="0"/>
    <n v="0"/>
    <n v="0"/>
    <n v="0"/>
    <n v="0"/>
    <n v="0"/>
    <n v="0"/>
    <n v="0"/>
    <n v="0"/>
    <n v="0"/>
    <n v="0"/>
    <n v="0.12375"/>
    <s v="9525250470"/>
    <n v="22.90680905"/>
    <n v="2586613"/>
    <n v="6063.0280148076754"/>
    <n v="0"/>
    <n v="0"/>
    <n v="30626"/>
    <n v="0"/>
    <n v="0"/>
    <n v="0"/>
    <n v="0"/>
    <n v="0"/>
    <n v="0"/>
    <n v="40578.70115983265"/>
    <s v="C-BATT"/>
    <s v="C-BATT"/>
    <s v="Others"/>
    <n v="14109120"/>
    <n v="5.4023238125346842E-3"/>
    <n v="22.90680905"/>
    <s v="Data out from OB"/>
  </r>
  <r>
    <x v="12"/>
    <s v="5000013698"/>
    <s v="29H-14150   (7)"/>
    <n v="7"/>
    <s v="NHAT LONG"/>
    <s v=""/>
    <s v="7951"/>
    <s v="LR03T/2B-V"/>
    <n v="1920"/>
    <s v="Thu Phuong"/>
    <s v="Chi Long, Long Châu, Yên Phong, Bắc Ninh"/>
    <s v="M101"/>
    <n v="9.5759999999999998E-2"/>
    <s v="601"/>
    <n v="0.47222222222221999"/>
    <n v="0.37434027777778001"/>
    <n v="0.46600694444444002"/>
    <s v="9525250470-5000013698"/>
    <s v="9525250470-5000013698"/>
    <x v="1"/>
    <s v="Yên Phong/Bắc Ninh"/>
    <s v="Bắc Ninh"/>
    <n v="31"/>
    <n v="0"/>
    <s v="CT"/>
    <n v="1171760"/>
    <s v="C-BATT"/>
    <n v="0"/>
    <s v="NHAT LONG"/>
    <s v="TQ"/>
    <s v="F"/>
    <s v="Thu "/>
    <n v="0"/>
    <n v="1"/>
    <s v="NHAT LONGTQF"/>
    <s v="NHAT LONG"/>
    <n v="0"/>
    <n v="0"/>
    <n v="0"/>
    <n v="0"/>
    <n v="0"/>
    <n v="0"/>
    <n v="23699"/>
    <m/>
    <m/>
    <m/>
    <n v="0"/>
    <n v="0"/>
    <n v="0"/>
    <n v="0"/>
    <n v="0"/>
    <n v="0"/>
    <n v="0"/>
    <n v="0"/>
    <n v="0"/>
    <n v="0"/>
    <n v="0"/>
    <n v="0"/>
    <n v="9.5759999999999998E-2"/>
    <s v="9525250470"/>
    <n v="22.90680905"/>
    <n v="2586613"/>
    <n v="4691.6813147311759"/>
    <n v="0"/>
    <n v="0"/>
    <n v="23699"/>
    <n v="0"/>
    <n v="0"/>
    <n v="0"/>
    <n v="0"/>
    <n v="0"/>
    <n v="0"/>
    <n v="31400.581115681409"/>
    <s v="C-BATT"/>
    <s v="C-BATT"/>
    <s v="Others"/>
    <n v="18812160"/>
    <n v="4.1804163902086572E-3"/>
    <n v="22.90680905"/>
    <s v="Data out from OB"/>
  </r>
  <r>
    <x v="12"/>
    <s v="5000013698"/>
    <s v="29H-14150   (7)"/>
    <n v="7"/>
    <s v="NHAT LONG"/>
    <s v=""/>
    <s v="7951"/>
    <s v="CR-2025/5BE"/>
    <n v="300"/>
    <s v="Thu Phuong"/>
    <s v="Chi Long, Long Châu, Yên Phong, Bắc Ninh"/>
    <s v="M101"/>
    <n v="4.6117499999999995E-3"/>
    <s v="601"/>
    <n v="0.47222222222221999"/>
    <n v="0.37434027777778001"/>
    <n v="0.46612268518519001"/>
    <s v="9525250470-5000013698"/>
    <s v="9525250470-5000013698"/>
    <x v="1"/>
    <s v="Yên Phong/Bắc Ninh"/>
    <s v="Bắc Ninh"/>
    <n v="31"/>
    <n v="0"/>
    <s v="CT"/>
    <n v="1171760"/>
    <s v="C-BATT"/>
    <n v="0"/>
    <s v="NHAT LONG"/>
    <s v="TQ"/>
    <s v="F"/>
    <s v="Thu "/>
    <n v="0"/>
    <n v="1"/>
    <s v="NHAT LONGTQF"/>
    <s v="NHAT LONG"/>
    <n v="0"/>
    <n v="0"/>
    <n v="0"/>
    <n v="0"/>
    <n v="0"/>
    <n v="0"/>
    <n v="1141"/>
    <m/>
    <m/>
    <m/>
    <n v="0"/>
    <n v="0"/>
    <n v="0"/>
    <n v="0"/>
    <n v="0"/>
    <n v="0"/>
    <n v="0"/>
    <n v="0"/>
    <n v="0"/>
    <n v="0"/>
    <n v="0"/>
    <n v="0"/>
    <n v="4.6117499999999995E-3"/>
    <s v="9525250470"/>
    <n v="22.90680905"/>
    <n v="2586613"/>
    <n v="225.94884401849936"/>
    <n v="0"/>
    <n v="0"/>
    <n v="1141"/>
    <n v="0"/>
    <n v="0"/>
    <n v="0"/>
    <n v="0"/>
    <n v="0"/>
    <n v="0"/>
    <n v="1511.90399655643"/>
    <s v="C-BATT"/>
    <s v="C-BATT"/>
    <s v="Others"/>
    <n v="2159400"/>
    <n v="2.0132660074712586E-4"/>
    <n v="22.90680905"/>
    <s v="Data out from OB"/>
  </r>
  <r>
    <x v="12"/>
    <s v="5000013698"/>
    <s v="29H-14150   (7)"/>
    <n v="7"/>
    <s v="NHAT LONG"/>
    <s v=""/>
    <s v="7951"/>
    <s v="CR-2016/5BE"/>
    <n v="100"/>
    <s v="Thu Phuong"/>
    <s v="Chi Long, Long Châu, Yên Phong, Bắc Ninh"/>
    <s v="M101"/>
    <n v="1.53725E-3"/>
    <s v="601"/>
    <n v="0.47222222222221999"/>
    <n v="0.37434027777778001"/>
    <n v="0.46961805555556002"/>
    <s v="9525250470-5000013698"/>
    <s v="9525250470-5000013698"/>
    <x v="1"/>
    <s v="Yên Phong/Bắc Ninh"/>
    <s v="Bắc Ninh"/>
    <n v="31"/>
    <n v="0"/>
    <s v="CT"/>
    <n v="1171760"/>
    <s v="C-BATT"/>
    <n v="0"/>
    <s v="NHAT LONG"/>
    <s v="TQ"/>
    <s v="F"/>
    <s v="Thu "/>
    <n v="0"/>
    <n v="1"/>
    <s v="NHAT LONGTQF"/>
    <s v="NHAT LONG"/>
    <n v="0"/>
    <n v="0"/>
    <n v="0"/>
    <n v="0"/>
    <n v="0"/>
    <n v="0"/>
    <n v="380"/>
    <m/>
    <m/>
    <m/>
    <n v="0"/>
    <n v="0"/>
    <n v="0"/>
    <n v="0"/>
    <n v="0"/>
    <n v="0"/>
    <n v="0"/>
    <n v="0"/>
    <n v="0"/>
    <n v="0"/>
    <n v="0"/>
    <n v="0"/>
    <n v="1.53725E-3"/>
    <s v="9525250470"/>
    <n v="22.90680905"/>
    <n v="2586613"/>
    <n v="75.316281339499795"/>
    <n v="0"/>
    <n v="0"/>
    <n v="380"/>
    <n v="0"/>
    <n v="0"/>
    <n v="0"/>
    <n v="0"/>
    <n v="0"/>
    <n v="0"/>
    <n v="503.63466551881004"/>
    <s v="C-BATT"/>
    <s v="C-BATT"/>
    <s v="Others"/>
    <n v="719800"/>
    <n v="6.7108866915708635E-5"/>
    <n v="22.90680905"/>
    <s v="Data out from OB"/>
  </r>
  <r>
    <x v="12"/>
    <s v="5000013698"/>
    <s v="29H-14150   (7)"/>
    <n v="7"/>
    <s v="NHAT LONG"/>
    <s v=""/>
    <s v="7951"/>
    <s v="R14UT/2S-V"/>
    <n v="480"/>
    <s v="Thu Phuong"/>
    <s v="Chi Long, Long Châu, Yên Phong, Bắc Ninh"/>
    <s v="M101"/>
    <n v="2.2678E-2"/>
    <s v="601"/>
    <n v="0.47222222222221999"/>
    <n v="0.37434027777778001"/>
    <n v="0.46453703703704002"/>
    <s v="9525250470-5000013698"/>
    <s v="9525250470-5000013698"/>
    <x v="1"/>
    <s v="Yên Phong/Bắc Ninh"/>
    <s v="Bắc Ninh"/>
    <n v="31"/>
    <n v="0"/>
    <s v="CT"/>
    <n v="1171760"/>
    <s v="C-BATT"/>
    <n v="0"/>
    <s v="NHAT LONG"/>
    <s v="TQ"/>
    <s v="F"/>
    <s v="Thu "/>
    <n v="0"/>
    <n v="1"/>
    <s v="NHAT LONGTQF"/>
    <s v="NHAT LONG"/>
    <n v="0"/>
    <n v="0"/>
    <n v="0"/>
    <n v="0"/>
    <n v="0"/>
    <n v="0"/>
    <n v="5612"/>
    <m/>
    <m/>
    <m/>
    <n v="0"/>
    <n v="0"/>
    <n v="0"/>
    <n v="0"/>
    <n v="0"/>
    <n v="0"/>
    <n v="0"/>
    <n v="0"/>
    <n v="0"/>
    <n v="0"/>
    <n v="0"/>
    <n v="0"/>
    <n v="2.2678E-2"/>
    <s v="9525250470"/>
    <n v="22.90680905"/>
    <n v="2586613"/>
    <n v="1111.0896914731998"/>
    <n v="0"/>
    <n v="0"/>
    <n v="5612"/>
    <n v="0"/>
    <n v="0"/>
    <n v="0"/>
    <n v="0"/>
    <n v="0"/>
    <n v="0"/>
    <n v="7435.8978335570491"/>
    <s v="C-BATT"/>
    <s v="C-BATT"/>
    <s v="Others"/>
    <n v="2266560"/>
    <n v="9.9001130844979051E-4"/>
    <n v="22.90680905"/>
    <s v="Data out from OB"/>
  </r>
  <r>
    <x v="12"/>
    <s v="5000013698"/>
    <s v="29H-14150   (7)"/>
    <n v="7"/>
    <s v="NHAT LONG"/>
    <s v=""/>
    <s v="7951"/>
    <s v="R6DT/4S-V"/>
    <n v="9000"/>
    <s v="Thu Phuong"/>
    <s v="Chi Long, Long Châu, Yên Phong, Bắc Ninh"/>
    <s v="M101"/>
    <n v="0.12931875000000001"/>
    <s v="601"/>
    <n v="0.47222222222221999"/>
    <n v="0.37434027777778001"/>
    <n v="0.46629629629629998"/>
    <s v="9525250470-5000013698"/>
    <s v="9525250470-5000013698"/>
    <x v="1"/>
    <s v="Yên Phong/Bắc Ninh"/>
    <s v="Bắc Ninh"/>
    <n v="31"/>
    <n v="0"/>
    <s v="CT"/>
    <n v="1171760"/>
    <s v="C-BATT"/>
    <n v="0"/>
    <s v="NHAT LONG"/>
    <s v="TQ"/>
    <s v="F"/>
    <s v="Thu "/>
    <n v="0"/>
    <n v="1"/>
    <s v="NHAT LONGTQF"/>
    <s v="NHAT LONG"/>
    <n v="0"/>
    <n v="0"/>
    <n v="0"/>
    <n v="0"/>
    <n v="0"/>
    <n v="0"/>
    <n v="32004"/>
    <m/>
    <m/>
    <m/>
    <n v="0"/>
    <n v="0"/>
    <n v="0"/>
    <n v="0"/>
    <n v="0"/>
    <n v="0"/>
    <n v="0"/>
    <n v="0"/>
    <n v="0"/>
    <n v="0"/>
    <n v="0"/>
    <n v="0"/>
    <n v="0.12931875000000001"/>
    <s v="9525250470"/>
    <n v="22.90680905"/>
    <n v="2586613"/>
    <n v="6335.8642754740213"/>
    <n v="0"/>
    <n v="0"/>
    <n v="32004"/>
    <n v="0"/>
    <n v="0"/>
    <n v="0"/>
    <n v="0"/>
    <n v="0"/>
    <n v="0"/>
    <n v="42404.572712025118"/>
    <s v="C-BATT"/>
    <s v="C-BATT"/>
    <s v="Others"/>
    <n v="17514000"/>
    <n v="5.6454283840987451E-3"/>
    <n v="22.90680905"/>
    <s v="Data out from OB"/>
  </r>
  <r>
    <x v="12"/>
    <s v="5000013698"/>
    <s v="29H-14150   (7)"/>
    <n v="7"/>
    <s v="NHAT LONG"/>
    <s v=""/>
    <s v="7951"/>
    <s v="R6UT/4S-VB"/>
    <n v="24000"/>
    <s v="Thu Phuong"/>
    <s v="Chi Long, Long Châu, Yên Phong, Bắc Ninh"/>
    <s v="M101"/>
    <n v="0.38303999999999999"/>
    <s v="601"/>
    <n v="0.47222222222221999"/>
    <n v="0.37434027777778001"/>
    <n v="0.46146990740741001"/>
    <s v="9525250470-5000013698"/>
    <s v="9525250470-5000013698"/>
    <x v="1"/>
    <s v="Yên Phong/Bắc Ninh"/>
    <s v="Bắc Ninh"/>
    <n v="31"/>
    <n v="0"/>
    <s v="CT"/>
    <n v="1171760"/>
    <s v="C-BATT"/>
    <n v="0"/>
    <s v="NHAT LONG"/>
    <s v="TQ"/>
    <s v="F"/>
    <s v="Thu "/>
    <n v="0"/>
    <n v="1"/>
    <s v="NHAT LONGTQF"/>
    <s v="NHAT LONG"/>
    <n v="0"/>
    <n v="0"/>
    <n v="0"/>
    <n v="0"/>
    <n v="0"/>
    <n v="0"/>
    <n v="94796"/>
    <m/>
    <m/>
    <m/>
    <n v="0"/>
    <n v="0"/>
    <n v="0"/>
    <n v="0"/>
    <n v="0"/>
    <n v="0"/>
    <n v="0"/>
    <n v="0"/>
    <n v="0"/>
    <n v="0"/>
    <n v="0"/>
    <n v="0"/>
    <n v="0.38303999999999999"/>
    <s v="9525250470"/>
    <n v="22.90680905"/>
    <n v="2586613"/>
    <n v="18766.725258924704"/>
    <n v="0"/>
    <n v="0"/>
    <n v="94796"/>
    <n v="0"/>
    <n v="0"/>
    <n v="0"/>
    <n v="0"/>
    <n v="0"/>
    <n v="0"/>
    <n v="125602.32446272564"/>
    <s v="C-BATT"/>
    <s v="C-BATT"/>
    <s v="Others"/>
    <n v="40800000"/>
    <n v="1.6721665560834629E-2"/>
    <n v="22.90680905"/>
    <s v="Data out from OB"/>
  </r>
  <r>
    <x v="12"/>
    <s v="6000011373"/>
    <s v="29H-14150   (7)"/>
    <n v="7"/>
    <s v="NHAT LONG"/>
    <s v=""/>
    <s v="7951"/>
    <s v="NA-F85A9BRV"/>
    <n v="9"/>
    <s v="TGDD BAC NINH"/>
    <s v="Thửa đất số 222, tờ bản đồ, thị trấn Hồ, huyện Thuận Thành, Tỉnh Bắc Ninh"/>
    <s v="M101"/>
    <n v="4.3156394999999996"/>
    <s v="601"/>
    <n v="0.47222222222221999"/>
    <n v="0.37435185185184999"/>
    <n v="0.44194444444443998"/>
    <s v="9525250470-6000011373"/>
    <s v="9525250470-6000011373"/>
    <x v="1"/>
    <s v="Thuận Thành/Bắc Ninh"/>
    <s v="Bắc Ninh"/>
    <n v="17"/>
    <n v="33"/>
    <n v="0"/>
    <n v="1051350"/>
    <s v="WM"/>
    <n v="0"/>
    <s v="NHAT LONG"/>
    <s v="TQ"/>
    <s v="F"/>
    <s v="TGDD"/>
    <n v="0"/>
    <n v="1"/>
    <s v="NHAT LONGTQF"/>
    <s v="NHAT LONG"/>
    <s v="combine"/>
    <n v="120000"/>
    <n v="0"/>
    <n v="0"/>
    <n v="0"/>
    <n v="77682"/>
    <n v="0"/>
    <m/>
    <m/>
    <m/>
    <n v="0"/>
    <n v="0"/>
    <n v="0"/>
    <n v="0"/>
    <n v="0"/>
    <n v="0"/>
    <n v="0"/>
    <n v="0"/>
    <n v="0"/>
    <n v="0"/>
    <n v="0"/>
    <n v="0"/>
    <n v="4.3156394999999996"/>
    <s v="9525250470"/>
    <n v="22.90680905"/>
    <n v="2586613"/>
    <n v="211441.15709341888"/>
    <n v="0"/>
    <n v="77682"/>
    <n v="0"/>
    <n v="0"/>
    <n v="0"/>
    <n v="0"/>
    <n v="0"/>
    <n v="0"/>
    <n v="1"/>
    <n v="424771.05258238048"/>
    <s v="WM"/>
    <s v="Local WM"/>
    <s v="MM"/>
    <n v="47448000"/>
    <n v="0.18839985484578001"/>
    <n v="22.90680905"/>
    <s v="Data out from OB"/>
  </r>
  <r>
    <x v="12"/>
    <s v="6000014329"/>
    <s v="29H-14150   (7)"/>
    <n v="7"/>
    <s v="NHAT LONG"/>
    <s v=""/>
    <s v="7951"/>
    <s v="NR-BC360QKVN"/>
    <n v="1"/>
    <s v="TGDD BAC NINH"/>
    <s v="Thửa đất số 7, Tờ bản đồ 29, Xã Phù Chẩn, Thị xã Từ Sơn, , Tỉnh Bắc Ninh, Việt Nam"/>
    <s v="M101"/>
    <n v="0.88563199999999997"/>
    <s v="601"/>
    <n v="0.47222222222221999"/>
    <n v="0.37435185185184999"/>
    <n v="0.44782407407406999"/>
    <s v="9525250470-6000014329"/>
    <s v="9525250470-6000014329"/>
    <x v="1"/>
    <s v="Từ Sơn/Bắc Ninh"/>
    <s v="Bắc Ninh"/>
    <n v="21"/>
    <n v="33"/>
    <n v="0"/>
    <n v="1074760"/>
    <s v="REF"/>
    <n v="0"/>
    <s v="NHAT LONG"/>
    <s v="TQ"/>
    <s v="F"/>
    <s v="TGDD"/>
    <n v="0"/>
    <n v="1"/>
    <s v="NHAT LONGTQF"/>
    <s v="NHAT LONG"/>
    <s v="combine"/>
    <n v="120000"/>
    <n v="0"/>
    <n v="0"/>
    <n v="0"/>
    <n v="15941"/>
    <n v="0"/>
    <m/>
    <m/>
    <m/>
    <n v="0"/>
    <n v="0"/>
    <n v="0"/>
    <n v="0"/>
    <n v="0"/>
    <n v="0"/>
    <n v="0"/>
    <n v="0"/>
    <n v="0"/>
    <n v="0"/>
    <n v="0"/>
    <n v="0"/>
    <n v="0.88563199999999997"/>
    <s v="9525250470"/>
    <n v="22.90680905"/>
    <n v="2586613"/>
    <n v="43390.801024728498"/>
    <n v="0"/>
    <n v="15941"/>
    <n v="0"/>
    <n v="0"/>
    <n v="0"/>
    <n v="0"/>
    <n v="0"/>
    <n v="0"/>
    <n v="1"/>
    <n v="87168.722291595215"/>
    <s v="REF"/>
    <s v="Local REF"/>
    <s v="MM"/>
    <n v="12433182"/>
    <n v="3.8662390648425998E-2"/>
    <n v="22.90680905"/>
    <s v="Data out from OB"/>
  </r>
  <r>
    <x v="12"/>
    <s v="6000014329"/>
    <s v="29H-14150   (7)"/>
    <n v="7"/>
    <s v="NHAT LONG"/>
    <s v=""/>
    <s v="7951"/>
    <s v="NR-BC360QKVN"/>
    <n v="3"/>
    <s v="TGDD BAC NINH"/>
    <s v="Thửa đất số 7, Tờ bản đồ 29, Xã Phù Chẩn, Thị xã Từ Sơn, , Tỉnh Bắc Ninh, Việt Nam"/>
    <s v="M101"/>
    <n v="2.6568959999999997"/>
    <s v="601"/>
    <n v="0.47222222222221999"/>
    <n v="0.37435185185184999"/>
    <n v="0.44173611111111"/>
    <s v="9525250470-6000014329"/>
    <s v="9525250470-6000014329"/>
    <x v="1"/>
    <s v="Từ Sơn/Bắc Ninh"/>
    <s v="Bắc Ninh"/>
    <n v="21"/>
    <n v="0"/>
    <n v="0"/>
    <n v="1074760"/>
    <s v="REF"/>
    <n v="0"/>
    <s v="NHAT LONG"/>
    <s v="TQ"/>
    <s v="F"/>
    <s v="TGDD"/>
    <n v="0"/>
    <n v="1"/>
    <s v="NHAT LONGTQF"/>
    <s v="NHAT LONG"/>
    <n v="0"/>
    <n v="0"/>
    <n v="0"/>
    <n v="0"/>
    <n v="0"/>
    <n v="47824"/>
    <n v="0"/>
    <m/>
    <m/>
    <m/>
    <n v="0"/>
    <n v="0"/>
    <n v="0"/>
    <n v="0"/>
    <n v="0"/>
    <n v="0"/>
    <n v="0"/>
    <n v="0"/>
    <n v="0"/>
    <n v="0"/>
    <n v="0"/>
    <n v="0"/>
    <n v="2.6568959999999997"/>
    <s v="9525250470"/>
    <n v="22.90680905"/>
    <n v="2586613"/>
    <n v="130172.40307418547"/>
    <n v="0"/>
    <n v="47824"/>
    <n v="0"/>
    <n v="0"/>
    <n v="0"/>
    <n v="0"/>
    <n v="0"/>
    <n v="0"/>
    <n v="0"/>
    <n v="261507.16687478562"/>
    <s v="REF"/>
    <s v="Local REF"/>
    <s v="MM"/>
    <n v="37299546"/>
    <n v="0.11598717194527798"/>
    <n v="22.90680905"/>
    <s v="Data out from OB"/>
  </r>
  <r>
    <x v="12"/>
    <s v="5000003588"/>
    <s v="29H-14150   (7)"/>
    <n v="7"/>
    <s v="NHAT LONG"/>
    <s v=""/>
    <s v="7951"/>
    <s v="NR-TV261APSV"/>
    <n v="5"/>
    <s v="MEDIAMART BAC NINH"/>
    <s v="Số 37 đường Lý Thái Tổ, Phường Võ Cường, Thành phố Bắc Ninh, tỉnh Bắc Ninh, Việt Nam"/>
    <s v="M101"/>
    <n v="3.4580000000000002"/>
    <s v="601"/>
    <n v="0.47222222222221999"/>
    <n v="0.37435185185184999"/>
    <n v="0.45100694444444001"/>
    <s v="9525250470-5000003588"/>
    <s v="9525250470-5000003588"/>
    <x v="1"/>
    <s v="Bắc Ninh/Bắc Ninh"/>
    <s v="Bắc Ninh"/>
    <n v="33"/>
    <n v="0"/>
    <n v="0"/>
    <n v="1122300"/>
    <s v="REF"/>
    <n v="0"/>
    <s v="NHAT LONG"/>
    <s v="TQ"/>
    <s v="F"/>
    <s v="MEDI"/>
    <n v="0"/>
    <n v="1"/>
    <s v="NHAT LONGTQF"/>
    <s v="NHAT LONG"/>
    <n v="0"/>
    <n v="0"/>
    <n v="0"/>
    <n v="0"/>
    <n v="0"/>
    <n v="107198"/>
    <n v="0"/>
    <m/>
    <m/>
    <m/>
    <n v="0"/>
    <n v="0"/>
    <n v="0"/>
    <n v="0"/>
    <n v="0"/>
    <n v="0"/>
    <n v="0"/>
    <n v="0"/>
    <n v="0"/>
    <n v="0"/>
    <n v="0"/>
    <n v="0"/>
    <n v="3.4580000000000002"/>
    <s v="9525250470"/>
    <n v="22.90680905"/>
    <n v="2586613"/>
    <n v="169421.82525418137"/>
    <n v="0"/>
    <n v="107198"/>
    <n v="0"/>
    <n v="0"/>
    <n v="0"/>
    <n v="0"/>
    <n v="0"/>
    <n v="0"/>
    <n v="0"/>
    <n v="385310.65139960649"/>
    <s v="REF"/>
    <s v="Local REF"/>
    <s v="MM"/>
    <n v="21812000"/>
    <n v="0.15095948075753485"/>
    <n v="22.90680905"/>
    <s v="Data out from OB"/>
  </r>
  <r>
    <x v="12"/>
    <s v="6000011373"/>
    <s v="29H-14150   (7)"/>
    <n v="7"/>
    <s v="NHAT LONG"/>
    <s v=""/>
    <s v="7951"/>
    <s v="NR-BX471GPKV"/>
    <n v="5"/>
    <s v="TGDD BAC NINH"/>
    <s v="Thửa đất số 222, tờ bản đồ, thị trấn Hồ, huyện Thuận Thành, Tỉnh Bắc Ninh"/>
    <s v="M101"/>
    <n v="5.5648"/>
    <s v="601"/>
    <n v="0.47222222222221999"/>
    <n v="0.37435185185184999"/>
    <n v="0.44203703703704"/>
    <s v="9525250470-6000011373"/>
    <s v="9525250470-6000011373"/>
    <x v="1"/>
    <s v="Thuận Thành/Bắc Ninh"/>
    <s v="Bắc Ninh"/>
    <n v="17"/>
    <n v="0"/>
    <n v="0"/>
    <n v="1051350"/>
    <s v="REF"/>
    <n v="0"/>
    <s v="NHAT LONG"/>
    <s v="TQ"/>
    <s v="F"/>
    <s v="TGDD"/>
    <n v="0"/>
    <n v="1"/>
    <s v="NHAT LONGTQF"/>
    <s v="NHAT LONG"/>
    <n v="0"/>
    <n v="0"/>
    <n v="0"/>
    <n v="0"/>
    <n v="0"/>
    <n v="100166"/>
    <n v="0"/>
    <m/>
    <m/>
    <m/>
    <n v="0"/>
    <n v="0"/>
    <n v="0"/>
    <n v="0"/>
    <n v="0"/>
    <n v="0"/>
    <n v="0"/>
    <n v="0"/>
    <n v="0"/>
    <n v="0"/>
    <n v="0"/>
    <n v="0"/>
    <n v="5.5648"/>
    <s v="9525250470"/>
    <n v="22.90680905"/>
    <n v="2586613"/>
    <n v="272642.73371152935"/>
    <n v="0"/>
    <n v="100166"/>
    <n v="0"/>
    <n v="0"/>
    <n v="0"/>
    <n v="0"/>
    <n v="0"/>
    <n v="0"/>
    <n v="0"/>
    <n v="547719.8700140341"/>
    <s v="REF"/>
    <s v="Local REF"/>
    <s v="MM"/>
    <n v="79165910"/>
    <n v="0.24293213375347886"/>
    <n v="22.90680905"/>
    <s v="Data out from OB"/>
  </r>
  <r>
    <x v="12"/>
    <s v="6000014329"/>
    <s v="29H-14150   (7)"/>
    <n v="7"/>
    <s v="NHAT LONG"/>
    <s v=""/>
    <s v="7951"/>
    <s v="NR-BV360GKVN"/>
    <n v="1"/>
    <s v="TGDD BAC NINH"/>
    <s v="Thửa đất số 7, Tờ bản đồ 29, Xã Phù Chẩn, Thị xã Từ Sơn, , Tỉnh Bắc Ninh, Việt Nam"/>
    <s v="M101"/>
    <n v="0.9405"/>
    <s v="601"/>
    <n v="0.47222222222221999"/>
    <n v="0.37435185185184999"/>
    <n v="0.44746527777778"/>
    <s v="9525250470-6000014329"/>
    <s v="9525250470-6000014329"/>
    <x v="1"/>
    <s v="Từ Sơn/Bắc Ninh"/>
    <s v="Bắc Ninh"/>
    <n v="21"/>
    <n v="0"/>
    <n v="0"/>
    <n v="1074760"/>
    <s v="REF"/>
    <n v="0"/>
    <s v="NHAT LONG"/>
    <s v="TQ"/>
    <s v="F"/>
    <s v="TGDD"/>
    <n v="0"/>
    <n v="1"/>
    <s v="NHAT LONGTQF"/>
    <s v="NHAT LONG"/>
    <n v="0"/>
    <n v="0"/>
    <n v="0"/>
    <n v="0"/>
    <n v="0"/>
    <n v="16929"/>
    <n v="0"/>
    <m/>
    <m/>
    <m/>
    <n v="0"/>
    <n v="0"/>
    <n v="0"/>
    <n v="0"/>
    <n v="0"/>
    <n v="0"/>
    <n v="0"/>
    <n v="0"/>
    <n v="0"/>
    <n v="0"/>
    <n v="0"/>
    <n v="0"/>
    <n v="0.9405"/>
    <s v="9525250470"/>
    <n v="22.90680905"/>
    <n v="2586613"/>
    <n v="46079.012912538332"/>
    <n v="0"/>
    <n v="16929"/>
    <n v="0"/>
    <n v="0"/>
    <n v="0"/>
    <n v="0"/>
    <n v="0"/>
    <n v="0"/>
    <n v="0"/>
    <n v="92569.528814728124"/>
    <s v="REF"/>
    <s v="Local REF"/>
    <s v="MM"/>
    <n v="13360455"/>
    <n v="4.1057660975263595E-2"/>
    <n v="22.90680905"/>
    <s v="Data out from OB"/>
  </r>
  <r>
    <x v="12"/>
    <s v="6000018276"/>
    <s v="29H-14150   (7)"/>
    <n v="7"/>
    <s v="NHAT LONG"/>
    <s v=""/>
    <s v="7951"/>
    <s v="NR-TV341VGMV"/>
    <n v="2"/>
    <s v="TGDD BAC NINH"/>
    <s v="Cụm công nghiệp Võ Cường, Phường Võ Cường, Thành phố Bắc Ninh, Tỉnh Bắc Ninh, Việt Nam"/>
    <s v="M101"/>
    <n v="1.68675"/>
    <s v="601"/>
    <n v="0.47222222222221999"/>
    <n v="0.37435185185184999"/>
    <n v="0.43923611111110999"/>
    <s v="9525250470-6000018276"/>
    <s v="9525250470-6000018276"/>
    <x v="1"/>
    <s v="Bắc Ninh/Bắc Ninh"/>
    <s v="Bắc Ninh"/>
    <n v="33"/>
    <n v="33"/>
    <n v="0"/>
    <n v="1122300"/>
    <s v="REF"/>
    <n v="0"/>
    <s v="NHAT LONG"/>
    <s v="TQ"/>
    <s v="F"/>
    <s v="TGDD"/>
    <n v="0"/>
    <n v="1"/>
    <s v="NHAT LONGTQF"/>
    <s v="NHAT LONG"/>
    <s v="combine"/>
    <n v="120000"/>
    <n v="0"/>
    <n v="0"/>
    <n v="0"/>
    <n v="30362"/>
    <n v="0"/>
    <m/>
    <m/>
    <m/>
    <n v="0"/>
    <n v="0"/>
    <n v="0"/>
    <n v="0"/>
    <n v="0"/>
    <n v="0"/>
    <n v="0"/>
    <n v="0"/>
    <n v="0"/>
    <n v="0"/>
    <n v="0"/>
    <n v="0"/>
    <n v="1.68675"/>
    <s v="9525250470"/>
    <n v="22.90680905"/>
    <n v="2586613"/>
    <n v="82640.909123045232"/>
    <n v="0"/>
    <n v="30362"/>
    <n v="0"/>
    <n v="0"/>
    <n v="0"/>
    <n v="0"/>
    <n v="0"/>
    <n v="0"/>
    <n v="1"/>
    <n v="166020.33277856745"/>
    <s v="REF"/>
    <s v="Local REF"/>
    <s v="MM"/>
    <n v="19664000"/>
    <n v="7.3635310632669718E-2"/>
    <n v="22.90680905"/>
    <s v="Data out from OB"/>
  </r>
  <r>
    <x v="12"/>
    <s v="6000018276"/>
    <s v="29H-14150   (7)"/>
    <n v="7"/>
    <s v="NHAT LONG"/>
    <s v=""/>
    <s v="7951"/>
    <s v="NR-TV341VGMV"/>
    <n v="1"/>
    <s v="TGDD BAC NINH"/>
    <s v="Cụm công nghiệp Võ Cường, Phường Võ Cường, Thành phố Bắc Ninh, Tỉnh Bắc Ninh, Việt Nam"/>
    <s v="M101"/>
    <n v="0.84337499999999999"/>
    <s v="601"/>
    <n v="0.47222222222221999"/>
    <n v="0.37435185185184999"/>
    <n v="0.43863425925925997"/>
    <s v="9525250470-6000018276"/>
    <s v="9525250470-6000018276"/>
    <x v="1"/>
    <s v="Bắc Ninh/Bắc Ninh"/>
    <s v="Bắc Ninh"/>
    <n v="33"/>
    <n v="0"/>
    <n v="0"/>
    <n v="1122300"/>
    <s v="REF"/>
    <n v="0"/>
    <s v="NHAT LONG"/>
    <s v="TQ"/>
    <s v="F"/>
    <s v="TGDD"/>
    <n v="0"/>
    <n v="1"/>
    <s v="NHAT LONGTQF"/>
    <s v="NHAT LONG"/>
    <n v="0"/>
    <n v="0"/>
    <n v="0"/>
    <n v="0"/>
    <n v="0"/>
    <n v="15181"/>
    <n v="0"/>
    <m/>
    <m/>
    <m/>
    <n v="0"/>
    <n v="0"/>
    <n v="0"/>
    <n v="0"/>
    <n v="0"/>
    <n v="0"/>
    <n v="0"/>
    <n v="0"/>
    <n v="0"/>
    <n v="0"/>
    <n v="0"/>
    <n v="0"/>
    <n v="0.84337499999999999"/>
    <s v="9525250470"/>
    <n v="22.90680905"/>
    <n v="2586613"/>
    <n v="41320.454561522616"/>
    <n v="0"/>
    <n v="15181"/>
    <n v="0"/>
    <n v="0"/>
    <n v="0"/>
    <n v="0"/>
    <n v="0"/>
    <n v="0"/>
    <n v="0"/>
    <n v="83010.166389283724"/>
    <s v="REF"/>
    <s v="Local REF"/>
    <s v="MM"/>
    <n v="9832000"/>
    <n v="3.6817655316334859E-2"/>
    <n v="22.90680905"/>
    <s v="Data out from OB"/>
  </r>
  <r>
    <x v="12"/>
    <s v="9000000053 (9512940713)"/>
    <s v="29H-14150   (7)"/>
    <n v="7"/>
    <s v="NHAT LONG"/>
    <s v=""/>
    <s v="7951"/>
    <s v="NR-BV280GAVN"/>
    <n v="1"/>
    <s v="NGUYỄN THỊ PHƯƠNG LAN"/>
    <s v="THÔN BÙI XÁ. XÃ NGŨ THÁI. HUYỆN THUẬN TH, XÃ NGŨ THÁI, HUYỆN THUẬN THÀNH, BẮC NINH"/>
    <s v="M131"/>
    <n v="0.80256000000000005"/>
    <s v="601"/>
    <n v="0.47222222222221999"/>
    <n v="0.37512731481480999"/>
    <n v="0.43851851851851997"/>
    <s v="9525250470-9000000053"/>
    <s v="9525250470-9000000053 (9512940713)"/>
    <x v="1"/>
    <s v="Thuận Thành/Bắc Ninh"/>
    <s v="Bắc Ninh"/>
    <n v="17"/>
    <n v="33"/>
    <n v="0"/>
    <n v="1051350"/>
    <s v="REF"/>
    <n v="0"/>
    <s v="NHAT LONG"/>
    <s v="TQ"/>
    <s v="F"/>
    <s v="NGUY"/>
    <n v="0"/>
    <n v="1"/>
    <s v="NHAT LONGTQF"/>
    <s v="NHAT LONG"/>
    <s v="combine"/>
    <n v="120000"/>
    <n v="86297"/>
    <n v="0"/>
    <n v="0"/>
    <n v="14446"/>
    <n v="0"/>
    <m/>
    <m/>
    <m/>
    <n v="0"/>
    <n v="0"/>
    <n v="0"/>
    <n v="0"/>
    <n v="0"/>
    <n v="0"/>
    <n v="0"/>
    <n v="0"/>
    <n v="0"/>
    <n v="0"/>
    <n v="0"/>
    <n v="0"/>
    <n v="0.80256000000000005"/>
    <s v="9525250470"/>
    <n v="22.90680905"/>
    <n v="2586613"/>
    <n v="39320.75768536605"/>
    <n v="86297"/>
    <n v="14446"/>
    <n v="0"/>
    <n v="0"/>
    <n v="0"/>
    <n v="0"/>
    <n v="0"/>
    <n v="0"/>
    <n v="1"/>
    <n v="165289.58458856802"/>
    <s v="REF"/>
    <s v="Local REF"/>
    <s v="Others"/>
    <n v="9081818"/>
    <n v="3.5035870698891608E-2"/>
    <n v="22.90680905"/>
    <s v="Data out from OB"/>
  </r>
  <r>
    <x v="13"/>
    <s v="6000014417"/>
    <s v="29C-76728   (7)"/>
    <n v="7"/>
    <s v="NHAT LONG"/>
    <s v=""/>
    <s v="7951"/>
    <s v="NA-F85A9BRV"/>
    <n v="5"/>
    <s v="TGDD VIET TRI"/>
    <s v="Khu 8, Xã Phùng Xá, Huyện Cẩm Khê, Tỉnh Phú Thọ, Việt Nam"/>
    <s v="M101"/>
    <n v="2.3975774999999997"/>
    <s v="601"/>
    <n v="0.46875"/>
    <n v="0.38186342592592998"/>
    <n v="0.46356481481480999"/>
    <s v="9525250474-6000014417"/>
    <s v="9525250474-6000014417"/>
    <x v="3"/>
    <s v="Cẩm Khê/Phú Thọ"/>
    <s v="Phú Thọ"/>
    <n v="132"/>
    <n v="137"/>
    <n v="0"/>
    <n v="2431650"/>
    <s v="WM"/>
    <n v="1"/>
    <s v="NHAT LONG"/>
    <s v="TQ"/>
    <s v="F"/>
    <s v="TGDD"/>
    <n v="0"/>
    <n v="1"/>
    <s v="NHAT LONGTQF"/>
    <s v="NHAT LONG"/>
    <s v="combine"/>
    <n v="120000"/>
    <n v="0"/>
    <n v="0"/>
    <n v="0"/>
    <n v="43156"/>
    <n v="0"/>
    <m/>
    <m/>
    <m/>
    <n v="0"/>
    <n v="0"/>
    <n v="2830350"/>
    <n v="0"/>
    <n v="478260"/>
    <n v="0"/>
    <n v="0"/>
    <n v="0"/>
    <n v="0"/>
    <n v="0"/>
    <n v="0"/>
    <n v="3308610"/>
    <n v="2.3975774999999997"/>
    <s v="9525250474"/>
    <n v="26.5700115"/>
    <n v="3308610"/>
    <n v="222915.05508475218"/>
    <n v="0"/>
    <n v="43156"/>
    <n v="0"/>
    <n v="0"/>
    <n v="0"/>
    <n v="0"/>
    <n v="0"/>
    <n v="0"/>
    <n v="1"/>
    <n v="298556.09559743688"/>
    <s v="WM"/>
    <s v="Local WM"/>
    <s v="MM"/>
    <n v="26360000"/>
    <n v="9.023622364634655E-2"/>
    <n v="26.5700115"/>
    <s v="Data out from OB"/>
  </r>
  <r>
    <x v="13"/>
    <s v="6000015173"/>
    <s v="29C-76728   (7)"/>
    <n v="7"/>
    <s v="NHAT LONG"/>
    <s v=""/>
    <s v="7951"/>
    <s v="NA-F85A9BRV"/>
    <n v="2"/>
    <s v="TGDD VIET TRI"/>
    <s v="Khu 3, Xã Hương Nộn, Huyện Tam Nông, Tỉnh Phú Thọ, Việt Nam"/>
    <s v="M101"/>
    <n v="0.95903099999999997"/>
    <s v="601"/>
    <n v="0.46875"/>
    <n v="0.38186342592592998"/>
    <n v="0.46392361111111002"/>
    <s v="9525250474-6000015173"/>
    <s v="9525250474-6000015173"/>
    <x v="3"/>
    <s v="Tam Nông/Phú Thọ"/>
    <s v="Phú Thọ"/>
    <n v="126"/>
    <n v="137"/>
    <n v="0"/>
    <n v="2452290"/>
    <s v="WM"/>
    <n v="0"/>
    <s v="NHAT LONG"/>
    <s v="TQ"/>
    <s v="F"/>
    <s v="TGDD"/>
    <n v="0"/>
    <n v="1"/>
    <s v="NHAT LONGTQF"/>
    <s v="NHAT LONG"/>
    <s v="combine"/>
    <n v="120000"/>
    <n v="0"/>
    <n v="0"/>
    <n v="0"/>
    <n v="17263"/>
    <n v="0"/>
    <m/>
    <m/>
    <m/>
    <n v="0"/>
    <n v="0"/>
    <n v="0"/>
    <n v="0"/>
    <n v="0"/>
    <n v="0"/>
    <n v="0"/>
    <n v="0"/>
    <n v="0"/>
    <n v="0"/>
    <n v="0"/>
    <n v="0"/>
    <n v="0.95903099999999997"/>
    <s v="9525250474"/>
    <n v="26.5700115"/>
    <n v="3308610"/>
    <n v="89166.022033900881"/>
    <n v="0"/>
    <n v="17263"/>
    <n v="0"/>
    <n v="0"/>
    <n v="0"/>
    <n v="0"/>
    <n v="0"/>
    <n v="0"/>
    <n v="1"/>
    <n v="119423.03823897478"/>
    <s v="WM"/>
    <s v="Local WM"/>
    <s v="MM"/>
    <n v="10544000"/>
    <n v="3.6094489458538624E-2"/>
    <n v="26.5700115"/>
    <s v="Data out from OB"/>
  </r>
  <r>
    <x v="13"/>
    <s v="6000014417"/>
    <s v="29C-76728   (7)"/>
    <n v="7"/>
    <s v="NHAT LONG"/>
    <s v=""/>
    <s v="7951"/>
    <s v="NA-F85A9BRV"/>
    <n v="4"/>
    <s v="TGDD VIET TRI"/>
    <s v="Khu 8, Xã Phùng Xá, Huyện Cẩm Khê, Tỉnh Phú Thọ, Việt Nam"/>
    <s v="M101"/>
    <n v="1.9180619999999999"/>
    <s v="601"/>
    <n v="0.46875"/>
    <n v="0.38186342592592998"/>
    <n v="0.45912037037037001"/>
    <s v="9525250474-6000014417"/>
    <s v="9525250474-6000014417"/>
    <x v="3"/>
    <s v="Cẩm Khê/Phú Thọ"/>
    <s v="Phú Thọ"/>
    <n v="132"/>
    <n v="0"/>
    <n v="0"/>
    <n v="2431650"/>
    <s v="WM"/>
    <n v="0"/>
    <s v="NHAT LONG"/>
    <s v="TQ"/>
    <s v="F"/>
    <s v="TGDD"/>
    <n v="0"/>
    <n v="1"/>
    <s v="NHAT LONGTQF"/>
    <s v="NHAT LONG"/>
    <n v="0"/>
    <n v="0"/>
    <n v="0"/>
    <n v="0"/>
    <n v="0"/>
    <n v="34525"/>
    <n v="0"/>
    <m/>
    <m/>
    <m/>
    <n v="0"/>
    <n v="0"/>
    <n v="0"/>
    <n v="0"/>
    <n v="0"/>
    <n v="0"/>
    <n v="0"/>
    <n v="0"/>
    <n v="0"/>
    <n v="0"/>
    <n v="0"/>
    <n v="0"/>
    <n v="1.9180619999999999"/>
    <s v="9525250474"/>
    <n v="26.5700115"/>
    <n v="3308610"/>
    <n v="178332.04406780176"/>
    <n v="0"/>
    <n v="34525"/>
    <n v="0"/>
    <n v="0"/>
    <n v="0"/>
    <n v="0"/>
    <n v="0"/>
    <n v="0"/>
    <n v="0"/>
    <n v="238845.07647794957"/>
    <s v="WM"/>
    <s v="Local WM"/>
    <s v="MM"/>
    <n v="21088000"/>
    <n v="7.2188978917077248E-2"/>
    <n v="26.5700115"/>
    <s v="Data out from OB"/>
  </r>
  <r>
    <x v="13"/>
    <s v="6000014417"/>
    <s v="29C-76728   (7)"/>
    <n v="7"/>
    <s v="NHAT LONG"/>
    <s v=""/>
    <s v="7951"/>
    <s v="NA-F85A9BRV"/>
    <n v="4"/>
    <s v="TGDD VIET TRI"/>
    <s v="Khu 8, Xã Phùng Xá, Huyện Cẩm Khê, Tỉnh Phú Thọ, Việt Nam"/>
    <s v="M101"/>
    <n v="1.9180619999999999"/>
    <s v="601"/>
    <n v="0.46875"/>
    <n v="0.38186342592592998"/>
    <n v="0.46378472222222"/>
    <s v="9525250474-6000014417"/>
    <s v="9525250474-6000014417"/>
    <x v="3"/>
    <s v="Cẩm Khê/Phú Thọ"/>
    <s v="Phú Thọ"/>
    <n v="132"/>
    <n v="0"/>
    <n v="0"/>
    <n v="2431650"/>
    <s v="WM"/>
    <n v="0"/>
    <s v="NHAT LONG"/>
    <s v="TQ"/>
    <s v="F"/>
    <s v="TGDD"/>
    <n v="0"/>
    <n v="1"/>
    <s v="NHAT LONGTQF"/>
    <s v="NHAT LONG"/>
    <n v="0"/>
    <n v="0"/>
    <n v="0"/>
    <n v="0"/>
    <n v="0"/>
    <n v="34525"/>
    <n v="0"/>
    <m/>
    <m/>
    <m/>
    <n v="0"/>
    <n v="0"/>
    <n v="0"/>
    <n v="0"/>
    <n v="0"/>
    <n v="0"/>
    <n v="0"/>
    <n v="0"/>
    <n v="0"/>
    <n v="0"/>
    <n v="0"/>
    <n v="0"/>
    <n v="1.9180619999999999"/>
    <s v="9525250474"/>
    <n v="26.5700115"/>
    <n v="3308610"/>
    <n v="178332.04406780176"/>
    <n v="0"/>
    <n v="34525"/>
    <n v="0"/>
    <n v="0"/>
    <n v="0"/>
    <n v="0"/>
    <n v="0"/>
    <n v="0"/>
    <n v="0"/>
    <n v="238845.07647794957"/>
    <s v="WM"/>
    <s v="Local WM"/>
    <s v="MM"/>
    <n v="21088000"/>
    <n v="7.2188978917077248E-2"/>
    <n v="26.5700115"/>
    <s v="Data out from OB"/>
  </r>
  <r>
    <x v="13"/>
    <s v="6000015173"/>
    <s v="29C-76728   (7)"/>
    <n v="7"/>
    <s v="NHAT LONG"/>
    <s v=""/>
    <s v="7951"/>
    <s v="NA-F85A9BRV"/>
    <n v="2"/>
    <s v="TGDD VIET TRI"/>
    <s v="Khu 3, Xã Hương Nộn, Huyện Tam Nông, Tỉnh Phú Thọ, Việt Nam"/>
    <s v="M101"/>
    <n v="0.95903099999999997"/>
    <s v="601"/>
    <n v="0.46875"/>
    <n v="0.38186342592592998"/>
    <n v="0.46400462962963002"/>
    <s v="9525250474-6000015173"/>
    <s v="9525250474-6000015173"/>
    <x v="3"/>
    <s v="Tam Nông/Phú Thọ"/>
    <s v="Phú Thọ"/>
    <n v="126"/>
    <n v="0"/>
    <n v="0"/>
    <n v="2452290"/>
    <s v="WM"/>
    <n v="0"/>
    <s v="NHAT LONG"/>
    <s v="TQ"/>
    <s v="F"/>
    <s v="TGDD"/>
    <n v="0"/>
    <n v="1"/>
    <s v="NHAT LONGTQF"/>
    <s v="NHAT LONG"/>
    <n v="0"/>
    <n v="0"/>
    <n v="0"/>
    <n v="0"/>
    <n v="0"/>
    <n v="17263"/>
    <n v="0"/>
    <m/>
    <m/>
    <m/>
    <n v="0"/>
    <n v="0"/>
    <n v="0"/>
    <n v="0"/>
    <n v="0"/>
    <n v="0"/>
    <n v="0"/>
    <n v="0"/>
    <n v="0"/>
    <n v="0"/>
    <n v="0"/>
    <n v="0"/>
    <n v="0.95903099999999997"/>
    <s v="9525250474"/>
    <n v="26.5700115"/>
    <n v="3308610"/>
    <n v="89166.022033900881"/>
    <n v="0"/>
    <n v="17263"/>
    <n v="0"/>
    <n v="0"/>
    <n v="0"/>
    <n v="0"/>
    <n v="0"/>
    <n v="0"/>
    <n v="0"/>
    <n v="119423.03823897478"/>
    <s v="WM"/>
    <s v="Local WM"/>
    <s v="MM"/>
    <n v="10544000"/>
    <n v="3.6094489458538624E-2"/>
    <n v="26.5700115"/>
    <s v="Data out from OB"/>
  </r>
  <r>
    <x v="13"/>
    <s v="6000004741"/>
    <s v="29C-76728   (7)"/>
    <n v="7"/>
    <s v="NHAT LONG"/>
    <s v=""/>
    <s v="7951"/>
    <s v="NR-TV341VGMV"/>
    <n v="1"/>
    <s v="TGDD VIET TRI"/>
    <s v="Khu Tân Thành,thị trấn Đoan Hùng,, huyện Đoan Hùng,, tỉnh Phú Thọ,Việt Nam"/>
    <s v="M101"/>
    <n v="0.84337499999999999"/>
    <s v="601"/>
    <n v="0.46875"/>
    <n v="0.38187500000000002"/>
    <n v="0.45339120370370001"/>
    <s v="9525250474-6000004741"/>
    <s v="9525250474-6000004741"/>
    <x v="3"/>
    <s v="Đoan Hùng/Phú Thọ"/>
    <s v="Phú Thọ"/>
    <n v="137"/>
    <n v="137"/>
    <n v="0"/>
    <n v="2470350"/>
    <s v="REF"/>
    <n v="0"/>
    <s v="NHAT LONG"/>
    <s v="TQ"/>
    <s v="F"/>
    <s v="TGDD"/>
    <n v="0"/>
    <n v="1"/>
    <s v="NHAT LONGTQF"/>
    <s v="NHAT LONG"/>
    <s v="NHAT LONGTQF"/>
    <n v="2470350"/>
    <n v="0"/>
    <n v="0"/>
    <n v="0"/>
    <n v="15181"/>
    <n v="0"/>
    <m/>
    <m/>
    <m/>
    <n v="0"/>
    <n v="0"/>
    <n v="0"/>
    <n v="0"/>
    <n v="0"/>
    <n v="0"/>
    <n v="0"/>
    <n v="0"/>
    <n v="0"/>
    <n v="0"/>
    <n v="0"/>
    <n v="0"/>
    <n v="0.84337499999999999"/>
    <s v="9525250474"/>
    <n v="26.5700115"/>
    <n v="3308610"/>
    <n v="78412.891588323168"/>
    <n v="0"/>
    <n v="15181"/>
    <n v="0"/>
    <n v="0"/>
    <n v="0"/>
    <n v="0"/>
    <n v="0"/>
    <n v="0"/>
    <n v="1"/>
    <n v="105020.87196430079"/>
    <s v="REF"/>
    <s v="Local REF"/>
    <s v="MM"/>
    <n v="9832000"/>
    <n v="3.1741612155493419E-2"/>
    <n v="26.5700115"/>
    <s v="Data out from OB"/>
  </r>
  <r>
    <x v="13"/>
    <s v="6000014084"/>
    <s v="29C-76728   (7)"/>
    <n v="7"/>
    <s v="NHAT LONG"/>
    <s v=""/>
    <s v="7951"/>
    <s v="NA-F85A9BRV"/>
    <n v="8"/>
    <s v="TGDD VIET TRI"/>
    <s v="Khu 3, Xã Văn Lung, Thị xã Phú Thọ, Tỉnh Phú Thọ, Việt Nam"/>
    <s v="M101"/>
    <n v="3.8361239999999999"/>
    <s v="601"/>
    <n v="0.46875"/>
    <n v="0.38187500000000002"/>
    <n v="0.46883101851851999"/>
    <s v="9525250474-6000014084"/>
    <s v="9525250474-6000014084"/>
    <x v="3"/>
    <s v="Phú Thọ/Phú Thọ"/>
    <s v="Phú Thọ"/>
    <n v="107"/>
    <n v="137"/>
    <n v="0"/>
    <n v="2253150"/>
    <s v="WM"/>
    <n v="0"/>
    <s v="NHAT LONG"/>
    <s v="TQ"/>
    <s v="F"/>
    <s v="TGDD"/>
    <n v="0"/>
    <n v="1"/>
    <s v="NHAT LONGTQF"/>
    <s v="NHAT LONG"/>
    <s v="combine"/>
    <n v="120000"/>
    <n v="0"/>
    <n v="0"/>
    <n v="0"/>
    <n v="69050"/>
    <n v="0"/>
    <m/>
    <m/>
    <m/>
    <n v="0"/>
    <n v="0"/>
    <n v="0"/>
    <n v="0"/>
    <n v="0"/>
    <n v="0"/>
    <n v="0"/>
    <n v="0"/>
    <n v="0"/>
    <n v="0"/>
    <n v="0"/>
    <n v="0"/>
    <n v="3.8361239999999999"/>
    <s v="9525250474"/>
    <n v="26.5700115"/>
    <n v="3308610"/>
    <n v="356664.08813560352"/>
    <n v="0"/>
    <n v="69050"/>
    <n v="0"/>
    <n v="0"/>
    <n v="0"/>
    <n v="0"/>
    <n v="0"/>
    <n v="0"/>
    <n v="1"/>
    <n v="477690.15295589913"/>
    <s v="WM"/>
    <s v="Local WM"/>
    <s v="MM"/>
    <n v="42176000"/>
    <n v="0.1443779578341545"/>
    <n v="26.5700115"/>
    <s v="Data out from OB"/>
  </r>
  <r>
    <x v="13"/>
    <s v="6000014417"/>
    <s v="29C-76728   (7)"/>
    <n v="7"/>
    <s v="NHAT LONG"/>
    <s v=""/>
    <s v="7951"/>
    <s v="NR-TV261BPKV"/>
    <n v="4"/>
    <s v="TGDD VIET TRI"/>
    <s v="Khu 8, Xã Phùng Xá, Huyện Cẩm Khê, Tỉnh Phú Thọ, Việt Nam"/>
    <s v="M101"/>
    <n v="2.7664"/>
    <s v="601"/>
    <n v="0.46875"/>
    <n v="0.38187500000000002"/>
    <n v="0.46576388888888998"/>
    <s v="9525250474-6000014417"/>
    <s v="9525250474-6000014417"/>
    <x v="3"/>
    <s v="Cẩm Khê/Phú Thọ"/>
    <s v="Phú Thọ"/>
    <n v="132"/>
    <n v="0"/>
    <n v="0"/>
    <n v="2431650"/>
    <s v="REF"/>
    <n v="0"/>
    <s v="NHAT LONG"/>
    <s v="TQ"/>
    <s v="F"/>
    <s v="TGDD"/>
    <n v="0"/>
    <n v="1"/>
    <s v="NHAT LONGTQF"/>
    <s v="NHAT LONG"/>
    <n v="0"/>
    <n v="0"/>
    <n v="0"/>
    <n v="0"/>
    <n v="0"/>
    <n v="49795"/>
    <n v="0"/>
    <m/>
    <m/>
    <m/>
    <n v="0"/>
    <n v="0"/>
    <n v="0"/>
    <n v="0"/>
    <n v="0"/>
    <n v="0"/>
    <n v="0"/>
    <n v="0"/>
    <n v="0"/>
    <n v="0"/>
    <n v="0"/>
    <n v="0"/>
    <n v="2.7664"/>
    <s v="9525250474"/>
    <n v="26.5700115"/>
    <n v="3308610"/>
    <n v="257206.37117526276"/>
    <n v="0"/>
    <n v="49795"/>
    <n v="0"/>
    <n v="0"/>
    <n v="0"/>
    <n v="0"/>
    <n v="0"/>
    <n v="0"/>
    <n v="0"/>
    <n v="344483.62819272769"/>
    <s v="REF"/>
    <s v="Local REF"/>
    <s v="MM"/>
    <n v="28128000"/>
    <n v="0.10411738060406936"/>
    <n v="26.5700115"/>
    <s v="Data out from OB"/>
  </r>
  <r>
    <x v="13"/>
    <s v="6000014084"/>
    <s v="29C-76728   (7)"/>
    <n v="7"/>
    <s v="NHAT LONG"/>
    <s v=""/>
    <s v="7951"/>
    <s v="NR-TV341VGMV"/>
    <n v="1"/>
    <s v="TGDD VIET TRI"/>
    <s v="Khu 3, Xã Văn Lung, Thị xã Phú Thọ, Tỉnh Phú Thọ, Việt Nam"/>
    <s v="M101"/>
    <n v="0.84337499999999999"/>
    <s v="601"/>
    <n v="0.46875"/>
    <n v="0.38187500000000002"/>
    <n v="0.45354166666667001"/>
    <s v="9525250474-6000014084"/>
    <s v="9525250474-6000014084"/>
    <x v="3"/>
    <s v="Phú Thọ/Phú Thọ"/>
    <s v="Phú Thọ"/>
    <n v="107"/>
    <n v="0"/>
    <n v="0"/>
    <n v="2253150"/>
    <s v="REF"/>
    <n v="0"/>
    <s v="NHAT LONG"/>
    <s v="TQ"/>
    <s v="F"/>
    <s v="TGDD"/>
    <n v="0"/>
    <n v="1"/>
    <s v="NHAT LONGTQF"/>
    <s v="NHAT LONG"/>
    <n v="0"/>
    <n v="0"/>
    <n v="0"/>
    <n v="0"/>
    <n v="0"/>
    <n v="15181"/>
    <n v="0"/>
    <m/>
    <m/>
    <m/>
    <n v="0"/>
    <n v="0"/>
    <n v="0"/>
    <n v="0"/>
    <n v="0"/>
    <n v="0"/>
    <n v="0"/>
    <n v="0"/>
    <n v="0"/>
    <n v="0"/>
    <n v="0"/>
    <n v="0"/>
    <n v="0.84337499999999999"/>
    <s v="9525250474"/>
    <n v="26.5700115"/>
    <n v="3308610"/>
    <n v="78412.891588323168"/>
    <n v="0"/>
    <n v="15181"/>
    <n v="0"/>
    <n v="0"/>
    <n v="0"/>
    <n v="0"/>
    <n v="0"/>
    <n v="0"/>
    <n v="0"/>
    <n v="105020.87196430079"/>
    <s v="REF"/>
    <s v="Local REF"/>
    <s v="MM"/>
    <n v="9832000"/>
    <n v="3.1741612155493419E-2"/>
    <n v="26.5700115"/>
    <s v="Data out from OB"/>
  </r>
  <r>
    <x v="13"/>
    <s v="6000014084"/>
    <s v="29C-76728   (7)"/>
    <n v="7"/>
    <s v="NHAT LONG"/>
    <s v=""/>
    <s v="7951"/>
    <s v="NR-TV341VGMV"/>
    <n v="3"/>
    <s v="TGDD VIET TRI"/>
    <s v="Khu 3, Xã Văn Lung, Thị xã Phú Thọ, Tỉnh Phú Thọ, Việt Nam"/>
    <s v="M101"/>
    <n v="2.530125"/>
    <s v="601"/>
    <n v="0.46875"/>
    <n v="0.38187500000000002"/>
    <n v="0.45361111111111002"/>
    <s v="9525250474-6000014084"/>
    <s v="9525250474-6000014084"/>
    <x v="3"/>
    <s v="Phú Thọ/Phú Thọ"/>
    <s v="Phú Thọ"/>
    <n v="107"/>
    <n v="0"/>
    <n v="0"/>
    <n v="2253150"/>
    <s v="REF"/>
    <n v="0"/>
    <s v="NHAT LONG"/>
    <s v="TQ"/>
    <s v="F"/>
    <s v="TGDD"/>
    <n v="0"/>
    <n v="1"/>
    <s v="NHAT LONGTQF"/>
    <s v="NHAT LONG"/>
    <n v="0"/>
    <n v="0"/>
    <n v="0"/>
    <n v="0"/>
    <n v="0"/>
    <n v="45542"/>
    <n v="0"/>
    <m/>
    <m/>
    <m/>
    <n v="0"/>
    <n v="0"/>
    <n v="0"/>
    <n v="0"/>
    <n v="0"/>
    <n v="0"/>
    <n v="0"/>
    <n v="0"/>
    <n v="0"/>
    <n v="0"/>
    <n v="0"/>
    <n v="0"/>
    <n v="2.530125"/>
    <s v="9525250474"/>
    <n v="26.5700115"/>
    <n v="3308610"/>
    <n v="235238.67476496953"/>
    <n v="0"/>
    <n v="45542"/>
    <n v="0"/>
    <n v="0"/>
    <n v="0"/>
    <n v="0"/>
    <n v="0"/>
    <n v="0"/>
    <n v="0"/>
    <n v="315061.61589290237"/>
    <s v="REF"/>
    <s v="Local REF"/>
    <s v="MM"/>
    <n v="29496000"/>
    <n v="9.5224836466480264E-2"/>
    <n v="26.5700115"/>
    <s v="Data out from OB"/>
  </r>
  <r>
    <x v="13"/>
    <s v="6000004741"/>
    <s v="29C-76728   (7)"/>
    <n v="7"/>
    <s v="NHAT LONG"/>
    <s v=""/>
    <s v="7951"/>
    <s v="NR-BC360QKVN"/>
    <n v="1"/>
    <s v="TGDD VIET TRI"/>
    <s v="Khu Tân Thành,thị trấn Đoan Hùng,, huyện Đoan Hùng,, tỉnh Phú Thọ,Việt Nam"/>
    <s v="M101"/>
    <n v="0.88563199999999997"/>
    <s v="601"/>
    <n v="0.46875"/>
    <n v="0.38187500000000002"/>
    <n v="0.45332175925925999"/>
    <s v="9525250474-6000004741"/>
    <s v="9525250474-6000004741"/>
    <x v="3"/>
    <s v="Đoan Hùng/Phú Thọ"/>
    <s v="Phú Thọ"/>
    <n v="137"/>
    <n v="0"/>
    <n v="0"/>
    <n v="2470350"/>
    <s v="REF"/>
    <n v="0"/>
    <s v="NHAT LONG"/>
    <s v="TQ"/>
    <s v="F"/>
    <s v="TGDD"/>
    <n v="0"/>
    <n v="1"/>
    <s v="NHAT LONGTQF"/>
    <s v="NHAT LONG"/>
    <n v="0"/>
    <n v="0"/>
    <n v="0"/>
    <n v="0"/>
    <n v="0"/>
    <n v="15941"/>
    <n v="0"/>
    <m/>
    <m/>
    <m/>
    <n v="0"/>
    <n v="0"/>
    <n v="0"/>
    <n v="0"/>
    <n v="0"/>
    <n v="0"/>
    <n v="0"/>
    <n v="0"/>
    <n v="0"/>
    <n v="0"/>
    <n v="0"/>
    <n v="0"/>
    <n v="0.88563199999999997"/>
    <s v="9525250474"/>
    <n v="26.5700115"/>
    <n v="3308610"/>
    <n v="82341.741222054043"/>
    <n v="0"/>
    <n v="15941"/>
    <n v="0"/>
    <n v="0"/>
    <n v="0"/>
    <n v="0"/>
    <n v="0"/>
    <n v="0"/>
    <n v="0"/>
    <n v="110282.26632575977"/>
    <s v="REF"/>
    <s v="Local REF"/>
    <s v="MM"/>
    <n v="12433182"/>
    <n v="3.333201417696037E-2"/>
    <n v="26.5700115"/>
    <s v="Data out from OB"/>
  </r>
  <r>
    <x v="13"/>
    <s v="6000014417"/>
    <s v="29C-76728   (7)"/>
    <n v="7"/>
    <s v="NHAT LONG"/>
    <s v=""/>
    <s v="7951"/>
    <s v="NA-F85A9BRV"/>
    <n v="14"/>
    <s v="TGDD VIET TRI"/>
    <s v="Khu 8, Xã Phùng Xá, Huyện Cẩm Khê, Tỉnh Phú Thọ, Việt Nam"/>
    <s v="M101"/>
    <n v="6.7132170000000002"/>
    <s v="601"/>
    <n v="0.46875"/>
    <n v="0.38187500000000002"/>
    <n v="0.46369212962963002"/>
    <s v="9525250474-6000014417"/>
    <s v="9525250474-6000014417"/>
    <x v="3"/>
    <s v="Cẩm Khê/Phú Thọ"/>
    <s v="Phú Thọ"/>
    <n v="132"/>
    <n v="0"/>
    <n v="0"/>
    <n v="2431650"/>
    <s v="WM"/>
    <n v="0"/>
    <s v="NHAT LONG"/>
    <s v="TQ"/>
    <s v="F"/>
    <s v="TGDD"/>
    <n v="0"/>
    <n v="1"/>
    <s v="NHAT LONGTQF"/>
    <s v="NHAT LONG"/>
    <n v="0"/>
    <n v="0"/>
    <n v="0"/>
    <n v="0"/>
    <n v="0"/>
    <n v="120838"/>
    <n v="0"/>
    <m/>
    <m/>
    <m/>
    <n v="0"/>
    <n v="0"/>
    <n v="0"/>
    <n v="0"/>
    <n v="0"/>
    <n v="0"/>
    <n v="0"/>
    <n v="0"/>
    <n v="0"/>
    <n v="0"/>
    <n v="0"/>
    <n v="0"/>
    <n v="6.7132170000000002"/>
    <s v="9525250474"/>
    <n v="26.5700115"/>
    <n v="3308610"/>
    <n v="624162.15423730633"/>
    <n v="0"/>
    <n v="120838"/>
    <n v="0"/>
    <n v="0"/>
    <n v="0"/>
    <n v="0"/>
    <n v="0"/>
    <n v="0"/>
    <n v="0"/>
    <n v="835958.26767282363"/>
    <s v="WM"/>
    <s v="Local WM"/>
    <s v="MM"/>
    <n v="73808000"/>
    <n v="0.25266142620977039"/>
    <n v="26.5700115"/>
    <s v="Data out from OB"/>
  </r>
  <r>
    <x v="14"/>
    <s v="6000013306"/>
    <s v="29C-39780   (5)"/>
    <n v="5"/>
    <s v="NHAT LONG"/>
    <s v="TRUNG"/>
    <s v="7951"/>
    <s v="CU-YZ9WKH-8"/>
    <n v="6"/>
    <s v="TGDD KIM MA"/>
    <s v="Cụm Công Nghiệp Thanh Oai, Xã Bích Hòa, Huyện Thanh Oai,Thành Phố Hà Nội, Việt Nam"/>
    <s v="M101"/>
    <n v="1.296"/>
    <s v="601"/>
    <n v="0.56944444444443998"/>
    <n v="0.39276620370370002"/>
    <n v="0.55938657407407"/>
    <s v="9525250488-6000013306"/>
    <s v="9525250488-6000013306"/>
    <x v="0"/>
    <s v="Thanh Oai/Hà Nội"/>
    <s v="Hà Nội"/>
    <n v="43"/>
    <n v="43"/>
    <n v="0"/>
    <n v="950400"/>
    <s v="RAC"/>
    <n v="1"/>
    <s v="NHAT LONG"/>
    <s v="TQ"/>
    <s v="E"/>
    <s v="TGDD"/>
    <n v="0"/>
    <n v="1"/>
    <s v="NHAT LONGTQE"/>
    <s v="NHAT LONG"/>
    <s v="NHAT LONGTQE"/>
    <n v="950400"/>
    <n v="0"/>
    <n v="0"/>
    <n v="0"/>
    <n v="23328"/>
    <n v="0"/>
    <m/>
    <m/>
    <m/>
    <n v="0"/>
    <n v="0"/>
    <n v="1150400"/>
    <n v="0"/>
    <n v="302168"/>
    <n v="0"/>
    <n v="0"/>
    <n v="0"/>
    <n v="0"/>
    <n v="0"/>
    <n v="0"/>
    <n v="1452568"/>
    <n v="1.296"/>
    <s v="9525250488"/>
    <n v="17.675243577499998"/>
    <n v="1452568"/>
    <n v="69686.077852298287"/>
    <n v="0"/>
    <n v="23328"/>
    <n v="0"/>
    <n v="0"/>
    <n v="0"/>
    <n v="0"/>
    <n v="0"/>
    <n v="0"/>
    <n v="1"/>
    <n v="107678.65652491998"/>
    <s v="RAC"/>
    <s v="RAC"/>
    <s v="MM"/>
    <n v="34798015"/>
    <n v="7.332289336310846E-2"/>
    <n v="17.675243577499998"/>
    <s v="Data out from OB"/>
  </r>
  <r>
    <x v="14"/>
    <s v="6000013306"/>
    <s v="29C-39780   (5)"/>
    <n v="5"/>
    <s v="NHAT LONG"/>
    <s v="TRUNG"/>
    <s v="7951"/>
    <s v="NA-FD125V1BV"/>
    <n v="1"/>
    <s v="TGDD KIM MA"/>
    <s v="Cụm Công Nghiệp Thanh Oai, Xã Bích Hòa, Huyện Thanh Oai,Thành Phố Hà Nội, Việt Nam"/>
    <s v="M101"/>
    <n v="0.66591"/>
    <s v="601"/>
    <n v="0.56944444444443998"/>
    <n v="0.39276620370370002"/>
    <n v="0.55412037037036999"/>
    <s v="9525250488-6000013306"/>
    <s v="9525250488-6000013306"/>
    <x v="0"/>
    <s v="Thanh Oai/Hà Nội"/>
    <s v="Hà Nội"/>
    <n v="43"/>
    <n v="0"/>
    <n v="0"/>
    <n v="950400"/>
    <s v="WM"/>
    <n v="0"/>
    <s v="NHAT LONG"/>
    <s v="TQ"/>
    <s v="E"/>
    <s v="TGDD"/>
    <n v="0"/>
    <n v="1"/>
    <s v="NHAT LONGTQE"/>
    <s v="NHAT LONG"/>
    <n v="0"/>
    <n v="0"/>
    <n v="0"/>
    <n v="0"/>
    <n v="0"/>
    <n v="11986"/>
    <n v="0"/>
    <m/>
    <m/>
    <m/>
    <n v="0"/>
    <n v="0"/>
    <n v="0"/>
    <n v="0"/>
    <n v="0"/>
    <n v="0"/>
    <n v="0"/>
    <n v="0"/>
    <n v="0"/>
    <n v="0"/>
    <n v="0"/>
    <n v="0"/>
    <n v="0.66591"/>
    <s v="9525250488"/>
    <n v="17.675243577499998"/>
    <n v="1452568"/>
    <n v="35806.061807580212"/>
    <n v="0"/>
    <n v="11986"/>
    <n v="0"/>
    <n v="0"/>
    <n v="0"/>
    <n v="0"/>
    <n v="0"/>
    <n v="0"/>
    <n v="0"/>
    <n v="55327.007474158541"/>
    <s v="WM"/>
    <s v="Local WM"/>
    <s v="MM"/>
    <n v="11660455"/>
    <n v="3.7674728332891629E-2"/>
    <n v="17.675243577499998"/>
    <s v="Data out from OB"/>
  </r>
  <r>
    <x v="14"/>
    <s v="6000013306"/>
    <s v="29C-39780   (5)"/>
    <n v="5"/>
    <s v="NHAT LONG"/>
    <s v="TRUNG"/>
    <s v="7951"/>
    <s v="CS-YZ9WKH-8"/>
    <n v="6"/>
    <s v="TGDD KIM MA"/>
    <s v="Cụm Công Nghiệp Thanh Oai, Xã Bích Hòa, Huyện Thanh Oai,Thành Phố Hà Nội, Việt Nam"/>
    <s v="M101"/>
    <n v="0.486846"/>
    <s v="601"/>
    <n v="0.56944444444443998"/>
    <n v="0.39276620370370002"/>
    <n v="0.55906250000000002"/>
    <s v="9525250488-6000013306"/>
    <s v="9525250488-6000013306"/>
    <x v="0"/>
    <s v="Thanh Oai/Hà Nội"/>
    <s v="Hà Nội"/>
    <n v="43"/>
    <n v="0"/>
    <n v="0"/>
    <n v="950400"/>
    <s v="RAC"/>
    <n v="0"/>
    <s v="NHAT LONG"/>
    <s v="TQ"/>
    <s v="E"/>
    <s v="TGDD"/>
    <n v="0"/>
    <n v="1"/>
    <s v="NHAT LONGTQE"/>
    <s v="NHAT LONG"/>
    <n v="0"/>
    <n v="0"/>
    <n v="0"/>
    <n v="0"/>
    <n v="0"/>
    <n v="8763"/>
    <n v="0"/>
    <m/>
    <m/>
    <m/>
    <n v="0"/>
    <n v="0"/>
    <n v="0"/>
    <n v="0"/>
    <n v="0"/>
    <n v="0"/>
    <n v="0"/>
    <n v="0"/>
    <n v="0"/>
    <n v="0"/>
    <n v="0"/>
    <n v="0"/>
    <n v="0.486846"/>
    <s v="9525250488"/>
    <n v="17.675243577499998"/>
    <n v="1452568"/>
    <n v="26177.768717654326"/>
    <n v="0"/>
    <n v="8763"/>
    <n v="0"/>
    <n v="0"/>
    <n v="0"/>
    <n v="0"/>
    <n v="0"/>
    <n v="0"/>
    <n v="0"/>
    <n v="40449.558430965422"/>
    <s v="RAC"/>
    <s v="RAC"/>
    <s v="MM"/>
    <n v="23198678"/>
    <n v="2.7543948566555478E-2"/>
    <n v="17.675243577499998"/>
    <s v="Data out from OB"/>
  </r>
  <r>
    <x v="14"/>
    <s v="6000004340"/>
    <s v="29C-39780   (5)"/>
    <n v="5"/>
    <s v="NHAT LONG"/>
    <s v="TRUNG"/>
    <s v="7951"/>
    <s v="NI-W650CSLRA"/>
    <n v="2"/>
    <s v="TGDD KIM MA"/>
    <s v="Cụm Công Nghiệp Thanh Oai, Xã Bích Hòa, Thanh Oai, Hà Nội"/>
    <s v="M101"/>
    <n v="1.704E-2"/>
    <s v="601"/>
    <n v="0.56944444444443998"/>
    <n v="0.39277777777778"/>
    <n v="0.55075231481481002"/>
    <s v="9525250488-6000004340"/>
    <s v="9525250488-6000004340"/>
    <x v="0"/>
    <s v="Thanh Oai/Hà Nội"/>
    <s v="Hà Nội"/>
    <n v="43"/>
    <n v="43"/>
    <n v="0"/>
    <n v="950400"/>
    <s v="E-IRON"/>
    <n v="0"/>
    <s v="NHAT LONG"/>
    <s v="TQ"/>
    <s v="E"/>
    <s v="TGDD"/>
    <n v="0"/>
    <n v="1"/>
    <s v="NHAT LONGTQE"/>
    <s v="NHAT LONG"/>
    <s v="combine"/>
    <n v="0"/>
    <n v="0"/>
    <n v="0"/>
    <n v="0"/>
    <n v="307"/>
    <n v="0"/>
    <m/>
    <m/>
    <m/>
    <n v="0"/>
    <n v="0"/>
    <n v="0"/>
    <n v="0"/>
    <n v="0"/>
    <n v="0"/>
    <n v="0"/>
    <n v="0"/>
    <n v="0"/>
    <n v="0"/>
    <n v="0"/>
    <n v="0"/>
    <n v="1.704E-2"/>
    <s v="9525250488"/>
    <n v="17.675243577499998"/>
    <n v="1452568"/>
    <n v="916.24287546540324"/>
    <n v="0"/>
    <n v="307"/>
    <n v="0"/>
    <n v="0"/>
    <n v="0"/>
    <n v="0"/>
    <n v="0"/>
    <n v="0"/>
    <n v="1"/>
    <n v="1416.054928383207"/>
    <s v="E-IRON"/>
    <s v="E-IRON"/>
    <s v="MM"/>
    <n v="1450910"/>
    <n v="9.6406026458901854E-4"/>
    <n v="17.675243577499998"/>
    <s v="Data out from OB"/>
  </r>
  <r>
    <x v="14"/>
    <s v="6000004340"/>
    <s v="29C-39780   (5)"/>
    <n v="5"/>
    <s v="NHAT LONG"/>
    <s v="TRUNG"/>
    <s v="7951"/>
    <s v="NI-W410TSRRA"/>
    <n v="7"/>
    <s v="TGDD KIM MA"/>
    <s v="Cụm Công Nghiệp Thanh Oai, Xã Bích Hòa, Thanh Oai, Hà Nội"/>
    <s v="M101"/>
    <n v="5.9360437500000002E-2"/>
    <s v="601"/>
    <n v="0.56944444444443998"/>
    <n v="0.39277777777778"/>
    <n v="0.55087962962963"/>
    <s v="9525250488-6000004340"/>
    <s v="9525250488-6000004340"/>
    <x v="0"/>
    <s v="Thanh Oai/Hà Nội"/>
    <s v="Hà Nội"/>
    <n v="43"/>
    <n v="0"/>
    <n v="0"/>
    <n v="950400"/>
    <s v="E-IRON"/>
    <n v="0"/>
    <s v="NHAT LONG"/>
    <s v="TQ"/>
    <s v="E"/>
    <s v="TGDD"/>
    <n v="0"/>
    <n v="1"/>
    <s v="NHAT LONGTQE"/>
    <s v="NHAT LONG"/>
    <n v="0"/>
    <n v="0"/>
    <n v="0"/>
    <n v="0"/>
    <n v="0"/>
    <n v="1068"/>
    <n v="0"/>
    <m/>
    <m/>
    <m/>
    <n v="0"/>
    <n v="0"/>
    <n v="0"/>
    <n v="0"/>
    <n v="0"/>
    <n v="0"/>
    <n v="0"/>
    <n v="0"/>
    <n v="0"/>
    <n v="0"/>
    <n v="0"/>
    <n v="0"/>
    <n v="5.9360437500000002E-2"/>
    <s v="9525250488"/>
    <n v="17.675243577499998"/>
    <n v="1452568"/>
    <n v="3191.8179544533073"/>
    <n v="0"/>
    <n v="1068"/>
    <n v="0"/>
    <n v="0"/>
    <n v="0"/>
    <n v="0"/>
    <n v="0"/>
    <n v="0"/>
    <n v="0"/>
    <n v="4931.4968169224376"/>
    <s v="E-IRON"/>
    <s v="E-IRON"/>
    <s v="MM"/>
    <n v="3894548"/>
    <n v="3.3583943123456517E-3"/>
    <n v="17.675243577499998"/>
    <s v="Data out from OB"/>
  </r>
  <r>
    <x v="14"/>
    <s v="6000004340"/>
    <s v="29C-39780   (5)"/>
    <n v="5"/>
    <s v="NHAT LONG"/>
    <s v="TRUNG"/>
    <s v="7951"/>
    <s v="EH-ND21-P645"/>
    <n v="1"/>
    <s v="TGDD KIM MA"/>
    <s v="Cụm Công Nghiệp Thanh Oai, Xã Bích Hòa, Thanh Oai, Hà Nội"/>
    <s v="M101"/>
    <n v="4.0081250000000004E-3"/>
    <s v="601"/>
    <n v="0.56944444444443998"/>
    <n v="0.39277777777778"/>
    <n v="0.54339120370369998"/>
    <s v="9525250488-6000004340"/>
    <s v="9525250488-6000004340"/>
    <x v="0"/>
    <s v="Thanh Oai/Hà Nội"/>
    <s v="Hà Nội"/>
    <n v="43"/>
    <n v="0"/>
    <n v="0"/>
    <n v="950400"/>
    <s v="LADIES"/>
    <n v="0"/>
    <s v="NHAT LONG"/>
    <s v="TQ"/>
    <s v="E"/>
    <s v="TGDD"/>
    <n v="0"/>
    <n v="1"/>
    <s v="NHAT LONGTQE"/>
    <s v="NHAT LONG"/>
    <n v="0"/>
    <n v="0"/>
    <n v="0"/>
    <n v="0"/>
    <n v="0"/>
    <n v="72"/>
    <n v="0"/>
    <m/>
    <m/>
    <m/>
    <n v="0"/>
    <n v="0"/>
    <n v="0"/>
    <n v="0"/>
    <n v="0"/>
    <n v="0"/>
    <n v="0"/>
    <n v="0"/>
    <n v="0"/>
    <n v="0"/>
    <n v="0"/>
    <n v="0"/>
    <n v="4.0081250000000004E-3"/>
    <s v="9525250488"/>
    <n v="17.675243577499998"/>
    <n v="1452568"/>
    <n v="215.51736943807336"/>
    <n v="0"/>
    <n v="72"/>
    <n v="0"/>
    <n v="0"/>
    <n v="0"/>
    <n v="0"/>
    <n v="0"/>
    <n v="0"/>
    <n v="0"/>
    <n v="332.87035122217975"/>
    <s v="LADIES"/>
    <s v="LADIES"/>
    <s v="MM"/>
    <n v="130909"/>
    <n v="2.2676490892053173E-4"/>
    <n v="17.675243577499998"/>
    <s v="Data out from OB"/>
  </r>
  <r>
    <x v="14"/>
    <s v="6000013306"/>
    <s v="29C-39780   (5)"/>
    <n v="5"/>
    <s v="NHAT LONG"/>
    <s v="TRUNG"/>
    <s v="7951"/>
    <s v="NA-F85A9BRV"/>
    <n v="6"/>
    <s v="TGDD KIM MA"/>
    <s v="Cụm Công Nghiệp Thanh Oai, Xã Bích Hòa, Huyện Thanh Oai,Thành Phố Hà Nội, Việt Nam"/>
    <s v="M101"/>
    <n v="2.8770929999999999"/>
    <s v="601"/>
    <n v="0.56944444444443998"/>
    <n v="0.39277777777778"/>
    <n v="0.55623842592592998"/>
    <s v="9525250488-6000013306"/>
    <s v="9525250488-6000013306"/>
    <x v="0"/>
    <s v="Thanh Oai/Hà Nội"/>
    <s v="Hà Nội"/>
    <n v="43"/>
    <n v="0"/>
    <n v="0"/>
    <n v="950400"/>
    <s v="WM"/>
    <n v="0"/>
    <s v="NHAT LONG"/>
    <s v="TQ"/>
    <s v="E"/>
    <s v="TGDD"/>
    <n v="0"/>
    <n v="1"/>
    <s v="NHAT LONGTQE"/>
    <s v="NHAT LONG"/>
    <n v="0"/>
    <n v="0"/>
    <n v="0"/>
    <n v="0"/>
    <n v="0"/>
    <n v="51788"/>
    <n v="0"/>
    <m/>
    <m/>
    <m/>
    <n v="0"/>
    <n v="0"/>
    <n v="0"/>
    <n v="0"/>
    <n v="0"/>
    <n v="0"/>
    <n v="0"/>
    <n v="0"/>
    <n v="0"/>
    <n v="0"/>
    <n v="0"/>
    <n v="0"/>
    <n v="2.8770929999999999"/>
    <s v="9525250488"/>
    <n v="17.675243577499998"/>
    <n v="1452568"/>
    <n v="154701.6410388136"/>
    <n v="0"/>
    <n v="51788"/>
    <n v="0"/>
    <n v="0"/>
    <n v="0"/>
    <n v="0"/>
    <n v="0"/>
    <n v="0"/>
    <n v="0"/>
    <n v="239044.70017997807"/>
    <s v="WM"/>
    <s v="Local WM"/>
    <s v="MM"/>
    <n v="31632000"/>
    <n v="0.16277529570582236"/>
    <n v="17.675243577499998"/>
    <s v="Data out from OB"/>
  </r>
  <r>
    <x v="14"/>
    <s v="6000004340"/>
    <s v="29C-39780   (5)"/>
    <n v="5"/>
    <s v="NHAT LONG"/>
    <s v="TRUNG"/>
    <s v="7951"/>
    <s v="SR-MVN107HRA"/>
    <n v="4"/>
    <s v="TGDD KIM MA"/>
    <s v="Cụm Công Nghiệp Thanh Oai, Xã Bích Hòa, Thanh Oai, Hà Nội"/>
    <s v="M101"/>
    <n v="8.5586640000000005E-2"/>
    <s v="601"/>
    <n v="0.56944444444443998"/>
    <n v="0.39277777777778"/>
    <n v="0.55054398148147998"/>
    <s v="9525250488-6000004340"/>
    <s v="9525250488-6000004340"/>
    <x v="0"/>
    <s v="Thanh Oai/Hà Nội"/>
    <s v="Hà Nội"/>
    <n v="43"/>
    <n v="0"/>
    <n v="0"/>
    <n v="950400"/>
    <s v="RC"/>
    <n v="0"/>
    <s v="NHAT LONG"/>
    <s v="TQ"/>
    <s v="E"/>
    <s v="TGDD"/>
    <n v="0"/>
    <n v="1"/>
    <s v="NHAT LONGTQE"/>
    <s v="NHAT LONG"/>
    <n v="0"/>
    <n v="0"/>
    <n v="0"/>
    <n v="0"/>
    <n v="0"/>
    <n v="1541"/>
    <n v="0"/>
    <m/>
    <m/>
    <m/>
    <n v="0"/>
    <n v="0"/>
    <n v="0"/>
    <n v="0"/>
    <n v="0"/>
    <n v="0"/>
    <n v="0"/>
    <n v="0"/>
    <n v="0"/>
    <n v="0"/>
    <n v="0"/>
    <n v="0"/>
    <n v="8.5586640000000005E-2"/>
    <s v="9525250488"/>
    <n v="17.675243577499998"/>
    <n v="1452568"/>
    <n v="4602.0040572196194"/>
    <n v="0"/>
    <n v="1541"/>
    <n v="0"/>
    <n v="0"/>
    <n v="0"/>
    <n v="0"/>
    <n v="0"/>
    <n v="0"/>
    <n v="0"/>
    <n v="7111.4392544459706"/>
    <s v="RC"/>
    <s v="RC"/>
    <s v="MM"/>
    <n v="1014544"/>
    <n v="4.8421759861317542E-3"/>
    <n v="17.675243577499998"/>
    <s v="Data out from OB"/>
  </r>
  <r>
    <x v="14"/>
    <s v="6000013306"/>
    <s v="29C-39780   (5)"/>
    <n v="5"/>
    <s v="NHAT LONG"/>
    <s v="TRUNG"/>
    <s v="7951"/>
    <s v="NA-F85A9BRV"/>
    <n v="1"/>
    <s v="TGDD KIM MA"/>
    <s v="Cụm Công Nghiệp Thanh Oai, Xã Bích Hòa, Huyện Thanh Oai,Thành Phố Hà Nội, Việt Nam"/>
    <s v="M101"/>
    <n v="0.47951549999999998"/>
    <s v="601"/>
    <n v="0.56944444444443998"/>
    <n v="0.39277777777778"/>
    <n v="0.55517361111110997"/>
    <s v="9525250488-6000013306"/>
    <s v="9525250488-6000013306"/>
    <x v="0"/>
    <s v="Thanh Oai/Hà Nội"/>
    <s v="Hà Nội"/>
    <n v="43"/>
    <n v="0"/>
    <n v="0"/>
    <n v="950400"/>
    <s v="WM"/>
    <n v="0"/>
    <s v="NHAT LONG"/>
    <s v="TQ"/>
    <s v="E"/>
    <s v="TGDD"/>
    <n v="0"/>
    <n v="1"/>
    <s v="NHAT LONGTQE"/>
    <s v="NHAT LONG"/>
    <n v="0"/>
    <n v="0"/>
    <n v="0"/>
    <n v="0"/>
    <n v="0"/>
    <n v="8631"/>
    <n v="0"/>
    <m/>
    <m/>
    <m/>
    <n v="0"/>
    <n v="0"/>
    <n v="0"/>
    <n v="0"/>
    <n v="0"/>
    <n v="0"/>
    <n v="0"/>
    <n v="0"/>
    <n v="0"/>
    <n v="0"/>
    <n v="0"/>
    <n v="0"/>
    <n v="0.47951549999999998"/>
    <s v="9525250488"/>
    <n v="17.675243577499998"/>
    <n v="1452568"/>
    <n v="25783.606839802262"/>
    <n v="0"/>
    <n v="8631"/>
    <n v="0"/>
    <n v="0"/>
    <n v="0"/>
    <n v="0"/>
    <n v="0"/>
    <n v="0"/>
    <n v="0"/>
    <n v="39840.45002999634"/>
    <s v="WM"/>
    <s v="Local WM"/>
    <s v="MM"/>
    <n v="5272000"/>
    <n v="2.7129215950970394E-2"/>
    <n v="17.675243577499998"/>
    <s v="Data out from OB"/>
  </r>
  <r>
    <x v="14"/>
    <s v="6000004340"/>
    <s v="29C-39780   (5)"/>
    <n v="5"/>
    <s v="NHAT LONG"/>
    <s v="TRUNG"/>
    <s v="7951"/>
    <s v="SR-MVN107LRA"/>
    <n v="3"/>
    <s v="TGDD KIM MA"/>
    <s v="Cụm Công Nghiệp Thanh Oai, Xã Bích Hòa, Thanh Oai, Hà Nội"/>
    <s v="M101"/>
    <n v="6.4189980000000008E-2"/>
    <s v="601"/>
    <n v="0.56944444444443998"/>
    <n v="0.39277777777778"/>
    <n v="0.55042824074074004"/>
    <s v="9525250488-6000004340"/>
    <s v="9525250488-6000004340"/>
    <x v="0"/>
    <s v="Thanh Oai/Hà Nội"/>
    <s v="Hà Nội"/>
    <n v="43"/>
    <n v="0"/>
    <n v="0"/>
    <n v="950400"/>
    <s v="RC"/>
    <n v="0"/>
    <s v="NHAT LONG"/>
    <s v="TQ"/>
    <s v="E"/>
    <s v="TGDD"/>
    <n v="0"/>
    <n v="1"/>
    <s v="NHAT LONGTQE"/>
    <s v="NHAT LONG"/>
    <n v="0"/>
    <n v="0"/>
    <n v="0"/>
    <n v="0"/>
    <n v="0"/>
    <n v="1155"/>
    <n v="0"/>
    <m/>
    <m/>
    <m/>
    <n v="0"/>
    <n v="0"/>
    <n v="0"/>
    <n v="0"/>
    <n v="0"/>
    <n v="0"/>
    <n v="0"/>
    <n v="0"/>
    <n v="0"/>
    <n v="0"/>
    <n v="0"/>
    <n v="0"/>
    <n v="6.4189980000000008E-2"/>
    <s v="9525250488"/>
    <n v="17.675243577499998"/>
    <n v="1452568"/>
    <n v="3451.5030429147141"/>
    <n v="0"/>
    <n v="1155"/>
    <n v="0"/>
    <n v="0"/>
    <n v="0"/>
    <n v="0"/>
    <n v="0"/>
    <n v="0"/>
    <n v="0"/>
    <n v="5332.8294408344773"/>
    <s v="RC"/>
    <s v="RC"/>
    <s v="MM"/>
    <n v="760908"/>
    <n v="3.6316319895988158E-3"/>
    <n v="17.675243577499998"/>
    <s v="Data out from OB"/>
  </r>
  <r>
    <x v="14"/>
    <s v="6000003259"/>
    <s v="29C-39780   (5)"/>
    <n v="5"/>
    <s v="NHAT LONG"/>
    <s v="TRUNG"/>
    <s v="7951"/>
    <s v="SR-MVN107HRA"/>
    <n v="2"/>
    <s v="MEDIAMART XA LA"/>
    <s v="32 Đường Cầu bươu, Xã Tân triều, Thanh Trì, Hà Nội"/>
    <s v="M101"/>
    <n v="4.2793320000000003E-2"/>
    <s v="601"/>
    <n v="0.56944444444443998"/>
    <n v="0.39278935185184999"/>
    <n v="0.56350694444444005"/>
    <s v="9525250488-6000003259"/>
    <s v="9525250488-6000003259"/>
    <x v="0"/>
    <s v="Thanh Trì/Hà Nội"/>
    <s v="Hà Nội"/>
    <n v="21"/>
    <n v="43"/>
    <n v="0"/>
    <n v="802560"/>
    <s v="RC"/>
    <n v="0"/>
    <s v="NHAT LONG"/>
    <s v="TQ"/>
    <s v="E"/>
    <s v="MEDI"/>
    <n v="0"/>
    <n v="1"/>
    <s v="NHAT LONGTQE"/>
    <s v="NHAT LONG"/>
    <s v="combine"/>
    <n v="100000"/>
    <n v="0"/>
    <n v="0"/>
    <n v="0"/>
    <n v="770"/>
    <n v="0"/>
    <m/>
    <m/>
    <m/>
    <n v="0"/>
    <n v="0"/>
    <n v="0"/>
    <n v="0"/>
    <n v="0"/>
    <n v="0"/>
    <n v="0"/>
    <n v="0"/>
    <n v="0"/>
    <n v="0"/>
    <n v="0"/>
    <n v="0"/>
    <n v="4.2793320000000003E-2"/>
    <s v="9525250488"/>
    <n v="17.675243577499998"/>
    <n v="1452568"/>
    <n v="2301.0020286098097"/>
    <n v="0"/>
    <n v="770"/>
    <n v="0"/>
    <n v="0"/>
    <n v="0"/>
    <n v="0"/>
    <n v="0"/>
    <n v="0"/>
    <n v="1"/>
    <n v="3555.2196272229853"/>
    <s v="RC"/>
    <s v="RC"/>
    <s v="MM"/>
    <n v="1386546"/>
    <n v="2.4210879930658771E-3"/>
    <n v="17.675243577499998"/>
    <s v="Data out from OB"/>
  </r>
  <r>
    <x v="14"/>
    <s v="6000003259"/>
    <s v="29C-39780   (5)"/>
    <n v="5"/>
    <s v="NHAT LONG"/>
    <s v="TRUNG"/>
    <s v="7951"/>
    <s v="NC-EG3000CSY"/>
    <n v="4"/>
    <s v="MEDIAMART XA LA"/>
    <s v="32 Đường Cầu bươu, Xã Tân triều, Thanh Trì, Hà Nội"/>
    <s v="M101"/>
    <n v="9.2256000000000005E-2"/>
    <s v="601"/>
    <n v="0.56944444444443998"/>
    <n v="0.39278935185184999"/>
    <n v="0.56504629629629999"/>
    <s v="9525250488-6000003259"/>
    <s v="9525250488-6000003259"/>
    <x v="0"/>
    <s v="Thanh Trì/Hà Nội"/>
    <s v="Hà Nội"/>
    <n v="21"/>
    <n v="0"/>
    <n v="0"/>
    <n v="802560"/>
    <s v="SMALL KA"/>
    <n v="0"/>
    <s v="NHAT LONG"/>
    <s v="TQ"/>
    <s v="E"/>
    <s v="MEDI"/>
    <n v="0"/>
    <n v="1"/>
    <s v="NHAT LONGTQE"/>
    <s v="NHAT LONG"/>
    <n v="0"/>
    <n v="0"/>
    <n v="0"/>
    <n v="0"/>
    <n v="0"/>
    <n v="1661"/>
    <n v="0"/>
    <m/>
    <m/>
    <m/>
    <n v="0"/>
    <n v="0"/>
    <n v="0"/>
    <n v="0"/>
    <n v="0"/>
    <n v="0"/>
    <n v="0"/>
    <n v="0"/>
    <n v="0"/>
    <n v="0"/>
    <n v="0"/>
    <n v="0"/>
    <n v="9.2256000000000005E-2"/>
    <s v="9525250488"/>
    <n v="17.675243577499998"/>
    <n v="1452568"/>
    <n v="4960.6163567450849"/>
    <n v="0"/>
    <n v="1661"/>
    <n v="0"/>
    <n v="0"/>
    <n v="0"/>
    <n v="0"/>
    <n v="0"/>
    <n v="0"/>
    <n v="0"/>
    <n v="7665.5171052183769"/>
    <s v="SMALL KA"/>
    <s v="SMALL KA"/>
    <s v="MM"/>
    <n v="5149200"/>
    <n v="5.2195037423664612E-3"/>
    <n v="17.675243577499998"/>
    <s v="Data out from OB"/>
  </r>
  <r>
    <x v="14"/>
    <s v="6000003259"/>
    <s v="29C-39780   (5)"/>
    <n v="5"/>
    <s v="NHAT LONG"/>
    <s v="TRUNG"/>
    <s v="7951"/>
    <s v="SR-CP188NRA"/>
    <n v="4"/>
    <s v="MEDIAMART XA LA"/>
    <s v="32 Đường Cầu bươu, Xã Tân triều, Thanh Trì, Hà Nội"/>
    <s v="M101"/>
    <n v="0.15504000000000001"/>
    <s v="601"/>
    <n v="0.56944444444443998"/>
    <n v="0.39278935185184999"/>
    <n v="0.56513888888888997"/>
    <s v="9525250488-6000003259"/>
    <s v="9525250488-6000003259"/>
    <x v="0"/>
    <s v="Thanh Trì/Hà Nội"/>
    <s v="Hà Nội"/>
    <n v="21"/>
    <n v="0"/>
    <n v="0"/>
    <n v="802560"/>
    <s v="RC"/>
    <n v="0"/>
    <s v="NHAT LONG"/>
    <s v="TQ"/>
    <s v="E"/>
    <s v="MEDI"/>
    <n v="0"/>
    <n v="1"/>
    <s v="NHAT LONGTQE"/>
    <s v="NHAT LONG"/>
    <n v="0"/>
    <n v="0"/>
    <n v="0"/>
    <n v="0"/>
    <n v="0"/>
    <n v="2791"/>
    <n v="0"/>
    <m/>
    <m/>
    <m/>
    <n v="0"/>
    <n v="0"/>
    <n v="0"/>
    <n v="0"/>
    <n v="0"/>
    <n v="0"/>
    <n v="0"/>
    <n v="0"/>
    <n v="0"/>
    <n v="0"/>
    <n v="0"/>
    <n v="0"/>
    <n v="0.15504000000000001"/>
    <s v="9525250488"/>
    <n v="17.675243577499998"/>
    <n v="1452568"/>
    <n v="8336.5196838119791"/>
    <n v="0"/>
    <n v="2791"/>
    <n v="0"/>
    <n v="0"/>
    <n v="0"/>
    <n v="0"/>
    <n v="0"/>
    <n v="0"/>
    <n v="0"/>
    <n v="12881.837799092278"/>
    <s v="RC"/>
    <s v="RC"/>
    <s v="MM"/>
    <n v="7196000"/>
    <n v="8.7715905764014935E-3"/>
    <n v="17.675243577499998"/>
    <s v="Data out from OB"/>
  </r>
  <r>
    <x v="14"/>
    <s v="6000003259"/>
    <s v="29C-39780   (5)"/>
    <n v="5"/>
    <s v="NHAT LONG"/>
    <s v="TRUNG"/>
    <s v="7951"/>
    <s v="MC-CL573AN49"/>
    <n v="3"/>
    <s v="MEDIAMART XA LA"/>
    <s v="32 Đường Cầu bươu, Xã Tân triều, Thanh Trì, Hà Nội"/>
    <s v="M101"/>
    <n v="0.18513000000000002"/>
    <s v="601"/>
    <n v="0.56944444444443998"/>
    <n v="0.39278935185184999"/>
    <n v="0.56833333333333003"/>
    <s v="9525250488-6000003259"/>
    <s v="9525250488-6000003259"/>
    <x v="0"/>
    <s v="Thanh Trì/Hà Nội"/>
    <s v="Hà Nội"/>
    <n v="21"/>
    <n v="0"/>
    <n v="0"/>
    <n v="802560"/>
    <s v="VC"/>
    <n v="0"/>
    <s v="NHAT LONG"/>
    <s v="TQ"/>
    <s v="E"/>
    <s v="MEDI"/>
    <n v="0"/>
    <n v="1"/>
    <s v="NHAT LONGTQE"/>
    <s v="NHAT LONG"/>
    <n v="0"/>
    <n v="0"/>
    <n v="0"/>
    <n v="0"/>
    <n v="0"/>
    <n v="3332"/>
    <n v="0"/>
    <m/>
    <m/>
    <m/>
    <n v="0"/>
    <n v="0"/>
    <n v="0"/>
    <n v="0"/>
    <n v="0"/>
    <n v="0"/>
    <n v="0"/>
    <n v="0"/>
    <n v="0"/>
    <n v="0"/>
    <n v="0"/>
    <n v="0"/>
    <n v="0.18513000000000002"/>
    <s v="9525250488"/>
    <n v="17.675243577499998"/>
    <n v="1452568"/>
    <n v="9954.4626487623318"/>
    <n v="0"/>
    <n v="3332"/>
    <n v="0"/>
    <n v="0"/>
    <n v="0"/>
    <n v="0"/>
    <n v="0"/>
    <n v="0"/>
    <n v="0"/>
    <n v="15381.256977205583"/>
    <s v="VC"/>
    <s v="VC"/>
    <s v="MM"/>
    <n v="5859000"/>
    <n v="1.0473971642216258E-2"/>
    <n v="17.675243577499998"/>
    <s v="Data out from OB"/>
  </r>
  <r>
    <x v="14"/>
    <s v="6000013306"/>
    <s v="29C-39780   (5)"/>
    <n v="5"/>
    <s v="NHAT LONG"/>
    <s v="TRUNG"/>
    <s v="7951"/>
    <s v="NR-BC360QKVN"/>
    <n v="1"/>
    <s v="TGDD KIM MA"/>
    <s v="Cụm Công Nghiệp Thanh Oai, Xã Bích Hòa, Huyện Thanh Oai,Thành Phố Hà Nội, Việt Nam"/>
    <s v="M101"/>
    <n v="0.88563199999999997"/>
    <s v="601"/>
    <n v="0.56944444444443998"/>
    <n v="0.39278935185184999"/>
    <n v="0.55421296296295997"/>
    <s v="9525250488-6000013306"/>
    <s v="9525250488-6000013306"/>
    <x v="0"/>
    <s v="Thanh Oai/Hà Nội"/>
    <s v="Hà Nội"/>
    <n v="43"/>
    <n v="0"/>
    <n v="0"/>
    <n v="950400"/>
    <s v="REF"/>
    <n v="0"/>
    <s v="NHAT LONG"/>
    <s v="TQ"/>
    <s v="E"/>
    <s v="TGDD"/>
    <n v="0"/>
    <n v="1"/>
    <s v="NHAT LONGTQE"/>
    <s v="NHAT LONG"/>
    <n v="0"/>
    <n v="0"/>
    <n v="0"/>
    <n v="0"/>
    <n v="0"/>
    <n v="15941"/>
    <n v="0"/>
    <m/>
    <m/>
    <m/>
    <n v="0"/>
    <n v="0"/>
    <n v="0"/>
    <n v="0"/>
    <n v="0"/>
    <n v="0"/>
    <n v="0"/>
    <n v="0"/>
    <n v="0"/>
    <n v="0"/>
    <n v="0"/>
    <n v="0"/>
    <n v="0.88563199999999997"/>
    <s v="9525250488"/>
    <n v="17.675243577499998"/>
    <n v="1452568"/>
    <n v="47620.540509634739"/>
    <n v="0"/>
    <n v="15941"/>
    <n v="0"/>
    <n v="0"/>
    <n v="0"/>
    <n v="0"/>
    <n v="0"/>
    <n v="0"/>
    <n v="0"/>
    <n v="73582.698024288518"/>
    <s v="REF"/>
    <s v="Local REF"/>
    <s v="MM"/>
    <n v="12433182"/>
    <n v="5.0105787573268883E-2"/>
    <n v="17.675243577499998"/>
    <s v="Data out from OB"/>
  </r>
  <r>
    <x v="14"/>
    <s v="6000003259"/>
    <s v="29C-39780   (5)"/>
    <n v="5"/>
    <s v="NHAT LONG"/>
    <s v="TRUNG"/>
    <s v="7951"/>
    <s v="MC-CL575KN49"/>
    <n v="3"/>
    <s v="MEDIAMART XA LA"/>
    <s v="32 Đường Cầu bươu, Xã Tân triều, Thanh Trì, Hà Nội"/>
    <s v="M101"/>
    <n v="0.18513000000000002"/>
    <s v="601"/>
    <n v="0.56944444444443998"/>
    <n v="0.39278935185184999"/>
    <n v="0.56733796296296002"/>
    <s v="9525250488-6000003259"/>
    <s v="9525250488-6000003259"/>
    <x v="0"/>
    <s v="Thanh Trì/Hà Nội"/>
    <s v="Hà Nội"/>
    <n v="21"/>
    <n v="0"/>
    <n v="0"/>
    <n v="802560"/>
    <s v="VC"/>
    <n v="0"/>
    <s v="NHAT LONG"/>
    <s v="TQ"/>
    <s v="E"/>
    <s v="MEDI"/>
    <n v="0"/>
    <n v="1"/>
    <s v="NHAT LONGTQE"/>
    <s v="NHAT LONG"/>
    <n v="0"/>
    <n v="0"/>
    <n v="0"/>
    <n v="0"/>
    <n v="0"/>
    <n v="3332"/>
    <n v="0"/>
    <m/>
    <m/>
    <m/>
    <n v="0"/>
    <n v="0"/>
    <n v="0"/>
    <n v="0"/>
    <n v="0"/>
    <n v="0"/>
    <n v="0"/>
    <n v="0"/>
    <n v="0"/>
    <n v="0"/>
    <n v="0"/>
    <n v="0"/>
    <n v="0.18513000000000002"/>
    <s v="9525250488"/>
    <n v="17.675243577499998"/>
    <n v="1452568"/>
    <n v="9954.4626487623318"/>
    <n v="0"/>
    <n v="3332"/>
    <n v="0"/>
    <n v="0"/>
    <n v="0"/>
    <n v="0"/>
    <n v="0"/>
    <n v="0"/>
    <n v="0"/>
    <n v="15381.256977205583"/>
    <s v="VC"/>
    <s v="VC"/>
    <s v="MM"/>
    <n v="6867000"/>
    <n v="1.0473971642216258E-2"/>
    <n v="17.675243577499998"/>
    <s v="Data out from OB"/>
  </r>
  <r>
    <x v="14"/>
    <s v="6000004340"/>
    <s v="29C-39780   (5)"/>
    <n v="5"/>
    <s v="NHAT LONG"/>
    <s v="TRUNG"/>
    <s v="7951"/>
    <s v="SR-CP188NRA"/>
    <n v="1"/>
    <s v="TGDD KIM MA"/>
    <s v="Cụm Công Nghiệp Thanh Oai, Xã Bích Hòa, Thanh Oai, Hà Nội"/>
    <s v="M101"/>
    <n v="3.8760000000000003E-2"/>
    <s v="601"/>
    <n v="0.56944444444443998"/>
    <n v="0.39278935185184999"/>
    <n v="0.55063657407406996"/>
    <s v="9525250488-6000004340"/>
    <s v="9525250488-6000004340"/>
    <x v="0"/>
    <s v="Thanh Oai/Hà Nội"/>
    <s v="Hà Nội"/>
    <n v="43"/>
    <n v="0"/>
    <n v="0"/>
    <n v="950400"/>
    <s v="RC"/>
    <n v="0"/>
    <s v="NHAT LONG"/>
    <s v="TQ"/>
    <s v="E"/>
    <s v="TGDD"/>
    <n v="0"/>
    <n v="1"/>
    <s v="NHAT LONGTQE"/>
    <s v="NHAT LONG"/>
    <n v="0"/>
    <n v="0"/>
    <n v="0"/>
    <n v="0"/>
    <n v="0"/>
    <n v="698"/>
    <n v="0"/>
    <m/>
    <m/>
    <m/>
    <n v="0"/>
    <n v="0"/>
    <n v="0"/>
    <n v="0"/>
    <n v="0"/>
    <n v="0"/>
    <n v="0"/>
    <n v="0"/>
    <n v="0"/>
    <n v="0"/>
    <n v="0"/>
    <n v="0"/>
    <n v="3.8760000000000003E-2"/>
    <s v="9525250488"/>
    <n v="17.675243577499998"/>
    <n v="1452568"/>
    <n v="2084.1299209529948"/>
    <n v="0"/>
    <n v="698"/>
    <n v="0"/>
    <n v="0"/>
    <n v="0"/>
    <n v="0"/>
    <n v="0"/>
    <n v="0"/>
    <n v="0"/>
    <n v="3220.7094497730695"/>
    <s v="RC"/>
    <s v="RC"/>
    <s v="MM"/>
    <n v="700909"/>
    <n v="2.1928976441003734E-3"/>
    <n v="17.675243577499998"/>
    <s v="Data out from OB"/>
  </r>
  <r>
    <x v="14"/>
    <s v="6000013306"/>
    <s v="29C-39780   (5)"/>
    <n v="5"/>
    <s v="NHAT LONG"/>
    <s v="TRUNG"/>
    <s v="7951"/>
    <s v="NR-BC360QKVN"/>
    <n v="1"/>
    <s v="TGDD KIM MA"/>
    <s v="Cụm Công Nghiệp Thanh Oai, Xã Bích Hòa, Huyện Thanh Oai,Thành Phố Hà Nội, Việt Nam"/>
    <s v="M101"/>
    <n v="0.88563199999999997"/>
    <s v="601"/>
    <n v="0.56944444444443998"/>
    <n v="0.39278935185184999"/>
    <n v="0.55440972222221996"/>
    <s v="9525250488-6000013306"/>
    <s v="9525250488-6000013306"/>
    <x v="0"/>
    <s v="Thanh Oai/Hà Nội"/>
    <s v="Hà Nội"/>
    <n v="43"/>
    <n v="0"/>
    <n v="0"/>
    <n v="950400"/>
    <s v="REF"/>
    <n v="0"/>
    <s v="NHAT LONG"/>
    <s v="TQ"/>
    <s v="E"/>
    <s v="TGDD"/>
    <n v="0"/>
    <n v="1"/>
    <s v="NHAT LONGTQE"/>
    <s v="NHAT LONG"/>
    <n v="0"/>
    <n v="0"/>
    <n v="0"/>
    <n v="0"/>
    <n v="0"/>
    <n v="15941"/>
    <n v="0"/>
    <m/>
    <m/>
    <m/>
    <n v="0"/>
    <n v="0"/>
    <n v="0"/>
    <n v="0"/>
    <n v="0"/>
    <n v="0"/>
    <n v="0"/>
    <n v="0"/>
    <n v="0"/>
    <n v="0"/>
    <n v="0"/>
    <n v="0"/>
    <n v="0.88563199999999997"/>
    <s v="9525250488"/>
    <n v="17.675243577499998"/>
    <n v="1452568"/>
    <n v="47620.540509634739"/>
    <n v="0"/>
    <n v="15941"/>
    <n v="0"/>
    <n v="0"/>
    <n v="0"/>
    <n v="0"/>
    <n v="0"/>
    <n v="0"/>
    <n v="0"/>
    <n v="73582.698024288518"/>
    <s v="REF"/>
    <s v="Local REF"/>
    <s v="MM"/>
    <n v="12433182"/>
    <n v="5.0105787573268883E-2"/>
    <n v="17.675243577499998"/>
    <s v="Data out from OB"/>
  </r>
  <r>
    <x v="14"/>
    <s v="6000020881"/>
    <s v="29C-39780   (5)"/>
    <n v="5"/>
    <s v="NHAT LONG"/>
    <s v="TRUNG"/>
    <s v="7951"/>
    <s v="CU-N9WKH-8M"/>
    <n v="2"/>
    <s v="GIA AN"/>
    <s v="KCN Ngọc Hồi, Thanh Trì, Hà Nội"/>
    <s v="M101"/>
    <n v="0.32455875000000001"/>
    <s v="601"/>
    <n v="0.56944444444443998"/>
    <n v="0.39280092592593002"/>
    <n v="0.56246527777777999"/>
    <s v="9525250488-6000020881"/>
    <s v="9525250488-6000020881"/>
    <x v="0"/>
    <s v="Thanh Trì/Hà Nội"/>
    <s v="Hà Nội"/>
    <n v="21"/>
    <n v="43"/>
    <n v="0"/>
    <n v="802560"/>
    <s v="RAC"/>
    <n v="0"/>
    <s v="NHAT LONG"/>
    <s v="TQ"/>
    <s v="E"/>
    <s v="GIA "/>
    <n v="0"/>
    <n v="1"/>
    <s v="NHAT LONGTQE"/>
    <s v="NHAT L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2455875000000001"/>
    <s v="9525250488"/>
    <n v="17.675243577499998"/>
    <n v="1452568"/>
    <n v="17451.563518630104"/>
    <n v="0"/>
    <n v="0"/>
    <n v="0"/>
    <n v="0"/>
    <n v="0"/>
    <n v="0"/>
    <n v="0"/>
    <n v="0"/>
    <n v="1"/>
    <n v="21124.030589048896"/>
    <s v="RAC"/>
    <s v="RAC"/>
    <s v="Others"/>
    <n v="7442678"/>
    <n v="1.8362335352093966E-2"/>
    <n v="17.675243577499998"/>
    <s v="Data out from OB"/>
  </r>
  <r>
    <x v="14"/>
    <s v="6000020881"/>
    <s v="29C-39780   (5)"/>
    <n v="5"/>
    <s v="NHAT LONG"/>
    <s v="TRUNG"/>
    <s v="7951"/>
    <s v="CS-N9WKH-8M"/>
    <n v="2"/>
    <s v="GIA AN"/>
    <s v="KCN Ngọc Hồi, Thanh Trì, Hà Nội"/>
    <s v="M101"/>
    <n v="0.165464"/>
    <s v="601"/>
    <n v="0.56944444444443998"/>
    <n v="0.39280092592593002"/>
    <n v="0.56214120370370002"/>
    <s v="9525250488-6000020881"/>
    <s v="9525250488-6000020881"/>
    <x v="0"/>
    <s v="Thanh Trì/Hà Nội"/>
    <s v="Hà Nội"/>
    <n v="21"/>
    <n v="0"/>
    <n v="0"/>
    <n v="802560"/>
    <s v="RAC"/>
    <n v="0"/>
    <s v="NHAT LONG"/>
    <s v="TQ"/>
    <s v="E"/>
    <s v="GIA 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65464"/>
    <s v="9525250488"/>
    <n v="17.675243577499998"/>
    <n v="1452568"/>
    <n v="8897.0194334511452"/>
    <n v="0"/>
    <n v="0"/>
    <n v="0"/>
    <n v="0"/>
    <n v="0"/>
    <n v="0"/>
    <n v="0"/>
    <n v="0"/>
    <n v="0"/>
    <n v="10769.28783274642"/>
    <s v="RAC"/>
    <s v="RAC"/>
    <s v="Others"/>
    <n v="4961785"/>
    <n v="9.3613419964763724E-3"/>
    <n v="17.675243577499998"/>
    <s v="Data out from OB"/>
  </r>
  <r>
    <x v="14"/>
    <s v="6000020881"/>
    <s v="29C-39780   (5)"/>
    <n v="5"/>
    <s v="NHAT LONG"/>
    <s v="TRUNG"/>
    <s v="7951"/>
    <s v="CU-QN18WKH-8"/>
    <n v="1"/>
    <s v="GIA AN"/>
    <s v="KCN Ngọc Hồi, Thanh Trì, Hà Nội"/>
    <s v="M101"/>
    <n v="0.27417599999999998"/>
    <s v="601"/>
    <n v="0.56944444444443998"/>
    <n v="0.39280092592593002"/>
    <n v="0.56262731481480999"/>
    <s v="9525250488-6000020881"/>
    <s v="9525250488-6000020881"/>
    <x v="0"/>
    <s v="Thanh Trì/Hà Nội"/>
    <s v="Hà Nội"/>
    <n v="21"/>
    <n v="0"/>
    <n v="0"/>
    <n v="802560"/>
    <s v="RAC"/>
    <n v="0"/>
    <s v="NHAT LONG"/>
    <s v="TQ"/>
    <s v="E"/>
    <s v="GIA 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7417599999999998"/>
    <s v="9525250488"/>
    <n v="17.675243577499998"/>
    <n v="1452568"/>
    <n v="14742.476914530656"/>
    <n v="0"/>
    <n v="0"/>
    <n v="0"/>
    <n v="0"/>
    <n v="0"/>
    <n v="0"/>
    <n v="0"/>
    <n v="0"/>
    <n v="0"/>
    <n v="17844.85000260529"/>
    <s v="RAC"/>
    <s v="RAC"/>
    <s v="Others"/>
    <n v="6344430"/>
    <n v="1.5511865440373166E-2"/>
    <n v="17.675243577499998"/>
    <s v="Data out from OB"/>
  </r>
  <r>
    <x v="14"/>
    <s v="6000020881"/>
    <s v="29C-39780   (5)"/>
    <n v="5"/>
    <s v="NHAT LONG"/>
    <s v="TRUNG"/>
    <s v="7951"/>
    <s v="CS-QN18WKH-8"/>
    <n v="1"/>
    <s v="GIA AN"/>
    <s v="KCN Ngọc Hồi, Thanh Trì, Hà Nội"/>
    <s v="M101"/>
    <n v="0.1239"/>
    <s v="601"/>
    <n v="0.56944444444443998"/>
    <n v="0.39280092592593002"/>
    <n v="0.56201388888889003"/>
    <s v="9525250488-6000020881"/>
    <s v="9525250488-6000020881"/>
    <x v="0"/>
    <s v="Thanh Trì/Hà Nội"/>
    <s v="Hà Nội"/>
    <n v="21"/>
    <n v="0"/>
    <n v="0"/>
    <n v="802560"/>
    <s v="RAC"/>
    <n v="0"/>
    <s v="NHAT LONG"/>
    <s v="TQ"/>
    <s v="E"/>
    <s v="GIA 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239"/>
    <s v="9525250488"/>
    <n v="17.675243577499998"/>
    <n v="1452568"/>
    <n v="6662.1180909720342"/>
    <n v="0"/>
    <n v="0"/>
    <n v="0"/>
    <n v="0"/>
    <n v="0"/>
    <n v="0"/>
    <n v="0"/>
    <n v="0"/>
    <n v="0"/>
    <n v="8064.0789687018396"/>
    <s v="RAC"/>
    <s v="RAC"/>
    <s v="Others"/>
    <n v="4229620"/>
    <n v="7.0098043886490258E-3"/>
    <n v="17.675243577499998"/>
    <s v="Data out from OB"/>
  </r>
  <r>
    <x v="14"/>
    <s v="6000004340"/>
    <s v="29C-39780   (5)"/>
    <n v="5"/>
    <s v="NHAT LONG"/>
    <s v="TRUNG"/>
    <s v="7951"/>
    <s v="MJ-SJ01WRA"/>
    <n v="2"/>
    <s v="TGDD KIM MA"/>
    <s v="Cụm Công Nghiệp Thanh Oai, Xã Bích Hòa, Thanh Oai, Hà Nội"/>
    <s v="M101"/>
    <n v="7.1145E-2"/>
    <s v="601"/>
    <n v="0.56944444444443998"/>
    <n v="0.39280092592593002"/>
    <n v="0.54796296296295999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1281"/>
    <n v="0"/>
    <m/>
    <m/>
    <m/>
    <n v="0"/>
    <n v="0"/>
    <n v="0"/>
    <n v="0"/>
    <n v="0"/>
    <n v="0"/>
    <n v="0"/>
    <n v="0"/>
    <n v="0"/>
    <n v="0"/>
    <n v="0"/>
    <n v="0"/>
    <n v="7.1145E-2"/>
    <s v="9525250488"/>
    <n v="17.675243577499998"/>
    <n v="1452568"/>
    <n v="3825.4753154334576"/>
    <n v="0"/>
    <n v="1281"/>
    <n v="0"/>
    <n v="0"/>
    <n v="0"/>
    <n v="0"/>
    <n v="0"/>
    <n v="0"/>
    <n v="0"/>
    <n v="5911.4995821492521"/>
    <s v="SMALL KA"/>
    <s v="SMALL KA"/>
    <s v="MM"/>
    <n v="1336364"/>
    <n v="4.0251213335789748E-3"/>
    <n v="17.675243577499998"/>
    <s v="Data out from OB"/>
  </r>
  <r>
    <x v="14"/>
    <s v="6000004340"/>
    <s v="29C-39780   (5)"/>
    <n v="5"/>
    <s v="NHAT LONG"/>
    <s v="TRUNG"/>
    <s v="7951"/>
    <s v="MX-MG53C1CRA"/>
    <n v="9"/>
    <s v="TGDD KIM MA"/>
    <s v="Cụm Công Nghiệp Thanh Oai, Xã Bích Hòa, Thanh Oai, Hà Nội"/>
    <s v="M101"/>
    <n v="0.31048920000000002"/>
    <s v="601"/>
    <n v="0.56944444444443998"/>
    <n v="0.39313657407406999"/>
    <n v="0.54771990740740994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5589"/>
    <n v="0"/>
    <m/>
    <m/>
    <m/>
    <n v="0"/>
    <n v="0"/>
    <n v="0"/>
    <n v="0"/>
    <n v="0"/>
    <n v="0"/>
    <n v="0"/>
    <n v="0"/>
    <n v="0"/>
    <n v="0"/>
    <n v="0"/>
    <n v="0"/>
    <n v="0.31048920000000002"/>
    <s v="9525250488"/>
    <n v="17.675243577499998"/>
    <n v="1452568"/>
    <n v="16695.042101464358"/>
    <n v="0"/>
    <n v="5589"/>
    <n v="0"/>
    <n v="0"/>
    <n v="0"/>
    <n v="0"/>
    <n v="0"/>
    <n v="0"/>
    <n v="0"/>
    <n v="25797.308536957698"/>
    <s v="SMALL KA"/>
    <s v="SMALL KA"/>
    <s v="MM"/>
    <n v="4418181"/>
    <n v="1.7566332177466708E-2"/>
    <n v="17.675243577499998"/>
    <s v="Data out from OB"/>
  </r>
  <r>
    <x v="14"/>
    <s v="6000004340"/>
    <s v="29C-39780   (5)"/>
    <n v="5"/>
    <s v="NHAT LONG"/>
    <s v="TRUNG"/>
    <s v="7951"/>
    <s v="MX-MG5351WRA"/>
    <n v="3"/>
    <s v="TGDD KIM MA"/>
    <s v="Cụm Công Nghiệp Thanh Oai, Xã Bích Hòa, Thanh Oai, Hà Nội"/>
    <s v="M101"/>
    <n v="9.9618750000000006E-2"/>
    <s v="601"/>
    <n v="0.56944444444443998"/>
    <n v="0.39313657407406999"/>
    <n v="0.54751157407407003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1793"/>
    <n v="0"/>
    <m/>
    <m/>
    <m/>
    <n v="0"/>
    <n v="0"/>
    <n v="0"/>
    <n v="0"/>
    <n v="0"/>
    <n v="0"/>
    <n v="0"/>
    <n v="0"/>
    <n v="0"/>
    <n v="0"/>
    <n v="0"/>
    <n v="0"/>
    <n v="9.9618750000000006E-2"/>
    <s v="9525250488"/>
    <n v="17.675243577499998"/>
    <n v="1452568"/>
    <n v="5356.512321025185"/>
    <n v="0"/>
    <n v="1793"/>
    <n v="0"/>
    <n v="0"/>
    <n v="0"/>
    <n v="0"/>
    <n v="0"/>
    <n v="0"/>
    <n v="0"/>
    <n v="8276.7245097931118"/>
    <s v="SMALL KA"/>
    <s v="SMALL KA"/>
    <s v="MM"/>
    <n v="1227273"/>
    <n v="5.6360609438396306E-3"/>
    <n v="17.675243577499998"/>
    <s v="Data out from OB"/>
  </r>
  <r>
    <x v="14"/>
    <s v="6000004340"/>
    <s v="29C-39780   (5)"/>
    <n v="5"/>
    <s v="NHAT LONG"/>
    <s v="TRUNG"/>
    <s v="7951"/>
    <s v="MJ-68MWRA"/>
    <n v="1"/>
    <s v="TGDD KIM MA"/>
    <s v="Cụm Công Nghiệp Thanh Oai, Xã Bích Hòa, Thanh Oai, Hà Nội"/>
    <s v="M101"/>
    <n v="2.0150000000000001E-2"/>
    <s v="601"/>
    <n v="0.56944444444443998"/>
    <n v="0.39313657407406999"/>
    <n v="0.54414351851852005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363"/>
    <n v="0"/>
    <m/>
    <m/>
    <m/>
    <n v="0"/>
    <n v="0"/>
    <n v="0"/>
    <n v="0"/>
    <n v="0"/>
    <n v="0"/>
    <n v="0"/>
    <n v="0"/>
    <n v="0"/>
    <n v="0"/>
    <n v="0"/>
    <n v="0"/>
    <n v="2.0150000000000001E-2"/>
    <s v="9525250488"/>
    <n v="17.675243577499998"/>
    <n v="1452568"/>
    <n v="1083.4679542621993"/>
    <n v="0"/>
    <n v="363"/>
    <n v="0"/>
    <n v="0"/>
    <n v="0"/>
    <n v="0"/>
    <n v="0"/>
    <n v="0"/>
    <n v="0"/>
    <n v="1674.4704698897665"/>
    <s v="SMALL KA"/>
    <s v="SMALL KA"/>
    <s v="MM"/>
    <n v="398182"/>
    <n v="1.1400125781378361E-3"/>
    <n v="17.675243577499998"/>
    <s v="Data out from OB"/>
  </r>
  <r>
    <x v="14"/>
    <s v="6000004340"/>
    <s v="29C-39780   (5)"/>
    <n v="5"/>
    <s v="NHAT LONG"/>
    <s v="TRUNG"/>
    <s v="7951"/>
    <s v="MJ-SJ01WRA"/>
    <n v="22"/>
    <s v="TGDD KIM MA"/>
    <s v="Cụm Công Nghiệp Thanh Oai, Xã Bích Hòa, Thanh Oai, Hà Nội"/>
    <s v="M101"/>
    <n v="0.78259500000000004"/>
    <s v="601"/>
    <n v="0.56944444444443998"/>
    <n v="0.39342592592593001"/>
    <n v="0.54806712962963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14087"/>
    <n v="0"/>
    <m/>
    <m/>
    <m/>
    <n v="0"/>
    <n v="0"/>
    <n v="0"/>
    <n v="0"/>
    <n v="0"/>
    <n v="0"/>
    <n v="0"/>
    <n v="0"/>
    <n v="0"/>
    <n v="0"/>
    <n v="0"/>
    <n v="0"/>
    <n v="0.78259500000000004"/>
    <s v="9525250488"/>
    <n v="17.675243577499998"/>
    <n v="1452568"/>
    <n v="42080.228469768037"/>
    <n v="0"/>
    <n v="14087"/>
    <n v="0"/>
    <n v="0"/>
    <n v="0"/>
    <n v="0"/>
    <n v="0"/>
    <n v="0"/>
    <n v="0"/>
    <n v="65022.495403641784"/>
    <s v="SMALL KA"/>
    <s v="SMALL KA"/>
    <s v="MM"/>
    <n v="37730000"/>
    <n v="4.4276334669368721E-2"/>
    <n v="17.675243577499998"/>
    <s v="Data out from OB"/>
  </r>
  <r>
    <x v="14"/>
    <s v="6000004340"/>
    <s v="29C-39780   (5)"/>
    <n v="5"/>
    <s v="NHAT LONG"/>
    <s v="TRUNG"/>
    <s v="7951"/>
    <s v="MC-CL573AN49"/>
    <n v="32"/>
    <s v="TGDD KIM MA"/>
    <s v="Cụm Công Nghiệp Thanh Oai, Xã Bích Hòa, Thanh Oai, Hà Nội"/>
    <s v="M101"/>
    <n v="1.97472"/>
    <s v="601"/>
    <n v="0.56944444444443998"/>
    <n v="0.39432870370369999"/>
    <n v="0.55222222222221995"/>
    <s v="9525250488-6000004340"/>
    <s v="9525250488-6000004340"/>
    <x v="0"/>
    <s v="Thanh Oai/Hà Nội"/>
    <s v="Hà Nội"/>
    <n v="43"/>
    <n v="0"/>
    <n v="0"/>
    <n v="950400"/>
    <s v="VC"/>
    <n v="0"/>
    <s v="NHAT LONG"/>
    <s v="TQ"/>
    <s v="E"/>
    <s v="TGDD"/>
    <n v="0"/>
    <n v="1"/>
    <s v="NHAT LONGTQE"/>
    <s v="NHAT LONG"/>
    <n v="0"/>
    <n v="0"/>
    <n v="0"/>
    <n v="0"/>
    <n v="0"/>
    <n v="35545"/>
    <n v="0"/>
    <m/>
    <m/>
    <m/>
    <n v="0"/>
    <n v="0"/>
    <n v="0"/>
    <n v="0"/>
    <n v="0"/>
    <n v="0"/>
    <n v="0"/>
    <n v="0"/>
    <n v="0"/>
    <n v="0"/>
    <n v="0"/>
    <n v="0"/>
    <n v="1.97472"/>
    <s v="9525250488"/>
    <n v="17.675243577499998"/>
    <n v="1452568"/>
    <n v="106180.93492013152"/>
    <n v="0"/>
    <n v="35545"/>
    <n v="0"/>
    <n v="0"/>
    <n v="0"/>
    <n v="0"/>
    <n v="0"/>
    <n v="0"/>
    <n v="0"/>
    <n v="164070.40775685952"/>
    <s v="VC"/>
    <s v="VC"/>
    <s v="MM"/>
    <n v="62496000"/>
    <n v="0.11172236418364008"/>
    <n v="17.675243577499998"/>
    <s v="Data out from OB"/>
  </r>
  <r>
    <x v="14"/>
    <s v="6000004340"/>
    <s v="29C-39780   (5)"/>
    <n v="5"/>
    <s v="NHAT LONG"/>
    <s v="TRUNG"/>
    <s v="7951"/>
    <s v="MC-CL573AN49"/>
    <n v="14"/>
    <s v="TGDD KIM MA"/>
    <s v="Cụm Công Nghiệp Thanh Oai, Xã Bích Hòa, Thanh Oai, Hà Nội"/>
    <s v="M101"/>
    <n v="0.86394000000000004"/>
    <s v="601"/>
    <n v="0.56944444444443998"/>
    <n v="0.39432870370369999"/>
    <n v="0.55122685185185005"/>
    <s v="9525250488-6000004340"/>
    <s v="9525250488-6000004340"/>
    <x v="0"/>
    <s v="Thanh Oai/Hà Nội"/>
    <s v="Hà Nội"/>
    <n v="43"/>
    <n v="0"/>
    <n v="0"/>
    <n v="950400"/>
    <s v="VC"/>
    <n v="0"/>
    <s v="NHAT LONG"/>
    <s v="TQ"/>
    <s v="E"/>
    <s v="TGDD"/>
    <n v="0"/>
    <n v="1"/>
    <s v="NHAT LONGTQE"/>
    <s v="NHAT LONG"/>
    <n v="0"/>
    <n v="0"/>
    <n v="0"/>
    <n v="0"/>
    <n v="0"/>
    <n v="15551"/>
    <n v="0"/>
    <m/>
    <m/>
    <m/>
    <n v="0"/>
    <n v="0"/>
    <n v="0"/>
    <n v="0"/>
    <n v="0"/>
    <n v="0"/>
    <n v="0"/>
    <n v="0"/>
    <n v="0"/>
    <n v="0"/>
    <n v="0"/>
    <n v="0"/>
    <n v="0.86394000000000004"/>
    <s v="9525250488"/>
    <n v="17.675243577499998"/>
    <n v="1452568"/>
    <n v="46454.159027557544"/>
    <n v="0"/>
    <n v="15551"/>
    <n v="0"/>
    <n v="0"/>
    <n v="0"/>
    <n v="0"/>
    <n v="0"/>
    <n v="0"/>
    <n v="0"/>
    <n v="71780.865893626047"/>
    <s v="VC"/>
    <s v="VC"/>
    <s v="MM"/>
    <n v="27342000"/>
    <n v="4.8878534330342532E-2"/>
    <n v="17.675243577499998"/>
    <s v="Data out from OB"/>
  </r>
  <r>
    <x v="14"/>
    <s v="6000004340"/>
    <s v="29C-39780   (5)"/>
    <n v="5"/>
    <s v="NHAT LONG"/>
    <s v="TRUNG"/>
    <s v="7951"/>
    <s v="MX-MG5351WRA"/>
    <n v="8"/>
    <s v="TGDD KIM MA"/>
    <s v="Cụm Công Nghiệp Thanh Oai, Xã Bích Hòa, Thanh Oai, Hà Nội"/>
    <s v="M101"/>
    <n v="0.26565"/>
    <s v="601"/>
    <n v="0.56944444444443998"/>
    <n v="0.39434027777778002"/>
    <n v="0.54762731481480997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4782"/>
    <n v="0"/>
    <m/>
    <m/>
    <m/>
    <n v="0"/>
    <n v="0"/>
    <n v="0"/>
    <n v="0"/>
    <n v="0"/>
    <n v="0"/>
    <n v="0"/>
    <n v="0"/>
    <n v="0"/>
    <n v="0"/>
    <n v="0"/>
    <n v="0"/>
    <n v="0.26565"/>
    <s v="9525250488"/>
    <n v="17.675243577499998"/>
    <n v="1452568"/>
    <n v="14284.032856067159"/>
    <n v="0"/>
    <n v="4782"/>
    <n v="0"/>
    <n v="0"/>
    <n v="0"/>
    <n v="0"/>
    <n v="0"/>
    <n v="0"/>
    <n v="0"/>
    <n v="22071.932026114962"/>
    <s v="SMALL KA"/>
    <s v="SMALL KA"/>
    <s v="MM"/>
    <n v="8400000"/>
    <n v="1.5029495850239013E-2"/>
    <n v="17.675243577499998"/>
    <s v="Data out from OB"/>
  </r>
  <r>
    <x v="14"/>
    <s v="6000004340"/>
    <s v="29C-39780   (5)"/>
    <n v="5"/>
    <s v="NHAT LONG"/>
    <s v="TRUNG"/>
    <s v="7951"/>
    <s v="EH-ND11-W645"/>
    <n v="15"/>
    <s v="TGDD KIM MA"/>
    <s v="Cụm Công Nghiệp Thanh Oai, Xã Bích Hòa, Thanh Oai, Hà Nội"/>
    <s v="M101"/>
    <n v="4.9979999999999997E-2"/>
    <s v="601"/>
    <n v="0.56944444444443998"/>
    <n v="0.39434027777778002"/>
    <n v="0.54315972222221998"/>
    <s v="9525250488-6000004340"/>
    <s v="9525250488-6000004340"/>
    <x v="0"/>
    <s v="Thanh Oai/Hà Nội"/>
    <s v="Hà Nội"/>
    <n v="43"/>
    <n v="0"/>
    <n v="0"/>
    <n v="950400"/>
    <s v="LADIES"/>
    <n v="0"/>
    <s v="NHAT LONG"/>
    <s v="TQ"/>
    <s v="E"/>
    <s v="TGDD"/>
    <n v="0"/>
    <n v="1"/>
    <s v="NHAT LONGTQE"/>
    <s v="NHAT LONG"/>
    <n v="0"/>
    <n v="0"/>
    <n v="0"/>
    <n v="0"/>
    <n v="0"/>
    <n v="900"/>
    <n v="0"/>
    <m/>
    <m/>
    <m/>
    <n v="0"/>
    <n v="0"/>
    <n v="0"/>
    <n v="0"/>
    <n v="0"/>
    <n v="0"/>
    <n v="0"/>
    <n v="0"/>
    <n v="0"/>
    <n v="0"/>
    <n v="0"/>
    <n v="0"/>
    <n v="4.9979999999999997E-2"/>
    <s v="9525250488"/>
    <n v="17.675243577499998"/>
    <n v="1452568"/>
    <n v="2687.4306875446509"/>
    <n v="0"/>
    <n v="900"/>
    <n v="0"/>
    <n v="0"/>
    <n v="0"/>
    <n v="0"/>
    <n v="0"/>
    <n v="0"/>
    <n v="0"/>
    <n v="4152.9674483915896"/>
    <s v="LADIES"/>
    <s v="LADIES"/>
    <s v="MM"/>
    <n v="3242730"/>
    <n v="2.8276838042346915E-3"/>
    <n v="17.675243577499998"/>
    <s v="Data out from OB"/>
  </r>
  <r>
    <x v="14"/>
    <s v="6000004340"/>
    <s v="29C-39780   (5)"/>
    <n v="5"/>
    <s v="NHAT LONG"/>
    <s v="TRUNG"/>
    <s v="7951"/>
    <s v="MX-MG53C1CRA"/>
    <n v="5"/>
    <s v="TGDD KIM MA"/>
    <s v="Cụm Công Nghiệp Thanh Oai, Xã Bích Hòa, Thanh Oai, Hà Nội"/>
    <s v="M101"/>
    <n v="0.17249400000000001"/>
    <s v="601"/>
    <n v="0.56944444444443998"/>
    <n v="0.39434027777778002"/>
    <n v="0.54784722222222004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3105"/>
    <n v="0"/>
    <m/>
    <m/>
    <m/>
    <n v="0"/>
    <n v="0"/>
    <n v="0"/>
    <n v="0"/>
    <n v="0"/>
    <n v="0"/>
    <n v="0"/>
    <n v="0"/>
    <n v="0"/>
    <n v="0"/>
    <n v="0"/>
    <n v="0"/>
    <n v="0.17249400000000001"/>
    <s v="9525250488"/>
    <n v="17.675243577499998"/>
    <n v="1452568"/>
    <n v="9275.0233897024227"/>
    <n v="0"/>
    <n v="3105"/>
    <n v="0"/>
    <n v="0"/>
    <n v="0"/>
    <n v="0"/>
    <n v="0"/>
    <n v="0"/>
    <n v="0"/>
    <n v="14331.838076087613"/>
    <s v="SMALL KA"/>
    <s v="SMALL KA"/>
    <s v="MM"/>
    <n v="6300000"/>
    <n v="9.7590734319259499E-3"/>
    <n v="17.675243577499998"/>
    <s v="Data out from OB"/>
  </r>
  <r>
    <x v="14"/>
    <s v="6000004340"/>
    <s v="29C-39780   (5)"/>
    <n v="5"/>
    <s v="NHAT LONG"/>
    <s v="TRUNG"/>
    <s v="7951"/>
    <s v="MX-M200WRA"/>
    <n v="11"/>
    <s v="TGDD KIM MA"/>
    <s v="Cụm Công Nghiệp Thanh Oai, Xã Bích Hòa, Thanh Oai, Hà Nội"/>
    <s v="M101"/>
    <n v="0.23856524999999998"/>
    <s v="601"/>
    <n v="0.56944444444443998"/>
    <n v="0.39434027777778002"/>
    <n v="0.54736111111110997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4294"/>
    <n v="0"/>
    <m/>
    <m/>
    <m/>
    <n v="0"/>
    <n v="0"/>
    <n v="0"/>
    <n v="0"/>
    <n v="0"/>
    <n v="0"/>
    <n v="0"/>
    <n v="0"/>
    <n v="0"/>
    <n v="0"/>
    <n v="0"/>
    <n v="0"/>
    <n v="0.23856524999999998"/>
    <s v="9525250488"/>
    <n v="17.675243577499998"/>
    <n v="1452568"/>
    <n v="12827.682549655092"/>
    <n v="0"/>
    <n v="4294"/>
    <n v="0"/>
    <n v="0"/>
    <n v="0"/>
    <n v="0"/>
    <n v="0"/>
    <n v="0"/>
    <n v="0"/>
    <n v="19821.110695626281"/>
    <s v="SMALL KA"/>
    <s v="SMALL KA"/>
    <s v="MM"/>
    <n v="7298005"/>
    <n v="1.3497140729855948E-2"/>
    <n v="17.675243577499998"/>
    <s v="Data out from OB"/>
  </r>
  <r>
    <x v="14"/>
    <s v="6000004340"/>
    <s v="29C-39780   (5)"/>
    <n v="5"/>
    <s v="NHAT LONG"/>
    <s v="TRUNG"/>
    <s v="7951"/>
    <s v="MX-M200GRA"/>
    <n v="6"/>
    <s v="TGDD KIM MA"/>
    <s v="Cụm Công Nghiệp Thanh Oai, Xã Bích Hòa, Thanh Oai, Hà Nội"/>
    <s v="M101"/>
    <n v="0.13012649999999998"/>
    <s v="601"/>
    <n v="0.56944444444443998"/>
    <n v="0.39434027777778002"/>
    <n v="0.54726851851851999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2342"/>
    <n v="0"/>
    <m/>
    <m/>
    <m/>
    <n v="0"/>
    <n v="0"/>
    <n v="0"/>
    <n v="0"/>
    <n v="0"/>
    <n v="0"/>
    <n v="0"/>
    <n v="0"/>
    <n v="0"/>
    <n v="0"/>
    <n v="0"/>
    <n v="0"/>
    <n v="0.13012649999999998"/>
    <s v="9525250488"/>
    <n v="17.675243577499998"/>
    <n v="1452568"/>
    <n v="6996.9177543573223"/>
    <n v="0"/>
    <n v="2342"/>
    <n v="0"/>
    <n v="0"/>
    <n v="0"/>
    <n v="0"/>
    <n v="0"/>
    <n v="0"/>
    <n v="0"/>
    <n v="10811.333106705244"/>
    <s v="SMALL KA"/>
    <s v="SMALL KA"/>
    <s v="MM"/>
    <n v="3980730"/>
    <n v="7.3620767617396075E-3"/>
    <n v="17.675243577499998"/>
    <s v="Data out from OB"/>
  </r>
  <r>
    <x v="14"/>
    <s v="6000004340"/>
    <s v="29C-39780   (5)"/>
    <n v="5"/>
    <s v="NHAT LONG"/>
    <s v="TRUNG"/>
    <s v="7951"/>
    <s v="EH-ND12-P645"/>
    <n v="19"/>
    <s v="TGDD KIM MA"/>
    <s v="Cụm Công Nghiệp Thanh Oai, Xã Bích Hòa, Thanh Oai, Hà Nội"/>
    <s v="M101"/>
    <n v="6.7628124999999997E-2"/>
    <s v="601"/>
    <n v="0.56944444444443998"/>
    <n v="0.39435185185185001"/>
    <n v="0.54326388888888999"/>
    <s v="9525250488-6000004340"/>
    <s v="9525250488-6000004340"/>
    <x v="0"/>
    <s v="Thanh Oai/Hà Nội"/>
    <s v="Hà Nội"/>
    <n v="43"/>
    <n v="0"/>
    <n v="0"/>
    <n v="950400"/>
    <s v="LADIES"/>
    <n v="0"/>
    <s v="NHAT LONG"/>
    <s v="TQ"/>
    <s v="E"/>
    <s v="TGDD"/>
    <n v="0"/>
    <n v="1"/>
    <s v="NHAT LONGTQE"/>
    <s v="NHAT LONG"/>
    <n v="0"/>
    <n v="0"/>
    <n v="0"/>
    <n v="0"/>
    <n v="0"/>
    <n v="1217"/>
    <n v="0"/>
    <m/>
    <m/>
    <m/>
    <n v="0"/>
    <n v="0"/>
    <n v="0"/>
    <n v="0"/>
    <n v="0"/>
    <n v="0"/>
    <n v="0"/>
    <n v="0"/>
    <n v="0"/>
    <n v="0"/>
    <n v="0"/>
    <n v="0"/>
    <n v="6.7628124999999997E-2"/>
    <s v="9525250488"/>
    <n v="17.675243577499998"/>
    <n v="1452568"/>
    <n v="3636.3725183294437"/>
    <n v="0"/>
    <n v="1217"/>
    <n v="0"/>
    <n v="0"/>
    <n v="0"/>
    <n v="0"/>
    <n v="0"/>
    <n v="0"/>
    <n v="0"/>
    <n v="5618.6024253853029"/>
    <s v="LADIES"/>
    <s v="LADIES"/>
    <s v="MM"/>
    <n v="5098916"/>
    <n v="3.8261495352792971E-3"/>
    <n v="17.675243577499998"/>
    <s v="Data out from OB"/>
  </r>
  <r>
    <x v="14"/>
    <s v="6000004340"/>
    <s v="29C-39780   (5)"/>
    <n v="5"/>
    <s v="NHAT LONG"/>
    <s v="TRUNG"/>
    <s v="7951"/>
    <s v="MC-CL575KN49"/>
    <n v="22"/>
    <s v="TGDD KIM MA"/>
    <s v="Cụm Công Nghiệp Thanh Oai, Xã Bích Hòa, Thanh Oai, Hà Nội"/>
    <s v="M101"/>
    <n v="1.35762"/>
    <s v="601"/>
    <n v="0.56944444444443998"/>
    <n v="0.39435185185185001"/>
    <n v="0.55231481481481004"/>
    <s v="9525250488-6000004340"/>
    <s v="9525250488-6000004340"/>
    <x v="0"/>
    <s v="Thanh Oai/Hà Nội"/>
    <s v="Hà Nội"/>
    <n v="43"/>
    <n v="0"/>
    <n v="0"/>
    <n v="950400"/>
    <s v="VC"/>
    <n v="0"/>
    <s v="NHAT LONG"/>
    <s v="TQ"/>
    <s v="E"/>
    <s v="TGDD"/>
    <n v="0"/>
    <n v="1"/>
    <s v="NHAT LONGTQE"/>
    <s v="NHAT LONG"/>
    <n v="0"/>
    <n v="0"/>
    <n v="0"/>
    <n v="0"/>
    <n v="0"/>
    <n v="24437"/>
    <n v="0"/>
    <m/>
    <m/>
    <m/>
    <n v="0"/>
    <n v="0"/>
    <n v="0"/>
    <n v="0"/>
    <n v="0"/>
    <n v="0"/>
    <n v="0"/>
    <n v="0"/>
    <n v="0"/>
    <n v="0"/>
    <n v="0"/>
    <n v="0"/>
    <n v="1.35762"/>
    <s v="9525250488"/>
    <n v="17.675243577499998"/>
    <n v="1452568"/>
    <n v="72999.392757590424"/>
    <n v="0"/>
    <n v="24437"/>
    <n v="0"/>
    <n v="0"/>
    <n v="0"/>
    <n v="0"/>
    <n v="0"/>
    <n v="0"/>
    <n v="0"/>
    <n v="112798.21783284094"/>
    <s v="VC"/>
    <s v="VC"/>
    <s v="MM"/>
    <n v="50358000"/>
    <n v="7.6809125376252549E-2"/>
    <n v="17.675243577499998"/>
    <s v="Data out from OB"/>
  </r>
  <r>
    <x v="14"/>
    <s v="6000004340"/>
    <s v="29C-39780   (5)"/>
    <n v="5"/>
    <s v="NHAT LONG"/>
    <s v="TRUNG"/>
    <s v="7951"/>
    <s v="MJ-68MWRA"/>
    <n v="62"/>
    <s v="TGDD KIM MA"/>
    <s v="Cụm Công Nghiệp Thanh Oai, Xã Bích Hòa, Thanh Oai, Hà Nội"/>
    <s v="M101"/>
    <n v="1.2493000000000001"/>
    <s v="601"/>
    <n v="0.56944444444443998"/>
    <n v="0.39435185185185001"/>
    <n v="0.54425925925926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22487"/>
    <n v="0"/>
    <m/>
    <m/>
    <m/>
    <n v="0"/>
    <n v="0"/>
    <n v="0"/>
    <n v="0"/>
    <n v="0"/>
    <n v="0"/>
    <n v="0"/>
    <n v="0"/>
    <n v="0"/>
    <n v="0"/>
    <n v="0"/>
    <n v="0"/>
    <n v="1.2493000000000001"/>
    <s v="9525250488"/>
    <n v="17.675243577499998"/>
    <n v="1452568"/>
    <n v="67175.01316425635"/>
    <n v="0"/>
    <n v="22487"/>
    <n v="0"/>
    <n v="0"/>
    <n v="0"/>
    <n v="0"/>
    <n v="0"/>
    <n v="0"/>
    <n v="0"/>
    <n v="103798.16913316552"/>
    <s v="SMALL KA"/>
    <s v="SMALL KA"/>
    <s v="MM"/>
    <n v="67478568"/>
    <n v="7.0680779844545835E-2"/>
    <n v="17.675243577499998"/>
    <s v="Data out from OB"/>
  </r>
  <r>
    <x v="14"/>
    <s v="6000004340"/>
    <s v="29C-39780   (5)"/>
    <n v="5"/>
    <s v="NHAT LONG"/>
    <s v="TRUNG"/>
    <s v="7951"/>
    <s v="MJ-H100WRA"/>
    <n v="25"/>
    <s v="TGDD KIM MA"/>
    <s v="Cụm Công Nghiệp Thanh Oai, Xã Bích Hòa, Thanh Oai, Hà Nội"/>
    <s v="M101"/>
    <n v="0.62719999999999998"/>
    <s v="601"/>
    <n v="0.56944444444443998"/>
    <n v="0.39435185185185001"/>
    <n v="0.54439814814815002"/>
    <s v="9525250488-6000004340"/>
    <s v="9525250488-6000004340"/>
    <x v="0"/>
    <s v="Thanh Oai/Hà Nội"/>
    <s v="Hà Nội"/>
    <n v="43"/>
    <n v="0"/>
    <n v="0"/>
    <n v="950400"/>
    <s v="SMALL KA"/>
    <n v="0"/>
    <s v="NHAT LONG"/>
    <s v="TQ"/>
    <s v="E"/>
    <s v="TGDD"/>
    <n v="0"/>
    <n v="1"/>
    <s v="NHAT LONGTQE"/>
    <s v="NHAT LONG"/>
    <n v="0"/>
    <n v="0"/>
    <n v="0"/>
    <n v="0"/>
    <n v="0"/>
    <n v="11290"/>
    <n v="0"/>
    <m/>
    <m/>
    <m/>
    <n v="0"/>
    <n v="0"/>
    <n v="0"/>
    <n v="0"/>
    <n v="0"/>
    <n v="0"/>
    <n v="0"/>
    <n v="0"/>
    <n v="0"/>
    <n v="0"/>
    <n v="0"/>
    <n v="0"/>
    <n v="0.62719999999999998"/>
    <s v="9525250488"/>
    <n v="17.675243577499998"/>
    <n v="1452568"/>
    <n v="33724.620392717188"/>
    <n v="0"/>
    <n v="11290"/>
    <n v="0"/>
    <n v="0"/>
    <n v="0"/>
    <n v="0"/>
    <n v="0"/>
    <n v="0"/>
    <n v="0"/>
    <n v="52111.552293541514"/>
    <s v="SMALL KA"/>
    <s v="SMALL KA"/>
    <s v="MM"/>
    <n v="27954550"/>
    <n v="3.5484659504121621E-2"/>
    <n v="17.675243577499998"/>
    <s v="Data out from OB"/>
  </r>
  <r>
    <x v="15"/>
    <s v="6000003568"/>
    <s v="29C-71743   (5)"/>
    <n v="5"/>
    <s v="NHAT LONG"/>
    <s v="NGUYÊN"/>
    <s v="7951"/>
    <s v="MC-CL575KN49"/>
    <n v="6"/>
    <s v="VHC"/>
    <s v="549 Nguyễn Văn Cừ, Long Biên, Hà Nội"/>
    <s v="M101"/>
    <n v="0.37026000000000003"/>
    <s v="601"/>
    <n v="0.48472222222222"/>
    <n v="0.39630787037037002"/>
    <n v="0.48458333333332998"/>
    <s v="9525250491-6000003568"/>
    <s v="9525250491-6000003568"/>
    <x v="4"/>
    <s v="Long Biên/Hà Nội"/>
    <s v="Hà Nội"/>
    <n v="13"/>
    <n v="13"/>
    <n v="0"/>
    <n v="765600"/>
    <s v="VC"/>
    <n v="1"/>
    <s v="NHAT LONG"/>
    <s v="TQ"/>
    <s v="E"/>
    <s v="VHC"/>
    <n v="0"/>
    <n v="1"/>
    <s v="NHAT LONGTQE"/>
    <s v="NHAT LONG"/>
    <s v="NHAT LONGTQE"/>
    <n v="765600"/>
    <n v="0"/>
    <n v="0"/>
    <n v="0"/>
    <n v="11478"/>
    <n v="0"/>
    <m/>
    <m/>
    <m/>
    <n v="0"/>
    <n v="0"/>
    <n v="965600"/>
    <n v="0"/>
    <n v="226835"/>
    <n v="0"/>
    <n v="0"/>
    <n v="0"/>
    <n v="0"/>
    <n v="0"/>
    <n v="0"/>
    <n v="1192435"/>
    <n v="0.37026000000000003"/>
    <s v="9525250491"/>
    <n v="19.12072775"/>
    <n v="1192435"/>
    <n v="14825.327765048067"/>
    <n v="0"/>
    <n v="11478"/>
    <n v="0"/>
    <n v="0"/>
    <n v="0"/>
    <n v="0"/>
    <n v="0"/>
    <n v="0"/>
    <n v="1"/>
    <n v="30176.192907432618"/>
    <s v="VC"/>
    <s v="VC"/>
    <s v="MM"/>
    <n v="13734000"/>
    <n v="1.9364325711922759E-2"/>
    <n v="19.12072775"/>
    <s v="Data out from OB"/>
  </r>
  <r>
    <x v="15"/>
    <s v="6000003568"/>
    <s v="29C-71743   (5)"/>
    <n v="5"/>
    <s v="NHAT LONG"/>
    <s v="NGUYÊN"/>
    <s v="7951"/>
    <s v="NR-BX471WGKV"/>
    <n v="3"/>
    <s v="VHC"/>
    <s v="549 Nguyễn Văn Cừ, Long Biên, Hà Nội"/>
    <s v="M101"/>
    <n v="3.3388799999999996"/>
    <s v="601"/>
    <n v="0.48472222222222"/>
    <n v="0.39631944444444001"/>
    <n v="0.48306712962963"/>
    <s v="9525250491-6000003568"/>
    <s v="9525250491-6000003568"/>
    <x v="4"/>
    <s v="Long Biên/Hà Nội"/>
    <s v="Hà Nội"/>
    <n v="13"/>
    <n v="0"/>
    <n v="0"/>
    <n v="765600"/>
    <s v="REF"/>
    <n v="0"/>
    <s v="NHAT LONG"/>
    <s v="TQ"/>
    <s v="E"/>
    <s v="VHC"/>
    <n v="0"/>
    <n v="1"/>
    <s v="NHAT LONGTQE"/>
    <s v="NHAT LONG"/>
    <n v="0"/>
    <n v="0"/>
    <n v="0"/>
    <n v="0"/>
    <n v="0"/>
    <n v="103505"/>
    <n v="0"/>
    <m/>
    <m/>
    <m/>
    <n v="0"/>
    <n v="0"/>
    <n v="0"/>
    <n v="0"/>
    <n v="0"/>
    <n v="0"/>
    <n v="0"/>
    <n v="0"/>
    <n v="0"/>
    <n v="0"/>
    <n v="0"/>
    <n v="0"/>
    <n v="3.3388799999999996"/>
    <s v="9525250491"/>
    <n v="19.12072775"/>
    <n v="1192435"/>
    <n v="133689.81355848236"/>
    <n v="0"/>
    <n v="103505"/>
    <n v="0"/>
    <n v="0"/>
    <n v="0"/>
    <n v="0"/>
    <n v="0"/>
    <n v="0"/>
    <n v="0"/>
    <n v="272119.00727804413"/>
    <s v="REF"/>
    <s v="Local REF"/>
    <s v="MM"/>
    <n v="48658635"/>
    <n v="0.17462096859780871"/>
    <n v="19.12072775"/>
    <s v="Data out from OB"/>
  </r>
  <r>
    <x v="15"/>
    <s v="6000003568"/>
    <s v="29C-71743   (5)"/>
    <n v="5"/>
    <s v="NHAT LONG"/>
    <s v="NGUYÊN"/>
    <s v="7951"/>
    <s v="NR-BV320WKVN"/>
    <n v="1"/>
    <s v="VHC"/>
    <s v="549 Nguyễn Văn Cừ, Long Biên, Hà Nội"/>
    <s v="M101"/>
    <n v="0.81932799999999995"/>
    <s v="601"/>
    <n v="0.48472222222222"/>
    <n v="0.39631944444444001"/>
    <n v="0.47945601851851999"/>
    <s v="9525250491-6000003568"/>
    <s v="9525250491-6000003568"/>
    <x v="4"/>
    <s v="Long Biên/Hà Nội"/>
    <s v="Hà Nội"/>
    <n v="13"/>
    <n v="0"/>
    <n v="0"/>
    <n v="765600"/>
    <s v="REF"/>
    <n v="0"/>
    <s v="NHAT LONG"/>
    <s v="TQ"/>
    <s v="E"/>
    <s v="VHC"/>
    <n v="0"/>
    <n v="1"/>
    <s v="NHAT LONGTQE"/>
    <s v="NHAT LONG"/>
    <n v="0"/>
    <n v="0"/>
    <n v="0"/>
    <n v="0"/>
    <n v="0"/>
    <n v="25399"/>
    <n v="0"/>
    <m/>
    <m/>
    <m/>
    <n v="0"/>
    <n v="0"/>
    <n v="0"/>
    <n v="0"/>
    <n v="0"/>
    <n v="0"/>
    <n v="0"/>
    <n v="0"/>
    <n v="0"/>
    <n v="0"/>
    <n v="0"/>
    <n v="0"/>
    <n v="0.81932799999999995"/>
    <s v="9525250491"/>
    <n v="19.12072775"/>
    <n v="1192435"/>
    <n v="32806.15283066305"/>
    <n v="0"/>
    <n v="25399"/>
    <n v="0"/>
    <n v="0"/>
    <n v="0"/>
    <n v="0"/>
    <n v="0"/>
    <n v="0"/>
    <n v="0"/>
    <n v="66775.20320439947"/>
    <s v="REF"/>
    <s v="Local REF"/>
    <s v="MM"/>
    <n v="11969545"/>
    <n v="4.2850251868682139E-2"/>
    <n v="19.12072775"/>
    <s v="Data out from OB"/>
  </r>
  <r>
    <x v="15"/>
    <s v="6000003568"/>
    <s v="29C-71743   (5)"/>
    <n v="5"/>
    <s v="NHAT LONG"/>
    <s v="NGUYÊN"/>
    <s v="7951"/>
    <s v="NR-BV280QSVN"/>
    <n v="2"/>
    <s v="VHC"/>
    <s v="549 Nguyễn Văn Cừ, Long Biên, Hà Nội"/>
    <s v="M101"/>
    <n v="1.5060480000000001"/>
    <s v="601"/>
    <n v="0.48472222222222"/>
    <n v="0.39631944444444001"/>
    <n v="0.47927083333332998"/>
    <s v="9525250491-6000003568"/>
    <s v="9525250491-6000003568"/>
    <x v="4"/>
    <s v="Long Biên/Hà Nội"/>
    <s v="Hà Nội"/>
    <n v="13"/>
    <n v="0"/>
    <n v="0"/>
    <n v="765600"/>
    <s v="REF"/>
    <n v="0"/>
    <s v="NHAT LONG"/>
    <s v="TQ"/>
    <s v="E"/>
    <s v="VHC"/>
    <n v="0"/>
    <n v="1"/>
    <s v="NHAT LONGTQE"/>
    <s v="NHAT LONG"/>
    <n v="0"/>
    <n v="0"/>
    <n v="0"/>
    <n v="0"/>
    <n v="0"/>
    <n v="46687"/>
    <n v="0"/>
    <m/>
    <m/>
    <m/>
    <n v="0"/>
    <n v="0"/>
    <n v="0"/>
    <n v="0"/>
    <n v="0"/>
    <n v="0"/>
    <n v="0"/>
    <n v="0"/>
    <n v="0"/>
    <n v="0"/>
    <n v="0"/>
    <n v="0"/>
    <n v="1.5060480000000001"/>
    <s v="9525250491"/>
    <n v="19.12072775"/>
    <n v="1192435"/>
    <n v="60302.639307230347"/>
    <n v="0"/>
    <n v="46687"/>
    <n v="0"/>
    <n v="0"/>
    <n v="0"/>
    <n v="0"/>
    <n v="0"/>
    <n v="0"/>
    <n v="0"/>
    <n v="122742.67987860713"/>
    <s v="REF"/>
    <s v="Local REF"/>
    <s v="MM"/>
    <n v="17911818"/>
    <n v="7.8765202856883945E-2"/>
    <n v="19.12072775"/>
    <s v="Data out from OB"/>
  </r>
  <r>
    <x v="15"/>
    <s v="6000003568"/>
    <s v="29C-71743   (5)"/>
    <n v="5"/>
    <s v="NHAT LONG"/>
    <s v="NGUYÊN"/>
    <s v="7951"/>
    <s v="NA-F90A4GRV"/>
    <n v="1"/>
    <s v="VHC"/>
    <s v="549 Nguyễn Văn Cừ, Long Biên, Hà Nội"/>
    <s v="M101"/>
    <n v="0.49475999999999998"/>
    <s v="601"/>
    <n v="0.48472222222222"/>
    <n v="0.39631944444444001"/>
    <n v="0.48394675925926001"/>
    <s v="9525250491-6000003568"/>
    <s v="9525250491-6000003568"/>
    <x v="4"/>
    <s v="Long Biên/Hà Nội"/>
    <s v="Hà Nội"/>
    <n v="13"/>
    <n v="0"/>
    <n v="0"/>
    <n v="765600"/>
    <s v="WM"/>
    <n v="0"/>
    <s v="NHAT LONG"/>
    <s v="TQ"/>
    <s v="E"/>
    <s v="VHC"/>
    <n v="0"/>
    <n v="1"/>
    <s v="NHAT LONGTQE"/>
    <s v="NHAT LONG"/>
    <n v="0"/>
    <n v="0"/>
    <n v="0"/>
    <n v="0"/>
    <n v="0"/>
    <n v="15338"/>
    <n v="0"/>
    <m/>
    <m/>
    <m/>
    <n v="0"/>
    <n v="0"/>
    <n v="0"/>
    <n v="0"/>
    <n v="0"/>
    <n v="0"/>
    <n v="0"/>
    <n v="0"/>
    <n v="0"/>
    <n v="0"/>
    <n v="0"/>
    <n v="0"/>
    <n v="0.49475999999999998"/>
    <s v="9525250491"/>
    <n v="19.12072775"/>
    <n v="1192435"/>
    <n v="19810.347229069248"/>
    <n v="0"/>
    <n v="15338"/>
    <n v="0"/>
    <n v="0"/>
    <n v="0"/>
    <n v="0"/>
    <n v="0"/>
    <n v="0"/>
    <n v="0"/>
    <n v="40323.464060069571"/>
    <s v="WM"/>
    <s v="Local WM"/>
    <s v="MM"/>
    <n v="4872000"/>
    <n v="2.587558415500163E-2"/>
    <n v="19.12072775"/>
    <s v="Data out from OB"/>
  </r>
  <r>
    <x v="15"/>
    <s v="6000003568"/>
    <s v="29C-71743   (5)"/>
    <n v="5"/>
    <s v="NHAT LONG"/>
    <s v="NGUYÊN"/>
    <s v="7951"/>
    <s v="NA-F85A4GRV"/>
    <n v="1"/>
    <s v="VHC"/>
    <s v="549 Nguyễn Văn Cừ, Long Biên, Hà Nội"/>
    <s v="M101"/>
    <n v="0.48341400000000001"/>
    <s v="601"/>
    <n v="0.48472222222222"/>
    <n v="0.39631944444444001"/>
    <n v="0.48461805555555998"/>
    <s v="9525250491-6000003568"/>
    <s v="9525250491-6000003568"/>
    <x v="4"/>
    <s v="Long Biên/Hà Nội"/>
    <s v="Hà Nội"/>
    <n v="13"/>
    <n v="0"/>
    <n v="0"/>
    <n v="765600"/>
    <s v="WM"/>
    <n v="0"/>
    <s v="NHAT LONG"/>
    <s v="TQ"/>
    <s v="E"/>
    <s v="VHC"/>
    <n v="0"/>
    <n v="1"/>
    <s v="NHAT LONGTQE"/>
    <s v="NHAT LONG"/>
    <n v="0"/>
    <n v="0"/>
    <n v="0"/>
    <n v="0"/>
    <n v="0"/>
    <n v="14986"/>
    <n v="0"/>
    <m/>
    <m/>
    <m/>
    <n v="0"/>
    <n v="0"/>
    <n v="0"/>
    <n v="0"/>
    <n v="0"/>
    <n v="0"/>
    <n v="0"/>
    <n v="0"/>
    <n v="0"/>
    <n v="0"/>
    <n v="0"/>
    <n v="0"/>
    <n v="0.48341400000000001"/>
    <s v="9525250491"/>
    <n v="19.12072775"/>
    <n v="1192435"/>
    <n v="19356.04979261315"/>
    <n v="0"/>
    <n v="14986"/>
    <n v="0"/>
    <n v="0"/>
    <n v="0"/>
    <n v="0"/>
    <n v="0"/>
    <n v="0"/>
    <n v="0"/>
    <n v="39398.489132376249"/>
    <s v="WM"/>
    <s v="Local WM"/>
    <s v="MM"/>
    <n v="4552000"/>
    <n v="2.5282196698815505E-2"/>
    <n v="19.12072775"/>
    <s v="Data out from OB"/>
  </r>
  <r>
    <x v="15"/>
    <s v="6000018182"/>
    <s v="29C-71743   (5)"/>
    <n v="5"/>
    <s v="NHAT LONG"/>
    <s v="NGUYÊN"/>
    <s v="7951"/>
    <s v="CS-YZ9WKH-8"/>
    <n v="12"/>
    <s v="Long Phong"/>
    <s v="Số 2 Thạch Cầu, Long Biên, Hà Nội"/>
    <s v="M101"/>
    <n v="0.973692"/>
    <s v="601"/>
    <n v="0.48472222222222"/>
    <n v="0.39633101851851998"/>
    <n v="0.47396990740741002"/>
    <s v="9525250491-6000018182"/>
    <s v="9525250491-6000018182"/>
    <x v="4"/>
    <s v="Long Biên/Hà Nội"/>
    <s v="Hà Nội"/>
    <n v="13"/>
    <n v="13"/>
    <n v="0"/>
    <n v="765600"/>
    <s v="RAC"/>
    <n v="0"/>
    <s v="NHAT LONG"/>
    <s v="TQ"/>
    <s v="E"/>
    <s v="Long"/>
    <n v="0"/>
    <n v="1"/>
    <s v="NHAT LONGTQE"/>
    <s v="NHAT L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973692"/>
    <s v="9525250491"/>
    <n v="19.12072775"/>
    <n v="1192435"/>
    <n v="38986.936320977635"/>
    <n v="0"/>
    <n v="0"/>
    <n v="0"/>
    <n v="0"/>
    <n v="0"/>
    <n v="0"/>
    <n v="0"/>
    <n v="0"/>
    <n v="1"/>
    <n v="49171.611430950892"/>
    <s v="RAC"/>
    <s v="RAC"/>
    <s v="Wholesaler"/>
    <n v="46397356"/>
    <n v="5.0923375549866298E-2"/>
    <n v="19.12072775"/>
    <s v="Data out from OB"/>
  </r>
  <r>
    <x v="15"/>
    <s v="6000018182"/>
    <s v="29C-71743   (5)"/>
    <n v="5"/>
    <s v="NHAT LONG"/>
    <s v="NGUYÊN"/>
    <s v="7951"/>
    <s v="CU-YZ9WKH-8"/>
    <n v="12"/>
    <s v="Long Phong"/>
    <s v="Số 2 Thạch Cầu, Long Biên, Hà Nội"/>
    <s v="M101"/>
    <n v="2.5920000000000001"/>
    <s v="601"/>
    <n v="0.48472222222222"/>
    <n v="0.39633101851851998"/>
    <n v="0.47341435185184999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5920000000000001"/>
    <s v="9525250491"/>
    <n v="19.12072775"/>
    <n v="1192435"/>
    <n v="103784.50161239287"/>
    <n v="0"/>
    <n v="0"/>
    <n v="0"/>
    <n v="0"/>
    <n v="0"/>
    <n v="0"/>
    <n v="0"/>
    <n v="0"/>
    <n v="0"/>
    <n v="130896.44038261044"/>
    <s v="RAC"/>
    <s v="RAC"/>
    <s v="Wholesaler"/>
    <n v="69596029"/>
    <n v="0.13555969385108785"/>
    <n v="19.12072775"/>
    <s v="Data out from OB"/>
  </r>
  <r>
    <x v="15"/>
    <s v="6000018182"/>
    <s v="29C-71743   (5)"/>
    <n v="5"/>
    <s v="NHAT LONG"/>
    <s v="NGUYÊN"/>
    <s v="7951"/>
    <s v="CU-N18XKH-8"/>
    <n v="10"/>
    <s v="Long Phong"/>
    <s v="Số 2 Thạch Cầu, Long Biên, Hà Nội"/>
    <s v="M101"/>
    <n v="2.7417599999999998"/>
    <s v="601"/>
    <n v="0.48472222222222"/>
    <n v="0.39633101851851998"/>
    <n v="0.47371527777778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7417599999999998"/>
    <s v="9525250491"/>
    <n v="19.12072775"/>
    <n v="1192435"/>
    <n v="109780.93948333111"/>
    <n v="0"/>
    <n v="0"/>
    <n v="0"/>
    <n v="0"/>
    <n v="0"/>
    <n v="0"/>
    <n v="0"/>
    <n v="0"/>
    <n v="0"/>
    <n v="138459.34582693904"/>
    <s v="RAC"/>
    <s v="RAC"/>
    <s v="Wholesaler"/>
    <n v="75993382"/>
    <n v="0.14339203171803958"/>
    <n v="19.12072775"/>
    <s v="Data out from OB"/>
  </r>
  <r>
    <x v="15"/>
    <s v="6000018182"/>
    <s v="29C-71743   (5)"/>
    <n v="5"/>
    <s v="NHAT LONG"/>
    <s v="NGUYÊN"/>
    <s v="7951"/>
    <s v="CS-N18XKH-8"/>
    <n v="10"/>
    <s v="Long Phong"/>
    <s v="Số 2 Thạch Cầu, Long Biên, Hà Nội"/>
    <s v="M101"/>
    <n v="1.3368749999999998"/>
    <s v="601"/>
    <n v="0.48472222222222"/>
    <n v="0.39633101851851998"/>
    <n v="0.4740625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3368749999999998"/>
    <s v="9525250491"/>
    <n v="19.12072775"/>
    <n v="1192435"/>
    <n v="53528.898762757599"/>
    <n v="0"/>
    <n v="0"/>
    <n v="0"/>
    <n v="0"/>
    <n v="0"/>
    <n v="0"/>
    <n v="0"/>
    <n v="0"/>
    <n v="0"/>
    <n v="67512.414635996261"/>
    <s v="RAC"/>
    <s v="RAC"/>
    <s v="Wholesaler"/>
    <n v="50661164"/>
    <n v="6.9917579366193305E-2"/>
    <n v="19.12072775"/>
    <s v="Data out from OB"/>
  </r>
  <r>
    <x v="15"/>
    <s v="6000018182"/>
    <s v="29C-71743   (5)"/>
    <n v="5"/>
    <s v="NHAT LONG"/>
    <s v="NGUYÊN"/>
    <s v="7951"/>
    <s v="CU-XPU12XKH-8"/>
    <n v="5"/>
    <s v="Long Phong"/>
    <s v="Số 2 Thạch Cầu, Long Biên, Hà Nội"/>
    <s v="M101"/>
    <n v="1.0843875000000001"/>
    <s v="601"/>
    <n v="0.48472222222222"/>
    <n v="0.39634259259259003"/>
    <n v="0.47362268518519002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0843875000000001"/>
    <s v="9525250491"/>
    <n v="19.12072775"/>
    <n v="1192435"/>
    <n v="43419.219229247174"/>
    <n v="0"/>
    <n v="0"/>
    <n v="0"/>
    <n v="0"/>
    <n v="0"/>
    <n v="0"/>
    <n v="0"/>
    <n v="0"/>
    <n v="0"/>
    <n v="54761.752988193664"/>
    <s v="RAC"/>
    <s v="RAC"/>
    <s v="Wholesaler"/>
    <n v="30235041"/>
    <n v="5.6712668794732461E-2"/>
    <n v="19.12072775"/>
    <s v="Data out from OB"/>
  </r>
  <r>
    <x v="15"/>
    <s v="6000018182"/>
    <s v="29C-71743   (5)"/>
    <n v="5"/>
    <s v="NHAT LONG"/>
    <s v="NGUYÊN"/>
    <s v="7951"/>
    <s v="CS-XZ12XKH-8"/>
    <n v="3"/>
    <s v="Long Phong"/>
    <s v="Số 2 Thạch Cầu, Long Biên, Hà Nội"/>
    <s v="M101"/>
    <n v="0.30779999999999996"/>
    <s v="601"/>
    <n v="0.48472222222222"/>
    <n v="0.39634259259259003"/>
    <n v="0.47379629629629999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0779999999999996"/>
    <s v="9525250491"/>
    <n v="19.12072775"/>
    <n v="1192435"/>
    <n v="12324.409566471651"/>
    <n v="0"/>
    <n v="0"/>
    <n v="0"/>
    <n v="0"/>
    <n v="0"/>
    <n v="0"/>
    <n v="0"/>
    <n v="0"/>
    <n v="0"/>
    <n v="15543.952295434989"/>
    <s v="RAC"/>
    <s v="RAC"/>
    <s v="Wholesaler"/>
    <n v="16819042"/>
    <n v="1.6097713644816682E-2"/>
    <n v="19.12072775"/>
    <s v="Data out from OB"/>
  </r>
  <r>
    <x v="15"/>
    <s v="6000018182"/>
    <s v="29C-71743   (5)"/>
    <n v="5"/>
    <s v="NHAT LONG"/>
    <s v="NGUYÊN"/>
    <s v="7951"/>
    <s v="CS-XPU12XKH-8"/>
    <n v="5"/>
    <s v="Long Phong"/>
    <s v="Số 2 Thạch Cầu, Long Biên, Hà Nội"/>
    <s v="M101"/>
    <n v="0.42406625000000003"/>
    <s v="601"/>
    <n v="0.48472222222222"/>
    <n v="0.39634259259259003"/>
    <n v="0.47670138888889002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2406625000000003"/>
    <s v="9525250491"/>
    <n v="19.12072775"/>
    <n v="1192435"/>
    <n v="16979.747070558024"/>
    <n v="0"/>
    <n v="0"/>
    <n v="0"/>
    <n v="0"/>
    <n v="0"/>
    <n v="0"/>
    <n v="0"/>
    <n v="0"/>
    <n v="0"/>
    <n v="21415.417674152071"/>
    <s v="RAC"/>
    <s v="RAC"/>
    <s v="Wholesaler"/>
    <n v="20156695"/>
    <n v="2.2178353017970252E-2"/>
    <n v="19.12072775"/>
    <s v="Data out from OB"/>
  </r>
  <r>
    <x v="15"/>
    <s v="6000018182"/>
    <s v="29C-71743   (5)"/>
    <n v="5"/>
    <s v="NHAT LONG"/>
    <s v="NGUYÊN"/>
    <s v="7951"/>
    <s v="CS-YZ12WKH-8"/>
    <n v="5"/>
    <s v="Long Phong"/>
    <s v="Số 2 Thạch Cầu, Long Biên, Hà Nội"/>
    <s v="M101"/>
    <n v="0.40570500000000004"/>
    <s v="601"/>
    <n v="0.48472222222222"/>
    <n v="0.39635416666667"/>
    <n v="0.47665509259258998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0570500000000004"/>
    <s v="9525250491"/>
    <n v="19.12072775"/>
    <n v="1192435"/>
    <n v="16244.55680040735"/>
    <n v="0"/>
    <n v="0"/>
    <n v="0"/>
    <n v="0"/>
    <n v="0"/>
    <n v="0"/>
    <n v="0"/>
    <n v="0"/>
    <n v="0"/>
    <n v="20488.171429562877"/>
    <s v="RAC"/>
    <s v="RAC"/>
    <s v="Wholesaler"/>
    <n v="23724627"/>
    <n v="2.1218073145777627E-2"/>
    <n v="19.12072775"/>
    <s v="Data out from OB"/>
  </r>
  <r>
    <x v="15"/>
    <s v="6000018182"/>
    <s v="29C-71743   (5)"/>
    <n v="5"/>
    <s v="NHAT LONG"/>
    <s v="NGUYÊN"/>
    <s v="7951"/>
    <s v="CU-XZ12XKH-8"/>
    <n v="3"/>
    <s v="Long Phong"/>
    <s v="Số 2 Thạch Cầu, Long Biên, Hà Nội"/>
    <s v="M101"/>
    <n v="0.63719999999999999"/>
    <s v="601"/>
    <n v="0.48472222222222"/>
    <n v="0.39635416666667"/>
    <n v="0.47353009259258999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3719999999999999"/>
    <s v="9525250491"/>
    <n v="19.12072775"/>
    <n v="1192435"/>
    <n v="25513.689979713246"/>
    <n v="0"/>
    <n v="0"/>
    <n v="0"/>
    <n v="0"/>
    <n v="0"/>
    <n v="0"/>
    <n v="0"/>
    <n v="0"/>
    <n v="0"/>
    <n v="32178.708260725067"/>
    <s v="RAC"/>
    <s v="RAC"/>
    <s v="Wholesaler"/>
    <n v="25228563"/>
    <n v="3.3325091405059099E-2"/>
    <n v="19.12072775"/>
    <s v="Data out from OB"/>
  </r>
  <r>
    <x v="15"/>
    <s v="6000018182"/>
    <s v="29C-71743   (5)"/>
    <n v="5"/>
    <s v="NHAT LONG"/>
    <s v="NGUYÊN"/>
    <s v="7951"/>
    <s v="CU-YZ12WKH-8"/>
    <n v="5"/>
    <s v="Long Phong"/>
    <s v="Số 2 Thạch Cầu, Long Biên, Hà Nội"/>
    <s v="M101"/>
    <n v="1.08"/>
    <s v="601"/>
    <n v="0.48472222222222"/>
    <n v="0.39635416666667"/>
    <n v="0.47644675925926"/>
    <s v="9525250491-6000018182"/>
    <s v="9525250491-6000018182"/>
    <x v="4"/>
    <s v="Long Biên/Hà Nội"/>
    <s v="Hà Nội"/>
    <n v="13"/>
    <n v="0"/>
    <n v="0"/>
    <n v="765600"/>
    <s v="RAC"/>
    <n v="0"/>
    <s v="NHAT LONG"/>
    <s v="TQ"/>
    <s v="E"/>
    <s v="Long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08"/>
    <s v="9525250491"/>
    <n v="19.12072775"/>
    <n v="1192435"/>
    <n v="43243.542338497027"/>
    <n v="0"/>
    <n v="0"/>
    <n v="0"/>
    <n v="0"/>
    <n v="0"/>
    <n v="0"/>
    <n v="0"/>
    <n v="0"/>
    <n v="0"/>
    <n v="54540.183492754346"/>
    <s v="RAC"/>
    <s v="RAC"/>
    <s v="Wholesaler"/>
    <n v="35586941"/>
    <n v="5.6483205771286613E-2"/>
    <n v="19.12072775"/>
    <s v="Data out from OB"/>
  </r>
  <r>
    <x v="15"/>
    <s v="9000000114 (9512940726)"/>
    <s v="29C-71743   (5)"/>
    <n v="5"/>
    <s v="NHAT LONG"/>
    <s v="NGUYÊN"/>
    <s v="7951"/>
    <s v="NR-BA189PAVN"/>
    <n v="1"/>
    <s v="NGUYỄN HƯNG THÁI"/>
    <s v="7/56 VŨ XUÂN THIỀU, PHƯỜNG SÀI ĐỒNG, QUẬ, PHƯỜNG SÀI ĐỒNG, QUẬN LONG BIÊN, HÀ NỘI"/>
    <s v="M131"/>
    <n v="0.52455200000000002"/>
    <s v="601"/>
    <n v="0.48472222222222"/>
    <n v="0.39729166666666998"/>
    <n v="0.479375"/>
    <s v="9525250491-9000000114"/>
    <s v="9525250491-9000000114 (9512940726)"/>
    <x v="4"/>
    <s v="Long Biên/Hà Nội"/>
    <s v="Hà Nội"/>
    <n v="13"/>
    <n v="13"/>
    <n v="0"/>
    <n v="765600"/>
    <s v="REF"/>
    <n v="0"/>
    <s v="NHAT LONG"/>
    <s v="TQ"/>
    <s v="E"/>
    <s v="NGUY"/>
    <n v="0"/>
    <n v="1"/>
    <s v="NHAT LONGTQE"/>
    <s v="NHAT LONG"/>
    <s v="combine"/>
    <n v="100000"/>
    <n v="0"/>
    <n v="0"/>
    <n v="0"/>
    <n v="9442"/>
    <n v="0"/>
    <m/>
    <m/>
    <m/>
    <n v="0"/>
    <n v="0"/>
    <n v="0"/>
    <n v="0"/>
    <n v="0"/>
    <n v="0"/>
    <n v="0"/>
    <n v="0"/>
    <n v="0"/>
    <n v="0"/>
    <n v="0"/>
    <n v="0"/>
    <n v="0.52455200000000002"/>
    <s v="9525250491"/>
    <n v="19.12072775"/>
    <n v="1192435"/>
    <n v="21003.228352540085"/>
    <n v="0"/>
    <n v="9442"/>
    <n v="0"/>
    <n v="0"/>
    <n v="0"/>
    <n v="0"/>
    <n v="0"/>
    <n v="0"/>
    <n v="1"/>
    <n v="35931.965121751186"/>
    <s v="REF"/>
    <s v="Local REF"/>
    <s v="Others"/>
    <n v="4536364"/>
    <n v="2.7433683846055493E-2"/>
    <n v="19.12072775"/>
    <s v="Data out from OB"/>
  </r>
  <r>
    <x v="16"/>
    <s v="6000003572"/>
    <s v="29C-76391   (7)"/>
    <n v="7"/>
    <s v="NHAT LONG"/>
    <s v=""/>
    <s v="7951"/>
    <s v="MC-CL575KN49"/>
    <n v="10"/>
    <s v="VHC"/>
    <s v="411 Đ. Nguyễn Tam Trinh, Hà Nội"/>
    <s v="M101"/>
    <n v="0.61709999999999998"/>
    <s v="601"/>
    <n v="0.49097222222221998"/>
    <n v="0.40472222222221998"/>
    <n v="0.49081018518518998"/>
    <s v="9525250497-6000003572"/>
    <s v="9525250497-6000003572"/>
    <x v="4"/>
    <s v="Hoàng Mai/Hà Nội"/>
    <s v="Hà Nội"/>
    <n v="17"/>
    <n v="17"/>
    <s v="CT"/>
    <n v="976000"/>
    <s v="VC"/>
    <n v="1"/>
    <s v="NHAT LONG"/>
    <s v="TQ"/>
    <s v="F"/>
    <s v="VHC"/>
    <n v="0"/>
    <n v="1"/>
    <s v="NHAT LONGTQF"/>
    <s v="NHAT LONG"/>
    <s v="NHAT LONGTQF"/>
    <n v="976000"/>
    <n v="0"/>
    <n v="0"/>
    <n v="0"/>
    <n v="11108"/>
    <n v="32656"/>
    <m/>
    <m/>
    <m/>
    <n v="0"/>
    <n v="0"/>
    <n v="1216000"/>
    <n v="0"/>
    <n v="71429"/>
    <n v="210000"/>
    <n v="0"/>
    <n v="0"/>
    <n v="0"/>
    <n v="0"/>
    <n v="0"/>
    <n v="1497429"/>
    <n v="0.61709999999999998"/>
    <s v="9525250497"/>
    <n v="25.031081499999999"/>
    <n v="1497429"/>
    <n v="24061.669089288051"/>
    <n v="0"/>
    <n v="11108"/>
    <n v="32656"/>
    <n v="0"/>
    <n v="0"/>
    <n v="0"/>
    <n v="0"/>
    <n v="0"/>
    <n v="1"/>
    <n v="73742.472963703141"/>
    <s v="VC"/>
    <s v="VC"/>
    <s v="MM"/>
    <n v="22890000"/>
    <n v="2.465334947672956E-2"/>
    <n v="25.031081499999999"/>
    <s v="Data out from OB"/>
  </r>
  <r>
    <x v="16"/>
    <s v="6000003572"/>
    <s v="29C-76391   (7)"/>
    <n v="7"/>
    <s v="NHAT LONG"/>
    <s v=""/>
    <s v="7951"/>
    <s v="NR-TL381GPKV"/>
    <n v="1"/>
    <s v="VHC"/>
    <s v="411 Đ. Nguyễn Tam Trinh, Hà Nội"/>
    <s v="M101"/>
    <n v="0.98699999999999999"/>
    <s v="601"/>
    <n v="0.49097222222221998"/>
    <n v="0.40473379629630002"/>
    <n v="0.48362268518519003"/>
    <s v="9525250497-6000003572"/>
    <s v="9525250497-6000003572"/>
    <x v="4"/>
    <s v="Hoàng Mai/Hà Nội"/>
    <s v="Hà Nội"/>
    <n v="17"/>
    <n v="0"/>
    <s v="CT"/>
    <n v="976000"/>
    <s v="REF"/>
    <n v="0"/>
    <s v="NHAT LONG"/>
    <s v="TQ"/>
    <s v="F"/>
    <s v="VHC"/>
    <n v="0"/>
    <n v="1"/>
    <s v="NHAT LONGTQF"/>
    <s v="NHAT LONG"/>
    <n v="0"/>
    <n v="0"/>
    <n v="0"/>
    <n v="0"/>
    <n v="0"/>
    <n v="17766"/>
    <n v="52231"/>
    <m/>
    <m/>
    <m/>
    <n v="0"/>
    <n v="0"/>
    <n v="0"/>
    <n v="0"/>
    <n v="0"/>
    <n v="0"/>
    <n v="0"/>
    <n v="0"/>
    <n v="0"/>
    <n v="0"/>
    <n v="0"/>
    <n v="0"/>
    <n v="0.98699999999999999"/>
    <s v="9525250497"/>
    <n v="25.031081499999999"/>
    <n v="1497429"/>
    <n v="38484.633594437379"/>
    <n v="0"/>
    <n v="17766"/>
    <n v="52231"/>
    <n v="0"/>
    <n v="0"/>
    <n v="0"/>
    <n v="0"/>
    <n v="0"/>
    <n v="0"/>
    <n v="117945.06808487281"/>
    <s v="REF"/>
    <s v="Local REF"/>
    <s v="MM"/>
    <n v="12312000"/>
    <n v="3.9430977043480926E-2"/>
    <n v="25.031081499999999"/>
    <s v="Data out from OB"/>
  </r>
  <r>
    <x v="16"/>
    <s v="6000003572"/>
    <s v="29C-76391   (7)"/>
    <n v="7"/>
    <s v="NHAT LONG"/>
    <s v=""/>
    <s v="7951"/>
    <s v="NA-F90A4GRV"/>
    <n v="2"/>
    <s v="VHC"/>
    <s v="411 Đ. Nguyễn Tam Trinh, Hà Nội"/>
    <s v="M101"/>
    <n v="0.98951999999999996"/>
    <s v="601"/>
    <n v="0.49097222222221998"/>
    <n v="0.40473379629630002"/>
    <n v="0.48370370370370003"/>
    <s v="9525250497-6000003572"/>
    <s v="9525250497-6000003572"/>
    <x v="4"/>
    <s v="Hoàng Mai/Hà Nội"/>
    <s v="Hà Nội"/>
    <n v="17"/>
    <n v="0"/>
    <s v="CT"/>
    <n v="976000"/>
    <s v="WM"/>
    <n v="0"/>
    <s v="NHAT LONG"/>
    <s v="TQ"/>
    <s v="F"/>
    <s v="VHC"/>
    <n v="0"/>
    <n v="1"/>
    <s v="NHAT LONGTQF"/>
    <s v="NHAT LONG"/>
    <n v="0"/>
    <n v="0"/>
    <n v="0"/>
    <n v="0"/>
    <n v="0"/>
    <n v="17811"/>
    <n v="52365"/>
    <m/>
    <m/>
    <m/>
    <n v="0"/>
    <n v="0"/>
    <n v="0"/>
    <n v="0"/>
    <n v="0"/>
    <n v="0"/>
    <n v="0"/>
    <n v="0"/>
    <n v="0"/>
    <n v="0"/>
    <n v="0"/>
    <n v="0"/>
    <n v="0.98951999999999996"/>
    <s v="9525250497"/>
    <n v="25.031081499999999"/>
    <n v="1497429"/>
    <n v="38582.892233401901"/>
    <n v="0"/>
    <n v="17811"/>
    <n v="52365"/>
    <n v="0"/>
    <n v="0"/>
    <n v="0"/>
    <n v="0"/>
    <n v="0"/>
    <n v="0"/>
    <n v="118246.48868423843"/>
    <s v="WM"/>
    <s v="Local WM"/>
    <s v="MM"/>
    <n v="9744000"/>
    <n v="3.9531651878485556E-2"/>
    <n v="25.031081499999999"/>
    <s v="Data out from OB"/>
  </r>
  <r>
    <x v="16"/>
    <s v="6000007286"/>
    <s v="29C-76391   (7)"/>
    <n v="7"/>
    <s v="NHAT LONG"/>
    <s v=""/>
    <s v="7951"/>
    <s v="NA-FD11AR1BV"/>
    <n v="5"/>
    <s v="DIEN TU HOAN KIEM"/>
    <s v="Tổ 21 - P Trần Phú, Q. Hoàng Mai - Hà Nội"/>
    <s v="M101"/>
    <n v="2.9339300000000001"/>
    <s v="601"/>
    <n v="0.49097222222221998"/>
    <n v="0.40473379629630002"/>
    <n v="0.47423611111111003"/>
    <s v="9525250497-6000007286"/>
    <s v="9525250497-6000007286"/>
    <x v="4"/>
    <s v="Hoàng Mai/Hà Nội"/>
    <s v="Hà Nội"/>
    <n v="17"/>
    <n v="17"/>
    <n v="0"/>
    <n v="976000"/>
    <s v="WM"/>
    <n v="0"/>
    <s v="NHAT LONG"/>
    <s v="TQ"/>
    <s v="F"/>
    <s v="DIEN"/>
    <n v="0"/>
    <n v="1"/>
    <s v="NHAT LONGTQF"/>
    <s v="NHAT LONG"/>
    <s v="combine"/>
    <n v="12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9339300000000001"/>
    <s v="9525250497"/>
    <n v="25.031081499999999"/>
    <n v="1497429"/>
    <n v="114398.40024491152"/>
    <n v="0"/>
    <n v="0"/>
    <n v="0"/>
    <n v="0"/>
    <n v="0"/>
    <n v="0"/>
    <n v="0"/>
    <n v="0"/>
    <n v="1"/>
    <n v="142529.15440349633"/>
    <s v="WM"/>
    <s v="Local WM"/>
    <s v="Wholesaler"/>
    <n v="46325000"/>
    <n v="0.11721147566077"/>
    <n v="25.031081499999999"/>
    <s v="Data out from OB"/>
  </r>
  <r>
    <x v="16"/>
    <s v="6000003572"/>
    <s v="29C-76391   (7)"/>
    <n v="7"/>
    <s v="NHAT LONG"/>
    <s v=""/>
    <s v="7951"/>
    <s v="NA-F85A4GRV"/>
    <n v="2"/>
    <s v="VHC"/>
    <s v="411 Đ. Nguyễn Tam Trinh, Hà Nội"/>
    <s v="M101"/>
    <n v="0.96682800000000002"/>
    <s v="601"/>
    <n v="0.49097222222221998"/>
    <n v="0.40473379629630002"/>
    <n v="0.48559027777778002"/>
    <s v="9525250497-6000003572"/>
    <s v="9525250497-6000003572"/>
    <x v="4"/>
    <s v="Hoàng Mai/Hà Nội"/>
    <s v="Hà Nội"/>
    <n v="17"/>
    <n v="0"/>
    <s v="CT"/>
    <n v="976000"/>
    <s v="WM"/>
    <n v="0"/>
    <s v="NHAT LONG"/>
    <s v="TQ"/>
    <s v="F"/>
    <s v="VHC"/>
    <n v="0"/>
    <n v="1"/>
    <s v="NHAT LONGTQF"/>
    <s v="NHAT LONG"/>
    <n v="0"/>
    <n v="0"/>
    <n v="0"/>
    <n v="0"/>
    <n v="0"/>
    <n v="17403"/>
    <n v="51164"/>
    <m/>
    <m/>
    <m/>
    <n v="0"/>
    <n v="0"/>
    <n v="0"/>
    <n v="0"/>
    <n v="0"/>
    <n v="0"/>
    <n v="0"/>
    <n v="0"/>
    <n v="0"/>
    <n v="0"/>
    <n v="0"/>
    <n v="0"/>
    <n v="0.96682800000000002"/>
    <s v="9525250497"/>
    <n v="25.031081499999999"/>
    <n v="1497429"/>
    <n v="37698.096584440435"/>
    <n v="0"/>
    <n v="17403"/>
    <n v="51164"/>
    <n v="0"/>
    <n v="0"/>
    <n v="0"/>
    <n v="0"/>
    <n v="0"/>
    <n v="0"/>
    <n v="115535.12033471267"/>
    <s v="WM"/>
    <s v="Local WM"/>
    <s v="MM"/>
    <n v="9104000"/>
    <n v="3.8625098959467655E-2"/>
    <n v="25.031081499999999"/>
    <s v="Data out from OB"/>
  </r>
  <r>
    <x v="16"/>
    <s v="6000003639"/>
    <s v="29C-76391   (7)"/>
    <n v="7"/>
    <s v="NHAT LONG"/>
    <s v=""/>
    <s v="7951"/>
    <s v="NR-TV261APSV"/>
    <n v="6"/>
    <s v="VIET HAN"/>
    <s v="Kho đóng tàu, 683 Nguyễn Khoái, Hà Nội"/>
    <s v="M101"/>
    <n v="4.1495999999999995"/>
    <s v="601"/>
    <n v="0.49097222222221998"/>
    <n v="0.40473379629630002"/>
    <n v="0.49008101851851998"/>
    <s v="9525250497-6000003639"/>
    <s v="9525250497-6000003639"/>
    <x v="4"/>
    <s v="Hoàng Mai/Hà Nội"/>
    <s v="Hà Nội"/>
    <n v="17"/>
    <n v="17"/>
    <n v="0"/>
    <n v="976000"/>
    <s v="REF"/>
    <n v="0"/>
    <s v="NHAT LONG"/>
    <s v="TQ"/>
    <s v="F"/>
    <s v="VIET"/>
    <n v="0"/>
    <n v="1"/>
    <s v="NHAT LONGTQF"/>
    <s v="NHAT LONG"/>
    <s v="combine"/>
    <n v="12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1495999999999995"/>
    <s v="9525250497"/>
    <n v="25.031081499999999"/>
    <n v="1497429"/>
    <n v="161799.2254949112"/>
    <n v="0"/>
    <n v="0"/>
    <n v="0"/>
    <n v="0"/>
    <n v="0"/>
    <n v="0"/>
    <n v="0"/>
    <n v="0"/>
    <n v="1"/>
    <n v="201585.92028874182"/>
    <s v="REF"/>
    <s v="Local REF"/>
    <s v="Wholesaler"/>
    <n v="37392000"/>
    <n v="0.16577789497429424"/>
    <n v="25.031081499999999"/>
    <s v="Data out from OB"/>
  </r>
  <r>
    <x v="16"/>
    <s v="6000003572"/>
    <s v="29C-76391   (7)"/>
    <n v="7"/>
    <s v="NHAT LONG"/>
    <s v=""/>
    <s v="7951"/>
    <s v="CS-YZ18XKH-8"/>
    <n v="1"/>
    <s v="VHC"/>
    <s v="411 Đ. Nguyễn Tam Trinh, Hà Nội"/>
    <s v="M101"/>
    <n v="0.13368749999999999"/>
    <s v="601"/>
    <n v="0.49097222222221998"/>
    <n v="0.40473379629630002"/>
    <n v="0.48534722222221999"/>
    <s v="9525250497-6000003572"/>
    <s v="9525250497-6000003572"/>
    <x v="4"/>
    <s v="Hoàng Mai/Hà Nội"/>
    <s v="Hà Nội"/>
    <n v="17"/>
    <n v="0"/>
    <s v="CT"/>
    <n v="976000"/>
    <s v="RAC"/>
    <n v="0"/>
    <s v="NHAT LONG"/>
    <s v="TQ"/>
    <s v="F"/>
    <s v="VHC"/>
    <n v="0"/>
    <n v="1"/>
    <s v="NHAT LONGTQF"/>
    <s v="NHAT LONG"/>
    <n v="0"/>
    <n v="0"/>
    <n v="0"/>
    <n v="0"/>
    <n v="0"/>
    <n v="2406"/>
    <n v="7075"/>
    <m/>
    <m/>
    <m/>
    <n v="0"/>
    <n v="0"/>
    <n v="0"/>
    <n v="0"/>
    <n v="0"/>
    <n v="0"/>
    <n v="0"/>
    <n v="0"/>
    <n v="0"/>
    <n v="0"/>
    <n v="0"/>
    <n v="0"/>
    <n v="0.13368749999999999"/>
    <s v="9525250497"/>
    <n v="25.031081499999999"/>
    <n v="1497429"/>
    <n v="5212.6792843529347"/>
    <n v="0"/>
    <n v="2406"/>
    <n v="7075"/>
    <n v="0"/>
    <n v="0"/>
    <n v="0"/>
    <n v="0"/>
    <n v="0"/>
    <n v="0"/>
    <n v="15975.485665751197"/>
    <s v="RAC"/>
    <s v="RAC"/>
    <s v="MM"/>
    <n v="7232401"/>
    <n v="5.3408599224927618E-3"/>
    <n v="25.031081499999999"/>
    <s v="Data out from OB"/>
  </r>
  <r>
    <x v="16"/>
    <s v="6000003572"/>
    <s v="29C-76391   (7)"/>
    <n v="7"/>
    <s v="NHAT LONG"/>
    <s v=""/>
    <s v="7951"/>
    <s v="CU-YZ18XKH-8"/>
    <n v="1"/>
    <s v="VHC"/>
    <s v="411 Đ. Nguyễn Tam Trinh, Hà Nội"/>
    <s v="M101"/>
    <n v="0.27417599999999998"/>
    <s v="601"/>
    <n v="0.49097222222221998"/>
    <n v="0.40473379629630002"/>
    <n v="0.48543981481481002"/>
    <s v="9525250497-6000003572"/>
    <s v="9525250497-6000003572"/>
    <x v="4"/>
    <s v="Hoàng Mai/Hà Nội"/>
    <s v="Hà Nội"/>
    <n v="17"/>
    <n v="0"/>
    <s v="CT"/>
    <n v="976000"/>
    <s v="RAC"/>
    <n v="0"/>
    <s v="NHAT LONG"/>
    <s v="TQ"/>
    <s v="F"/>
    <s v="VHC"/>
    <n v="0"/>
    <n v="1"/>
    <s v="NHAT LONGTQF"/>
    <s v="NHAT LONG"/>
    <n v="0"/>
    <n v="0"/>
    <n v="0"/>
    <n v="0"/>
    <n v="0"/>
    <n v="4935"/>
    <n v="14509"/>
    <m/>
    <m/>
    <m/>
    <n v="0"/>
    <n v="0"/>
    <n v="0"/>
    <n v="0"/>
    <n v="0"/>
    <n v="0"/>
    <n v="0"/>
    <n v="0"/>
    <n v="0"/>
    <n v="0"/>
    <n v="0"/>
    <n v="0"/>
    <n v="0.27417599999999998"/>
    <s v="9525250497"/>
    <n v="25.031081499999999"/>
    <n v="1497429"/>
    <n v="10690.539919339881"/>
    <n v="0"/>
    <n v="4935"/>
    <n v="14509"/>
    <n v="0"/>
    <n v="0"/>
    <n v="0"/>
    <n v="0"/>
    <n v="0"/>
    <n v="0"/>
    <n v="32763.361210980835"/>
    <s v="RAC"/>
    <s v="RAC"/>
    <s v="MM"/>
    <n v="10848922"/>
    <n v="1.0953422048503976E-2"/>
    <n v="25.031081499999999"/>
    <s v="Data out from OB"/>
  </r>
  <r>
    <x v="16"/>
    <s v="6000007286"/>
    <s v="29C-76391   (7)"/>
    <n v="7"/>
    <s v="NHAT LONG"/>
    <s v=""/>
    <s v="7951"/>
    <s v="NR-BV320WSVN"/>
    <n v="5"/>
    <s v="DIEN TU HOAN KIEM"/>
    <s v="Tổ 21 - P Trần Phú, Q. Hoàng Mai - Hà Nội"/>
    <s v="M101"/>
    <n v="4.0966399999999998"/>
    <s v="601"/>
    <n v="0.49097222222221998"/>
    <n v="0.40474537037037001"/>
    <n v="0.48341435185185"/>
    <s v="9525250497-6000007286"/>
    <s v="9525250497-6000007286"/>
    <x v="4"/>
    <s v="Hoàng Mai/Hà Nội"/>
    <s v="Hà Nội"/>
    <n v="17"/>
    <n v="0"/>
    <n v="0"/>
    <n v="976000"/>
    <s v="REF"/>
    <n v="0"/>
    <s v="NHAT LONG"/>
    <s v="TQ"/>
    <s v="F"/>
    <s v="DIEN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0966399999999998"/>
    <s v="9525250497"/>
    <n v="25.031081499999999"/>
    <n v="1497429"/>
    <n v="159734.2344157203"/>
    <n v="0"/>
    <n v="0"/>
    <n v="0"/>
    <n v="0"/>
    <n v="0"/>
    <n v="0"/>
    <n v="0"/>
    <n v="0"/>
    <n v="0"/>
    <n v="199013.14451794661"/>
    <s v="REF"/>
    <s v="Local REF"/>
    <s v="Wholesaler"/>
    <n v="55984090"/>
    <n v="0.16366212542594294"/>
    <n v="25.031081499999999"/>
    <s v="Data out from OB"/>
  </r>
  <r>
    <x v="16"/>
    <s v="6000007286"/>
    <s v="29C-76391   (7)"/>
    <n v="7"/>
    <s v="NHAT LONG"/>
    <s v=""/>
    <s v="7951"/>
    <s v="NR-TL381GPKV"/>
    <n v="2"/>
    <s v="DIEN TU HOAN KIEM"/>
    <s v="Tổ 21 - P Trần Phú, Q. Hoàng Mai - Hà Nội"/>
    <s v="M101"/>
    <n v="1.974"/>
    <s v="601"/>
    <n v="0.49097222222221998"/>
    <n v="0.40474537037037001"/>
    <n v="0.47846064814814998"/>
    <s v="9525250497-6000007286"/>
    <s v="9525250497-6000007286"/>
    <x v="4"/>
    <s v="Hoàng Mai/Hà Nội"/>
    <s v="Hà Nội"/>
    <n v="17"/>
    <n v="0"/>
    <n v="0"/>
    <n v="976000"/>
    <s v="REF"/>
    <n v="0"/>
    <s v="NHAT LONG"/>
    <s v="TQ"/>
    <s v="F"/>
    <s v="DIEN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974"/>
    <s v="9525250497"/>
    <n v="25.031081499999999"/>
    <n v="1497429"/>
    <n v="76969.267188874757"/>
    <n v="0"/>
    <n v="0"/>
    <n v="0"/>
    <n v="0"/>
    <n v="0"/>
    <n v="0"/>
    <n v="0"/>
    <n v="0"/>
    <n v="0"/>
    <n v="95896.136169745601"/>
    <s v="REF"/>
    <s v="Local REF"/>
    <s v="Wholesaler"/>
    <n v="24624000"/>
    <n v="7.8861954086961852E-2"/>
    <n v="25.031081499999999"/>
    <s v="Data out from OB"/>
  </r>
  <r>
    <x v="16"/>
    <s v="6000007286"/>
    <s v="29C-76391   (7)"/>
    <n v="7"/>
    <s v="NHAT LONG"/>
    <s v=""/>
    <s v="7951"/>
    <s v="NA-F90A4GRV"/>
    <n v="10"/>
    <s v="DIEN TU HOAN KIEM"/>
    <s v="Tổ 21 - P Trần Phú, Q. Hoàng Mai - Hà Nội"/>
    <s v="M101"/>
    <n v="4.9475999999999996"/>
    <s v="601"/>
    <n v="0.49097222222221998"/>
    <n v="0.40474537037037001"/>
    <n v="0.47413194444444001"/>
    <s v="9525250497-6000007286"/>
    <s v="9525250497-6000007286"/>
    <x v="4"/>
    <s v="Hoàng Mai/Hà Nội"/>
    <s v="Hà Nội"/>
    <n v="17"/>
    <n v="0"/>
    <n v="0"/>
    <n v="976000"/>
    <s v="WM"/>
    <n v="0"/>
    <s v="NHAT LONG"/>
    <s v="TQ"/>
    <s v="F"/>
    <s v="DIEN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9475999999999996"/>
    <s v="9525250497"/>
    <n v="25.031081499999999"/>
    <n v="1497429"/>
    <n v="192914.46116700949"/>
    <n v="0"/>
    <n v="0"/>
    <n v="0"/>
    <n v="0"/>
    <n v="0"/>
    <n v="0"/>
    <n v="0"/>
    <n v="0"/>
    <n v="0"/>
    <n v="240352.44342119215"/>
    <s v="WM"/>
    <s v="Local WM"/>
    <s v="Wholesaler"/>
    <n v="48720000"/>
    <n v="0.19765825939242776"/>
    <n v="25.031081499999999"/>
    <s v="Data out from OB"/>
  </r>
  <r>
    <x v="16"/>
    <s v="6000007286"/>
    <s v="29C-76391   (7)"/>
    <n v="7"/>
    <s v="NHAT LONG"/>
    <s v=""/>
    <s v="7951"/>
    <s v="NR-TL381GPKV"/>
    <n v="3"/>
    <s v="DIEN TU HOAN KIEM"/>
    <s v="Tổ 21 - P Trần Phú, Q. Hoàng Mai - Hà Nội"/>
    <s v="M101"/>
    <n v="2.9609999999999999"/>
    <s v="601"/>
    <n v="0.49097222222221998"/>
    <n v="0.40474537037037001"/>
    <n v="0.47770833333333002"/>
    <s v="9525250497-6000007286"/>
    <s v="9525250497-6000007286"/>
    <x v="4"/>
    <s v="Hoàng Mai/Hà Nội"/>
    <s v="Hà Nội"/>
    <n v="17"/>
    <n v="0"/>
    <n v="0"/>
    <n v="976000"/>
    <s v="REF"/>
    <n v="0"/>
    <s v="NHAT LONG"/>
    <s v="TQ"/>
    <s v="F"/>
    <s v="DIEN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9609999999999999"/>
    <s v="9525250497"/>
    <n v="25.031081499999999"/>
    <n v="1497429"/>
    <n v="115453.90078331214"/>
    <n v="0"/>
    <n v="0"/>
    <n v="0"/>
    <n v="0"/>
    <n v="0"/>
    <n v="0"/>
    <n v="0"/>
    <n v="0"/>
    <n v="0"/>
    <n v="143844.20425461841"/>
    <s v="REF"/>
    <s v="Local REF"/>
    <s v="Wholesaler"/>
    <n v="36936000"/>
    <n v="0.11829293113044276"/>
    <n v="25.031081499999999"/>
    <s v="Data out from OB"/>
  </r>
  <r>
    <x v="17"/>
    <s v="6000003131"/>
    <s v="89H-00995   (5)"/>
    <n v="5"/>
    <s v="VITRANIMEX"/>
    <s v="VINH"/>
    <s v="7951"/>
    <s v="NR-TV341VGMV"/>
    <n v="1"/>
    <s v="SAMNEC"/>
    <s v="Lô A3,CN3 KCN Tràng Duệ, Xã Lê Lợi, An Dương, Hải Phòng"/>
    <s v="M101"/>
    <n v="0.84337499999999999"/>
    <s v="601"/>
    <n v="0.59166666666667"/>
    <n v="0.40788194444443998"/>
    <n v="0.55027777777777998"/>
    <s v="9525250498-6000003131"/>
    <s v="9525250498-6000003131"/>
    <x v="2"/>
    <s v="An Dương/Hải Phòng"/>
    <s v="Hải Phòng"/>
    <n v="73"/>
    <n v="81"/>
    <n v="0"/>
    <n v="1838635"/>
    <s v="REF"/>
    <n v="1"/>
    <s v="VITRANIMEX"/>
    <s v="TQ"/>
    <s v="E"/>
    <s v="SAMN"/>
    <n v="1"/>
    <n v="1"/>
    <s v="VITRANIMEXTQE"/>
    <s v="VITRANIMEX"/>
    <s v="combine"/>
    <n v="50000"/>
    <n v="0"/>
    <n v="0"/>
    <n v="0"/>
    <n v="8434"/>
    <n v="0"/>
    <m/>
    <m/>
    <m/>
    <n v="0"/>
    <n v="0"/>
    <n v="2022928"/>
    <n v="0"/>
    <n v="209812"/>
    <n v="0"/>
    <n v="0"/>
    <n v="0"/>
    <n v="0"/>
    <n v="0"/>
    <n v="0"/>
    <n v="2232740"/>
    <n v="0.84337499999999999"/>
    <s v="9525250498"/>
    <n v="20.980972091666665"/>
    <n v="2232740"/>
    <n v="77296.199380777747"/>
    <n v="0"/>
    <n v="8434"/>
    <n v="0"/>
    <n v="0"/>
    <n v="0"/>
    <n v="0"/>
    <n v="0"/>
    <n v="0"/>
    <n v="1"/>
    <n v="89749.913035203586"/>
    <s v="REF"/>
    <s v="Local REF"/>
    <s v="MM"/>
    <n v="9832000"/>
    <n v="4.0197136544258411E-2"/>
    <n v="20.980972091666665"/>
    <s v="Data out from OB"/>
  </r>
  <r>
    <x v="17"/>
    <s v="6000014455"/>
    <s v="89H-00995   (5)"/>
    <n v="5"/>
    <s v="VITRANIMEX"/>
    <s v="VINH"/>
    <s v="7951"/>
    <s v="MJ-68MWRA"/>
    <n v="1"/>
    <s v="TGDD HAI PHONG"/>
    <s v="Km 83, Quốc lộ 5, Xã An Hưng, Huyện An Dương, Thành phố Hải Phòng, , Việt Nam"/>
    <s v="M101"/>
    <n v="2.0150000000000001E-2"/>
    <s v="601"/>
    <n v="0.59166666666667"/>
    <n v="0.40789351851852002"/>
    <n v="0.55115740740741004"/>
    <s v="9525250498-6000014455"/>
    <s v="9525250498-6000014455"/>
    <x v="2"/>
    <s v="An Dương/Hải Phòng"/>
    <s v="Hải Phòng"/>
    <n v="73"/>
    <n v="81"/>
    <n v="0"/>
    <n v="1838635"/>
    <s v="SMALL KA"/>
    <n v="0"/>
    <s v="VITRANIMEX"/>
    <s v="TQ"/>
    <s v="E"/>
    <s v="TGDD"/>
    <n v="0"/>
    <n v="1"/>
    <s v="VITRANIMEXTQE"/>
    <s v="VITRANIMEX"/>
    <s v="combine"/>
    <n v="50000"/>
    <n v="0"/>
    <n v="0"/>
    <n v="0"/>
    <n v="202"/>
    <n v="0"/>
    <m/>
    <m/>
    <m/>
    <n v="0"/>
    <n v="0"/>
    <n v="0"/>
    <n v="0"/>
    <n v="0"/>
    <n v="0"/>
    <n v="0"/>
    <n v="0"/>
    <n v="0"/>
    <n v="0"/>
    <n v="0"/>
    <n v="0"/>
    <n v="2.0150000000000001E-2"/>
    <s v="9525250498"/>
    <n v="20.980972091666665"/>
    <n v="2232740"/>
    <n v="1846.7685401187748"/>
    <n v="0"/>
    <n v="202"/>
    <n v="0"/>
    <n v="0"/>
    <n v="0"/>
    <n v="0"/>
    <n v="0"/>
    <n v="0"/>
    <n v="1"/>
    <n v="2144.8079414961935"/>
    <s v="SMALL KA"/>
    <s v="SMALL KA"/>
    <s v="MM"/>
    <n v="398182"/>
    <n v="9.6039401377418952E-4"/>
    <n v="20.980972091666665"/>
    <s v="Data out from OB"/>
  </r>
  <r>
    <x v="17"/>
    <s v="6000014455"/>
    <s v="89H-00995   (5)"/>
    <n v="5"/>
    <s v="VITRANIMEX"/>
    <s v="VINH"/>
    <s v="7951"/>
    <s v="MJ-SJ01WRA"/>
    <n v="1"/>
    <s v="TGDD HAI PHONG"/>
    <s v="Km 83, Quốc lộ 5, Xã An Hưng, Huyện An Dương, Thành phố Hải Phòng, , Việt Nam"/>
    <s v="M101"/>
    <n v="3.55725E-2"/>
    <s v="601"/>
    <n v="0.59166666666667"/>
    <n v="0.40789351851852002"/>
    <n v="0.55173611111110998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356"/>
    <n v="0"/>
    <m/>
    <m/>
    <m/>
    <n v="0"/>
    <n v="0"/>
    <n v="0"/>
    <n v="0"/>
    <n v="0"/>
    <n v="0"/>
    <n v="0"/>
    <n v="0"/>
    <n v="0"/>
    <n v="0"/>
    <n v="0"/>
    <n v="0"/>
    <n v="3.55725E-2"/>
    <s v="9525250498"/>
    <n v="20.980972091666665"/>
    <n v="2232740"/>
    <n v="3260.2567689019902"/>
    <n v="0"/>
    <n v="356"/>
    <n v="0"/>
    <n v="0"/>
    <n v="0"/>
    <n v="0"/>
    <n v="0"/>
    <n v="0"/>
    <n v="0"/>
    <n v="3785.8032505644337"/>
    <s v="SMALL KA"/>
    <s v="SMALL KA"/>
    <s v="MM"/>
    <n v="668182"/>
    <n v="1.6954648166244346E-3"/>
    <n v="20.980972091666665"/>
    <s v="Data out from OB"/>
  </r>
  <r>
    <x v="17"/>
    <s v="6000014455"/>
    <s v="89H-00995   (5)"/>
    <n v="5"/>
    <s v="VITRANIMEX"/>
    <s v="VINH"/>
    <s v="7951"/>
    <s v="MX-MG5351WRA"/>
    <n v="29"/>
    <s v="TGDD HAI PHONG"/>
    <s v="Km 83, Quốc lộ 5, Xã An Hưng, Huyện An Dương, Thành phố Hải Phòng, , Việt Nam"/>
    <s v="M101"/>
    <n v="0.96298125000000001"/>
    <s v="601"/>
    <n v="0.59166666666667"/>
    <n v="0.40789351851852002"/>
    <n v="0.55262731481480998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9630"/>
    <n v="0"/>
    <m/>
    <m/>
    <m/>
    <n v="0"/>
    <n v="0"/>
    <n v="0"/>
    <n v="0"/>
    <n v="0"/>
    <n v="0"/>
    <n v="0"/>
    <n v="0"/>
    <n v="0"/>
    <n v="0"/>
    <n v="0"/>
    <n v="0"/>
    <n v="0.96298125000000001"/>
    <s v="9525250498"/>
    <n v="20.980972091666665"/>
    <n v="2232740"/>
    <n v="88258.237083089465"/>
    <n v="0"/>
    <n v="9630"/>
    <n v="0"/>
    <n v="0"/>
    <n v="0"/>
    <n v="0"/>
    <n v="0"/>
    <n v="0"/>
    <n v="0"/>
    <n v="102478.02084426458"/>
    <s v="SMALL KA"/>
    <s v="SMALL KA"/>
    <s v="MM"/>
    <n v="11863639"/>
    <n v="4.5897837611751174E-2"/>
    <n v="20.980972091666665"/>
    <s v="Data out from OB"/>
  </r>
  <r>
    <x v="17"/>
    <s v="6000014455"/>
    <s v="89H-00995   (5)"/>
    <n v="5"/>
    <s v="VITRANIMEX"/>
    <s v="VINH"/>
    <s v="7951"/>
    <s v="MX-MG53C1CRA"/>
    <n v="3"/>
    <s v="TGDD HAI PHONG"/>
    <s v="Km 83, Quốc lộ 5, Xã An Hưng, Huyện An Dương, Thành phố Hải Phòng, , Việt Nam"/>
    <s v="M101"/>
    <n v="0.10349640000000002"/>
    <s v="601"/>
    <n v="0.59166666666667"/>
    <n v="0.40789351851852002"/>
    <n v="0.55289351851851998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1035"/>
    <n v="0"/>
    <m/>
    <m/>
    <m/>
    <n v="0"/>
    <n v="0"/>
    <n v="0"/>
    <n v="0"/>
    <n v="0"/>
    <n v="0"/>
    <n v="0"/>
    <n v="0"/>
    <n v="0"/>
    <n v="0"/>
    <n v="0"/>
    <n v="0"/>
    <n v="0.10349640000000002"/>
    <s v="9525250498"/>
    <n v="20.980972091666665"/>
    <n v="2232740"/>
    <n v="9485.5531283150758"/>
    <n v="0"/>
    <n v="1035"/>
    <n v="0"/>
    <n v="0"/>
    <n v="0"/>
    <n v="0"/>
    <n v="0"/>
    <n v="0"/>
    <n v="0"/>
    <n v="11013.84009112986"/>
    <s v="SMALL KA"/>
    <s v="SMALL KA"/>
    <s v="MM"/>
    <n v="1472727"/>
    <n v="4.9328696281478431E-3"/>
    <n v="20.980972091666665"/>
    <s v="Data out from OB"/>
  </r>
  <r>
    <x v="17"/>
    <s v="6000010954"/>
    <s v="89H-00995   (5)"/>
    <n v="5"/>
    <s v="VITRANIMEX"/>
    <s v="VINH"/>
    <s v="7951"/>
    <s v="NR-TV341VGMV"/>
    <n v="9"/>
    <s v="TGDD HAI PHONG"/>
    <s v="Số 856 Trần Tất Văn,xã Thái Sơn,, Huyện An Lão,Thành phố Hải Phòng,, Việt Nam"/>
    <s v="M101"/>
    <n v="7.5903749999999999"/>
    <s v="601"/>
    <n v="0.59166666666667"/>
    <n v="0.40789351851852002"/>
    <n v="0.55913194444444003"/>
    <s v="9525250498-6000010954"/>
    <s v="9525250498-6000010954"/>
    <x v="2"/>
    <s v="An lão/Hải Phòng"/>
    <s v="Hải Phòng"/>
    <n v="81"/>
    <n v="81"/>
    <n v="0"/>
    <n v="1922928"/>
    <s v="REF"/>
    <n v="0"/>
    <s v="VITRANIMEX"/>
    <s v="TQ"/>
    <s v="E"/>
    <s v="TGDD"/>
    <n v="0"/>
    <n v="1"/>
    <s v="VITRANIMEXTQE"/>
    <s v="VITRANIMEX"/>
    <s v="VITRANIMEXTQE"/>
    <n v="1922928"/>
    <n v="0"/>
    <n v="0"/>
    <n v="0"/>
    <n v="75904"/>
    <n v="0"/>
    <m/>
    <m/>
    <m/>
    <n v="0"/>
    <n v="0"/>
    <n v="0"/>
    <n v="0"/>
    <n v="0"/>
    <n v="0"/>
    <n v="0"/>
    <n v="0"/>
    <n v="0"/>
    <n v="0"/>
    <n v="0"/>
    <n v="0"/>
    <n v="7.5903749999999999"/>
    <s v="9525250498"/>
    <n v="20.980972091666665"/>
    <n v="2232740"/>
    <n v="695665.79442699964"/>
    <n v="0"/>
    <n v="75904"/>
    <n v="0"/>
    <n v="0"/>
    <n v="0"/>
    <n v="0"/>
    <n v="0"/>
    <n v="0"/>
    <n v="1"/>
    <n v="807747.21731683216"/>
    <s v="REF"/>
    <s v="Local REF"/>
    <s v="MM"/>
    <n v="88488000"/>
    <n v="0.36177422889832572"/>
    <n v="20.980972091666665"/>
    <s v="Data out from OB"/>
  </r>
  <r>
    <x v="17"/>
    <s v="6000003131"/>
    <s v="89H-00995   (5)"/>
    <n v="5"/>
    <s v="VITRANIMEX"/>
    <s v="VINH"/>
    <s v="7951"/>
    <s v="NR-TV301VGMV"/>
    <n v="2"/>
    <s v="SAMNEC"/>
    <s v="Lô A3,CN3 KCN Tràng Duệ, Xã Lê Lợi, An Dương, Hải Phòng"/>
    <s v="M101"/>
    <n v="1.5502499999999999"/>
    <s v="601"/>
    <n v="0.59166666666667"/>
    <n v="0.40789351851852002"/>
    <n v="0.54974537037036997"/>
    <s v="9525250498-6000003131"/>
    <s v="9525250498-6000003131"/>
    <x v="2"/>
    <s v="An Dương/Hải Phòng"/>
    <s v="Hải Phòng"/>
    <n v="73"/>
    <n v="0"/>
    <n v="0"/>
    <n v="1838635"/>
    <s v="REF"/>
    <n v="0"/>
    <s v="VITRANIMEX"/>
    <s v="TQ"/>
    <s v="E"/>
    <s v="SAMN"/>
    <n v="1"/>
    <n v="1"/>
    <s v="VITRANIMEXTQE"/>
    <s v="VITRANIMEX"/>
    <n v="0"/>
    <n v="0"/>
    <n v="0"/>
    <n v="0"/>
    <n v="0"/>
    <n v="15503"/>
    <n v="0"/>
    <m/>
    <m/>
    <m/>
    <n v="0"/>
    <n v="0"/>
    <n v="0"/>
    <n v="0"/>
    <n v="0"/>
    <n v="0"/>
    <n v="0"/>
    <n v="0"/>
    <n v="0"/>
    <n v="0"/>
    <n v="0"/>
    <n v="0"/>
    <n v="1.5502499999999999"/>
    <s v="9525250498"/>
    <n v="20.980972091666665"/>
    <n v="2232740"/>
    <n v="142082.0312317186"/>
    <n v="0"/>
    <n v="15503"/>
    <n v="0"/>
    <n v="0"/>
    <n v="0"/>
    <n v="0"/>
    <n v="0"/>
    <n v="0"/>
    <n v="0"/>
    <n v="164973.86904736841"/>
    <s v="REF"/>
    <s v="Local REF"/>
    <s v="MM"/>
    <n v="17264000"/>
    <n v="7.3888378156498125E-2"/>
    <n v="20.980972091666665"/>
    <s v="Data out from OB"/>
  </r>
  <r>
    <x v="17"/>
    <s v="6000014455"/>
    <s v="89H-00995   (5)"/>
    <n v="5"/>
    <s v="VITRANIMEX"/>
    <s v="VINH"/>
    <s v="7951"/>
    <s v="NI-E510TDRA"/>
    <n v="1"/>
    <s v="TGDD HAI PHONG"/>
    <s v="Km 83, Quốc lộ 5, Xã An Hưng, Huyện An Dương, Thành phố Hải Phòng, , Việt Nam"/>
    <s v="M101"/>
    <n v="6.2826666666666664E-3"/>
    <s v="601"/>
    <n v="0.59166666666667"/>
    <n v="0.40789351851852002"/>
    <n v="0.55313657407407002"/>
    <s v="9525250498-6000014455"/>
    <s v="9525250498-6000014455"/>
    <x v="2"/>
    <s v="An Dương/Hải Phòng"/>
    <s v="Hải Phòng"/>
    <n v="73"/>
    <n v="0"/>
    <n v="0"/>
    <n v="1838635"/>
    <s v="E-IRON"/>
    <n v="0"/>
    <s v="VITRANIMEX"/>
    <s v="TQ"/>
    <s v="E"/>
    <s v="TGDD"/>
    <n v="0"/>
    <n v="1"/>
    <s v="VITRANIMEXTQE"/>
    <s v="VITRANIMEX"/>
    <n v="0"/>
    <n v="0"/>
    <n v="0"/>
    <n v="0"/>
    <n v="0"/>
    <n v="63"/>
    <n v="0"/>
    <m/>
    <m/>
    <m/>
    <n v="0"/>
    <n v="0"/>
    <n v="0"/>
    <n v="0"/>
    <n v="0"/>
    <n v="0"/>
    <n v="0"/>
    <n v="0"/>
    <n v="0"/>
    <n v="0"/>
    <n v="0"/>
    <n v="0"/>
    <n v="6.2826666666666664E-3"/>
    <s v="9525250498"/>
    <n v="20.980972091666665"/>
    <n v="2232740"/>
    <n v="575.81296020113587"/>
    <n v="0"/>
    <n v="63"/>
    <n v="0"/>
    <n v="0"/>
    <n v="0"/>
    <n v="0"/>
    <n v="0"/>
    <n v="0"/>
    <n v="0"/>
    <n v="668.75755304086442"/>
    <s v="E-IRON"/>
    <s v="E-IRON"/>
    <s v="MM"/>
    <n v="220909"/>
    <n v="2.9944592839728572E-4"/>
    <n v="20.980972091666665"/>
    <s v="Data out from OB"/>
  </r>
  <r>
    <x v="17"/>
    <s v="6000003131"/>
    <s v="89H-00995   (5)"/>
    <n v="5"/>
    <s v="VITRANIMEX"/>
    <s v="VINH"/>
    <s v="7951"/>
    <s v="NA-F100A9DRV"/>
    <n v="2"/>
    <s v="SAMNEC"/>
    <s v="Lô A3,CN3 KCN Tràng Duệ, Xã Lê Lợi, An Dương, Hải Phòng"/>
    <s v="M101"/>
    <n v="0.95903099999999997"/>
    <s v="601"/>
    <n v="0.59166666666667"/>
    <n v="0.40790509259259"/>
    <n v="0.55055555555556002"/>
    <s v="9525250498-6000003131"/>
    <s v="9525250498-6000003131"/>
    <x v="2"/>
    <s v="An Dương/Hải Phòng"/>
    <s v="Hải Phòng"/>
    <n v="73"/>
    <n v="0"/>
    <n v="0"/>
    <n v="1838635"/>
    <s v="WM"/>
    <n v="0"/>
    <s v="VITRANIMEX"/>
    <s v="TQ"/>
    <s v="E"/>
    <s v="SAMN"/>
    <n v="1"/>
    <n v="1"/>
    <s v="VITRANIMEXTQE"/>
    <s v="VITRANIMEX"/>
    <n v="0"/>
    <n v="0"/>
    <n v="0"/>
    <n v="0"/>
    <n v="0"/>
    <n v="9590"/>
    <n v="0"/>
    <m/>
    <m/>
    <m/>
    <n v="0"/>
    <n v="0"/>
    <n v="0"/>
    <n v="0"/>
    <n v="0"/>
    <n v="0"/>
    <n v="0"/>
    <n v="0"/>
    <n v="0"/>
    <n v="0"/>
    <n v="0"/>
    <n v="0"/>
    <n v="0.95903099999999997"/>
    <s v="9525250498"/>
    <n v="20.980972091666665"/>
    <n v="2232740"/>
    <n v="87896.192545838639"/>
    <n v="0"/>
    <n v="9590"/>
    <n v="0"/>
    <n v="0"/>
    <n v="0"/>
    <n v="0"/>
    <n v="0"/>
    <n v="0"/>
    <n v="0"/>
    <n v="102057.1485330539"/>
    <s v="WM"/>
    <s v="Local WM"/>
    <s v="MM"/>
    <n v="12944000"/>
    <n v="4.570955987215259E-2"/>
    <n v="20.980972091666665"/>
    <s v="Data out from OB"/>
  </r>
  <r>
    <x v="17"/>
    <s v="6000014455"/>
    <s v="89H-00995   (5)"/>
    <n v="5"/>
    <s v="VITRANIMEX"/>
    <s v="VINH"/>
    <s v="7951"/>
    <s v="MX-MG5351WRA"/>
    <n v="15"/>
    <s v="TGDD HAI PHONG"/>
    <s v="Km 83, Quốc lộ 5, Xã An Hưng, Huyện An Dương, Thành phố Hải Phòng, , Việt Nam"/>
    <s v="M101"/>
    <n v="0.49809375"/>
    <s v="601"/>
    <n v="0.59166666666667"/>
    <n v="0.40790509259259"/>
    <n v="0.55274305555556003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4981"/>
    <n v="0"/>
    <m/>
    <m/>
    <m/>
    <n v="0"/>
    <n v="0"/>
    <n v="0"/>
    <n v="0"/>
    <n v="0"/>
    <n v="0"/>
    <n v="0"/>
    <n v="0"/>
    <n v="0"/>
    <n v="0"/>
    <n v="0"/>
    <n v="0"/>
    <n v="0.49809375"/>
    <s v="9525250498"/>
    <n v="20.980972091666665"/>
    <n v="2232740"/>
    <n v="45650.812284356623"/>
    <n v="0"/>
    <n v="4981"/>
    <n v="0"/>
    <n v="0"/>
    <n v="0"/>
    <n v="0"/>
    <n v="0"/>
    <n v="0"/>
    <n v="0"/>
    <n v="53005.838367723067"/>
    <s v="SMALL KA"/>
    <s v="SMALL KA"/>
    <s v="MM"/>
    <n v="15750000"/>
    <n v="2.3740260833664401E-2"/>
    <n v="20.980972091666665"/>
    <s v="Data out from OB"/>
  </r>
  <r>
    <x v="17"/>
    <s v="6000014455"/>
    <s v="89H-00995   (5)"/>
    <n v="5"/>
    <s v="VITRANIMEX"/>
    <s v="VINH"/>
    <s v="7951"/>
    <s v="MX-M200GRA"/>
    <n v="5"/>
    <s v="TGDD HAI PHONG"/>
    <s v="Km 83, Quốc lộ 5, Xã An Hưng, Huyện An Dương, Thành phố Hải Phòng, , Việt Nam"/>
    <s v="M101"/>
    <n v="0.10843875"/>
    <s v="601"/>
    <n v="0.59166666666667"/>
    <n v="0.40790509259259"/>
    <n v="0.55225694444443996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1084"/>
    <n v="0"/>
    <m/>
    <m/>
    <m/>
    <n v="0"/>
    <n v="0"/>
    <n v="0"/>
    <n v="0"/>
    <n v="0"/>
    <n v="0"/>
    <n v="0"/>
    <n v="0"/>
    <n v="0"/>
    <n v="0"/>
    <n v="0"/>
    <n v="0"/>
    <n v="0.10843875"/>
    <s v="9525250498"/>
    <n v="20.980972091666665"/>
    <n v="2232740"/>
    <n v="9938.5246664915521"/>
    <n v="0"/>
    <n v="1084"/>
    <n v="0"/>
    <n v="0"/>
    <n v="0"/>
    <n v="0"/>
    <n v="0"/>
    <n v="0"/>
    <n v="0"/>
    <n v="11539.367973494807"/>
    <s v="SMALL KA"/>
    <s v="SMALL KA"/>
    <s v="MM"/>
    <n v="3317275"/>
    <n v="5.1684330700325501E-3"/>
    <n v="20.980972091666665"/>
    <s v="Data out from OB"/>
  </r>
  <r>
    <x v="17"/>
    <s v="6000014455"/>
    <s v="89H-00995   (5)"/>
    <n v="5"/>
    <s v="VITRANIMEX"/>
    <s v="VINH"/>
    <s v="7951"/>
    <s v="MJ-68MWRA"/>
    <n v="28"/>
    <s v="TGDD HAI PHONG"/>
    <s v="Km 83, Quốc lộ 5, Xã An Hưng, Huyện An Dương, Thành phố Hải Phòng, , Việt Nam"/>
    <s v="M101"/>
    <n v="0.56420000000000003"/>
    <s v="601"/>
    <n v="0.59166666666667"/>
    <n v="0.40790509259259"/>
    <n v="0.55133101851851996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5642"/>
    <n v="0"/>
    <m/>
    <m/>
    <m/>
    <n v="0"/>
    <n v="0"/>
    <n v="0"/>
    <n v="0"/>
    <n v="0"/>
    <n v="0"/>
    <n v="0"/>
    <n v="0"/>
    <n v="0"/>
    <n v="0"/>
    <n v="0"/>
    <n v="0"/>
    <n v="0.56420000000000003"/>
    <s v="9525250498"/>
    <n v="20.980972091666665"/>
    <n v="2232740"/>
    <n v="51709.519123325692"/>
    <n v="0"/>
    <n v="5642"/>
    <n v="0"/>
    <n v="0"/>
    <n v="0"/>
    <n v="0"/>
    <n v="0"/>
    <n v="0"/>
    <n v="0"/>
    <n v="60040.622361893424"/>
    <s v="SMALL KA"/>
    <s v="SMALL KA"/>
    <s v="MM"/>
    <n v="30474192"/>
    <n v="2.6891032385677308E-2"/>
    <n v="20.980972091666665"/>
    <s v="Data out from OB"/>
  </r>
  <r>
    <x v="17"/>
    <s v="6000014455"/>
    <s v="89H-00995   (5)"/>
    <n v="5"/>
    <s v="VITRANIMEX"/>
    <s v="VINH"/>
    <s v="7951"/>
    <s v="MC-CL575KN49"/>
    <n v="7"/>
    <s v="TGDD HAI PHONG"/>
    <s v="Km 83, Quốc lộ 5, Xã An Hưng, Huyện An Dương, Thành phố Hải Phòng, , Việt Nam"/>
    <s v="M101"/>
    <n v="0.43197000000000002"/>
    <s v="601"/>
    <n v="0.59166666666667"/>
    <n v="0.40790509259259"/>
    <n v="0.56907407407406996"/>
    <s v="9525250498-6000014455"/>
    <s v="9525250498-6000014455"/>
    <x v="2"/>
    <s v="An Dương/Hải Phòng"/>
    <s v="Hải Phòng"/>
    <n v="73"/>
    <n v="0"/>
    <n v="0"/>
    <n v="1838635"/>
    <s v="VC"/>
    <n v="0"/>
    <s v="VITRANIMEX"/>
    <s v="TQ"/>
    <s v="E"/>
    <s v="TGDD"/>
    <n v="0"/>
    <n v="1"/>
    <s v="VITRANIMEXTQE"/>
    <s v="VITRANIMEX"/>
    <n v="0"/>
    <n v="0"/>
    <n v="0"/>
    <n v="0"/>
    <n v="0"/>
    <n v="4320"/>
    <n v="0"/>
    <m/>
    <m/>
    <m/>
    <n v="0"/>
    <n v="0"/>
    <n v="0"/>
    <n v="0"/>
    <n v="0"/>
    <n v="0"/>
    <n v="0"/>
    <n v="0"/>
    <n v="0"/>
    <n v="0"/>
    <n v="0"/>
    <n v="0"/>
    <n v="0.43197000000000002"/>
    <s v="9525250498"/>
    <n v="20.980972091666665"/>
    <n v="2232740"/>
    <n v="39590.501552114496"/>
    <n v="0"/>
    <n v="4320"/>
    <n v="0"/>
    <n v="0"/>
    <n v="0"/>
    <n v="0"/>
    <n v="0"/>
    <n v="0"/>
    <n v="0"/>
    <n v="45969.36707137026"/>
    <s v="VC"/>
    <s v="VC"/>
    <s v="MM"/>
    <n v="16023000"/>
    <n v="2.0588655192557651E-2"/>
    <n v="20.980972091666665"/>
    <s v="Data out from OB"/>
  </r>
  <r>
    <x v="17"/>
    <s v="6000014455"/>
    <s v="89H-00995   (5)"/>
    <n v="5"/>
    <s v="VITRANIMEX"/>
    <s v="VINH"/>
    <s v="7951"/>
    <s v="MC-CL575KN49"/>
    <n v="19"/>
    <s v="TGDD HAI PHONG"/>
    <s v="Km 83, Quốc lộ 5, Xã An Hưng, Huyện An Dương, Thành phố Hải Phòng, , Việt Nam"/>
    <s v="M101"/>
    <n v="1.17249"/>
    <s v="601"/>
    <n v="0.59166666666667"/>
    <n v="0.40790509259259"/>
    <n v="0.56261574074073994"/>
    <s v="9525250498-6000014455"/>
    <s v="9525250498-6000014455"/>
    <x v="2"/>
    <s v="An Dương/Hải Phòng"/>
    <s v="Hải Phòng"/>
    <n v="73"/>
    <n v="0"/>
    <n v="0"/>
    <n v="1838635"/>
    <s v="VC"/>
    <n v="0"/>
    <s v="VITRANIMEX"/>
    <s v="TQ"/>
    <s v="E"/>
    <s v="TGDD"/>
    <n v="0"/>
    <n v="1"/>
    <s v="VITRANIMEXTQE"/>
    <s v="VITRANIMEX"/>
    <n v="0"/>
    <n v="0"/>
    <n v="0"/>
    <n v="0"/>
    <n v="0"/>
    <n v="11725"/>
    <n v="0"/>
    <m/>
    <m/>
    <m/>
    <n v="0"/>
    <n v="0"/>
    <n v="0"/>
    <n v="0"/>
    <n v="0"/>
    <n v="0"/>
    <n v="0"/>
    <n v="0"/>
    <n v="0"/>
    <n v="0"/>
    <n v="0"/>
    <n v="0"/>
    <n v="1.17249"/>
    <s v="9525250498"/>
    <n v="20.980972091666665"/>
    <n v="2232740"/>
    <n v="107459.93278431077"/>
    <n v="0"/>
    <n v="11725"/>
    <n v="0"/>
    <n v="0"/>
    <n v="0"/>
    <n v="0"/>
    <n v="0"/>
    <n v="0"/>
    <n v="0"/>
    <n v="124773.28205086214"/>
    <s v="VC"/>
    <s v="VC"/>
    <s v="MM"/>
    <n v="43491000"/>
    <n v="5.5883492665513623E-2"/>
    <n v="20.980972091666665"/>
    <s v="Data out from OB"/>
  </r>
  <r>
    <x v="17"/>
    <s v="6000014455"/>
    <s v="89H-00995   (5)"/>
    <n v="5"/>
    <s v="VITRANIMEX"/>
    <s v="VINH"/>
    <s v="7951"/>
    <s v="EH-ND13-V645"/>
    <n v="3"/>
    <s v="TGDD HAI PHONG"/>
    <s v="Km 83, Quốc lộ 5, Xã An Hưng, Huyện An Dương, Thành phố Hải Phòng, , Việt Nam"/>
    <s v="M101"/>
    <n v="1.0678125E-2"/>
    <s v="601"/>
    <n v="0.59166666666667"/>
    <n v="0.40790509259259"/>
    <n v="0.55098379629630001"/>
    <s v="9525250498-6000014455"/>
    <s v="9525250498-6000014455"/>
    <x v="2"/>
    <s v="An Dương/Hải Phòng"/>
    <s v="Hải Phòng"/>
    <n v="73"/>
    <n v="0"/>
    <n v="0"/>
    <n v="1838635"/>
    <s v="LADIES"/>
    <n v="0"/>
    <s v="VITRANIMEX"/>
    <s v="TQ"/>
    <s v="E"/>
    <s v="TGDD"/>
    <n v="0"/>
    <n v="1"/>
    <s v="VITRANIMEXTQE"/>
    <s v="VITRANIMEX"/>
    <n v="0"/>
    <n v="0"/>
    <n v="0"/>
    <n v="0"/>
    <n v="0"/>
    <n v="107"/>
    <n v="0"/>
    <m/>
    <m/>
    <m/>
    <n v="0"/>
    <n v="0"/>
    <n v="0"/>
    <n v="0"/>
    <n v="0"/>
    <n v="0"/>
    <n v="0"/>
    <n v="0"/>
    <n v="0"/>
    <n v="0"/>
    <n v="0"/>
    <n v="0"/>
    <n v="1.0678125E-2"/>
    <s v="9525250498"/>
    <n v="20.980972091666665"/>
    <n v="2232740"/>
    <n v="978.6613060772105"/>
    <n v="0"/>
    <n v="107"/>
    <n v="0"/>
    <n v="0"/>
    <n v="0"/>
    <n v="0"/>
    <n v="0"/>
    <n v="0"/>
    <n v="0"/>
    <n v="1136.5556352500766"/>
    <s v="LADIES"/>
    <s v="LADIES"/>
    <s v="MM"/>
    <n v="916908"/>
    <n v="5.0894329172866085E-4"/>
    <n v="20.980972091666665"/>
    <s v="Data out from OB"/>
  </r>
  <r>
    <x v="17"/>
    <s v="6000014455"/>
    <s v="89H-00995   (5)"/>
    <n v="5"/>
    <s v="VITRANIMEX"/>
    <s v="VINH"/>
    <s v="7951"/>
    <s v="EH-ND12-P645"/>
    <n v="12"/>
    <s v="TGDD HAI PHONG"/>
    <s v="Km 83, Quốc lộ 5, Xã An Hưng, Huyện An Dương, Thành phố Hải Phòng, , Việt Nam"/>
    <s v="M101"/>
    <n v="4.27125E-2"/>
    <s v="601"/>
    <n v="0.59166666666667"/>
    <n v="0.40791666666666998"/>
    <n v="0.55087962962963"/>
    <s v="9525250498-6000014455"/>
    <s v="9525250498-6000014455"/>
    <x v="2"/>
    <s v="An Dương/Hải Phòng"/>
    <s v="Hải Phòng"/>
    <n v="73"/>
    <n v="0"/>
    <n v="0"/>
    <n v="1838635"/>
    <s v="LADIES"/>
    <n v="0"/>
    <s v="VITRANIMEX"/>
    <s v="TQ"/>
    <s v="E"/>
    <s v="TGDD"/>
    <n v="0"/>
    <n v="1"/>
    <s v="VITRANIMEXTQE"/>
    <s v="VITRANIMEX"/>
    <n v="0"/>
    <n v="0"/>
    <n v="0"/>
    <n v="0"/>
    <n v="0"/>
    <n v="427"/>
    <n v="0"/>
    <m/>
    <m/>
    <m/>
    <n v="0"/>
    <n v="0"/>
    <n v="0"/>
    <n v="0"/>
    <n v="0"/>
    <n v="0"/>
    <n v="0"/>
    <n v="0"/>
    <n v="0"/>
    <n v="0"/>
    <n v="0"/>
    <n v="0"/>
    <n v="4.27125E-2"/>
    <s v="9525250498"/>
    <n v="20.980972091666665"/>
    <n v="2232740"/>
    <n v="3914.645224308842"/>
    <n v="0"/>
    <n v="427"/>
    <n v="0"/>
    <n v="0"/>
    <n v="0"/>
    <n v="0"/>
    <n v="0"/>
    <n v="0"/>
    <n v="0"/>
    <n v="4545.2225410003066"/>
    <s v="LADIES"/>
    <s v="LADIES"/>
    <s v="MM"/>
    <n v="3220368"/>
    <n v="2.0357731669146434E-3"/>
    <n v="20.980972091666665"/>
    <s v="Data out from OB"/>
  </r>
  <r>
    <x v="17"/>
    <s v="6000014455"/>
    <s v="89H-00995   (5)"/>
    <n v="5"/>
    <s v="VITRANIMEX"/>
    <s v="VINH"/>
    <s v="7951"/>
    <s v="MX-MG53C1CRA"/>
    <n v="13"/>
    <s v="TGDD HAI PHONG"/>
    <s v="Km 83, Quốc lộ 5, Xã An Hưng, Huyện An Dương, Thành phố Hải Phòng, , Việt Nam"/>
    <s v="M101"/>
    <n v="0.44848440000000006"/>
    <s v="601"/>
    <n v="0.59166666666667"/>
    <n v="0.40791666666666998"/>
    <n v="0.55302083333332996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4485"/>
    <n v="0"/>
    <m/>
    <m/>
    <m/>
    <n v="0"/>
    <n v="0"/>
    <n v="0"/>
    <n v="0"/>
    <n v="0"/>
    <n v="0"/>
    <n v="0"/>
    <n v="0"/>
    <n v="0"/>
    <n v="0"/>
    <n v="0"/>
    <n v="0"/>
    <n v="0.44848440000000006"/>
    <s v="9525250498"/>
    <n v="20.980972091666665"/>
    <n v="2232740"/>
    <n v="41104.063556031993"/>
    <n v="0"/>
    <n v="4485"/>
    <n v="0"/>
    <n v="0"/>
    <n v="0"/>
    <n v="0"/>
    <n v="0"/>
    <n v="0"/>
    <n v="0"/>
    <n v="47726.640394896058"/>
    <s v="SMALL KA"/>
    <s v="SMALL KA"/>
    <s v="MM"/>
    <n v="16380000"/>
    <n v="2.1375768388640654E-2"/>
    <n v="20.980972091666665"/>
    <s v="Data out from OB"/>
  </r>
  <r>
    <x v="17"/>
    <s v="6000014455"/>
    <s v="89H-00995   (5)"/>
    <n v="5"/>
    <s v="VITRANIMEX"/>
    <s v="VINH"/>
    <s v="7951"/>
    <s v="MX-M200WRA"/>
    <n v="2"/>
    <s v="TGDD HAI PHONG"/>
    <s v="Km 83, Quốc lộ 5, Xã An Hưng, Huyện An Dương, Thành phố Hải Phòng, , Việt Nam"/>
    <s v="M101"/>
    <n v="4.3375499999999997E-2"/>
    <s v="601"/>
    <n v="0.59166666666667"/>
    <n v="0.40791666666666998"/>
    <n v="0.55236111111110997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434"/>
    <n v="0"/>
    <m/>
    <m/>
    <m/>
    <n v="0"/>
    <n v="0"/>
    <n v="0"/>
    <n v="0"/>
    <n v="0"/>
    <n v="0"/>
    <n v="0"/>
    <n v="0"/>
    <n v="0"/>
    <n v="0"/>
    <n v="0"/>
    <n v="0"/>
    <n v="4.3375499999999997E-2"/>
    <s v="9525250498"/>
    <n v="20.980972091666665"/>
    <n v="2232740"/>
    <n v="3975.4098665966208"/>
    <n v="0"/>
    <n v="434"/>
    <n v="0"/>
    <n v="0"/>
    <n v="0"/>
    <n v="0"/>
    <n v="0"/>
    <n v="0"/>
    <n v="0"/>
    <n v="4616.1471893979233"/>
    <s v="SMALL KA"/>
    <s v="SMALL KA"/>
    <s v="MM"/>
    <n v="1326910"/>
    <n v="2.0673732280130199E-3"/>
    <n v="20.980972091666665"/>
    <s v="Data out from OB"/>
  </r>
  <r>
    <x v="17"/>
    <s v="6000014455"/>
    <s v="89H-00995   (5)"/>
    <n v="5"/>
    <s v="VITRANIMEX"/>
    <s v="VINH"/>
    <s v="7951"/>
    <s v="MJ-H100WRA"/>
    <n v="7"/>
    <s v="TGDD HAI PHONG"/>
    <s v="Km 83, Quốc lộ 5, Xã An Hưng, Huyện An Dương, Thành phố Hải Phòng, , Việt Nam"/>
    <s v="M101"/>
    <n v="0.17561599999999999"/>
    <s v="601"/>
    <n v="0.59166666666667"/>
    <n v="0.40791666666666998"/>
    <n v="0.55150462962962998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1756"/>
    <n v="0"/>
    <m/>
    <m/>
    <m/>
    <n v="0"/>
    <n v="0"/>
    <n v="0"/>
    <n v="0"/>
    <n v="0"/>
    <n v="0"/>
    <n v="0"/>
    <n v="0"/>
    <n v="0"/>
    <n v="0"/>
    <n v="0"/>
    <n v="0"/>
    <n v="0.17561599999999999"/>
    <s v="9525250498"/>
    <n v="20.980972091666665"/>
    <n v="2232740"/>
    <n v="16095.389773771649"/>
    <n v="0"/>
    <n v="1756"/>
    <n v="0"/>
    <n v="0"/>
    <n v="0"/>
    <n v="0"/>
    <n v="0"/>
    <n v="0"/>
    <n v="0"/>
    <n v="18688.414861230547"/>
    <s v="SMALL KA"/>
    <s v="SMALL KA"/>
    <s v="MM"/>
    <n v="7827274"/>
    <n v="8.3702508745889855E-3"/>
    <n v="20.980972091666665"/>
    <s v="Data out from OB"/>
  </r>
  <r>
    <x v="17"/>
    <s v="6000014455"/>
    <s v="89H-00995   (5)"/>
    <n v="5"/>
    <s v="VITRANIMEX"/>
    <s v="VINH"/>
    <s v="7951"/>
    <s v="MX-900MWRA"/>
    <n v="11"/>
    <s v="TGDD HAI PHONG"/>
    <s v="Km 83, Quốc lộ 5, Xã An Hưng, Huyện An Dương, Thành phố Hải Phòng, , Việt Nam"/>
    <s v="M101"/>
    <n v="0.26400000000000001"/>
    <s v="601"/>
    <n v="0.59166666666667"/>
    <n v="0.40791666666666998"/>
    <n v="0.55211805555556004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2640"/>
    <n v="0"/>
    <m/>
    <m/>
    <m/>
    <n v="0"/>
    <n v="0"/>
    <n v="0"/>
    <n v="0"/>
    <n v="0"/>
    <n v="0"/>
    <n v="0"/>
    <n v="0"/>
    <n v="0"/>
    <n v="0"/>
    <n v="0"/>
    <n v="0"/>
    <n v="0.26400000000000001"/>
    <s v="9525250498"/>
    <n v="20.980972091666665"/>
    <n v="2232740"/>
    <n v="24195.875662102062"/>
    <n v="0"/>
    <n v="2640"/>
    <n v="0"/>
    <n v="0"/>
    <n v="0"/>
    <n v="0"/>
    <n v="0"/>
    <n v="0"/>
    <n v="0"/>
    <n v="28094.158637965022"/>
    <s v="SMALL KA"/>
    <s v="SMALL KA"/>
    <s v="MM"/>
    <n v="9347998"/>
    <n v="1.258282975862958E-2"/>
    <n v="20.980972091666665"/>
    <s v="Data out from OB"/>
  </r>
  <r>
    <x v="17"/>
    <s v="6000014455"/>
    <s v="89H-00995   (5)"/>
    <n v="5"/>
    <s v="VITRANIMEX"/>
    <s v="VINH"/>
    <s v="7951"/>
    <s v="MX-M200WRA"/>
    <n v="1"/>
    <s v="TGDD HAI PHONG"/>
    <s v="Km 83, Quốc lộ 5, Xã An Hưng, Huyện An Dương, Thành phố Hải Phòng, , Việt Nam"/>
    <s v="M101"/>
    <n v="2.1687749999999999E-2"/>
    <s v="601"/>
    <n v="0.59166666666667"/>
    <n v="0.40792824074074002"/>
    <n v="0.55248842592592995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217"/>
    <n v="0"/>
    <m/>
    <m/>
    <m/>
    <n v="0"/>
    <n v="0"/>
    <n v="0"/>
    <n v="0"/>
    <n v="0"/>
    <n v="0"/>
    <n v="0"/>
    <n v="0"/>
    <n v="0"/>
    <n v="0"/>
    <n v="0"/>
    <n v="0"/>
    <n v="2.1687749999999999E-2"/>
    <s v="9525250498"/>
    <n v="20.980972091666665"/>
    <n v="2232740"/>
    <n v="1987.7049332983104"/>
    <n v="0"/>
    <n v="217"/>
    <n v="0"/>
    <n v="0"/>
    <n v="0"/>
    <n v="0"/>
    <n v="0"/>
    <n v="0"/>
    <n v="0"/>
    <n v="2308.0735946989616"/>
    <s v="SMALL KA"/>
    <s v="SMALL KA"/>
    <s v="MM"/>
    <n v="663455"/>
    <n v="1.0336866140065099E-3"/>
    <n v="20.980972091666665"/>
    <s v="Data out from OB"/>
  </r>
  <r>
    <x v="17"/>
    <s v="6000003131"/>
    <s v="89H-00995   (5)"/>
    <n v="5"/>
    <s v="VITRANIMEX"/>
    <s v="VINH"/>
    <s v="7951"/>
    <s v="NN-GT65JBYUE"/>
    <n v="1"/>
    <s v="SAMNEC"/>
    <s v="Lô A3,CN3 KCN Tràng Duệ, Xã Lê Lợi, An Dương, Hải Phòng"/>
    <s v="M101"/>
    <n v="9.5959500000000003E-2"/>
    <s v="601"/>
    <n v="0.59166666666667"/>
    <n v="0.40792824074074002"/>
    <n v="0.55006944444443995"/>
    <s v="9525250498-6000003131"/>
    <s v="9525250498-6000003131"/>
    <x v="2"/>
    <s v="An Dương/Hải Phòng"/>
    <s v="Hải Phòng"/>
    <n v="73"/>
    <n v="0"/>
    <n v="0"/>
    <n v="1838635"/>
    <s v="MWO"/>
    <n v="0"/>
    <s v="VITRANIMEX"/>
    <s v="TQ"/>
    <s v="E"/>
    <s v="SAMN"/>
    <n v="0"/>
    <n v="1"/>
    <s v="VITRANIMEXTQE"/>
    <s v="VITRANIMEX"/>
    <n v="0"/>
    <n v="0"/>
    <n v="0"/>
    <n v="0"/>
    <n v="0"/>
    <n v="960"/>
    <n v="0"/>
    <m/>
    <m/>
    <m/>
    <n v="0"/>
    <n v="0"/>
    <n v="0"/>
    <n v="0"/>
    <n v="0"/>
    <n v="0"/>
    <n v="0"/>
    <n v="0"/>
    <n v="0"/>
    <n v="0"/>
    <n v="0"/>
    <n v="0"/>
    <n v="9.5959500000000003E-2"/>
    <s v="9525250498"/>
    <n v="20.980972091666665"/>
    <n v="2232740"/>
    <n v="8794.7883734753123"/>
    <n v="0"/>
    <n v="960"/>
    <n v="0"/>
    <n v="0"/>
    <n v="0"/>
    <n v="0"/>
    <n v="0"/>
    <n v="0"/>
    <n v="0"/>
    <n v="10212.152787196228"/>
    <s v="MWO"/>
    <s v="MWO"/>
    <s v="MM"/>
    <n v="0"/>
    <n v="4.5736441372091485E-3"/>
    <n v="20.980972091666665"/>
    <s v="Data out from OB"/>
  </r>
  <r>
    <x v="17"/>
    <s v="6000014455"/>
    <s v="89H-00995   (5)"/>
    <n v="5"/>
    <s v="VITRANIMEX"/>
    <s v="VINH"/>
    <s v="7951"/>
    <s v="MJ-SJ01WRA"/>
    <n v="2"/>
    <s v="TGDD HAI PHONG"/>
    <s v="Km 83, Quốc lộ 5, Xã An Hưng, Huyện An Dương, Thành phố Hải Phòng, , Việt Nam"/>
    <s v="M101"/>
    <n v="7.1145E-2"/>
    <s v="601"/>
    <n v="0.59166666666667"/>
    <n v="0.40792824074074002"/>
    <n v="0.55199074074073995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711"/>
    <n v="0"/>
    <m/>
    <m/>
    <m/>
    <n v="0"/>
    <n v="0"/>
    <n v="0"/>
    <n v="0"/>
    <n v="0"/>
    <n v="0"/>
    <n v="0"/>
    <n v="0"/>
    <n v="0"/>
    <n v="0"/>
    <n v="0"/>
    <n v="0"/>
    <n v="7.1145E-2"/>
    <s v="9525250498"/>
    <n v="20.980972091666665"/>
    <n v="2232740"/>
    <n v="6520.5135378039804"/>
    <n v="0"/>
    <n v="711"/>
    <n v="0"/>
    <n v="0"/>
    <n v="0"/>
    <n v="0"/>
    <n v="0"/>
    <n v="0"/>
    <n v="0"/>
    <n v="7570.6065011288674"/>
    <s v="SMALL KA"/>
    <s v="SMALL KA"/>
    <s v="MM"/>
    <n v="3430000"/>
    <n v="3.3909296332488691E-3"/>
    <n v="20.980972091666665"/>
    <s v="Data out from OB"/>
  </r>
  <r>
    <x v="17"/>
    <s v="6000003131"/>
    <s v="89H-00995   (5)"/>
    <n v="5"/>
    <s v="VITRANIMEX"/>
    <s v="VINH"/>
    <s v="7951"/>
    <s v="NA-F90A9DRV"/>
    <n v="3"/>
    <s v="SAMNEC"/>
    <s v="Lô A3,CN3 KCN Tràng Duệ, Xã Lê Lợi, An Dương, Hải Phòng"/>
    <s v="M101"/>
    <n v="1.4385465"/>
    <s v="601"/>
    <n v="0.59166666666667"/>
    <n v="0.40792824074074002"/>
    <n v="0.55370370370370003"/>
    <s v="9525250498-6000003131"/>
    <s v="9525250498-6000003131"/>
    <x v="2"/>
    <s v="An Dương/Hải Phòng"/>
    <s v="Hải Phòng"/>
    <n v="73"/>
    <n v="0"/>
    <n v="0"/>
    <n v="1838635"/>
    <s v="WM"/>
    <n v="0"/>
    <s v="VITRANIMEX"/>
    <s v="TQ"/>
    <s v="E"/>
    <s v="SAMN"/>
    <n v="1"/>
    <n v="1"/>
    <s v="VITRANIMEXTQE"/>
    <s v="VITRANIMEX"/>
    <n v="0"/>
    <n v="0"/>
    <n v="0"/>
    <n v="0"/>
    <n v="0"/>
    <n v="14385"/>
    <n v="0"/>
    <m/>
    <m/>
    <m/>
    <n v="0"/>
    <n v="0"/>
    <n v="0"/>
    <n v="0"/>
    <n v="0"/>
    <n v="0"/>
    <n v="0"/>
    <n v="0"/>
    <n v="0"/>
    <n v="0"/>
    <n v="0"/>
    <n v="0"/>
    <n v="1.4385465"/>
    <s v="9525250498"/>
    <n v="20.980972091666665"/>
    <n v="2232740"/>
    <n v="131844.28881875795"/>
    <n v="0"/>
    <n v="14385"/>
    <n v="0"/>
    <n v="0"/>
    <n v="0"/>
    <n v="0"/>
    <n v="0"/>
    <n v="0"/>
    <n v="0"/>
    <n v="153085.72279958084"/>
    <s v="WM"/>
    <s v="Local WM"/>
    <s v="MM"/>
    <n v="17016000"/>
    <n v="6.8564339808228889E-2"/>
    <n v="20.980972091666665"/>
    <s v="Data out from OB"/>
  </r>
  <r>
    <x v="17"/>
    <s v="6000003131"/>
    <s v="89H-00995   (5)"/>
    <n v="5"/>
    <s v="VITRANIMEX"/>
    <s v="VINH"/>
    <s v="7951"/>
    <s v="NR-DZ601YGKV"/>
    <n v="1"/>
    <s v="SAMNEC"/>
    <s v="Lô A3,CN3 KCN Tràng Duệ, Xã Lê Lợi, An Dương, Hải Phòng"/>
    <s v="M101"/>
    <n v="1.4473800000000001"/>
    <s v="601"/>
    <n v="0.59166666666667"/>
    <n v="0.40792824074074002"/>
    <n v="0.55035879629630002"/>
    <s v="9525250498-6000003131"/>
    <s v="9525250498-6000003131"/>
    <x v="2"/>
    <s v="An Dương/Hải Phòng"/>
    <s v="Hải Phòng"/>
    <n v="73"/>
    <n v="0"/>
    <n v="0"/>
    <n v="1838635"/>
    <s v="REF"/>
    <n v="0"/>
    <s v="VITRANIMEX"/>
    <s v="TQ"/>
    <s v="E"/>
    <s v="SAMN"/>
    <n v="1"/>
    <n v="1"/>
    <s v="VITRANIMEXTQE"/>
    <s v="VITRANIMEX"/>
    <n v="0"/>
    <n v="0"/>
    <n v="0"/>
    <n v="0"/>
    <n v="0"/>
    <n v="14474"/>
    <n v="0"/>
    <m/>
    <m/>
    <m/>
    <n v="0"/>
    <n v="0"/>
    <n v="0"/>
    <n v="0"/>
    <n v="0"/>
    <n v="0"/>
    <n v="0"/>
    <n v="0"/>
    <n v="0"/>
    <n v="0"/>
    <n v="0"/>
    <n v="0"/>
    <n v="1.4473800000000001"/>
    <s v="9525250498"/>
    <n v="20.980972091666665"/>
    <n v="2232740"/>
    <n v="132653.88831747454"/>
    <n v="0"/>
    <n v="14474"/>
    <n v="0"/>
    <n v="0"/>
    <n v="0"/>
    <n v="0"/>
    <n v="0"/>
    <n v="0"/>
    <n v="0"/>
    <n v="154026.42473264321"/>
    <s v="REF"/>
    <s v="Local REF"/>
    <s v="MM"/>
    <n v="30407091"/>
    <n v="6.8985364151686671E-2"/>
    <n v="20.980972091666665"/>
    <s v="Data out from OB"/>
  </r>
  <r>
    <x v="17"/>
    <s v="6000014455"/>
    <s v="89H-00995   (5)"/>
    <n v="5"/>
    <s v="VITRANIMEX"/>
    <s v="VINH"/>
    <s v="7951"/>
    <s v="MJ-H100WRA"/>
    <n v="10"/>
    <s v="TGDD HAI PHONG"/>
    <s v="Km 83, Quốc lộ 5, Xã An Hưng, Huyện An Dương, Thành phố Hải Phòng, , Việt Nam"/>
    <s v="M101"/>
    <n v="0.25087999999999999"/>
    <s v="601"/>
    <n v="0.59166666666667"/>
    <n v="0.40792824074074002"/>
    <n v="0.55162037037037004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2509"/>
    <n v="0"/>
    <m/>
    <m/>
    <m/>
    <n v="0"/>
    <n v="0"/>
    <n v="0"/>
    <n v="0"/>
    <n v="0"/>
    <n v="0"/>
    <n v="0"/>
    <n v="0"/>
    <n v="0"/>
    <n v="0"/>
    <n v="0"/>
    <n v="0"/>
    <n v="0.25087999999999999"/>
    <s v="9525250498"/>
    <n v="20.980972091666665"/>
    <n v="2232740"/>
    <n v="22993.413962530925"/>
    <n v="0"/>
    <n v="2509"/>
    <n v="0"/>
    <n v="0"/>
    <n v="0"/>
    <n v="0"/>
    <n v="0"/>
    <n v="0"/>
    <n v="0"/>
    <n v="26698.164087472211"/>
    <s v="SMALL KA"/>
    <s v="SMALL KA"/>
    <s v="MM"/>
    <n v="11181820"/>
    <n v="1.1957501249412836E-2"/>
    <n v="20.980972091666665"/>
    <s v="Data out from OB"/>
  </r>
  <r>
    <x v="17"/>
    <s v="6000014455"/>
    <s v="89H-00995   (5)"/>
    <n v="5"/>
    <s v="VITRANIMEX"/>
    <s v="VINH"/>
    <s v="7951"/>
    <s v="MJ-SJ01WRA"/>
    <n v="16"/>
    <s v="TGDD HAI PHONG"/>
    <s v="Km 83, Quốc lộ 5, Xã An Hưng, Huyện An Dương, Thành phố Hải Phòng, , Việt Nam"/>
    <s v="M101"/>
    <n v="0.56916"/>
    <s v="601"/>
    <n v="0.59166666666667"/>
    <n v="0.40792824074074002"/>
    <n v="0.551875"/>
    <s v="9525250498-6000014455"/>
    <s v="9525250498-6000014455"/>
    <x v="2"/>
    <s v="An Dương/Hải Phòng"/>
    <s v="Hải Phòng"/>
    <n v="73"/>
    <n v="0"/>
    <n v="0"/>
    <n v="1838635"/>
    <s v="SMALL KA"/>
    <n v="0"/>
    <s v="VITRANIMEX"/>
    <s v="TQ"/>
    <s v="E"/>
    <s v="TGDD"/>
    <n v="0"/>
    <n v="1"/>
    <s v="VITRANIMEXTQE"/>
    <s v="VITRANIMEX"/>
    <n v="0"/>
    <n v="0"/>
    <n v="0"/>
    <n v="0"/>
    <n v="0"/>
    <n v="5692"/>
    <n v="0"/>
    <m/>
    <m/>
    <m/>
    <n v="0"/>
    <n v="0"/>
    <n v="0"/>
    <n v="0"/>
    <n v="0"/>
    <n v="0"/>
    <n v="0"/>
    <n v="0"/>
    <n v="0"/>
    <n v="0"/>
    <n v="0"/>
    <n v="0"/>
    <n v="0.56916"/>
    <s v="9525250498"/>
    <n v="20.980972091666665"/>
    <n v="2232740"/>
    <n v="52164.108302431843"/>
    <n v="0"/>
    <n v="5692"/>
    <n v="0"/>
    <n v="0"/>
    <n v="0"/>
    <n v="0"/>
    <n v="0"/>
    <n v="0"/>
    <n v="0"/>
    <n v="60568.852009030939"/>
    <s v="SMALL KA"/>
    <s v="SMALL KA"/>
    <s v="MM"/>
    <n v="27440000"/>
    <n v="2.7127437065990953E-2"/>
    <n v="20.980972091666665"/>
    <s v="Data out from OB"/>
  </r>
  <r>
    <x v="17"/>
    <s v="6000003131"/>
    <s v="89H-00995   (5)"/>
    <n v="5"/>
    <s v="VITRANIMEX"/>
    <s v="VINH"/>
    <s v="7951"/>
    <s v="NR-TV301VGMV"/>
    <n v="1"/>
    <s v="SAMNEC"/>
    <s v="Lô A3,CN3 KCN Tràng Duệ, Xã Lê Lợi, An Dương, Hải Phòng"/>
    <s v="M101"/>
    <n v="0.77512499999999995"/>
    <s v="601"/>
    <n v="0.59166666666667"/>
    <n v="0.40792824074074002"/>
    <n v="0.54994212962962996"/>
    <s v="9525250498-6000003131"/>
    <s v="9525250498-6000003131"/>
    <x v="2"/>
    <s v="An Dương/Hải Phòng"/>
    <s v="Hải Phòng"/>
    <n v="73"/>
    <n v="0"/>
    <n v="0"/>
    <n v="1838635"/>
    <s v="REF"/>
    <n v="0"/>
    <s v="VITRANIMEX"/>
    <s v="TQ"/>
    <s v="E"/>
    <s v="SAMN"/>
    <n v="1"/>
    <n v="1"/>
    <s v="VITRANIMEXTQE"/>
    <s v="VITRANIMEX"/>
    <n v="0"/>
    <n v="0"/>
    <n v="0"/>
    <n v="0"/>
    <n v="0"/>
    <n v="7751"/>
    <n v="0"/>
    <m/>
    <m/>
    <m/>
    <n v="0"/>
    <n v="0"/>
    <n v="0"/>
    <n v="0"/>
    <n v="0"/>
    <n v="0"/>
    <n v="0"/>
    <n v="0"/>
    <n v="0"/>
    <n v="0"/>
    <n v="0"/>
    <n v="0"/>
    <n v="0.77512499999999995"/>
    <s v="9525250498"/>
    <n v="20.980972091666665"/>
    <n v="2232740"/>
    <n v="71041.015615859302"/>
    <n v="0"/>
    <n v="7751"/>
    <n v="0"/>
    <n v="0"/>
    <n v="0"/>
    <n v="0"/>
    <n v="0"/>
    <n v="0"/>
    <n v="0"/>
    <n v="82486.434523684205"/>
    <s v="REF"/>
    <s v="Local REF"/>
    <s v="MM"/>
    <n v="8632000"/>
    <n v="3.6944189078249062E-2"/>
    <n v="20.980972091666665"/>
    <s v="Data out from OB"/>
  </r>
  <r>
    <x v="17"/>
    <s v="6000003131"/>
    <s v="89H-00995   (5)"/>
    <n v="5"/>
    <s v="VITRANIMEX"/>
    <s v="VINH"/>
    <s v="7951"/>
    <s v="NA-F90A9DRV"/>
    <n v="1"/>
    <s v="SAMNEC"/>
    <s v="Lô A3,CN3 KCN Tràng Duệ, Xã Lê Lợi, An Dương, Hải Phòng"/>
    <s v="M101"/>
    <n v="0.47951549999999998"/>
    <s v="601"/>
    <n v="0.59166666666667"/>
    <n v="0.40793981481481001"/>
    <n v="0.55047453703703997"/>
    <s v="9525250498-6000003131"/>
    <s v="9525250498-6000003131"/>
    <x v="2"/>
    <s v="An Dương/Hải Phòng"/>
    <s v="Hải Phòng"/>
    <n v="73"/>
    <n v="0"/>
    <n v="0"/>
    <n v="1838635"/>
    <s v="WM"/>
    <n v="0"/>
    <s v="VITRANIMEX"/>
    <s v="TQ"/>
    <s v="E"/>
    <s v="SAMN"/>
    <n v="1"/>
    <n v="1"/>
    <s v="VITRANIMEXTQE"/>
    <s v="VITRANIMEX"/>
    <n v="0"/>
    <n v="0"/>
    <n v="0"/>
    <n v="0"/>
    <n v="0"/>
    <n v="4795"/>
    <n v="0"/>
    <m/>
    <m/>
    <m/>
    <n v="0"/>
    <n v="0"/>
    <n v="0"/>
    <n v="0"/>
    <n v="0"/>
    <n v="0"/>
    <n v="0"/>
    <n v="0"/>
    <n v="0"/>
    <n v="0"/>
    <n v="0"/>
    <n v="0"/>
    <n v="0.47951549999999998"/>
    <s v="9525250498"/>
    <n v="20.980972091666665"/>
    <n v="2232740"/>
    <n v="43948.09627291932"/>
    <n v="0"/>
    <n v="4795"/>
    <n v="0"/>
    <n v="0"/>
    <n v="0"/>
    <n v="0"/>
    <n v="0"/>
    <n v="0"/>
    <n v="0"/>
    <n v="51028.57426652695"/>
    <s v="WM"/>
    <s v="Local WM"/>
    <s v="MM"/>
    <n v="5672000"/>
    <n v="2.2854779936076295E-2"/>
    <n v="20.980972091666665"/>
    <s v="Data out from OB"/>
  </r>
  <r>
    <x v="18"/>
    <s v="5000014003"/>
    <s v="89C-19938   (5)"/>
    <n v="5"/>
    <s v="VITRANIMEX"/>
    <s v="HẢI"/>
    <s v="7951"/>
    <s v="EH-ND11-W645"/>
    <n v="1"/>
    <s v="MEDIAMART THANH HA"/>
    <s v="Khu 7, đường 25 tháng 5, Thị Trấn Thanh Hà, Huyện Thanh Hà, Tỉnh Hải Dương, Việt Nam"/>
    <s v="M101"/>
    <n v="3.3319999999999999E-3"/>
    <s v="601"/>
    <n v="0.58541666666667003"/>
    <n v="0.40997685185185001"/>
    <n v="0.58167824074074004"/>
    <s v="9525250499-5000014003"/>
    <s v="9525250499-5000014003"/>
    <x v="2"/>
    <s v="Thanh Hà/Hải Dương"/>
    <s v="Hải Dương"/>
    <n v="58"/>
    <n v="58"/>
    <n v="0"/>
    <n v="1516013"/>
    <s v="LADIES"/>
    <n v="1"/>
    <s v="VITRANIMEX"/>
    <s v="TQ"/>
    <s v="E"/>
    <s v="MEDI"/>
    <n v="0"/>
    <n v="1"/>
    <s v="VITRANIMEXTQE"/>
    <s v="VITRANIMEX"/>
    <s v="VITRANIMEXTQE"/>
    <n v="1516013"/>
    <n v="0"/>
    <n v="0"/>
    <n v="0"/>
    <n v="0"/>
    <n v="0"/>
    <m/>
    <m/>
    <m/>
    <n v="0"/>
    <n v="0"/>
    <n v="1666013"/>
    <n v="0"/>
    <n v="182029"/>
    <n v="0"/>
    <n v="0"/>
    <n v="0"/>
    <n v="0"/>
    <n v="0"/>
    <n v="0"/>
    <n v="1848042"/>
    <n v="3.3319999999999999E-3"/>
    <s v="9525250499"/>
    <n v="18.206131750000001"/>
    <n v="1848042"/>
    <n v="277.4535187025657"/>
    <n v="0"/>
    <n v="0"/>
    <n v="0"/>
    <n v="0"/>
    <n v="0"/>
    <n v="0"/>
    <n v="0"/>
    <n v="0"/>
    <n v="1"/>
    <n v="304.90580823133945"/>
    <s v="LADIES"/>
    <s v="LADIES"/>
    <s v="MM"/>
    <n v="216182"/>
    <n v="1.8301526352515821E-4"/>
    <n v="18.206131750000001"/>
    <s v="Data out from OB"/>
  </r>
  <r>
    <x v="18"/>
    <s v="6000014598"/>
    <s v="89C-19938   (5)"/>
    <n v="5"/>
    <s v="VITRANIMEX"/>
    <s v="HẢI"/>
    <s v="7951"/>
    <s v="NA-FD125V1BV"/>
    <n v="1"/>
    <s v="TGDD HAI DUONG"/>
    <s v="Thửa đất số 340, tờ bản đồ 02,  xã Tân Hồng, huyện Bình Giang,  tỉnh Hải Dương, Việt Nam"/>
    <s v="M101"/>
    <n v="0.66591"/>
    <s v="601"/>
    <n v="0.58541666666667003"/>
    <n v="0.40998842592592999"/>
    <n v="0.58068287037037003"/>
    <s v="9525250499-6000014598"/>
    <s v="9525250499-6000014598"/>
    <x v="2"/>
    <s v="Bình Giang/Hải Dương"/>
    <s v="Hải Dương"/>
    <n v="25"/>
    <n v="58"/>
    <n v="0"/>
    <n v="1171857"/>
    <s v="WM"/>
    <n v="0"/>
    <s v="VITRANIMEX"/>
    <s v="TQ"/>
    <s v="E"/>
    <s v="TGDD"/>
    <n v="0"/>
    <n v="1"/>
    <s v="VITRANIMEXTQE"/>
    <s v="VITRANIMEX"/>
    <s v="combine"/>
    <n v="50000"/>
    <n v="0"/>
    <n v="0"/>
    <n v="0"/>
    <n v="6659"/>
    <n v="0"/>
    <m/>
    <m/>
    <m/>
    <n v="0"/>
    <n v="0"/>
    <n v="0"/>
    <n v="0"/>
    <n v="0"/>
    <n v="0"/>
    <n v="0"/>
    <n v="0"/>
    <n v="0"/>
    <n v="0"/>
    <n v="0"/>
    <n v="0"/>
    <n v="0.66591"/>
    <s v="9525250499"/>
    <n v="18.206131750000001"/>
    <n v="1848042"/>
    <n v="55449.901752468642"/>
    <n v="0"/>
    <n v="6659"/>
    <n v="0"/>
    <n v="0"/>
    <n v="0"/>
    <n v="0"/>
    <n v="0"/>
    <n v="0"/>
    <n v="1"/>
    <n v="67595.322556822095"/>
    <s v="WM"/>
    <s v="Local WM"/>
    <s v="MM"/>
    <n v="11660455"/>
    <n v="3.6576138695689708E-2"/>
    <n v="18.206131750000001"/>
    <s v="Data out from OB"/>
  </r>
  <r>
    <x v="18"/>
    <s v="6000003562"/>
    <s v="89C-19938   (5)"/>
    <n v="5"/>
    <s v="VITRANIMEX"/>
    <s v="HẢI"/>
    <s v="7951"/>
    <s v="OMOGIFT-2.2KG"/>
    <n v="10"/>
    <s v="VHC"/>
    <s v="Số nhà 354, đường Thanh Niên kéo dài, phường Hải Tân, thành phố, Hải Dương, tỉnh Hải Dương, Việt Nam"/>
    <s v="M101"/>
    <n v="4.6176250000000002E-2"/>
    <s v="601"/>
    <n v="0.58541666666667003"/>
    <n v="0.40998842592592999"/>
    <n v="0.56386574074074003"/>
    <s v="9525250499-6000003562"/>
    <s v="9525250499-6000003562"/>
    <x v="2"/>
    <s v="Hải Dương/Hải Dương"/>
    <s v="Hải Dương"/>
    <n v="40"/>
    <n v="58"/>
    <n v="0"/>
    <n v="1328221"/>
    <s v="NON-TRADE"/>
    <n v="0"/>
    <s v="VITRANIMEX"/>
    <s v="TQ"/>
    <s v="E"/>
    <s v="VHC"/>
    <n v="0"/>
    <n v="1"/>
    <s v="VITRANIMEXTQE"/>
    <s v="VITRANIMEX"/>
    <s v="combine"/>
    <n v="50000"/>
    <n v="0"/>
    <n v="0"/>
    <n v="0"/>
    <n v="462"/>
    <n v="0"/>
    <m/>
    <m/>
    <m/>
    <n v="0"/>
    <n v="0"/>
    <n v="0"/>
    <n v="0"/>
    <n v="0"/>
    <n v="0"/>
    <n v="0"/>
    <n v="0"/>
    <n v="0"/>
    <n v="0"/>
    <n v="0"/>
    <n v="0"/>
    <n v="4.6176250000000002E-2"/>
    <s v="9525250499"/>
    <n v="18.206131750000001"/>
    <n v="1848042"/>
    <n v="3845.0669396726739"/>
    <n v="0"/>
    <n v="462"/>
    <n v="0"/>
    <n v="0"/>
    <n v="0"/>
    <n v="0"/>
    <n v="0"/>
    <n v="0"/>
    <n v="1"/>
    <n v="4687.5122531039578"/>
    <s v="NON-TRADE"/>
    <s v="NON-TRADE"/>
    <s v="MM"/>
    <n v="0"/>
    <n v="2.5363020895418928E-3"/>
    <n v="18.206131750000001"/>
    <s v="Data out from OB"/>
  </r>
  <r>
    <x v="18"/>
    <s v="6000003562"/>
    <s v="89C-19938   (5)"/>
    <n v="5"/>
    <s v="VITRANIMEX"/>
    <s v="HẢI"/>
    <s v="7951"/>
    <s v="NC-BG3000CSY"/>
    <n v="2"/>
    <s v="VHC"/>
    <s v="Số nhà 354, đường Thanh Niên kéo dài, phường Hải Tân, thành phố, Hải Dương, tỉnh Hải Dương, Việt Nam"/>
    <s v="M101"/>
    <n v="4.6128000000000002E-2"/>
    <s v="601"/>
    <n v="0.58541666666667003"/>
    <n v="0.40998842592592999"/>
    <n v="0.56314814814814995"/>
    <s v="9525250499-6000003562"/>
    <s v="9525250499-6000003562"/>
    <x v="2"/>
    <s v="Hải Dương/Hải Dương"/>
    <s v="Hải Dương"/>
    <n v="40"/>
    <n v="0"/>
    <n v="0"/>
    <n v="1328221"/>
    <s v="SMALL KA"/>
    <n v="0"/>
    <s v="VITRANIMEX"/>
    <s v="TQ"/>
    <s v="E"/>
    <s v="VHC"/>
    <n v="0"/>
    <n v="1"/>
    <s v="VITRANIMEXTQE"/>
    <s v="VITRANIMEX"/>
    <n v="0"/>
    <n v="0"/>
    <n v="0"/>
    <n v="0"/>
    <n v="0"/>
    <n v="461"/>
    <n v="0"/>
    <m/>
    <m/>
    <m/>
    <n v="0"/>
    <n v="0"/>
    <n v="0"/>
    <n v="0"/>
    <n v="0"/>
    <n v="0"/>
    <n v="0"/>
    <n v="0"/>
    <n v="0"/>
    <n v="0"/>
    <n v="0"/>
    <n v="0"/>
    <n v="4.6128000000000002E-2"/>
    <s v="9525250499"/>
    <n v="18.206131750000001"/>
    <n v="1848042"/>
    <n v="3841.0491928907413"/>
    <n v="0"/>
    <n v="461"/>
    <n v="0"/>
    <n v="0"/>
    <n v="0"/>
    <n v="0"/>
    <n v="0"/>
    <n v="0"/>
    <n v="0"/>
    <n v="4682.0969754187354"/>
    <s v="SMALL KA"/>
    <s v="SMALL KA"/>
    <s v="MM"/>
    <n v="3092600"/>
    <n v="2.5336518835199573E-3"/>
    <n v="18.206131750000001"/>
    <s v="Data out from OB"/>
  </r>
  <r>
    <x v="18"/>
    <s v="6000003562"/>
    <s v="89C-19938   (5)"/>
    <n v="5"/>
    <s v="VITRANIMEX"/>
    <s v="HẢI"/>
    <s v="7951"/>
    <s v="MC-SBV01W246"/>
    <n v="1"/>
    <s v="VHC"/>
    <s v="Số nhà 354, đường Thanh Niên kéo dài, phường Hải Tân, thành phố, Hải Dương, tỉnh Hải Dương, Việt Nam"/>
    <s v="M101"/>
    <n v="2.8139999999999998E-2"/>
    <s v="601"/>
    <n v="0.58541666666667003"/>
    <n v="0.40998842592592999"/>
    <n v="0.56302083333332997"/>
    <s v="9525250499-6000003562"/>
    <s v="9525250499-6000003562"/>
    <x v="2"/>
    <s v="Hải Dương/Hải Dương"/>
    <s v="Hải Dương"/>
    <n v="40"/>
    <n v="0"/>
    <n v="0"/>
    <n v="1328221"/>
    <s v="VC"/>
    <n v="0"/>
    <s v="VITRANIMEX"/>
    <s v="TQ"/>
    <s v="E"/>
    <s v="VHC"/>
    <n v="0"/>
    <n v="1"/>
    <s v="VITRANIMEXTQE"/>
    <s v="VITRANIMEX"/>
    <n v="0"/>
    <n v="0"/>
    <n v="0"/>
    <n v="0"/>
    <n v="0"/>
    <n v="281"/>
    <n v="0"/>
    <m/>
    <m/>
    <m/>
    <n v="0"/>
    <n v="0"/>
    <n v="0"/>
    <n v="0"/>
    <n v="0"/>
    <n v="0"/>
    <n v="0"/>
    <n v="0"/>
    <n v="0"/>
    <n v="0"/>
    <n v="0"/>
    <n v="0"/>
    <n v="2.8139999999999998E-2"/>
    <s v="9525250499"/>
    <n v="18.206131750000001"/>
    <n v="1848042"/>
    <n v="2343.1998848409958"/>
    <n v="0"/>
    <n v="281"/>
    <n v="0"/>
    <n v="0"/>
    <n v="0"/>
    <n v="0"/>
    <n v="0"/>
    <n v="0"/>
    <n v="0"/>
    <n v="2856.0448510293791"/>
    <s v="VC"/>
    <s v="VC"/>
    <s v="MM"/>
    <n v="2188136"/>
    <n v="1.5456331079225546E-3"/>
    <n v="18.206131750000001"/>
    <s v="Data out from OB"/>
  </r>
  <r>
    <x v="18"/>
    <s v="6000003562"/>
    <s v="89C-19938   (5)"/>
    <n v="5"/>
    <s v="VITRANIMEX"/>
    <s v="HẢI"/>
    <s v="7951"/>
    <s v="NN-GT65JBYUE"/>
    <n v="3"/>
    <s v="VHC"/>
    <s v="Số nhà 354, đường Thanh Niên kéo dài, phường Hải Tân, thành phố, Hải Dương, tỉnh Hải Dương, Việt Nam"/>
    <s v="M101"/>
    <n v="0.28787850000000004"/>
    <s v="601"/>
    <n v="0.58541666666667003"/>
    <n v="0.40998842592592999"/>
    <n v="0.56363425925926003"/>
    <s v="9525250499-6000003562"/>
    <s v="9525250499-6000003562"/>
    <x v="2"/>
    <s v="Hải Dương/Hải Dương"/>
    <s v="Hải Dương"/>
    <n v="40"/>
    <n v="0"/>
    <n v="0"/>
    <n v="1328221"/>
    <s v="MWO"/>
    <n v="0"/>
    <s v="VITRANIMEX"/>
    <s v="TQ"/>
    <s v="E"/>
    <s v="VHC"/>
    <n v="0"/>
    <n v="1"/>
    <s v="VITRANIMEXTQE"/>
    <s v="VITRANIMEX"/>
    <n v="0"/>
    <n v="0"/>
    <n v="0"/>
    <n v="0"/>
    <n v="0"/>
    <n v="2879"/>
    <n v="0"/>
    <m/>
    <m/>
    <m/>
    <n v="0"/>
    <n v="0"/>
    <n v="0"/>
    <n v="0"/>
    <n v="0"/>
    <n v="0"/>
    <n v="0"/>
    <n v="0"/>
    <n v="0"/>
    <n v="0"/>
    <n v="0"/>
    <n v="0"/>
    <n v="0.28787850000000004"/>
    <s v="9525250499"/>
    <n v="18.206131750000001"/>
    <n v="1848042"/>
    <n v="23971.459418912535"/>
    <n v="0"/>
    <n v="2879"/>
    <n v="0"/>
    <n v="0"/>
    <n v="0"/>
    <n v="0"/>
    <n v="0"/>
    <n v="0"/>
    <n v="0"/>
    <n v="29222.285328609141"/>
    <s v="MWO"/>
    <s v="MWO"/>
    <s v="MM"/>
    <n v="13860000"/>
    <n v="1.5812172731310702E-2"/>
    <n v="18.206131750000001"/>
    <s v="Data out from OB"/>
  </r>
  <r>
    <x v="18"/>
    <s v="6000003562"/>
    <s v="89C-19938   (5)"/>
    <n v="5"/>
    <s v="VITRANIMEX"/>
    <s v="HẢI"/>
    <s v="7951"/>
    <s v="NN-GD37HBYUE"/>
    <n v="5"/>
    <s v="VHC"/>
    <s v="Số nhà 354, đường Thanh Niên kéo dài, phường Hải Tân, thành phố, Hải Dương, tỉnh Hải Dương, Việt Nam"/>
    <s v="M101"/>
    <n v="0.37075499999999995"/>
    <s v="601"/>
    <n v="0.58541666666667003"/>
    <n v="0.40998842592592999"/>
    <n v="0.56329861111111001"/>
    <s v="9525250499-6000003562"/>
    <s v="9525250499-6000003562"/>
    <x v="2"/>
    <s v="Hải Dương/Hải Dương"/>
    <s v="Hải Dương"/>
    <n v="40"/>
    <n v="0"/>
    <n v="0"/>
    <n v="1328221"/>
    <s v="MWO"/>
    <n v="0"/>
    <s v="VITRANIMEX"/>
    <s v="TQ"/>
    <s v="E"/>
    <s v="VHC"/>
    <n v="0"/>
    <n v="1"/>
    <s v="VITRANIMEXTQE"/>
    <s v="VITRANIMEX"/>
    <n v="0"/>
    <n v="0"/>
    <n v="0"/>
    <n v="0"/>
    <n v="0"/>
    <n v="3708"/>
    <n v="0"/>
    <m/>
    <m/>
    <m/>
    <n v="0"/>
    <n v="0"/>
    <n v="0"/>
    <n v="0"/>
    <n v="0"/>
    <n v="0"/>
    <n v="0"/>
    <n v="0"/>
    <n v="0"/>
    <n v="0"/>
    <n v="0"/>
    <n v="0"/>
    <n v="0.37075499999999995"/>
    <s v="9525250499"/>
    <n v="18.206131750000001"/>
    <n v="1848042"/>
    <n v="30872.532811095352"/>
    <n v="0"/>
    <n v="3708"/>
    <n v="0"/>
    <n v="0"/>
    <n v="0"/>
    <n v="0"/>
    <n v="0"/>
    <n v="0"/>
    <n v="0"/>
    <n v="37635.176749943043"/>
    <s v="MWO"/>
    <s v="MWO"/>
    <s v="MM"/>
    <n v="15400000"/>
    <n v="2.0364292925651267E-2"/>
    <n v="18.206131750000001"/>
    <s v="Data out from OB"/>
  </r>
  <r>
    <x v="18"/>
    <s v="6000003562"/>
    <s v="89C-19938   (5)"/>
    <n v="5"/>
    <s v="VITRANIMEX"/>
    <s v="HẢI"/>
    <s v="7951"/>
    <s v="CS-N12WKH-8M"/>
    <n v="2"/>
    <s v="VHC"/>
    <s v="Số nhà 354, đường Thanh Niên kéo dài, phường Hải Tân, thành phố, Hải Dương, tỉnh Hải Dương, Việt Nam"/>
    <s v="M101"/>
    <n v="0.165464"/>
    <s v="601"/>
    <n v="0.58541666666667003"/>
    <n v="0.40998842592592999"/>
    <n v="0.56412037037036999"/>
    <s v="9525250499-6000003562"/>
    <s v="9525250499-6000003562"/>
    <x v="2"/>
    <s v="Hải Dương/Hải Dương"/>
    <s v="Hải Dương"/>
    <n v="40"/>
    <n v="0"/>
    <n v="0"/>
    <n v="1328221"/>
    <s v="RAC"/>
    <n v="0"/>
    <s v="VITRANIMEX"/>
    <s v="TQ"/>
    <s v="E"/>
    <s v="VHC"/>
    <n v="0"/>
    <n v="1"/>
    <s v="VITRANIMEXTQE"/>
    <s v="VITRANIMEX"/>
    <n v="0"/>
    <n v="0"/>
    <n v="0"/>
    <n v="0"/>
    <n v="0"/>
    <n v="1655"/>
    <n v="0"/>
    <m/>
    <m/>
    <m/>
    <n v="0"/>
    <n v="0"/>
    <n v="0"/>
    <n v="0"/>
    <n v="0"/>
    <n v="0"/>
    <n v="0"/>
    <n v="0"/>
    <n v="0"/>
    <n v="0"/>
    <n v="0"/>
    <n v="0"/>
    <n v="0.165464"/>
    <s v="9525250499"/>
    <n v="18.206131750000001"/>
    <n v="1848042"/>
    <n v="13778.081938355741"/>
    <n v="0"/>
    <n v="1655"/>
    <n v="0"/>
    <n v="0"/>
    <n v="0"/>
    <n v="0"/>
    <n v="0"/>
    <n v="0"/>
    <n v="0"/>
    <n v="16796.336930729394"/>
    <s v="RAC"/>
    <s v="RAC"/>
    <s v="MM"/>
    <n v="6914116"/>
    <n v="9.0883666158243625E-3"/>
    <n v="18.206131750000001"/>
    <s v="Data out from OB"/>
  </r>
  <r>
    <x v="18"/>
    <s v="6000003562"/>
    <s v="89C-19938   (5)"/>
    <n v="5"/>
    <s v="VITRANIMEX"/>
    <s v="HẢI"/>
    <s v="7951"/>
    <s v="MC-CL575KN49"/>
    <n v="5"/>
    <s v="VHC"/>
    <s v="Số nhà 354, đường Thanh Niên kéo dài, phường Hải Tân, thành phố, Hải Dương, tỉnh Hải Dương, Việt Nam"/>
    <s v="M101"/>
    <n v="0.30854999999999999"/>
    <s v="601"/>
    <n v="0.58541666666667003"/>
    <n v="0.41"/>
    <n v="0.56280092592593001"/>
    <s v="9525250499-6000003562"/>
    <s v="9525250499-6000003562"/>
    <x v="2"/>
    <s v="Hải Dương/Hải Dương"/>
    <s v="Hải Dương"/>
    <n v="40"/>
    <n v="0"/>
    <n v="0"/>
    <n v="1328221"/>
    <s v="VC"/>
    <n v="0"/>
    <s v="VITRANIMEX"/>
    <s v="TQ"/>
    <s v="E"/>
    <s v="VHC"/>
    <n v="0"/>
    <n v="1"/>
    <s v="VITRANIMEXTQE"/>
    <s v="VITRANIMEX"/>
    <n v="0"/>
    <n v="0"/>
    <n v="0"/>
    <n v="0"/>
    <n v="0"/>
    <n v="3086"/>
    <n v="0"/>
    <m/>
    <m/>
    <m/>
    <n v="0"/>
    <n v="0"/>
    <n v="0"/>
    <n v="0"/>
    <n v="0"/>
    <n v="0"/>
    <n v="0"/>
    <n v="0"/>
    <n v="0"/>
    <n v="0"/>
    <n v="0"/>
    <n v="0"/>
    <n v="0.30854999999999999"/>
    <s v="9525250499"/>
    <n v="18.206131750000001"/>
    <n v="1848042"/>
    <n v="25692.7620635284"/>
    <n v="0"/>
    <n v="3086"/>
    <n v="0"/>
    <n v="0"/>
    <n v="0"/>
    <n v="0"/>
    <n v="0"/>
    <n v="0"/>
    <n v="0"/>
    <n v="31320.900098973518"/>
    <s v="VC"/>
    <s v="VC"/>
    <s v="MM"/>
    <n v="11445000"/>
    <n v="1.6947586902967455E-2"/>
    <n v="18.206131750000001"/>
    <s v="Data out from OB"/>
  </r>
  <r>
    <x v="18"/>
    <s v="6000003562"/>
    <s v="89C-19938   (5)"/>
    <n v="5"/>
    <s v="VITRANIMEX"/>
    <s v="HẢI"/>
    <s v="7951"/>
    <s v="CU-N12WKH-8M"/>
    <n v="2"/>
    <s v="VHC"/>
    <s v="Số nhà 354, đường Thanh Niên kéo dài, phường Hải Tân, thành phố, Hải Dương, tỉnh Hải Dương, Việt Nam"/>
    <s v="M101"/>
    <n v="0.433755"/>
    <s v="601"/>
    <n v="0.58541666666667003"/>
    <n v="0.41"/>
    <n v="0.56665509259258995"/>
    <s v="9525250499-6000003562"/>
    <s v="9525250499-6000003562"/>
    <x v="2"/>
    <s v="Hải Dương/Hải Dương"/>
    <s v="Hải Dương"/>
    <n v="40"/>
    <n v="0"/>
    <n v="0"/>
    <n v="1328221"/>
    <s v="RAC"/>
    <n v="0"/>
    <s v="VITRANIMEX"/>
    <s v="TQ"/>
    <s v="E"/>
    <s v="VHC"/>
    <n v="0"/>
    <n v="1"/>
    <s v="VITRANIMEXTQE"/>
    <s v="VITRANIMEX"/>
    <n v="0"/>
    <n v="0"/>
    <n v="0"/>
    <n v="0"/>
    <n v="0"/>
    <n v="4338"/>
    <n v="0"/>
    <m/>
    <m/>
    <m/>
    <n v="0"/>
    <n v="0"/>
    <n v="0"/>
    <n v="0"/>
    <n v="0"/>
    <n v="0"/>
    <n v="0"/>
    <n v="0"/>
    <n v="0"/>
    <n v="0"/>
    <n v="0"/>
    <n v="0"/>
    <n v="0.433755"/>
    <s v="9525250499"/>
    <n v="18.206131750000001"/>
    <n v="1848042"/>
    <n v="36118.50270253043"/>
    <n v="0"/>
    <n v="4338"/>
    <n v="0"/>
    <n v="0"/>
    <n v="0"/>
    <n v="0"/>
    <n v="0"/>
    <n v="0"/>
    <n v="0"/>
    <n v="44030.202535829725"/>
    <s v="RAC"/>
    <s v="RAC"/>
    <s v="MM"/>
    <n v="10371173"/>
    <n v="2.3824665555328632E-2"/>
    <n v="18.206131750000001"/>
    <s v="Data out from OB"/>
  </r>
  <r>
    <x v="18"/>
    <s v="6000014598"/>
    <s v="89C-19938   (5)"/>
    <n v="5"/>
    <s v="VITRANIMEX"/>
    <s v="HẢI"/>
    <s v="7951"/>
    <s v="NA-F85A9BRV"/>
    <n v="3"/>
    <s v="TGDD HAI DUONG"/>
    <s v="Thửa đất số 340, tờ bản đồ 02,  xã Tân Hồng, huyện Bình Giang,  tỉnh Hải Dương, Việt Nam"/>
    <s v="M101"/>
    <n v="1.4385465"/>
    <s v="601"/>
    <n v="0.58541666666667003"/>
    <n v="0.41"/>
    <n v="0.57440972222221998"/>
    <s v="9525250499-6000014598"/>
    <s v="9525250499-6000014598"/>
    <x v="2"/>
    <s v="Bình Giang/Hải Dương"/>
    <s v="Hải Dương"/>
    <n v="25"/>
    <n v="0"/>
    <n v="0"/>
    <n v="1171857"/>
    <s v="WM"/>
    <n v="0"/>
    <s v="VITRANIMEX"/>
    <s v="TQ"/>
    <s v="E"/>
    <s v="TGDD"/>
    <n v="0"/>
    <n v="1"/>
    <s v="VITRANIMEXTQE"/>
    <s v="VITRANIMEX"/>
    <n v="0"/>
    <n v="0"/>
    <n v="0"/>
    <n v="0"/>
    <n v="0"/>
    <n v="14385"/>
    <n v="0"/>
    <m/>
    <m/>
    <m/>
    <n v="0"/>
    <n v="0"/>
    <n v="0"/>
    <n v="0"/>
    <n v="0"/>
    <n v="0"/>
    <n v="0"/>
    <n v="0"/>
    <n v="0"/>
    <n v="0"/>
    <n v="0"/>
    <n v="0"/>
    <n v="1.4385465"/>
    <s v="9525250499"/>
    <n v="18.206131750000001"/>
    <n v="1848042"/>
    <n v="119786.85121316338"/>
    <n v="0"/>
    <n v="14385"/>
    <n v="0"/>
    <n v="0"/>
    <n v="0"/>
    <n v="0"/>
    <n v="0"/>
    <n v="0"/>
    <n v="0"/>
    <n v="146024.01058249234"/>
    <s v="WM"/>
    <s v="Local WM"/>
    <s v="MM"/>
    <n v="15816000"/>
    <n v="7.901439579552641E-2"/>
    <n v="18.206131750000001"/>
    <s v="Data out from OB"/>
  </r>
  <r>
    <x v="18"/>
    <s v="6000003562"/>
    <s v="89C-19938   (5)"/>
    <n v="5"/>
    <s v="VITRANIMEX"/>
    <s v="HẢI"/>
    <s v="7951"/>
    <s v="NR-BX471WGKV"/>
    <n v="2"/>
    <s v="VHC"/>
    <s v="Số nhà 354, đường Thanh Niên kéo dài, phường Hải Tân, thành phố, Hải Dương, tỉnh Hải Dương, Việt Nam"/>
    <s v="M101"/>
    <n v="2.2259199999999999"/>
    <s v="601"/>
    <n v="0.58541666666667003"/>
    <n v="0.41"/>
    <n v="0.56353009259259002"/>
    <s v="9525250499-6000003562"/>
    <s v="9525250499-6000003562"/>
    <x v="2"/>
    <s v="Hải Dương/Hải Dương"/>
    <s v="Hải Dương"/>
    <n v="40"/>
    <n v="0"/>
    <n v="0"/>
    <n v="1328221"/>
    <s v="REF"/>
    <n v="0"/>
    <s v="VITRANIMEX"/>
    <s v="TQ"/>
    <s v="E"/>
    <s v="VHC"/>
    <n v="0"/>
    <n v="1"/>
    <s v="VITRANIMEXTQE"/>
    <s v="VITRANIMEX"/>
    <n v="0"/>
    <n v="0"/>
    <n v="0"/>
    <n v="0"/>
    <n v="0"/>
    <n v="22259"/>
    <n v="0"/>
    <m/>
    <m/>
    <m/>
    <n v="0"/>
    <n v="0"/>
    <n v="0"/>
    <n v="0"/>
    <n v="0"/>
    <n v="0"/>
    <n v="0"/>
    <n v="0"/>
    <n v="0"/>
    <n v="0"/>
    <n v="0"/>
    <n v="0"/>
    <n v="2.2259199999999999"/>
    <s v="9525250499"/>
    <n v="18.206131750000001"/>
    <n v="1848042"/>
    <n v="185350.94128163715"/>
    <n v="0"/>
    <n v="22259"/>
    <n v="0"/>
    <n v="0"/>
    <n v="0"/>
    <n v="0"/>
    <n v="0"/>
    <n v="0"/>
    <n v="0"/>
    <n v="225949.25710033104"/>
    <s v="REF"/>
    <s v="Local REF"/>
    <s v="MM"/>
    <n v="32439090"/>
    <n v="0.12226210545795922"/>
    <n v="18.206131750000001"/>
    <s v="Data out from OB"/>
  </r>
  <r>
    <x v="18"/>
    <s v="6000014598"/>
    <s v="89C-19938   (5)"/>
    <n v="5"/>
    <s v="VITRANIMEX"/>
    <s v="HẢI"/>
    <s v="7951"/>
    <s v="NR-DZ601VGKV"/>
    <n v="2"/>
    <s v="TGDD HAI DUONG"/>
    <s v="Thửa đất số 340, tờ bản đồ 02,  xã Tân Hồng, huyện Bình Giang,  tỉnh Hải Dương, Việt Nam"/>
    <s v="M101"/>
    <n v="2.8947600000000002"/>
    <s v="601"/>
    <n v="0.58541666666667003"/>
    <n v="0.41"/>
    <n v="0.58059027777778005"/>
    <s v="9525250499-6000014598"/>
    <s v="9525250499-6000014598"/>
    <x v="2"/>
    <s v="Bình Giang/Hải Dương"/>
    <s v="Hải Dương"/>
    <n v="25"/>
    <n v="0"/>
    <n v="0"/>
    <n v="1171857"/>
    <s v="REF"/>
    <n v="0"/>
    <s v="VITRANIMEX"/>
    <s v="TQ"/>
    <s v="E"/>
    <s v="TGDD"/>
    <n v="0"/>
    <n v="1"/>
    <s v="VITRANIMEXTQE"/>
    <s v="VITRANIMEX"/>
    <n v="0"/>
    <n v="0"/>
    <n v="0"/>
    <n v="0"/>
    <n v="0"/>
    <n v="28948"/>
    <n v="0"/>
    <m/>
    <m/>
    <m/>
    <n v="0"/>
    <n v="0"/>
    <n v="0"/>
    <n v="0"/>
    <n v="0"/>
    <n v="0"/>
    <n v="0"/>
    <n v="0"/>
    <n v="0"/>
    <n v="0"/>
    <n v="0"/>
    <n v="0"/>
    <n v="2.8947600000000002"/>
    <s v="9525250499"/>
    <n v="18.206131750000001"/>
    <n v="1848042"/>
    <n v="241044.82226873923"/>
    <n v="0"/>
    <n v="28948"/>
    <n v="0"/>
    <n v="0"/>
    <n v="0"/>
    <n v="0"/>
    <n v="0"/>
    <n v="0"/>
    <n v="0"/>
    <n v="293842.69911036978"/>
    <s v="REF"/>
    <s v="Local REF"/>
    <s v="MM"/>
    <n v="55311818"/>
    <n v="0.15899917894420379"/>
    <n v="18.206131750000001"/>
    <s v="Data out from OB"/>
  </r>
  <r>
    <x v="18"/>
    <s v="6000003562"/>
    <s v="89C-19938   (5)"/>
    <n v="5"/>
    <s v="VITRANIMEX"/>
    <s v="HẢI"/>
    <s v="7951"/>
    <s v="NR-BV280QSVN"/>
    <n v="2"/>
    <s v="VHC"/>
    <s v="Số nhà 354, đường Thanh Niên kéo dài, phường Hải Tân, thành phố, Hải Dương, tỉnh Hải Dương, Việt Nam"/>
    <s v="M101"/>
    <n v="1.5060480000000001"/>
    <s v="601"/>
    <n v="0.58541666666667003"/>
    <n v="0.41"/>
    <n v="0.58128472222222005"/>
    <s v="9525250499-6000003562"/>
    <s v="9525250499-6000003562"/>
    <x v="2"/>
    <s v="Hải Dương/Hải Dương"/>
    <s v="Hải Dương"/>
    <n v="40"/>
    <n v="0"/>
    <n v="0"/>
    <n v="1328221"/>
    <s v="REF"/>
    <n v="0"/>
    <s v="VITRANIMEX"/>
    <s v="TQ"/>
    <s v="E"/>
    <s v="VHC"/>
    <n v="0"/>
    <n v="1"/>
    <s v="VITRANIMEXTQE"/>
    <s v="VITRANIMEX"/>
    <n v="0"/>
    <n v="0"/>
    <n v="0"/>
    <n v="0"/>
    <n v="0"/>
    <n v="15060"/>
    <n v="0"/>
    <m/>
    <m/>
    <m/>
    <n v="0"/>
    <n v="0"/>
    <n v="0"/>
    <n v="0"/>
    <n v="0"/>
    <n v="0"/>
    <n v="0"/>
    <n v="0"/>
    <n v="0"/>
    <n v="0"/>
    <n v="0"/>
    <n v="0"/>
    <n v="1.5060480000000001"/>
    <s v="9525250499"/>
    <n v="18.206131750000001"/>
    <n v="1848042"/>
    <n v="125407.65814374598"/>
    <n v="0"/>
    <n v="15060"/>
    <n v="0"/>
    <n v="0"/>
    <n v="0"/>
    <n v="0"/>
    <n v="0"/>
    <n v="0"/>
    <n v="0"/>
    <n v="152875.96118703246"/>
    <s v="REF"/>
    <s v="Local REF"/>
    <s v="MM"/>
    <n v="17911818"/>
    <n v="8.272202028857667E-2"/>
    <n v="18.206131750000001"/>
    <s v="Data out from OB"/>
  </r>
  <r>
    <x v="18"/>
    <s v="6000014144"/>
    <s v="89C-19938   (5)"/>
    <n v="5"/>
    <s v="VITRANIMEX"/>
    <s v="HẢI"/>
    <s v="7951"/>
    <s v="NA-F85A9BRV"/>
    <n v="5"/>
    <s v="TGDD HAI DUONG"/>
    <s v="Thửa đất số 33 và 34, Tờ bản đồ 03, Xã Gia Xuyên, Huyện Gia Lộc, Tỉnh Hải Dương, Việt Nam"/>
    <s v="M101"/>
    <n v="2.3975774999999997"/>
    <s v="601"/>
    <n v="0.58541666666667003"/>
    <n v="0.41001157407407002"/>
    <n v="0.57362268518519"/>
    <s v="9525250499-6000014144"/>
    <s v="9525250499-6000014144"/>
    <x v="2"/>
    <s v="Gia Lộc/Hải Dương"/>
    <s v="Hải Dương"/>
    <n v="49"/>
    <n v="58"/>
    <n v="0"/>
    <n v="1422117"/>
    <s v="WM"/>
    <n v="0"/>
    <s v="VITRANIMEX"/>
    <s v="TQ"/>
    <s v="E"/>
    <s v="TGDD"/>
    <n v="0"/>
    <n v="1"/>
    <s v="VITRANIMEXTQE"/>
    <s v="VITRANIMEX"/>
    <s v="combine"/>
    <n v="50000"/>
    <n v="0"/>
    <n v="0"/>
    <n v="0"/>
    <n v="23976"/>
    <n v="0"/>
    <m/>
    <m/>
    <m/>
    <n v="0"/>
    <n v="0"/>
    <n v="0"/>
    <n v="0"/>
    <n v="0"/>
    <n v="0"/>
    <n v="0"/>
    <n v="0"/>
    <n v="0"/>
    <n v="0"/>
    <n v="0"/>
    <n v="0"/>
    <n v="2.3975774999999997"/>
    <s v="9525250499"/>
    <n v="18.206131750000001"/>
    <n v="1848042"/>
    <n v="199644.75202193894"/>
    <n v="0"/>
    <n v="23976"/>
    <n v="0"/>
    <n v="0"/>
    <n v="0"/>
    <n v="0"/>
    <n v="0"/>
    <n v="0"/>
    <n v="1"/>
    <n v="243374.35097082055"/>
    <s v="WM"/>
    <s v="Local WM"/>
    <s v="MM"/>
    <n v="26360000"/>
    <n v="0.13169065965921067"/>
    <n v="18.206131750000001"/>
    <s v="Data out from OB"/>
  </r>
  <r>
    <x v="18"/>
    <s v="6000014144"/>
    <s v="89C-19938   (5)"/>
    <n v="5"/>
    <s v="VITRANIMEX"/>
    <s v="HẢI"/>
    <s v="7951"/>
    <s v="NA-F85A9BRV"/>
    <n v="1"/>
    <s v="TGDD HAI DUONG"/>
    <s v="Thửa đất số 33 và 34, Tờ bản đồ 03, Xã Gia Xuyên, Huyện Gia Lộc, Tỉnh Hải Dương, Việt Nam"/>
    <s v="M101"/>
    <n v="0.47951549999999998"/>
    <s v="601"/>
    <n v="0.58541666666667003"/>
    <n v="0.41001157407407002"/>
    <n v="0.57401620370369999"/>
    <s v="9525250499-6000014144"/>
    <s v="9525250499-6000014144"/>
    <x v="2"/>
    <s v="Gia Lộc/Hải Dương"/>
    <s v="Hải Dương"/>
    <n v="49"/>
    <n v="0"/>
    <n v="0"/>
    <n v="1422117"/>
    <s v="WM"/>
    <n v="0"/>
    <s v="VITRANIMEX"/>
    <s v="TQ"/>
    <s v="E"/>
    <s v="TGDD"/>
    <n v="0"/>
    <n v="1"/>
    <s v="VITRANIMEXTQE"/>
    <s v="VITRANIMEX"/>
    <n v="0"/>
    <n v="0"/>
    <n v="0"/>
    <n v="0"/>
    <n v="0"/>
    <n v="4795"/>
    <n v="0"/>
    <m/>
    <m/>
    <m/>
    <n v="0"/>
    <n v="0"/>
    <n v="0"/>
    <n v="0"/>
    <n v="0"/>
    <n v="0"/>
    <n v="0"/>
    <n v="0"/>
    <n v="0"/>
    <n v="0"/>
    <n v="0"/>
    <n v="0"/>
    <n v="0.47951549999999998"/>
    <s v="9525250499"/>
    <n v="18.206131750000001"/>
    <n v="1848042"/>
    <n v="39928.950404387797"/>
    <n v="0"/>
    <n v="4795"/>
    <n v="0"/>
    <n v="0"/>
    <n v="0"/>
    <n v="0"/>
    <n v="0"/>
    <n v="0"/>
    <n v="0"/>
    <n v="48674.670194164115"/>
    <s v="WM"/>
    <s v="Local WM"/>
    <s v="MM"/>
    <n v="5272000"/>
    <n v="2.6338131931842135E-2"/>
    <n v="18.206131750000001"/>
    <s v="Data out from OB"/>
  </r>
  <r>
    <x v="18"/>
    <s v="6000014144"/>
    <s v="89C-19938   (5)"/>
    <n v="5"/>
    <s v="VITRANIMEX"/>
    <s v="HẢI"/>
    <s v="7951"/>
    <s v="NR-BC360QKVN"/>
    <n v="5"/>
    <s v="TGDD HAI DUONG"/>
    <s v="Thửa đất số 33 và 34, Tờ bản đồ 03, Xã Gia Xuyên, Huyện Gia Lộc, Tỉnh Hải Dương, Việt Nam"/>
    <s v="M101"/>
    <n v="4.4281600000000001"/>
    <s v="601"/>
    <n v="0.58541666666667003"/>
    <n v="0.41001157407407002"/>
    <n v="0.57412037037037"/>
    <s v="9525250499-6000014144"/>
    <s v="9525250499-6000014144"/>
    <x v="2"/>
    <s v="Gia Lộc/Hải Dương"/>
    <s v="Hải Dương"/>
    <n v="49"/>
    <n v="0"/>
    <n v="0"/>
    <n v="1422117"/>
    <s v="REF"/>
    <n v="0"/>
    <s v="VITRANIMEX"/>
    <s v="TQ"/>
    <s v="E"/>
    <s v="TGDD"/>
    <n v="0"/>
    <n v="1"/>
    <s v="VITRANIMEXTQE"/>
    <s v="VITRANIMEX"/>
    <n v="0"/>
    <n v="0"/>
    <n v="0"/>
    <n v="0"/>
    <n v="0"/>
    <n v="44282"/>
    <n v="0"/>
    <m/>
    <m/>
    <m/>
    <n v="0"/>
    <n v="0"/>
    <n v="0"/>
    <n v="0"/>
    <n v="0"/>
    <n v="0"/>
    <n v="0"/>
    <n v="0"/>
    <n v="0"/>
    <n v="0"/>
    <n v="0"/>
    <n v="0"/>
    <n v="4.4281600000000001"/>
    <s v="9525250499"/>
    <n v="18.206131750000001"/>
    <n v="1848042"/>
    <n v="368730.06403900153"/>
    <n v="0"/>
    <n v="44282"/>
    <n v="0"/>
    <n v="0"/>
    <n v="0"/>
    <n v="0"/>
    <n v="0"/>
    <n v="0"/>
    <n v="0"/>
    <n v="449495.59657193511"/>
    <s v="REF"/>
    <s v="Local REF"/>
    <s v="MM"/>
    <n v="62165910"/>
    <n v="0.24322355021955722"/>
    <n v="18.206131750000001"/>
    <s v="Data out from OB"/>
  </r>
  <r>
    <x v="18"/>
    <s v="6000014144"/>
    <s v="89C-19938   (5)"/>
    <n v="5"/>
    <s v="VITRANIMEX"/>
    <s v="HẢI"/>
    <s v="7951"/>
    <s v="NA-F85A9BRV"/>
    <n v="1"/>
    <s v="TGDD HAI DUONG"/>
    <s v="Thửa đất số 33 và 34, Tờ bản đồ 03, Xã Gia Xuyên, Huyện Gia Lộc, Tỉnh Hải Dương, Việt Nam"/>
    <s v="M101"/>
    <n v="0.47951549999999998"/>
    <s v="601"/>
    <n v="0.58541666666667003"/>
    <n v="0.41001157407407002"/>
    <n v="0.57385416666667"/>
    <s v="9525250499-6000014144"/>
    <s v="9525250499-6000014144"/>
    <x v="2"/>
    <s v="Gia Lộc/Hải Dương"/>
    <s v="Hải Dương"/>
    <n v="49"/>
    <n v="0"/>
    <n v="0"/>
    <n v="1422117"/>
    <s v="WM"/>
    <n v="0"/>
    <s v="VITRANIMEX"/>
    <s v="TQ"/>
    <s v="E"/>
    <s v="TGDD"/>
    <n v="0"/>
    <n v="1"/>
    <s v="VITRANIMEXTQE"/>
    <s v="VITRANIMEX"/>
    <n v="0"/>
    <n v="0"/>
    <n v="0"/>
    <n v="0"/>
    <n v="0"/>
    <n v="4795"/>
    <n v="0"/>
    <m/>
    <m/>
    <m/>
    <n v="0"/>
    <n v="0"/>
    <n v="0"/>
    <n v="0"/>
    <n v="0"/>
    <n v="0"/>
    <n v="0"/>
    <n v="0"/>
    <n v="0"/>
    <n v="0"/>
    <n v="0"/>
    <n v="0"/>
    <n v="0.47951549999999998"/>
    <s v="9525250499"/>
    <n v="18.206131750000001"/>
    <n v="1848042"/>
    <n v="39928.950404387797"/>
    <n v="0"/>
    <n v="4795"/>
    <n v="0"/>
    <n v="0"/>
    <n v="0"/>
    <n v="0"/>
    <n v="0"/>
    <n v="0"/>
    <n v="0"/>
    <n v="48674.670194164115"/>
    <s v="WM"/>
    <s v="Local WM"/>
    <s v="MM"/>
    <n v="5272000"/>
    <n v="2.6338131931842135E-2"/>
    <n v="18.206131750000001"/>
    <s v="Data out from OB"/>
  </r>
  <r>
    <x v="19"/>
    <s v="6000012579"/>
    <s v="89H-00358   (15)"/>
    <n v="15"/>
    <s v="VITRANIMEX"/>
    <s v=""/>
    <s v="7951"/>
    <s v="NA-F85A9BRV"/>
    <n v="19"/>
    <s v="TGDD THAI BINH"/>
    <s v="Thửa đất số 155, tờ bản đồ số 1, Cụm công nghiệp Xuân Quang, xã Đông Xuân, Huyện Đông Hưng, Tỉnh Thái Bình, Việt Nam"/>
    <s v="M101"/>
    <n v="9.110794499999999"/>
    <s v="601"/>
    <n v="0.57708333333332995"/>
    <n v="0.42241898148147999"/>
    <n v="0.56454861111110999"/>
    <s v="9525250506-6000012579"/>
    <s v="9525250506-6000012579"/>
    <x v="2"/>
    <s v="Đông Hưng/Thái Bình"/>
    <s v="Thái Bình"/>
    <n v="74"/>
    <n v="117"/>
    <n v="0"/>
    <n v="2553622"/>
    <s v="WM"/>
    <n v="1"/>
    <s v="VITRANIMEX"/>
    <s v="TQ"/>
    <s v="K"/>
    <s v="TGDD"/>
    <n v="0"/>
    <n v="1"/>
    <s v="VITRANIMEXTQK"/>
    <s v="VITRANIMEX"/>
    <s v="combine"/>
    <n v="50000"/>
    <n v="0"/>
    <n v="0"/>
    <n v="0"/>
    <n v="91108"/>
    <n v="0"/>
    <m/>
    <m/>
    <m/>
    <n v="0"/>
    <n v="0"/>
    <n v="3285189"/>
    <n v="0"/>
    <n v="339440"/>
    <n v="0"/>
    <n v="0"/>
    <n v="0"/>
    <n v="0"/>
    <n v="0"/>
    <n v="0"/>
    <n v="3624629"/>
    <n v="9.110794499999999"/>
    <s v="9525250506"/>
    <n v="33.986779319999997"/>
    <n v="3624629"/>
    <n v="853849.73225702217"/>
    <n v="0"/>
    <n v="91108"/>
    <n v="0"/>
    <n v="0"/>
    <n v="0"/>
    <n v="0"/>
    <n v="0"/>
    <n v="0"/>
    <n v="1"/>
    <n v="971764.61034987704"/>
    <s v="WM"/>
    <s v="Local WM"/>
    <s v="MM"/>
    <n v="100168000"/>
    <n v="0.26806878092854841"/>
    <n v="33.986779319999997"/>
    <s v="Data out from OB"/>
  </r>
  <r>
    <x v="19"/>
    <s v="6000012579"/>
    <s v="89H-00358   (15)"/>
    <n v="15"/>
    <s v="VITRANIMEX"/>
    <s v=""/>
    <s v="7951"/>
    <s v="NR-TV261BPKV"/>
    <n v="4"/>
    <s v="TGDD THAI BINH"/>
    <s v="Thửa đất số 155, tờ bản đồ số 1, Cụm công nghiệp Xuân Quang, xã Đông Xuân, Huyện Đông Hưng, Tỉnh Thái Bình, Việt Nam"/>
    <s v="M101"/>
    <n v="2.7664"/>
    <s v="601"/>
    <n v="0.57708333333332995"/>
    <n v="0.42241898148147999"/>
    <n v="0.56546296296295995"/>
    <s v="9525250506-6000012579"/>
    <s v="9525250506-6000012579"/>
    <x v="2"/>
    <s v="Đông Hưng/Thái Bình"/>
    <s v="Thái Bình"/>
    <n v="74"/>
    <n v="0"/>
    <n v="0"/>
    <n v="2553622"/>
    <s v="REF"/>
    <n v="0"/>
    <s v="VITRANIMEX"/>
    <s v="TQ"/>
    <s v="K"/>
    <s v="TGDD"/>
    <n v="0"/>
    <n v="1"/>
    <s v="VITRANIMEXTQK"/>
    <s v="VITRANIMEX"/>
    <n v="0"/>
    <n v="0"/>
    <n v="0"/>
    <n v="0"/>
    <n v="0"/>
    <n v="27664"/>
    <n v="0"/>
    <m/>
    <m/>
    <m/>
    <n v="0"/>
    <n v="0"/>
    <n v="0"/>
    <n v="0"/>
    <n v="0"/>
    <n v="0"/>
    <n v="0"/>
    <n v="0"/>
    <n v="0"/>
    <n v="0"/>
    <n v="0"/>
    <n v="0"/>
    <n v="2.7664"/>
    <s v="9525250506"/>
    <n v="33.986779319999997"/>
    <n v="3624629"/>
    <n v="259262.77881866688"/>
    <n v="0"/>
    <n v="27664"/>
    <n v="0"/>
    <n v="0"/>
    <n v="0"/>
    <n v="0"/>
    <n v="0"/>
    <n v="0"/>
    <n v="0"/>
    <n v="295066.41445154976"/>
    <s v="REF"/>
    <s v="Local REF"/>
    <s v="MM"/>
    <n v="28128000"/>
    <n v="8.1396356328829106E-2"/>
    <n v="33.986779319999997"/>
    <s v="Data out from OB"/>
  </r>
  <r>
    <x v="19"/>
    <s v="6000012579"/>
    <s v="89H-00358   (15)"/>
    <n v="15"/>
    <s v="VITRANIMEX"/>
    <s v=""/>
    <s v="7951"/>
    <s v="NA-F85A9BRV"/>
    <n v="1"/>
    <s v="TGDD THAI BINH"/>
    <s v="Thửa đất số 155, tờ bản đồ số 1, Cụm công nghiệp Xuân Quang, xã Đông Xuân, Huyện Đông Hưng, Tỉnh Thái Bình, Việt Nam"/>
    <s v="M101"/>
    <n v="0.47951549999999998"/>
    <s v="601"/>
    <n v="0.57708333333332995"/>
    <n v="0.42243055555555997"/>
    <n v="0.55967592592592996"/>
    <s v="9525250506-6000012579"/>
    <s v="9525250506-6000012579"/>
    <x v="2"/>
    <s v="Đông Hưng/Thái Bình"/>
    <s v="Thái Bình"/>
    <n v="74"/>
    <n v="0"/>
    <n v="0"/>
    <n v="2553622"/>
    <s v="WM"/>
    <n v="0"/>
    <s v="VITRANIMEX"/>
    <s v="TQ"/>
    <s v="K"/>
    <s v="TGDD"/>
    <n v="0"/>
    <n v="1"/>
    <s v="VITRANIMEXTQK"/>
    <s v="VITRANIMEX"/>
    <n v="0"/>
    <n v="0"/>
    <n v="0"/>
    <n v="0"/>
    <n v="0"/>
    <n v="4795"/>
    <n v="0"/>
    <m/>
    <m/>
    <m/>
    <n v="0"/>
    <n v="0"/>
    <n v="0"/>
    <n v="0"/>
    <n v="0"/>
    <n v="0"/>
    <n v="0"/>
    <n v="0"/>
    <n v="0"/>
    <n v="0"/>
    <n v="0"/>
    <n v="0"/>
    <n v="0.47951549999999998"/>
    <s v="9525250506"/>
    <n v="33.986779319999997"/>
    <n v="3624629"/>
    <n v="44939.459592474857"/>
    <n v="0"/>
    <n v="4795"/>
    <n v="0"/>
    <n v="0"/>
    <n v="0"/>
    <n v="0"/>
    <n v="0"/>
    <n v="0"/>
    <n v="0"/>
    <n v="51145.347913151425"/>
    <s v="WM"/>
    <s v="Local WM"/>
    <s v="MM"/>
    <n v="5272000"/>
    <n v="1.4108883206765708E-2"/>
    <n v="33.986779319999997"/>
    <s v="Data out from OB"/>
  </r>
  <r>
    <x v="19"/>
    <s v="6000018739"/>
    <s v="89H-00358   (15)"/>
    <n v="15"/>
    <s v="VITRANIMEX"/>
    <s v=""/>
    <s v="7951"/>
    <s v="NA-F85A9BRV"/>
    <n v="2"/>
    <s v="TGDD THAI BINH"/>
    <s v="Tổ dân phố Nam Sơn, Thị Trấn Tiền Hải, Huyện Tiền Hải, Tỉnh Thái Bình, Việt Nam"/>
    <s v="M101"/>
    <n v="0.95903099999999997"/>
    <s v="601"/>
    <n v="0.57708333333332995"/>
    <n v="0.42243055555555997"/>
    <n v="0.56559027777778004"/>
    <s v="9525250506-6000018739"/>
    <s v="9525250506-6000018739"/>
    <x v="2"/>
    <s v="Tiền Hải/Thái Bình"/>
    <s v="Thái Bình"/>
    <n v="117"/>
    <n v="117"/>
    <n v="0"/>
    <n v="3185189"/>
    <s v="WM"/>
    <n v="0"/>
    <s v="VITRANIMEX"/>
    <s v="TQ"/>
    <s v="K"/>
    <s v="TGDD"/>
    <n v="0"/>
    <n v="1"/>
    <s v="VITRANIMEXTQK"/>
    <s v="VITRANIMEX"/>
    <s v="VITRANIMEXTQK"/>
    <n v="3185189"/>
    <n v="0"/>
    <n v="0"/>
    <n v="0"/>
    <n v="9590"/>
    <n v="0"/>
    <m/>
    <m/>
    <m/>
    <n v="0"/>
    <n v="0"/>
    <n v="0"/>
    <n v="0"/>
    <n v="0"/>
    <n v="0"/>
    <n v="0"/>
    <n v="0"/>
    <n v="0"/>
    <n v="0"/>
    <n v="0"/>
    <n v="0"/>
    <n v="0.95903099999999997"/>
    <s v="9525250506"/>
    <n v="33.986779319999997"/>
    <n v="3624629"/>
    <n v="89878.919184949715"/>
    <n v="0"/>
    <n v="9590"/>
    <n v="0"/>
    <n v="0"/>
    <n v="0"/>
    <n v="0"/>
    <n v="0"/>
    <n v="0"/>
    <n v="1"/>
    <n v="102290.69582630285"/>
    <s v="WM"/>
    <s v="Local WM"/>
    <s v="MM"/>
    <n v="10544000"/>
    <n v="2.8217766413531416E-2"/>
    <n v="33.986779319999997"/>
    <s v="Data out from OB"/>
  </r>
  <r>
    <x v="19"/>
    <s v="6000018739"/>
    <s v="89H-00358   (15)"/>
    <n v="15"/>
    <s v="VITRANIMEX"/>
    <s v=""/>
    <s v="7951"/>
    <s v="NR-TV261BPKV"/>
    <n v="13"/>
    <s v="TGDD THAI BINH"/>
    <s v="Tổ dân phố Nam Sơn, Thị Trấn Tiền Hải, Huyện Tiền Hải, Tỉnh Thái Bình, Việt Nam"/>
    <s v="M101"/>
    <n v="8.9908000000000001"/>
    <s v="601"/>
    <n v="0.57708333333332995"/>
    <n v="0.42243055555555997"/>
    <n v="0.57332175925925999"/>
    <s v="9525250506-6000018739"/>
    <s v="9525250506-6000018739"/>
    <x v="2"/>
    <s v="Tiền Hải/Thái Bình"/>
    <s v="Thái Bình"/>
    <n v="117"/>
    <n v="0"/>
    <n v="0"/>
    <n v="3185189"/>
    <s v="REF"/>
    <n v="0"/>
    <s v="VITRANIMEX"/>
    <s v="TQ"/>
    <s v="K"/>
    <s v="TGDD"/>
    <n v="0"/>
    <n v="1"/>
    <s v="VITRANIMEXTQK"/>
    <s v="VITRANIMEX"/>
    <n v="0"/>
    <n v="0"/>
    <n v="0"/>
    <n v="0"/>
    <n v="0"/>
    <n v="89908"/>
    <n v="0"/>
    <m/>
    <m/>
    <m/>
    <n v="0"/>
    <n v="0"/>
    <n v="0"/>
    <n v="0"/>
    <n v="0"/>
    <n v="0"/>
    <n v="0"/>
    <n v="0"/>
    <n v="0"/>
    <n v="0"/>
    <n v="0"/>
    <n v="0"/>
    <n v="8.9908000000000001"/>
    <s v="9525250506"/>
    <n v="33.986779319999997"/>
    <n v="3624629"/>
    <n v="842604.03116066731"/>
    <n v="0"/>
    <n v="89908"/>
    <n v="0"/>
    <n v="0"/>
    <n v="0"/>
    <n v="0"/>
    <n v="0"/>
    <n v="0"/>
    <n v="0"/>
    <n v="958965.84696753672"/>
    <s v="REF"/>
    <s v="Local REF"/>
    <s v="MM"/>
    <n v="91416000"/>
    <n v="0.26453815806869463"/>
    <n v="33.986779319999997"/>
    <s v="Data out from OB"/>
  </r>
  <r>
    <x v="19"/>
    <s v="6000012579"/>
    <s v="89H-00358   (15)"/>
    <n v="15"/>
    <s v="VITRANIMEX"/>
    <s v=""/>
    <s v="7951"/>
    <s v="NA-V105FX2BV"/>
    <n v="11"/>
    <s v="TGDD THAI BINH"/>
    <s v="Thửa đất số 155, tờ bản đồ số 1, Cụm công nghiệp Xuân Quang, xã Đông Xuân, Huyện Đông Hưng, Tỉnh Thái Bình, Việt Nam"/>
    <s v="M101"/>
    <n v="5.2612560000000004"/>
    <s v="601"/>
    <n v="0.57708333333332995"/>
    <n v="0.42243055555555997"/>
    <n v="0.55960648148147996"/>
    <s v="9525250506-6000012579"/>
    <s v="9525250506-6000012579"/>
    <x v="2"/>
    <s v="Đông Hưng/Thái Bình"/>
    <s v="Thái Bình"/>
    <n v="74"/>
    <n v="0"/>
    <n v="0"/>
    <n v="2553622"/>
    <s v="WM"/>
    <n v="0"/>
    <s v="VITRANIMEX"/>
    <s v="TQ"/>
    <s v="K"/>
    <s v="TGDD"/>
    <n v="0"/>
    <n v="1"/>
    <s v="VITRANIMEXTQK"/>
    <s v="VITRANIMEX"/>
    <n v="0"/>
    <n v="0"/>
    <n v="0"/>
    <n v="0"/>
    <n v="0"/>
    <n v="52613"/>
    <n v="0"/>
    <m/>
    <m/>
    <m/>
    <n v="0"/>
    <n v="0"/>
    <n v="0"/>
    <n v="0"/>
    <n v="0"/>
    <n v="0"/>
    <n v="0"/>
    <n v="0"/>
    <n v="0"/>
    <n v="0"/>
    <n v="0"/>
    <n v="0"/>
    <n v="5.2612560000000004"/>
    <s v="9525250506"/>
    <n v="33.986779319999997"/>
    <n v="3624629"/>
    <n v="493076.86908486986"/>
    <n v="0"/>
    <n v="52613"/>
    <n v="0"/>
    <n v="0"/>
    <n v="0"/>
    <n v="0"/>
    <n v="0"/>
    <n v="0"/>
    <n v="0"/>
    <n v="561170.17085298686"/>
    <s v="WM"/>
    <s v="Local WM"/>
    <s v="MM"/>
    <n v="161415001"/>
    <n v="0.15480301768117052"/>
    <n v="33.986779319999997"/>
    <s v="Data out from OB"/>
  </r>
  <r>
    <x v="19"/>
    <s v="6000018739"/>
    <s v="89H-00358   (15)"/>
    <n v="15"/>
    <s v="VITRANIMEX"/>
    <s v=""/>
    <s v="7951"/>
    <s v="NR-TV341VGMV"/>
    <n v="3"/>
    <s v="TGDD THAI BINH"/>
    <s v="Tổ dân phố Nam Sơn, Thị Trấn Tiền Hải, Huyện Tiền Hải, Tỉnh Thái Bình, Việt Nam"/>
    <s v="M101"/>
    <n v="2.530125"/>
    <s v="601"/>
    <n v="0.57708333333332995"/>
    <n v="0.42243055555555997"/>
    <n v="0.57325231481480998"/>
    <s v="9525250506-6000018739"/>
    <s v="9525250506-6000018739"/>
    <x v="2"/>
    <s v="Tiền Hải/Thái Bình"/>
    <s v="Thái Bình"/>
    <n v="117"/>
    <n v="0"/>
    <n v="0"/>
    <n v="3185189"/>
    <s v="REF"/>
    <n v="0"/>
    <s v="VITRANIMEX"/>
    <s v="TQ"/>
    <s v="K"/>
    <s v="TGDD"/>
    <n v="0"/>
    <n v="1"/>
    <s v="VITRANIMEXTQK"/>
    <s v="VITRANIMEX"/>
    <n v="0"/>
    <n v="0"/>
    <n v="0"/>
    <n v="0"/>
    <n v="0"/>
    <n v="25301"/>
    <n v="0"/>
    <m/>
    <m/>
    <m/>
    <n v="0"/>
    <n v="0"/>
    <n v="0"/>
    <n v="0"/>
    <n v="0"/>
    <n v="0"/>
    <n v="0"/>
    <n v="0"/>
    <n v="0"/>
    <n v="0"/>
    <n v="0"/>
    <n v="0"/>
    <n v="2.530125"/>
    <s v="9525250506"/>
    <n v="33.986779319999997"/>
    <n v="3624629"/>
    <n v="237119.4470281158"/>
    <n v="0"/>
    <n v="25301"/>
    <n v="0"/>
    <n v="0"/>
    <n v="0"/>
    <n v="0"/>
    <n v="0"/>
    <n v="0"/>
    <n v="0"/>
    <n v="269864.88586763572"/>
    <s v="REF"/>
    <s v="Local REF"/>
    <s v="MM"/>
    <n v="29496000"/>
    <n v="7.4444388395199082E-2"/>
    <n v="33.986779319999997"/>
    <s v="Data out from OB"/>
  </r>
  <r>
    <x v="19"/>
    <s v="6000018739"/>
    <s v="89H-00358   (15)"/>
    <n v="15"/>
    <s v="VITRANIMEX"/>
    <s v=""/>
    <s v="7951"/>
    <s v="NR-TV261APSV"/>
    <n v="3"/>
    <s v="TGDD THAI BINH"/>
    <s v="Tổ dân phố Nam Sơn, Thị Trấn Tiền Hải, Huyện Tiền Hải, Tỉnh Thái Bình, Việt Nam"/>
    <s v="M101"/>
    <n v="2.0747999999999998"/>
    <s v="601"/>
    <n v="0.57708333333332995"/>
    <n v="0.42243055555555997"/>
    <n v="0.5733912037037"/>
    <s v="9525250506-6000018739"/>
    <s v="9525250506-6000018739"/>
    <x v="2"/>
    <s v="Tiền Hải/Thái Bình"/>
    <s v="Thái Bình"/>
    <n v="117"/>
    <n v="0"/>
    <n v="0"/>
    <n v="3185189"/>
    <s v="REF"/>
    <n v="0"/>
    <s v="VITRANIMEX"/>
    <s v="TQ"/>
    <s v="K"/>
    <s v="TGDD"/>
    <n v="0"/>
    <n v="1"/>
    <s v="VITRANIMEXTQK"/>
    <s v="VITRANIMEX"/>
    <n v="0"/>
    <n v="0"/>
    <n v="0"/>
    <n v="0"/>
    <n v="0"/>
    <n v="20748"/>
    <n v="0"/>
    <m/>
    <m/>
    <m/>
    <n v="0"/>
    <n v="0"/>
    <n v="0"/>
    <n v="0"/>
    <n v="0"/>
    <n v="0"/>
    <n v="0"/>
    <n v="0"/>
    <n v="0"/>
    <n v="0"/>
    <n v="0"/>
    <n v="0"/>
    <n v="2.0747999999999998"/>
    <s v="9525250506"/>
    <n v="33.986779319999997"/>
    <n v="3624629"/>
    <n v="194447.08411400011"/>
    <n v="0"/>
    <n v="20748"/>
    <n v="0"/>
    <n v="0"/>
    <n v="0"/>
    <n v="0"/>
    <n v="0"/>
    <n v="0"/>
    <n v="0"/>
    <n v="221299.81083866229"/>
    <s v="REF"/>
    <s v="Local REF"/>
    <s v="MM"/>
    <n v="18696000"/>
    <n v="6.1047267246621822E-2"/>
    <n v="33.986779319999997"/>
    <s v="Data out from OB"/>
  </r>
  <r>
    <x v="19"/>
    <s v="5000017126"/>
    <s v="89H-00358   (15)"/>
    <n v="15"/>
    <s v="VITRANIMEX"/>
    <s v=""/>
    <s v="7951"/>
    <s v="SR-MVN107HRA"/>
    <n v="2"/>
    <s v="MEDIAMART DONG HUNG"/>
    <s v="Số 266-270 Bùi Sỹ Tiêm, thị trấn Đông Hưng, huyện Đông Hưng, tỉnh Thái Bình, Việt Nam"/>
    <s v="M101"/>
    <n v="4.2793320000000003E-2"/>
    <s v="601"/>
    <n v="0.57708333333332995"/>
    <n v="0.42243055555555997"/>
    <n v="0.57417824074073998"/>
    <s v="9525250506-5000017126"/>
    <s v="9525250506-5000017126"/>
    <x v="2"/>
    <s v="Đông Hưng/Thái Bình"/>
    <s v="Thái Bình"/>
    <n v="74"/>
    <n v="117"/>
    <n v="0"/>
    <n v="2553622"/>
    <s v="RC"/>
    <n v="0"/>
    <s v="VITRANIMEX"/>
    <s v="TQ"/>
    <s v="K"/>
    <s v="MEDI"/>
    <n v="0"/>
    <n v="1"/>
    <s v="VITRANIMEXTQK"/>
    <s v="VITRANIMEX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2793320000000003E-2"/>
    <s v="9525250506"/>
    <n v="33.986779319999997"/>
    <n v="3624629"/>
    <n v="4010.5245293798562"/>
    <n v="0"/>
    <n v="0"/>
    <n v="0"/>
    <n v="0"/>
    <n v="0"/>
    <n v="0"/>
    <n v="0"/>
    <n v="0"/>
    <n v="1"/>
    <n v="4136.4361951987403"/>
    <s v="RC"/>
    <s v="RC"/>
    <s v="MM"/>
    <n v="1386546"/>
    <n v="1.2591166581888409E-3"/>
    <n v="33.986779319999997"/>
    <s v="Data out from OB"/>
  </r>
  <r>
    <x v="19"/>
    <s v="6000018739"/>
    <s v="89H-00358   (15)"/>
    <n v="15"/>
    <s v="VITRANIMEX"/>
    <s v=""/>
    <s v="7951"/>
    <s v="NR-BC360QKVN"/>
    <n v="2"/>
    <s v="TGDD THAI BINH"/>
    <s v="Tổ dân phố Nam Sơn, Thị Trấn Tiền Hải, Huyện Tiền Hải, Tỉnh Thái Bình, Việt Nam"/>
    <s v="M101"/>
    <n v="1.7712639999999999"/>
    <s v="601"/>
    <n v="0.57708333333332995"/>
    <n v="0.42244212962963001"/>
    <n v="0.57371527777777998"/>
    <s v="9525250506-6000018739"/>
    <s v="9525250506-6000018739"/>
    <x v="2"/>
    <s v="Tiền Hải/Thái Bình"/>
    <s v="Thái Bình"/>
    <n v="117"/>
    <n v="0"/>
    <n v="0"/>
    <n v="3185189"/>
    <s v="REF"/>
    <n v="0"/>
    <s v="VITRANIMEX"/>
    <s v="TQ"/>
    <s v="K"/>
    <s v="TGDD"/>
    <n v="0"/>
    <n v="1"/>
    <s v="VITRANIMEXTQK"/>
    <s v="VITRANIMEX"/>
    <n v="0"/>
    <n v="0"/>
    <n v="0"/>
    <n v="0"/>
    <n v="0"/>
    <n v="17713"/>
    <n v="0"/>
    <m/>
    <m/>
    <m/>
    <n v="0"/>
    <n v="0"/>
    <n v="0"/>
    <n v="0"/>
    <n v="0"/>
    <n v="0"/>
    <n v="0"/>
    <n v="0"/>
    <n v="0"/>
    <n v="0"/>
    <n v="0"/>
    <n v="0"/>
    <n v="1.7712639999999999"/>
    <s v="9525250506"/>
    <n v="33.986779319999997"/>
    <n v="3624629"/>
    <n v="166000.15422985362"/>
    <n v="0"/>
    <n v="17713"/>
    <n v="0"/>
    <n v="0"/>
    <n v="0"/>
    <n v="0"/>
    <n v="0"/>
    <n v="0"/>
    <n v="0"/>
    <n v="188924.78073709868"/>
    <s v="REF"/>
    <s v="Local REF"/>
    <s v="MM"/>
    <n v="24866364"/>
    <n v="5.2116265072450534E-2"/>
    <n v="33.986779319999997"/>
    <s v="Data out from OB"/>
  </r>
  <r>
    <x v="20"/>
    <s v="6000008132"/>
    <s v="29C-90028   (15)"/>
    <n v="15"/>
    <s v="NHAT LONG"/>
    <s v="MINH"/>
    <s v="7951"/>
    <s v="NR-BV280QSVN"/>
    <n v="24"/>
    <s v="VIET HAN"/>
    <s v="Thôn Trấn Đông, xã Hoàn Long, huyện Yên Mỹ, tỉnh Hưng Yên, Việt Nam"/>
    <s v="M101"/>
    <n v="18.072576000000002"/>
    <s v="601"/>
    <n v="0.62777777777777999"/>
    <n v="0.44961805555556"/>
    <n v="0.62653935185184995"/>
    <s v="9525250520-6000008132"/>
    <s v="9525250520-6000008132"/>
    <x v="2"/>
    <s v="Yên Mỹ/Hưng Yên"/>
    <s v="Hưng Yên"/>
    <n v="17"/>
    <n v="17"/>
    <n v="0"/>
    <n v="1509000"/>
    <s v="REF"/>
    <n v="1"/>
    <s v="NHAT LONG"/>
    <s v="TQ"/>
    <s v="K"/>
    <s v="VIET"/>
    <n v="0"/>
    <n v="1"/>
    <s v="NHAT LONGTQK"/>
    <s v="NHAT LONG"/>
    <s v="NHAT LONGTQK"/>
    <n v="1509000"/>
    <n v="0"/>
    <n v="0"/>
    <n v="0"/>
    <n v="0"/>
    <n v="0"/>
    <m/>
    <m/>
    <m/>
    <n v="0"/>
    <n v="0"/>
    <n v="1509000"/>
    <n v="0"/>
    <n v="0"/>
    <n v="0"/>
    <n v="0"/>
    <n v="0"/>
    <n v="0"/>
    <n v="0"/>
    <n v="0"/>
    <n v="1509000"/>
    <n v="18.072576000000002"/>
    <s v="9525250520"/>
    <n v="30.521376000000004"/>
    <n v="1509000"/>
    <n v="893521.87738849001"/>
    <n v="0"/>
    <n v="0"/>
    <n v="0"/>
    <n v="0"/>
    <n v="0"/>
    <n v="0"/>
    <n v="0"/>
    <n v="0"/>
    <n v="1"/>
    <n v="893521.87738849001"/>
    <s v="REF"/>
    <s v="Local REF"/>
    <s v="Wholesaler"/>
    <n v="214941816"/>
    <n v="0.59212848070807811"/>
    <n v="30.521376000000004"/>
    <s v="Data out from OB"/>
  </r>
  <r>
    <x v="20"/>
    <s v="6000008132"/>
    <s v="29C-90028   (15)"/>
    <n v="15"/>
    <s v="NHAT LONG"/>
    <s v="MINH"/>
    <s v="7951"/>
    <s v="NR-TV261APSV"/>
    <n v="18"/>
    <s v="VIET HAN"/>
    <s v="Thôn Trấn Đông, xã Hoàn Long, huyện Yên Mỹ, tỉnh Hưng Yên, Việt Nam"/>
    <s v="M101"/>
    <n v="12.4488"/>
    <s v="601"/>
    <n v="0.62777777777777999"/>
    <n v="0.44961805555556"/>
    <n v="0.62071759259258996"/>
    <s v="9525250520-6000008132"/>
    <s v="9525250520-6000008132"/>
    <x v="2"/>
    <s v="Yên Mỹ/Hưng Yên"/>
    <s v="Hưng Yên"/>
    <n v="17"/>
    <n v="0"/>
    <n v="0"/>
    <n v="1509000"/>
    <s v="REF"/>
    <n v="0"/>
    <s v="NHAT LONG"/>
    <s v="TQ"/>
    <s v="K"/>
    <s v="VIET"/>
    <n v="0"/>
    <n v="1"/>
    <s v="NHAT LONGTQK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2.4488"/>
    <s v="9525250520"/>
    <n v="30.521376000000004"/>
    <n v="1509000"/>
    <n v="615478.12261150999"/>
    <n v="0"/>
    <n v="0"/>
    <n v="0"/>
    <n v="0"/>
    <n v="0"/>
    <n v="0"/>
    <n v="0"/>
    <n v="0"/>
    <n v="0"/>
    <n v="615478.12261150999"/>
    <s v="REF"/>
    <s v="Local REF"/>
    <s v="Wholesaler"/>
    <n v="112176000"/>
    <n v="0.40787151929192178"/>
    <n v="30.521376000000004"/>
    <s v="Data out from OB"/>
  </r>
  <r>
    <x v="21"/>
    <s v="6000008132"/>
    <s v="89C-11038   (15)"/>
    <n v="15"/>
    <s v="NHAT LONG"/>
    <s v="THỊNH"/>
    <s v="7951"/>
    <s v="NR-BV280QSVN"/>
    <n v="12"/>
    <s v="VIET HAN"/>
    <s v="Thôn Trấn Đông, xã Hoàn Long, huyện Yên Mỹ, tỉnh Hưng Yên, Việt Nam"/>
    <s v="M101"/>
    <n v="9.0362880000000008"/>
    <s v="601"/>
    <n v="0.68125000000000002"/>
    <n v="0.45773148148148002"/>
    <n v="0.67874999999999996"/>
    <s v="9525250524-6000008132"/>
    <s v="9525250524-6000008132"/>
    <x v="2"/>
    <s v="Yên Mỹ/Hưng Yên"/>
    <s v="Hưng Yên"/>
    <n v="17"/>
    <n v="17"/>
    <n v="0"/>
    <n v="1509000"/>
    <s v="REF"/>
    <n v="1"/>
    <s v="NHAT LONG"/>
    <s v="TQ"/>
    <s v="K"/>
    <s v="VIET"/>
    <n v="0"/>
    <n v="1"/>
    <s v="NHAT LONGTQK"/>
    <s v="NHAT LONG"/>
    <s v="NHAT LONGTQK"/>
    <n v="1509000"/>
    <n v="0"/>
    <n v="0"/>
    <n v="0"/>
    <n v="0"/>
    <n v="0"/>
    <m/>
    <m/>
    <m/>
    <n v="0"/>
    <n v="0"/>
    <n v="1509000"/>
    <n v="0"/>
    <n v="0"/>
    <n v="0"/>
    <n v="0"/>
    <n v="0"/>
    <n v="0"/>
    <n v="0"/>
    <n v="0"/>
    <n v="1509000"/>
    <n v="9.0362880000000008"/>
    <s v="9525250524"/>
    <n v="30.398527999999999"/>
    <n v="1509000"/>
    <n v="448566.4105840915"/>
    <n v="0"/>
    <n v="0"/>
    <n v="0"/>
    <n v="0"/>
    <n v="0"/>
    <n v="0"/>
    <n v="0"/>
    <n v="0"/>
    <n v="1"/>
    <n v="448566.4105840915"/>
    <s v="REF"/>
    <s v="Local REF"/>
    <s v="Wholesaler"/>
    <n v="107470908"/>
    <n v="0.29726070946593208"/>
    <n v="30.398527999999999"/>
    <s v="Data out from OB"/>
  </r>
  <r>
    <x v="21"/>
    <s v="6000008132"/>
    <s v="89C-11038   (15)"/>
    <n v="15"/>
    <s v="NHAT LONG"/>
    <s v="THỊNH"/>
    <s v="7951"/>
    <s v="NR-TV261APSV"/>
    <n v="12"/>
    <s v="VIET HAN"/>
    <s v="Thôn Trấn Đông, xã Hoàn Long, huyện Yên Mỹ, tỉnh Hưng Yên, Việt Nam"/>
    <s v="M101"/>
    <n v="8.299199999999999"/>
    <s v="601"/>
    <n v="0.68125000000000002"/>
    <n v="0.45774305555556"/>
    <n v="0.6687962962963"/>
    <s v="9525250524-6000008132"/>
    <s v="9525250524-6000008132"/>
    <x v="2"/>
    <s v="Yên Mỹ/Hưng Yên"/>
    <s v="Hưng Yên"/>
    <n v="17"/>
    <n v="0"/>
    <n v="0"/>
    <n v="1509000"/>
    <s v="REF"/>
    <n v="0"/>
    <s v="NHAT LONG"/>
    <s v="TQ"/>
    <s v="K"/>
    <s v="VIET"/>
    <n v="0"/>
    <n v="1"/>
    <s v="NHAT LONGTQK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299199999999999"/>
    <s v="9525250524"/>
    <n v="30.398527999999999"/>
    <n v="1509000"/>
    <n v="411976.94835749938"/>
    <n v="0"/>
    <n v="0"/>
    <n v="0"/>
    <n v="0"/>
    <n v="0"/>
    <n v="0"/>
    <n v="0"/>
    <n v="0"/>
    <n v="0"/>
    <n v="411976.94835749938"/>
    <s v="REF"/>
    <s v="Local REF"/>
    <s v="Wholesaler"/>
    <n v="74784000"/>
    <n v="0.27301321958747476"/>
    <n v="30.398527999999999"/>
    <s v="Data out from OB"/>
  </r>
  <r>
    <x v="21"/>
    <s v="6000008132"/>
    <s v="89C-11038   (15)"/>
    <n v="15"/>
    <s v="NHAT LONG"/>
    <s v="THỊNH"/>
    <s v="7951"/>
    <s v="NR-SV280BPKV"/>
    <n v="10"/>
    <s v="VIET HAN"/>
    <s v="Thôn Trấn Đông, xã Hoàn Long, huyện Yên Mỹ, tỉnh Hưng Yên, Việt Nam"/>
    <s v="M101"/>
    <n v="7.53024"/>
    <s v="601"/>
    <n v="0.68125000000000002"/>
    <n v="0.45774305555556"/>
    <n v="0.67423611111111004"/>
    <s v="9525250524-6000008132"/>
    <s v="9525250524-6000008132"/>
    <x v="2"/>
    <s v="Yên Mỹ/Hưng Yên"/>
    <s v="Hưng Yên"/>
    <n v="17"/>
    <n v="0"/>
    <n v="0"/>
    <n v="1509000"/>
    <s v="REF"/>
    <n v="0"/>
    <s v="NHAT LONG"/>
    <s v="TQ"/>
    <s v="K"/>
    <s v="VIET"/>
    <n v="0"/>
    <n v="1"/>
    <s v="NHAT LONGTQK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7.53024"/>
    <s v="9525250524"/>
    <n v="30.398527999999999"/>
    <n v="1509000"/>
    <n v="373805.34215340955"/>
    <n v="0"/>
    <n v="0"/>
    <n v="0"/>
    <n v="0"/>
    <n v="0"/>
    <n v="0"/>
    <n v="0"/>
    <n v="0"/>
    <n v="0"/>
    <n v="373805.34215340955"/>
    <s v="REF"/>
    <s v="Local REF"/>
    <s v="Wholesaler"/>
    <n v="89559090"/>
    <n v="0.2477172578882767"/>
    <n v="30.398527999999999"/>
    <s v="Data out from OB"/>
  </r>
  <r>
    <x v="21"/>
    <s v="6000008132"/>
    <s v="89C-11038   (15)"/>
    <n v="15"/>
    <s v="NHAT LONG"/>
    <s v="THỊNH"/>
    <s v="7951"/>
    <s v="NR-TV261APSV"/>
    <n v="7"/>
    <s v="VIET HAN"/>
    <s v="Thôn Trấn Đông, xã Hoàn Long, huyện Yên Mỹ, tỉnh Hưng Yên, Việt Nam"/>
    <s v="M101"/>
    <n v="4.8411999999999997"/>
    <s v="601"/>
    <n v="0.68125000000000002"/>
    <n v="0.4578587962963"/>
    <n v="0.66601851851852001"/>
    <s v="9525250524-6000008132"/>
    <s v="9525250524-6000008132"/>
    <x v="2"/>
    <s v="Yên Mỹ/Hưng Yên"/>
    <s v="Hưng Yên"/>
    <n v="17"/>
    <n v="0"/>
    <n v="0"/>
    <n v="1509000"/>
    <s v="REF"/>
    <n v="0"/>
    <s v="NHAT LONG"/>
    <s v="TQ"/>
    <s v="K"/>
    <s v="VIET"/>
    <n v="0"/>
    <n v="1"/>
    <s v="NHAT LONGTQK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8411999999999997"/>
    <s v="9525250524"/>
    <n v="30.398527999999999"/>
    <n v="1509000"/>
    <n v="240319.88654187467"/>
    <n v="0"/>
    <n v="0"/>
    <n v="0"/>
    <n v="0"/>
    <n v="0"/>
    <n v="0"/>
    <n v="0"/>
    <n v="0"/>
    <n v="0"/>
    <n v="240319.88654187467"/>
    <s v="REF"/>
    <s v="Local REF"/>
    <s v="Wholesaler"/>
    <n v="43624000"/>
    <n v="0.15925771142602693"/>
    <n v="30.398527999999999"/>
    <s v="Data out from OB"/>
  </r>
  <r>
    <x v="21"/>
    <s v="6000008132"/>
    <s v="89C-11038   (15)"/>
    <n v="15"/>
    <s v="NHAT LONG"/>
    <s v="THỊNH"/>
    <s v="7951"/>
    <s v="NR-TV261APSV"/>
    <n v="1"/>
    <s v="VIET HAN"/>
    <s v="Thôn Trấn Đông, xã Hoàn Long, huyện Yên Mỹ, tỉnh Hưng Yên, Việt Nam"/>
    <s v="M101"/>
    <n v="0.69159999999999999"/>
    <s v="601"/>
    <n v="0.68125000000000002"/>
    <n v="0.4578587962963"/>
    <n v="0.66609953703703995"/>
    <s v="9525250524-6000008132"/>
    <s v="9525250524-6000008132"/>
    <x v="2"/>
    <s v="Yên Mỹ/Hưng Yên"/>
    <s v="Hưng Yên"/>
    <n v="17"/>
    <n v="0"/>
    <n v="0"/>
    <n v="1509000"/>
    <s v="REF"/>
    <n v="0"/>
    <s v="NHAT LONG"/>
    <s v="TQ"/>
    <s v="K"/>
    <s v="VIET"/>
    <n v="0"/>
    <n v="1"/>
    <s v="NHAT LONGTQK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9159999999999999"/>
    <s v="9525250524"/>
    <n v="30.398527999999999"/>
    <n v="1509000"/>
    <n v="34331.412363124953"/>
    <n v="0"/>
    <n v="0"/>
    <n v="0"/>
    <n v="0"/>
    <n v="0"/>
    <n v="0"/>
    <n v="0"/>
    <n v="0"/>
    <n v="0"/>
    <n v="34331.412363124953"/>
    <s v="REF"/>
    <s v="Local REF"/>
    <s v="Wholesaler"/>
    <n v="6232000"/>
    <n v="2.2751101632289564E-2"/>
    <n v="30.398527999999999"/>
    <s v="Data out from OB"/>
  </r>
  <r>
    <x v="22"/>
    <s v="6000005176"/>
    <s v="29H-30832   (7)"/>
    <n v="7"/>
    <s v="NHAT LONG"/>
    <s v=""/>
    <s v="7951"/>
    <s v="R03NT/2S-V"/>
    <n v="12000"/>
    <s v="Cong ty TNHH Thuong Mai Hoi Dong"/>
    <s v="Thạch Thanh, huyện Thạch Hà, tỉnh Hà Tĩnh, (Cách kho hàng cũ 1Km ,gần Cầu Nga 2), Hà Tĩnh"/>
    <s v="M101"/>
    <n v="8.7847499999999995E-2"/>
    <s v="601"/>
    <n v="0.74027777777778003"/>
    <n v="0.49559027777777998"/>
    <n v="0.71391203703703998"/>
    <s v="9525250539-6000005176"/>
    <s v="9525250539-6000005176"/>
    <x v="5"/>
    <s v="Thạch Hà/Hà Tĩnh"/>
    <s v="Hà Tĩnh"/>
    <n v="361"/>
    <n v="415"/>
    <n v="0"/>
    <n v="5361240"/>
    <s v="C-BATT"/>
    <n v="1"/>
    <s v="NHAT LONG"/>
    <s v="TQ"/>
    <s v="F"/>
    <s v="Cong"/>
    <n v="0"/>
    <n v="1"/>
    <s v="NHAT LONGTQF"/>
    <s v="NHAT LONG"/>
    <s v="combine"/>
    <n v="120000"/>
    <n v="0"/>
    <n v="0"/>
    <n v="0"/>
    <n v="0"/>
    <n v="0"/>
    <m/>
    <m/>
    <m/>
    <n v="0"/>
    <n v="0"/>
    <n v="6764970"/>
    <n v="263018"/>
    <n v="417127"/>
    <n v="0"/>
    <n v="0"/>
    <n v="0"/>
    <n v="0"/>
    <n v="0"/>
    <n v="0"/>
    <n v="7445115"/>
    <n v="8.7847499999999995E-2"/>
    <s v="9525250539"/>
    <n v="23.646748639999998"/>
    <n v="7445115"/>
    <n v="22011.220654434968"/>
    <n v="0"/>
    <n v="0"/>
    <n v="0"/>
    <n v="0"/>
    <n v="0"/>
    <n v="0"/>
    <n v="0"/>
    <n v="0"/>
    <n v="1"/>
    <n v="25131.814573007614"/>
    <s v="C-BATT"/>
    <s v="C-BATT"/>
    <s v="Others"/>
    <n v="23580000"/>
    <n v="3.7149927602055316E-3"/>
    <n v="23.646748639999998"/>
    <s v="Data out from OB"/>
  </r>
  <r>
    <x v="22"/>
    <s v="6000005176"/>
    <s v="29H-30832   (7)"/>
    <n v="7"/>
    <s v="NHAT LONG"/>
    <s v=""/>
    <s v="7951"/>
    <s v="R14UT/2S-V"/>
    <n v="480"/>
    <s v="Cong ty TNHH Thuong Mai Hoi Dong"/>
    <s v="Thạch Thanh, huyện Thạch Hà, tỉnh Hà Tĩnh, (Cách kho hàng cũ 1Km ,gần Cầu Nga 2), Hà Tĩnh"/>
    <s v="M101"/>
    <n v="2.2678E-2"/>
    <s v="601"/>
    <n v="0.74027777777778003"/>
    <n v="0.49559027777777998"/>
    <n v="0.7140162037037"/>
    <s v="9525250539-6000005176"/>
    <s v="9525250539-6000005176"/>
    <x v="5"/>
    <s v="Thạch Hà/Hà Tĩnh"/>
    <s v="Hà Tĩnh"/>
    <n v="361"/>
    <n v="0"/>
    <n v="0"/>
    <n v="5361240"/>
    <s v="C-BATT"/>
    <n v="0"/>
    <s v="NHAT LONG"/>
    <s v="TQ"/>
    <s v="F"/>
    <s v="Cong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2678E-2"/>
    <s v="9525250539"/>
    <n v="23.646748639999998"/>
    <n v="7445115"/>
    <n v="5682.2386749910502"/>
    <n v="0"/>
    <n v="0"/>
    <n v="0"/>
    <n v="0"/>
    <n v="0"/>
    <n v="0"/>
    <n v="0"/>
    <n v="0"/>
    <n v="0"/>
    <n v="6487.825958469698"/>
    <s v="C-BATT"/>
    <s v="C-BATT"/>
    <s v="Others"/>
    <n v="2266560"/>
    <n v="9.5903248033172314E-4"/>
    <n v="23.646748639999998"/>
    <s v="Data out from OB"/>
  </r>
  <r>
    <x v="22"/>
    <s v="5000014791"/>
    <s v="29H-30832   (7)"/>
    <n v="7"/>
    <s v="NHAT LONG"/>
    <s v=""/>
    <s v="7951"/>
    <s v="SR-MVN107HRA"/>
    <n v="2"/>
    <s v="MEDIAMART TRAN PHU"/>
    <s v="Số 120 Trần Phú, phường Nguyễn Du, Thành phố Hà Tĩnh, Tỉnh Hà Tĩnh, Việt Nam"/>
    <s v="M101"/>
    <n v="4.2793320000000003E-2"/>
    <s v="601"/>
    <n v="0.74027777777778003"/>
    <n v="0.49559027777777998"/>
    <n v="0.72971064814815001"/>
    <s v="9525250539-5000014791"/>
    <s v="9525250539-5000014791"/>
    <x v="5"/>
    <s v="Hà Tĩnh/Hà Tĩnh"/>
    <s v="Hà Tĩnh"/>
    <n v="357"/>
    <n v="415"/>
    <n v="0"/>
    <n v="5612790"/>
    <s v="RC"/>
    <n v="0"/>
    <s v="NHAT LONG"/>
    <s v="TQ"/>
    <s v="F"/>
    <s v="MEDI"/>
    <n v="0"/>
    <n v="1"/>
    <s v="NHAT LONGTQF"/>
    <s v="NHAT LONG"/>
    <s v="combine"/>
    <n v="12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2793320000000003E-2"/>
    <s v="9525250539"/>
    <n v="23.646748639999998"/>
    <n v="7445115"/>
    <n v="10722.367842634625"/>
    <n v="0"/>
    <n v="0"/>
    <n v="0"/>
    <n v="0"/>
    <n v="0"/>
    <n v="0"/>
    <n v="0"/>
    <n v="0"/>
    <n v="1"/>
    <n v="12242.508702050467"/>
    <s v="RC"/>
    <s v="RC"/>
    <s v="MM"/>
    <n v="1386546"/>
    <n v="1.8096914993045745E-3"/>
    <n v="23.646748639999998"/>
    <s v="Data out from OB"/>
  </r>
  <r>
    <x v="22"/>
    <s v="5000017157"/>
    <s v="29H-30832   (7)"/>
    <n v="7"/>
    <s v="NHAT LONG"/>
    <s v=""/>
    <s v="7951"/>
    <s v="SR-MVN107HRA"/>
    <n v="2"/>
    <s v="MEDIAMART KY ANH"/>
    <s v="TDP Châu Phố, phường Hưng Trí, thị xã Kỳ Anh, tỉnh Hà Tĩnh, Việt Nam"/>
    <s v="M101"/>
    <n v="4.2793320000000003E-2"/>
    <s v="601"/>
    <n v="0.74027777777778003"/>
    <n v="0.49559027777777998"/>
    <n v="0.72960648148148"/>
    <s v="9525250539-5000017157"/>
    <s v="9525250539-5000017157"/>
    <x v="5"/>
    <s v="Kỳ Anh/Hà Tĩnh"/>
    <s v="Hà Tĩnh"/>
    <n v="415"/>
    <n v="415"/>
    <n v="0"/>
    <n v="5924970"/>
    <s v="RC"/>
    <n v="0"/>
    <s v="NHAT LONG"/>
    <s v="TQ"/>
    <s v="F"/>
    <s v="MEDI"/>
    <n v="0"/>
    <n v="1"/>
    <s v="NHAT LONGTQF"/>
    <s v="NHAT LONG"/>
    <s v="NHAT LONGTQF"/>
    <n v="592497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2793320000000003E-2"/>
    <s v="9525250539"/>
    <n v="23.646748639999998"/>
    <n v="7445115"/>
    <n v="10722.367842634625"/>
    <n v="0"/>
    <n v="0"/>
    <n v="0"/>
    <n v="0"/>
    <n v="0"/>
    <n v="0"/>
    <n v="0"/>
    <n v="0"/>
    <n v="1"/>
    <n v="12242.508702050467"/>
    <s v="RC"/>
    <s v="RC"/>
    <s v="MM"/>
    <n v="1386546"/>
    <n v="1.8096914993045745E-3"/>
    <n v="23.646748639999998"/>
    <s v="Data out from OB"/>
  </r>
  <r>
    <x v="22"/>
    <s v="6000005176"/>
    <s v="29H-30832   (7)"/>
    <n v="7"/>
    <s v="NHAT LONG"/>
    <s v=""/>
    <s v="7951"/>
    <s v="R6DT/4S-V"/>
    <n v="18000"/>
    <s v="Cong ty TNHH Thuong Mai Hoi Dong"/>
    <s v="Thạch Thanh, huyện Thạch Hà, tỉnh Hà Tĩnh, (Cách kho hàng cũ 1Km ,gần Cầu Nga 2), Hà Tĩnh"/>
    <s v="M101"/>
    <n v="0.25863750000000002"/>
    <s v="601"/>
    <n v="0.74027777777778003"/>
    <n v="0.49559027777777998"/>
    <n v="0.71413194444443995"/>
    <s v="9525250539-6000005176"/>
    <s v="9525250539-6000005176"/>
    <x v="5"/>
    <s v="Thạch Hà/Hà Tĩnh"/>
    <s v="Hà Tĩnh"/>
    <n v="361"/>
    <n v="0"/>
    <n v="0"/>
    <n v="5361240"/>
    <s v="C-BATT"/>
    <n v="0"/>
    <s v="NHAT LONG"/>
    <s v="TQ"/>
    <s v="F"/>
    <s v="Cong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5863750000000002"/>
    <s v="9525250539"/>
    <n v="23.646748639999998"/>
    <n v="7445115"/>
    <n v="64804.656729120637"/>
    <n v="0"/>
    <n v="0"/>
    <n v="0"/>
    <n v="0"/>
    <n v="0"/>
    <n v="0"/>
    <n v="0"/>
    <n v="0"/>
    <n v="0"/>
    <n v="73992.198885867649"/>
    <s v="C-BATT"/>
    <s v="C-BATT"/>
    <s v="Others"/>
    <n v="35028000"/>
    <n v="1.0937550186603584E-2"/>
    <n v="23.646748639999998"/>
    <s v="Data out from OB"/>
  </r>
  <r>
    <x v="22"/>
    <s v="6000012788"/>
    <s v="29H-30832   (7)"/>
    <n v="7"/>
    <s v="NHAT LONG"/>
    <s v=""/>
    <s v="7951"/>
    <s v="NR-BC360QKVN"/>
    <n v="10"/>
    <s v="TGDD HA TINH"/>
    <s v="Thửa đất số 1, tờ bản đồ số 00, Xã Kỳ Thịnh, thị xã Kỳ Anh, tỉnh Hà Tĩnh, Việt Nam"/>
    <s v="M101"/>
    <n v="8.8563200000000002"/>
    <s v="601"/>
    <n v="0.74027777777778003"/>
    <n v="0.49560185185185002"/>
    <n v="0.74046296296295999"/>
    <s v="9525250539-6000012788"/>
    <s v="9525250539-6000012788"/>
    <x v="5"/>
    <s v="Kỳ Anh/Hà Tĩnh"/>
    <s v="Hà Tĩnh"/>
    <n v="415"/>
    <n v="415"/>
    <n v="0"/>
    <n v="5924970"/>
    <s v="REF"/>
    <n v="0"/>
    <s v="NHAT LONG"/>
    <s v="TQ"/>
    <s v="F"/>
    <s v="TGDD"/>
    <n v="0"/>
    <n v="1"/>
    <s v="NHAT LONGTQF"/>
    <s v="NHAT LONG"/>
    <s v="combine"/>
    <n v="120000"/>
    <n v="0"/>
    <n v="0"/>
    <n v="0"/>
    <n v="159414"/>
    <n v="0"/>
    <m/>
    <m/>
    <m/>
    <n v="0"/>
    <n v="0"/>
    <n v="0"/>
    <n v="0"/>
    <n v="0"/>
    <n v="0"/>
    <n v="0"/>
    <n v="0"/>
    <n v="0"/>
    <n v="0"/>
    <n v="0"/>
    <n v="0"/>
    <n v="8.8563200000000002"/>
    <s v="9525250539"/>
    <n v="23.646748639999998"/>
    <n v="7445115"/>
    <n v="2219054.7677086489"/>
    <n v="0"/>
    <n v="159414"/>
    <n v="0"/>
    <n v="0"/>
    <n v="0"/>
    <n v="0"/>
    <n v="0"/>
    <n v="0"/>
    <n v="1"/>
    <n v="2693070.5302281664"/>
    <s v="REF"/>
    <s v="Local REF"/>
    <s v="MM"/>
    <n v="124331820"/>
    <n v="0.37452590776133021"/>
    <n v="23.646748639999998"/>
    <s v="Data out from OB"/>
  </r>
  <r>
    <x v="22"/>
    <s v="6000012738"/>
    <s v="29H-30832   (7)"/>
    <n v="7"/>
    <s v="NHAT LONG"/>
    <s v=""/>
    <s v="7951"/>
    <s v="NR-TV341VGMV"/>
    <n v="1"/>
    <s v="TGDD HA TINH"/>
    <s v="Thửa Đất Số 55-56-57-58-59-60-61, Tờ Bản Đồ Số 40, TDP Đồng Thuận, Phường Đức Thuận, Thị xã Hồng Lĩnh, Tỉnh Hà Tĩnh, Việt Nam"/>
    <s v="M101"/>
    <n v="0.84337499999999999"/>
    <s v="601"/>
    <n v="0.74027777777778003"/>
    <n v="0.49560185185185002"/>
    <n v="0.71505787037037005"/>
    <s v="9525250539-6000012738"/>
    <s v="9525250539-6000012738"/>
    <x v="5"/>
    <s v="Hồng Lĩnh/Hà Tĩnh"/>
    <s v="Hà Tĩnh"/>
    <n v="328"/>
    <n v="415"/>
    <n v="0"/>
    <n v="5472180"/>
    <s v="REF"/>
    <n v="0"/>
    <s v="NHAT LONG"/>
    <s v="TQ"/>
    <s v="F"/>
    <s v="TGDD"/>
    <n v="0"/>
    <n v="1"/>
    <s v="NHAT LONGTQF"/>
    <s v="NHAT LONG"/>
    <s v="combine"/>
    <n v="120000"/>
    <n v="0"/>
    <n v="0"/>
    <n v="0"/>
    <n v="15181"/>
    <n v="0"/>
    <m/>
    <m/>
    <m/>
    <n v="0"/>
    <n v="0"/>
    <n v="0"/>
    <n v="0"/>
    <n v="0"/>
    <n v="0"/>
    <n v="0"/>
    <n v="0"/>
    <n v="0"/>
    <n v="0"/>
    <n v="0"/>
    <n v="0"/>
    <n v="0.84337499999999999"/>
    <s v="9525250539"/>
    <n v="23.646748639999998"/>
    <n v="7445115"/>
    <n v="211317.49018963648"/>
    <n v="0"/>
    <n v="15181"/>
    <n v="0"/>
    <n v="0"/>
    <n v="0"/>
    <n v="0"/>
    <n v="0"/>
    <n v="0"/>
    <n v="1"/>
    <n v="256457.57719924068"/>
    <s v="REF"/>
    <s v="Local REF"/>
    <s v="MM"/>
    <n v="9832000"/>
    <n v="3.5665579773338348E-2"/>
    <n v="23.646748639999998"/>
    <s v="Data out from OB"/>
  </r>
  <r>
    <x v="22"/>
    <s v="6000012738"/>
    <s v="29H-30832   (7)"/>
    <n v="7"/>
    <s v="NHAT LONG"/>
    <s v=""/>
    <s v="7951"/>
    <s v="NR-BA190PPVN"/>
    <n v="2"/>
    <s v="TGDD HA TINH"/>
    <s v="Thửa Đất Số 55-56-57-58-59-60-61, Tờ Bản Đồ Số 40, TDP Đồng Thuận, Phường Đức Thuận, Thị xã Hồng Lĩnh, Tỉnh Hà Tĩnh, Việt Nam"/>
    <s v="M101"/>
    <n v="1.049104"/>
    <s v="601"/>
    <n v="0.74027777777778003"/>
    <n v="0.49560185185185002"/>
    <n v="0.71311342592592997"/>
    <s v="9525250539-6000012738"/>
    <s v="9525250539-6000012738"/>
    <x v="5"/>
    <s v="Hồng Lĩnh/Hà Tĩnh"/>
    <s v="Hà Tĩnh"/>
    <n v="328"/>
    <n v="0"/>
    <n v="0"/>
    <n v="5472180"/>
    <s v="REF"/>
    <n v="0"/>
    <s v="NHAT LONG"/>
    <s v="TQ"/>
    <s v="F"/>
    <s v="TGDD"/>
    <n v="0"/>
    <n v="1"/>
    <s v="NHAT LONGTQF"/>
    <s v="NHAT LONG"/>
    <n v="0"/>
    <n v="0"/>
    <n v="0"/>
    <n v="0"/>
    <n v="0"/>
    <n v="18884"/>
    <n v="0"/>
    <m/>
    <m/>
    <m/>
    <n v="0"/>
    <n v="0"/>
    <n v="0"/>
    <n v="0"/>
    <n v="0"/>
    <n v="0"/>
    <n v="0"/>
    <n v="0"/>
    <n v="0"/>
    <n v="0"/>
    <n v="0"/>
    <n v="0"/>
    <n v="1.049104"/>
    <s v="9525250539"/>
    <n v="23.646748639999998"/>
    <n v="7445115"/>
    <n v="262865.30218219466"/>
    <n v="0"/>
    <n v="18884"/>
    <n v="0"/>
    <n v="0"/>
    <n v="0"/>
    <n v="0"/>
    <n v="0"/>
    <n v="0"/>
    <n v="0"/>
    <n v="319016.47042659816"/>
    <s v="REF"/>
    <s v="Local REF"/>
    <s v="MM"/>
    <n v="10064000"/>
    <n v="4.4365676481432761E-2"/>
    <n v="23.646748639999998"/>
    <s v="Data out from OB"/>
  </r>
  <r>
    <x v="22"/>
    <s v="6000012738"/>
    <s v="29H-30832   (7)"/>
    <n v="7"/>
    <s v="NHAT LONG"/>
    <s v=""/>
    <s v="7951"/>
    <s v="NR-TV261APSV"/>
    <n v="1"/>
    <s v="TGDD HA TINH"/>
    <s v="Thửa Đất Số 55-56-57-58-59-60-61, Tờ Bản Đồ Số 40, TDP Đồng Thuận, Phường Đức Thuận, Thị xã Hồng Lĩnh, Tỉnh Hà Tĩnh, Việt Nam"/>
    <s v="M101"/>
    <n v="0.69159999999999999"/>
    <s v="601"/>
    <n v="0.74027777777778003"/>
    <n v="0.49560185185185002"/>
    <n v="0.71697916666667005"/>
    <s v="9525250539-6000012738"/>
    <s v="9525250539-6000012738"/>
    <x v="5"/>
    <s v="Hồng Lĩnh/Hà Tĩnh"/>
    <s v="Hà Tĩnh"/>
    <n v="328"/>
    <n v="0"/>
    <n v="0"/>
    <n v="5472180"/>
    <s v="REF"/>
    <n v="0"/>
    <s v="NHAT LONG"/>
    <s v="TQ"/>
    <s v="F"/>
    <s v="TGDD"/>
    <n v="0"/>
    <n v="1"/>
    <s v="NHAT LONGTQF"/>
    <s v="NHAT LONG"/>
    <n v="0"/>
    <n v="0"/>
    <n v="0"/>
    <n v="0"/>
    <n v="0"/>
    <n v="12449"/>
    <n v="0"/>
    <m/>
    <m/>
    <m/>
    <n v="0"/>
    <n v="0"/>
    <n v="0"/>
    <n v="0"/>
    <n v="0"/>
    <n v="0"/>
    <n v="0"/>
    <n v="0"/>
    <n v="0"/>
    <n v="0"/>
    <n v="0"/>
    <n v="0"/>
    <n v="0.69159999999999999"/>
    <s v="9525250539"/>
    <n v="23.646748639999998"/>
    <n v="7445115"/>
    <n v="173288.48521138591"/>
    <n v="0"/>
    <n v="12449"/>
    <n v="0"/>
    <n v="0"/>
    <n v="0"/>
    <n v="0"/>
    <n v="0"/>
    <n v="0"/>
    <n v="0"/>
    <n v="210305.09105201703"/>
    <s v="REF"/>
    <s v="Local REF"/>
    <s v="MM"/>
    <n v="6232000"/>
    <n v="2.9247149810275146E-2"/>
    <n v="23.646748639999998"/>
    <s v="Data out from OB"/>
  </r>
  <r>
    <x v="22"/>
    <s v="6000012788"/>
    <s v="29H-30832   (7)"/>
    <n v="7"/>
    <s v="NHAT LONG"/>
    <s v=""/>
    <s v="7951"/>
    <s v="NR-TV341VGMV"/>
    <n v="6"/>
    <s v="TGDD HA TINH"/>
    <s v="Thửa đất số 1, tờ bản đồ số 00, Xã Kỳ Thịnh, thị xã Kỳ Anh, tỉnh Hà Tĩnh, Việt Nam"/>
    <s v="M101"/>
    <n v="5.0602499999999999"/>
    <s v="601"/>
    <n v="0.74027777777778003"/>
    <n v="0.49560185185185002"/>
    <n v="0.72085648148147996"/>
    <s v="9525250539-6000012788"/>
    <s v="9525250539-6000012788"/>
    <x v="5"/>
    <s v="Kỳ Anh/Hà Tĩnh"/>
    <s v="Hà Tĩnh"/>
    <n v="415"/>
    <n v="0"/>
    <n v="0"/>
    <n v="5924970"/>
    <s v="REF"/>
    <n v="0"/>
    <s v="NHAT LONG"/>
    <s v="TQ"/>
    <s v="F"/>
    <s v="TGDD"/>
    <n v="0"/>
    <n v="1"/>
    <s v="NHAT LONGTQF"/>
    <s v="NHAT LONG"/>
    <n v="0"/>
    <n v="0"/>
    <n v="0"/>
    <n v="0"/>
    <n v="0"/>
    <n v="91085"/>
    <n v="0"/>
    <m/>
    <m/>
    <m/>
    <n v="0"/>
    <n v="0"/>
    <n v="0"/>
    <n v="0"/>
    <n v="0"/>
    <n v="0"/>
    <n v="0"/>
    <n v="0"/>
    <n v="0"/>
    <n v="0"/>
    <n v="0"/>
    <n v="0"/>
    <n v="5.0602499999999999"/>
    <s v="9525250539"/>
    <n v="23.646748639999998"/>
    <n v="7445115"/>
    <n v="1267904.9411378191"/>
    <n v="0"/>
    <n v="91085"/>
    <n v="0"/>
    <n v="0"/>
    <n v="0"/>
    <n v="0"/>
    <n v="0"/>
    <n v="0"/>
    <n v="0"/>
    <n v="1538744.4631954443"/>
    <s v="REF"/>
    <s v="Local REF"/>
    <s v="MM"/>
    <n v="58992000"/>
    <n v="0.21399347864003007"/>
    <n v="23.646748639999998"/>
    <s v="Data out from OB"/>
  </r>
  <r>
    <x v="22"/>
    <s v="6000012788"/>
    <s v="29H-30832   (7)"/>
    <n v="7"/>
    <s v="NHAT LONG"/>
    <s v=""/>
    <s v="7951"/>
    <s v="NR-TV261APSV"/>
    <n v="1"/>
    <s v="TGDD HA TINH"/>
    <s v="Thửa đất số 1, tờ bản đồ số 00, Xã Kỳ Thịnh, thị xã Kỳ Anh, tỉnh Hà Tĩnh, Việt Nam"/>
    <s v="M101"/>
    <n v="0.69159999999999999"/>
    <s v="601"/>
    <n v="0.74027777777778003"/>
    <n v="0.49560185185185002"/>
    <n v="0.71731481481480996"/>
    <s v="9525250539-6000012788"/>
    <s v="9525250539-6000012788"/>
    <x v="5"/>
    <s v="Kỳ Anh/Hà Tĩnh"/>
    <s v="Hà Tĩnh"/>
    <n v="415"/>
    <n v="0"/>
    <n v="0"/>
    <n v="5924970"/>
    <s v="REF"/>
    <n v="0"/>
    <s v="NHAT LONG"/>
    <s v="TQ"/>
    <s v="F"/>
    <s v="TGDD"/>
    <n v="0"/>
    <n v="1"/>
    <s v="NHAT LONGTQF"/>
    <s v="NHAT LONG"/>
    <n v="0"/>
    <n v="0"/>
    <n v="0"/>
    <n v="0"/>
    <n v="0"/>
    <n v="12449"/>
    <n v="0"/>
    <m/>
    <m/>
    <m/>
    <n v="0"/>
    <n v="0"/>
    <n v="0"/>
    <n v="0"/>
    <n v="0"/>
    <n v="0"/>
    <n v="0"/>
    <n v="0"/>
    <n v="0"/>
    <n v="0"/>
    <n v="0"/>
    <n v="0"/>
    <n v="0.69159999999999999"/>
    <s v="9525250539"/>
    <n v="23.646748639999998"/>
    <n v="7445115"/>
    <n v="173288.48521138591"/>
    <n v="0"/>
    <n v="12449"/>
    <n v="0"/>
    <n v="0"/>
    <n v="0"/>
    <n v="0"/>
    <n v="0"/>
    <n v="0"/>
    <n v="0"/>
    <n v="210305.09105201703"/>
    <s v="REF"/>
    <s v="Local REF"/>
    <s v="MM"/>
    <n v="6232000"/>
    <n v="2.9247149810275146E-2"/>
    <n v="23.646748639999998"/>
    <s v="Data out from OB"/>
  </r>
  <r>
    <x v="22"/>
    <s v="6000005176"/>
    <s v="29H-30832   (7)"/>
    <n v="7"/>
    <s v="NHAT LONG"/>
    <s v=""/>
    <s v="7951"/>
    <s v="R6NT/4SB-V"/>
    <n v="1280"/>
    <s v="Cong ty TNHH Thuong Mai Hoi Dong"/>
    <s v="Thạch Thanh, huyện Thạch Hà, tỉnh Hà Tĩnh, (Cách kho hàng cũ 1Km ,gần Cầu Nga 2), Hà Tĩnh"/>
    <s v="M101"/>
    <n v="1.84E-2"/>
    <s v="601"/>
    <n v="0.74027777777778003"/>
    <n v="0.49560185185185002"/>
    <n v="0.71424768518519"/>
    <s v="9525250539-6000005176"/>
    <s v="9525250539-6000005176"/>
    <x v="5"/>
    <s v="Thạch Hà/Hà Tĩnh"/>
    <s v="Hà Tĩnh"/>
    <n v="361"/>
    <n v="0"/>
    <n v="0"/>
    <n v="5361240"/>
    <s v="C-BATT"/>
    <n v="0"/>
    <s v="NHAT LONG"/>
    <s v="TQ"/>
    <s v="F"/>
    <s v="Cong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84E-2"/>
    <s v="9525250539"/>
    <n v="23.646748639999998"/>
    <n v="7445115"/>
    <n v="4610.3356389379715"/>
    <n v="0"/>
    <n v="0"/>
    <n v="0"/>
    <n v="0"/>
    <n v="0"/>
    <n v="0"/>
    <n v="0"/>
    <n v="0"/>
    <n v="0"/>
    <n v="5263.9561529165903"/>
    <s v="C-BATT"/>
    <s v="C-BATT"/>
    <s v="Others"/>
    <n v="3454720"/>
    <n v="7.7811965949835553E-4"/>
    <n v="23.646748639999998"/>
    <s v="Data out from OB"/>
  </r>
  <r>
    <x v="22"/>
    <s v="6000012788"/>
    <s v="29H-30832   (7)"/>
    <n v="7"/>
    <s v="NHAT LONG"/>
    <s v=""/>
    <s v="7951"/>
    <s v="NR-BC360QKVN"/>
    <n v="2"/>
    <s v="TGDD HA TINH"/>
    <s v="Thửa đất số 1, tờ bản đồ số 00, Xã Kỳ Thịnh, thị xã Kỳ Anh, tỉnh Hà Tĩnh, Việt Nam"/>
    <s v="M101"/>
    <n v="1.7712639999999999"/>
    <s v="601"/>
    <n v="0.74027777777778003"/>
    <n v="0.49561342592593"/>
    <n v="0.72244212962962995"/>
    <s v="9525250539-6000012788"/>
    <s v="9525250539-6000012788"/>
    <x v="5"/>
    <s v="Kỳ Anh/Hà Tĩnh"/>
    <s v="Hà Tĩnh"/>
    <n v="415"/>
    <n v="0"/>
    <n v="0"/>
    <n v="5924970"/>
    <s v="REF"/>
    <n v="0"/>
    <s v="NHAT LONG"/>
    <s v="TQ"/>
    <s v="F"/>
    <s v="TGDD"/>
    <n v="0"/>
    <n v="1"/>
    <s v="NHAT LONGTQF"/>
    <s v="NHAT LONG"/>
    <n v="0"/>
    <n v="0"/>
    <n v="0"/>
    <n v="0"/>
    <n v="0"/>
    <n v="31883"/>
    <n v="0"/>
    <m/>
    <m/>
    <m/>
    <n v="0"/>
    <n v="0"/>
    <n v="0"/>
    <n v="0"/>
    <n v="0"/>
    <n v="0"/>
    <n v="0"/>
    <n v="0"/>
    <n v="0"/>
    <n v="0"/>
    <n v="0"/>
    <n v="0"/>
    <n v="1.7712639999999999"/>
    <s v="9525250539"/>
    <n v="23.646748639999998"/>
    <n v="7445115"/>
    <n v="443810.95354172972"/>
    <n v="0"/>
    <n v="31883"/>
    <n v="0"/>
    <n v="0"/>
    <n v="0"/>
    <n v="0"/>
    <n v="0"/>
    <n v="0"/>
    <n v="0"/>
    <n v="538614.30604563316"/>
    <s v="REF"/>
    <s v="Local REF"/>
    <s v="MM"/>
    <n v="24866364"/>
    <n v="7.490518155226604E-2"/>
    <n v="23.646748639999998"/>
    <s v="Data out from OB"/>
  </r>
  <r>
    <x v="22"/>
    <s v="6000012738"/>
    <s v="29H-30832   (7)"/>
    <n v="7"/>
    <s v="NHAT LONG"/>
    <s v=""/>
    <s v="7951"/>
    <s v="NA-F85A9BRV"/>
    <n v="2"/>
    <s v="TGDD HA TINH"/>
    <s v="Thửa Đất Số 55-56-57-58-59-60-61, Tờ Bản Đồ Số 40, TDP Đồng Thuận, Phường Đức Thuận, Thị xã Hồng Lĩnh, Tỉnh Hà Tĩnh, Việt Nam"/>
    <s v="M101"/>
    <n v="0.95903099999999997"/>
    <s v="601"/>
    <n v="0.74027777777778003"/>
    <n v="0.49561342592593"/>
    <n v="0.71292824074074002"/>
    <s v="9525250539-6000012738"/>
    <s v="9525250539-6000012738"/>
    <x v="5"/>
    <s v="Hồng Lĩnh/Hà Tĩnh"/>
    <s v="Hà Tĩnh"/>
    <n v="328"/>
    <n v="0"/>
    <n v="0"/>
    <n v="5472180"/>
    <s v="WM"/>
    <n v="0"/>
    <s v="NHAT LONG"/>
    <s v="TQ"/>
    <s v="F"/>
    <s v="TGDD"/>
    <n v="0"/>
    <n v="1"/>
    <s v="NHAT LONGTQF"/>
    <s v="NHAT LONG"/>
    <n v="0"/>
    <n v="0"/>
    <n v="0"/>
    <n v="0"/>
    <n v="0"/>
    <n v="17263"/>
    <n v="0"/>
    <m/>
    <m/>
    <m/>
    <n v="0"/>
    <n v="0"/>
    <n v="0"/>
    <n v="0"/>
    <n v="0"/>
    <n v="0"/>
    <n v="0"/>
    <n v="0"/>
    <n v="0"/>
    <n v="0"/>
    <n v="0"/>
    <n v="0"/>
    <n v="0.95903099999999997"/>
    <s v="9525250539"/>
    <n v="23.646748639999998"/>
    <n v="7445115"/>
    <n v="240296.45642099576"/>
    <n v="0"/>
    <n v="17263"/>
    <n v="0"/>
    <n v="0"/>
    <n v="0"/>
    <n v="0"/>
    <n v="0"/>
    <n v="0"/>
    <n v="0"/>
    <n v="291626.97463520383"/>
    <s v="WM"/>
    <s v="Local WM"/>
    <s v="MM"/>
    <n v="10544000"/>
    <n v="4.0556569302628659E-2"/>
    <n v="23.646748639999998"/>
    <s v="Data out from OB"/>
  </r>
  <r>
    <x v="22"/>
    <s v="6000012788"/>
    <s v="29H-30832   (7)"/>
    <n v="7"/>
    <s v="NHAT LONG"/>
    <s v=""/>
    <s v="7951"/>
    <s v="NR-TV341VGMV"/>
    <n v="1"/>
    <s v="TGDD HA TINH"/>
    <s v="Thửa đất số 1, tờ bản đồ số 00, Xã Kỳ Thịnh, thị xã Kỳ Anh, tỉnh Hà Tĩnh, Việt Nam"/>
    <s v="M101"/>
    <n v="0.84337499999999999"/>
    <s v="601"/>
    <n v="0.74027777777778003"/>
    <n v="0.49561342592593"/>
    <n v="0.71545138888889004"/>
    <s v="9525250539-6000012788"/>
    <s v="9525250539-6000012788"/>
    <x v="5"/>
    <s v="Kỳ Anh/Hà Tĩnh"/>
    <s v="Hà Tĩnh"/>
    <n v="415"/>
    <n v="0"/>
    <n v="0"/>
    <n v="5924970"/>
    <s v="REF"/>
    <n v="0"/>
    <s v="NHAT LONG"/>
    <s v="TQ"/>
    <s v="F"/>
    <s v="TGDD"/>
    <n v="0"/>
    <n v="1"/>
    <s v="NHAT LONGTQF"/>
    <s v="NHAT LONG"/>
    <n v="0"/>
    <n v="0"/>
    <n v="0"/>
    <n v="0"/>
    <n v="0"/>
    <n v="15181"/>
    <n v="0"/>
    <m/>
    <m/>
    <m/>
    <n v="0"/>
    <n v="0"/>
    <n v="0"/>
    <n v="0"/>
    <n v="0"/>
    <n v="0"/>
    <n v="0"/>
    <n v="0"/>
    <n v="0"/>
    <n v="0"/>
    <n v="0"/>
    <n v="0"/>
    <n v="0.84337499999999999"/>
    <s v="9525250539"/>
    <n v="23.646748639999998"/>
    <n v="7445115"/>
    <n v="211317.49018963648"/>
    <n v="0"/>
    <n v="15181"/>
    <n v="0"/>
    <n v="0"/>
    <n v="0"/>
    <n v="0"/>
    <n v="0"/>
    <n v="0"/>
    <n v="0"/>
    <n v="256457.57719924068"/>
    <s v="REF"/>
    <s v="Local REF"/>
    <s v="MM"/>
    <n v="9832000"/>
    <n v="3.5665579773338348E-2"/>
    <n v="23.646748639999998"/>
    <s v="Data out from OB"/>
  </r>
  <r>
    <x v="22"/>
    <s v="9000000053 (9512940718)"/>
    <s v="29H-30832   (7)"/>
    <n v="7"/>
    <s v="NHAT LONG"/>
    <s v=""/>
    <s v="7951"/>
    <s v="NR-BV280GAVN"/>
    <n v="1"/>
    <s v="PHAN KHẮC TRUNG"/>
    <s v="HẬU HƯỜNG, XÃ BÌNH AN, HUYỆN LỘC HÀ, HÀ TĨNH, VIỆT NAM"/>
    <s v="M131"/>
    <n v="0.80256000000000005"/>
    <s v="601"/>
    <n v="0.74027777777778003"/>
    <n v="0.49643518518518998"/>
    <n v="0.71827546296295997"/>
    <s v="9525250539-9000000053"/>
    <s v="9525250539-9000000053 (9512940718)"/>
    <x v="5"/>
    <s v="Lộc Hà/Hà Tĩnh"/>
    <s v="Hà Tĩnh"/>
    <n v="348"/>
    <n v="415"/>
    <n v="0"/>
    <n v="5683020"/>
    <s v="REF"/>
    <n v="0"/>
    <s v="NHAT LONG"/>
    <s v="TQ"/>
    <s v="F"/>
    <s v="PHAN"/>
    <n v="0"/>
    <n v="1"/>
    <s v="NHAT LONGTQF"/>
    <s v="NHAT LONG"/>
    <s v="combine"/>
    <n v="120000"/>
    <n v="87407"/>
    <n v="0"/>
    <n v="0"/>
    <n v="14446"/>
    <n v="0"/>
    <m/>
    <m/>
    <m/>
    <n v="0"/>
    <n v="0"/>
    <n v="0"/>
    <n v="0"/>
    <n v="0"/>
    <n v="0"/>
    <n v="0"/>
    <n v="0"/>
    <n v="0"/>
    <n v="0"/>
    <n v="0"/>
    <n v="0"/>
    <n v="0.80256000000000005"/>
    <s v="9525250539"/>
    <n v="23.646748639999998"/>
    <n v="7445115"/>
    <n v="201090.81360793795"/>
    <n v="87407"/>
    <n v="14446"/>
    <n v="0"/>
    <n v="0"/>
    <n v="0"/>
    <n v="0"/>
    <n v="0"/>
    <n v="0"/>
    <n v="1"/>
    <n v="331453.03533069231"/>
    <s v="REF"/>
    <s v="Local REF"/>
    <s v="Others"/>
    <n v="9081818"/>
    <n v="3.3939549669945668E-2"/>
    <n v="23.646748639999998"/>
    <s v="Data out from OB"/>
  </r>
  <r>
    <x v="22"/>
    <s v="9000000053 (9512940717)"/>
    <s v="29H-30832   (7)"/>
    <n v="7"/>
    <s v="NHAT LONG"/>
    <s v=""/>
    <s v="7951"/>
    <s v="NR-BV280GAVN"/>
    <n v="1"/>
    <s v="NGUYỄN THỊ QUỲNH"/>
    <s v="THÔN 1, XÃ BÌNH AN, HUYỆN LỘC HÀ, HÀ TĨNH"/>
    <s v="M131"/>
    <n v="0.80256000000000005"/>
    <s v="601"/>
    <n v="0.74027777777778003"/>
    <n v="0.49643518518518998"/>
    <n v="0.71902777777778004"/>
    <s v="9525250539-9000000053"/>
    <s v="9525250539-9000000053 (9512940717)"/>
    <x v="5"/>
    <s v="Lộc Hà/Hà Tĩnh"/>
    <s v="Hà Tĩnh"/>
    <n v="348"/>
    <n v="415"/>
    <n v="0"/>
    <n v="5683020"/>
    <s v="REF"/>
    <n v="0"/>
    <s v="NHAT LONG"/>
    <s v="TQ"/>
    <s v="F"/>
    <s v="NGUY"/>
    <n v="0"/>
    <n v="1"/>
    <s v="NHAT LONGTQF"/>
    <s v="NHAT LONG"/>
    <s v="combine"/>
    <n v="120000"/>
    <n v="87907"/>
    <n v="0"/>
    <n v="0"/>
    <n v="14446"/>
    <n v="0"/>
    <m/>
    <m/>
    <m/>
    <n v="0"/>
    <n v="0"/>
    <n v="0"/>
    <n v="0"/>
    <n v="0"/>
    <n v="0"/>
    <n v="0"/>
    <n v="0"/>
    <n v="0"/>
    <n v="0"/>
    <n v="0"/>
    <n v="0"/>
    <n v="0.80256000000000005"/>
    <s v="9525250539"/>
    <n v="23.646748639999998"/>
    <n v="7445115"/>
    <n v="201090.81360793795"/>
    <n v="87907"/>
    <n v="14446"/>
    <n v="0"/>
    <n v="0"/>
    <n v="0"/>
    <n v="0"/>
    <n v="0"/>
    <n v="0"/>
    <n v="1"/>
    <n v="331953.03533069231"/>
    <s v="REF"/>
    <s v="Local REF"/>
    <s v="Others"/>
    <n v="9081818"/>
    <n v="3.3939549669945668E-2"/>
    <n v="23.646748639999998"/>
    <s v="Data out from OB"/>
  </r>
  <r>
    <x v="22"/>
    <s v="9000000053 (9512940715)"/>
    <s v="29H-30832   (7)"/>
    <n v="7"/>
    <s v="NHAT LONG"/>
    <s v=""/>
    <s v="7951"/>
    <s v="NR-BV280GAVN"/>
    <n v="1"/>
    <s v="DIỆP XUÂN TUẤN"/>
    <s v="TAN GIAO, XÃ BÌNH AN, HUYỆN LỘC HÀ, HÀ TĨNH"/>
    <s v="M131"/>
    <n v="0.80256000000000005"/>
    <s v="601"/>
    <n v="0.74027777777778003"/>
    <n v="0.49643518518518998"/>
    <n v="0.71883101851852005"/>
    <s v="9525250539-9000000053"/>
    <s v="9525250539-9000000053 (9512940715)"/>
    <x v="5"/>
    <s v="Lộc Hà/Hà Tĩnh"/>
    <s v="Hà Tĩnh"/>
    <n v="348"/>
    <n v="415"/>
    <n v="0"/>
    <n v="5683020"/>
    <s v="REF"/>
    <n v="0"/>
    <s v="NHAT LONG"/>
    <s v="TQ"/>
    <s v="F"/>
    <s v="DIỆP"/>
    <n v="0"/>
    <n v="1"/>
    <s v="NHAT LONGTQF"/>
    <s v="NHAT LONG"/>
    <s v="combine"/>
    <n v="120000"/>
    <n v="87704"/>
    <n v="0"/>
    <n v="0"/>
    <n v="14446"/>
    <n v="0"/>
    <m/>
    <m/>
    <m/>
    <n v="0"/>
    <n v="0"/>
    <n v="0"/>
    <n v="0"/>
    <n v="0"/>
    <n v="0"/>
    <n v="0"/>
    <n v="0"/>
    <n v="0"/>
    <n v="0"/>
    <n v="0"/>
    <n v="0"/>
    <n v="0.80256000000000005"/>
    <s v="9525250539"/>
    <n v="23.646748639999998"/>
    <n v="7445115"/>
    <n v="201090.81360793795"/>
    <n v="87704"/>
    <n v="14446"/>
    <n v="0"/>
    <n v="0"/>
    <n v="0"/>
    <n v="0"/>
    <n v="0"/>
    <n v="0"/>
    <n v="1"/>
    <n v="331750.03533069231"/>
    <s v="REF"/>
    <s v="Local REF"/>
    <s v="Others"/>
    <n v="9086364"/>
    <n v="3.3939549669945668E-2"/>
    <n v="23.646748639999998"/>
    <s v="Data out from OB"/>
  </r>
  <r>
    <x v="23"/>
    <s v="6000012106"/>
    <s v="89H-00675   (7)"/>
    <n v="7"/>
    <s v="THANH CONG"/>
    <s v=""/>
    <s v="7951"/>
    <s v="R6DT/4S-V"/>
    <n v="18000"/>
    <s v="Cong ty CP Dau tu Thuong Mai"/>
    <s v="Huyện Kiến Xương, Tỉnh Thái Bình"/>
    <s v="M101"/>
    <n v="0.25863750000000002"/>
    <s v="601"/>
    <n v="0.74375000000000002"/>
    <n v="0.56949074074074002"/>
    <n v="0.71596064814814997"/>
    <s v="9525250557-6000012106"/>
    <s v="9525250557-6000012106"/>
    <x v="2"/>
    <s v="Kiến Xương/Thái Bình"/>
    <s v="Thái Bình"/>
    <n v="101"/>
    <n v="101"/>
    <n v="0"/>
    <n v="1990000"/>
    <s v="C-BATT"/>
    <n v="1"/>
    <s v="THANH CONG"/>
    <s v="TQ"/>
    <s v="F"/>
    <s v="Cong"/>
    <n v="0"/>
    <n v="1"/>
    <s v="THANH CONGTQF"/>
    <s v="THANH CONG"/>
    <s v="THANH CONGTQF"/>
    <n v="1990000"/>
    <n v="0"/>
    <n v="0"/>
    <n v="0"/>
    <n v="0"/>
    <n v="0"/>
    <m/>
    <m/>
    <m/>
    <n v="0"/>
    <n v="0"/>
    <n v="2440000"/>
    <n v="0"/>
    <n v="159359"/>
    <n v="0"/>
    <n v="0"/>
    <n v="0"/>
    <n v="0"/>
    <n v="0"/>
    <n v="0"/>
    <n v="2599359"/>
    <n v="0.25863750000000002"/>
    <s v="9525250557"/>
    <n v="25.085334499999995"/>
    <n v="2599359"/>
    <n v="20517.510938512707"/>
    <n v="0"/>
    <n v="0"/>
    <n v="0"/>
    <n v="0"/>
    <n v="0"/>
    <n v="0"/>
    <n v="0"/>
    <n v="0"/>
    <n v="1"/>
    <n v="25157.149090437691"/>
    <s v="C-BATT"/>
    <s v="C-BATT"/>
    <s v="Wholesaler"/>
    <n v="35028000"/>
    <n v="1.0310307004277741E-2"/>
    <n v="25.085334499999995"/>
    <s v="Data out from OB"/>
  </r>
  <r>
    <x v="23"/>
    <s v="6000012106"/>
    <s v="89H-00675   (7)"/>
    <n v="7"/>
    <s v="THANH CONG"/>
    <s v=""/>
    <s v="7951"/>
    <s v="R20UT/2S-V"/>
    <n v="2016"/>
    <s v="Cong ty CP Dau tu Thuong Mai"/>
    <s v="Huyện Kiến Xương, Tỉnh Thái Bình"/>
    <s v="M101"/>
    <n v="0.20044500000000001"/>
    <s v="601"/>
    <n v="0.74375000000000002"/>
    <n v="0.56949074074074002"/>
    <n v="0.71046296296295997"/>
    <s v="9525250557-6000012106"/>
    <s v="9525250557-6000012106"/>
    <x v="2"/>
    <s v="Kiến Xương/Thái Bình"/>
    <s v="Thái Bình"/>
    <n v="101"/>
    <n v="0"/>
    <n v="0"/>
    <n v="1990000"/>
    <s v="C-BATT"/>
    <n v="0"/>
    <s v="THANH CONG"/>
    <s v="TQ"/>
    <s v="F"/>
    <s v="Cong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0044500000000001"/>
    <s v="9525250557"/>
    <n v="25.085334499999995"/>
    <n v="2599359"/>
    <n v="15901.145348490376"/>
    <n v="0"/>
    <n v="0"/>
    <n v="0"/>
    <n v="0"/>
    <n v="0"/>
    <n v="0"/>
    <n v="0"/>
    <n v="0"/>
    <n v="0"/>
    <n v="19496.881733827395"/>
    <s v="C-BATT"/>
    <s v="C-BATT"/>
    <s v="Wholesaler"/>
    <n v="11803680"/>
    <n v="7.990525300748931E-3"/>
    <n v="25.085334499999995"/>
    <s v="Data out from OB"/>
  </r>
  <r>
    <x v="23"/>
    <s v="6000012106"/>
    <s v="89H-00675   (7)"/>
    <n v="7"/>
    <s v="THANH CONG"/>
    <s v=""/>
    <s v="7951"/>
    <s v="R14UT/2S-V"/>
    <n v="480"/>
    <s v="Cong ty CP Dau tu Thuong Mai"/>
    <s v="Huyện Kiến Xương, Tỉnh Thái Bình"/>
    <s v="M101"/>
    <n v="2.2678E-2"/>
    <s v="601"/>
    <n v="0.74375000000000002"/>
    <n v="0.56949074074074002"/>
    <n v="0.71031250000000001"/>
    <s v="9525250557-6000012106"/>
    <s v="9525250557-6000012106"/>
    <x v="2"/>
    <s v="Kiến Xương/Thái Bình"/>
    <s v="Thái Bình"/>
    <n v="101"/>
    <n v="0"/>
    <n v="0"/>
    <n v="1990000"/>
    <s v="C-BATT"/>
    <n v="0"/>
    <s v="THANH CONG"/>
    <s v="TQ"/>
    <s v="F"/>
    <s v="Cong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2678E-2"/>
    <s v="9525250557"/>
    <n v="25.085334499999995"/>
    <n v="2599359"/>
    <n v="1799.0280336903625"/>
    <n v="0"/>
    <n v="0"/>
    <n v="0"/>
    <n v="0"/>
    <n v="0"/>
    <n v="0"/>
    <n v="0"/>
    <n v="0"/>
    <n v="0"/>
    <n v="2205.8434181932084"/>
    <s v="C-BATT"/>
    <s v="C-BATT"/>
    <s v="Wholesaler"/>
    <n v="2266560"/>
    <n v="9.040341877841017E-4"/>
    <n v="25.085334499999995"/>
    <s v="Data out from OB"/>
  </r>
  <r>
    <x v="23"/>
    <s v="6000012106"/>
    <s v="89H-00675   (7)"/>
    <n v="7"/>
    <s v="THANH CONG"/>
    <s v=""/>
    <s v="7951"/>
    <s v="R03NT/2S-V"/>
    <n v="15600"/>
    <s v="Cong ty CP Dau tu Thuong Mai"/>
    <s v="Huyện Kiến Xương, Tỉnh Thái Bình"/>
    <s v="M101"/>
    <n v="0.11420175"/>
    <s v="601"/>
    <n v="0.74375000000000002"/>
    <n v="0.56949074074074002"/>
    <n v="0.71016203703703995"/>
    <s v="9525250557-6000012106"/>
    <s v="9525250557-6000012106"/>
    <x v="2"/>
    <s v="Kiến Xương/Thái Bình"/>
    <s v="Thái Bình"/>
    <n v="101"/>
    <n v="0"/>
    <n v="0"/>
    <n v="1990000"/>
    <s v="C-BATT"/>
    <n v="0"/>
    <s v="THANH CONG"/>
    <s v="TQ"/>
    <s v="F"/>
    <s v="Cong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1420175"/>
    <s v="9525250557"/>
    <n v="25.085334499999995"/>
    <n v="2599359"/>
    <n v="9059.5356621614937"/>
    <n v="0"/>
    <n v="0"/>
    <n v="0"/>
    <n v="0"/>
    <n v="0"/>
    <n v="0"/>
    <n v="0"/>
    <n v="0"/>
    <n v="0"/>
    <n v="11108.174379735701"/>
    <s v="C-BATT"/>
    <s v="C-BATT"/>
    <s v="Wholesaler"/>
    <n v="30654000"/>
    <n v="4.5525304834982379E-3"/>
    <n v="25.085334499999995"/>
    <s v="Data out from OB"/>
  </r>
  <r>
    <x v="23"/>
    <s v="6000012106"/>
    <s v="89H-00675   (7)"/>
    <n v="7"/>
    <s v="THANH CONG"/>
    <s v=""/>
    <s v="7951"/>
    <s v="R6UT/4S-VB"/>
    <n v="18000"/>
    <s v="Cong ty CP Dau tu Thuong Mai"/>
    <s v="Huyện Kiến Xương, Tỉnh Thái Bình"/>
    <s v="M101"/>
    <n v="0.28727999999999998"/>
    <s v="601"/>
    <n v="0.74375000000000002"/>
    <n v="0.56950231481480995"/>
    <n v="0.71608796296295996"/>
    <s v="9525250557-6000012106"/>
    <s v="9525250557-6000012106"/>
    <x v="2"/>
    <s v="Kiến Xương/Thái Bình"/>
    <s v="Thái Bình"/>
    <n v="101"/>
    <n v="0"/>
    <n v="0"/>
    <n v="1990000"/>
    <s v="C-BATT"/>
    <n v="0"/>
    <s v="THANH CONG"/>
    <s v="TQ"/>
    <s v="F"/>
    <s v="Cong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8727999999999998"/>
    <s v="9525250557"/>
    <n v="25.085334499999995"/>
    <n v="2599359"/>
    <n v="22789.698100298407"/>
    <n v="0"/>
    <n v="0"/>
    <n v="0"/>
    <n v="0"/>
    <n v="0"/>
    <n v="0"/>
    <n v="0"/>
    <n v="0"/>
    <n v="0"/>
    <n v="27943.147419461362"/>
    <s v="C-BATT"/>
    <s v="C-BATT"/>
    <s v="Wholesaler"/>
    <n v="30600000"/>
    <n v="1.1452109598139902E-2"/>
    <n v="25.085334499999995"/>
    <s v="Data out from OB"/>
  </r>
  <r>
    <x v="23"/>
    <s v="6000015379"/>
    <s v="89H-00675   (7)"/>
    <n v="7"/>
    <s v="THANH CONG"/>
    <s v=""/>
    <s v="7951"/>
    <s v="NR-TV261APSV"/>
    <n v="2"/>
    <s v="VIET HAN"/>
    <s v="Ngã Tư Tân Bình, Thôn Tú Linh, Xã Tân Bình, Thành phố Thái Bình, tỉnh Thái Bình, Việt Nam"/>
    <s v="M101"/>
    <n v="1.3832"/>
    <s v="601"/>
    <n v="0.74375000000000002"/>
    <n v="0.56950231481480995"/>
    <n v="0.74170138888889003"/>
    <s v="9525250557-6000015379"/>
    <s v="9525250557-6000015379"/>
    <x v="2"/>
    <s v="Thái Bình/Thái Bình"/>
    <s v="Thái Bình"/>
    <n v="84"/>
    <n v="101"/>
    <n v="0"/>
    <n v="2352000"/>
    <s v="REF"/>
    <n v="0"/>
    <s v="THANH CONG"/>
    <s v="TQ"/>
    <s v="F"/>
    <s v="VIET"/>
    <n v="0"/>
    <n v="1"/>
    <s v="THANH CONGTQF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3832"/>
    <s v="9525250557"/>
    <n v="25.085334499999995"/>
    <n v="2599359"/>
    <n v="109728.17603847382"/>
    <n v="0"/>
    <n v="0"/>
    <n v="0"/>
    <n v="0"/>
    <n v="0"/>
    <n v="0"/>
    <n v="0"/>
    <n v="0"/>
    <n v="1"/>
    <n v="134541.08016777693"/>
    <s v="REF"/>
    <s v="Local REF"/>
    <s v="Wholesaler"/>
    <n v="12464000"/>
    <n v="5.5139786954006946E-2"/>
    <n v="25.085334499999995"/>
    <s v="Data out from OB"/>
  </r>
  <r>
    <x v="23"/>
    <s v="6000012106"/>
    <s v="89H-00675   (7)"/>
    <n v="7"/>
    <s v="THANH CONG"/>
    <s v=""/>
    <s v="7951"/>
    <s v="LR6T/2B-V"/>
    <n v="960"/>
    <s v="Cong ty CP Dau tu Thuong Mai"/>
    <s v="Huyện Kiến Xương, Tỉnh Thái Bình"/>
    <s v="M101"/>
    <n v="8.249999999999999E-2"/>
    <s v="601"/>
    <n v="0.74375000000000002"/>
    <n v="0.56950231481480995"/>
    <n v="0.71001157407407001"/>
    <s v="9525250557-6000012106"/>
    <s v="9525250557-6000012106"/>
    <x v="2"/>
    <s v="Kiến Xương/Thái Bình"/>
    <s v="Thái Bình"/>
    <n v="101"/>
    <n v="0"/>
    <n v="0"/>
    <n v="1990000"/>
    <s v="C-BATT"/>
    <n v="0"/>
    <s v="THANH CONG"/>
    <s v="TQ"/>
    <s v="F"/>
    <s v="Cong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249999999999999E-2"/>
    <s v="9525250557"/>
    <n v="25.085334499999995"/>
    <n v="2599359"/>
    <n v="6544.6605864474323"/>
    <n v="0"/>
    <n v="0"/>
    <n v="0"/>
    <n v="0"/>
    <n v="0"/>
    <n v="0"/>
    <n v="0"/>
    <n v="0"/>
    <n v="0"/>
    <n v="8024.6089602672037"/>
    <s v="C-BATT"/>
    <s v="C-BATT"/>
    <s v="Wholesaler"/>
    <n v="9406080"/>
    <n v="3.2887741640439359E-3"/>
    <n v="25.085334499999995"/>
    <s v="Data out from OB"/>
  </r>
  <r>
    <x v="23"/>
    <s v="6000012106"/>
    <s v="89H-00675   (7)"/>
    <n v="7"/>
    <s v="THANH CONG"/>
    <s v=""/>
    <s v="7951"/>
    <s v="LR03T/2B-V"/>
    <n v="1920"/>
    <s v="Cong ty CP Dau tu Thuong Mai"/>
    <s v="Huyện Kiến Xương, Tỉnh Thái Bình"/>
    <s v="M101"/>
    <n v="9.5759999999999998E-2"/>
    <s v="601"/>
    <n v="0.74375000000000002"/>
    <n v="0.56950231481480995"/>
    <n v="0.70986111111111005"/>
    <s v="9525250557-6000012106"/>
    <s v="9525250557-6000012106"/>
    <x v="2"/>
    <s v="Kiến Xương/Thái Bình"/>
    <s v="Thái Bình"/>
    <n v="101"/>
    <n v="0"/>
    <n v="0"/>
    <n v="1990000"/>
    <s v="C-BATT"/>
    <n v="0"/>
    <s v="THANH CONG"/>
    <s v="TQ"/>
    <s v="F"/>
    <s v="Cong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9.5759999999999998E-2"/>
    <s v="9525250557"/>
    <n v="25.085334499999995"/>
    <n v="2599359"/>
    <n v="7596.5660334328022"/>
    <n v="0"/>
    <n v="0"/>
    <n v="0"/>
    <n v="0"/>
    <n v="0"/>
    <n v="0"/>
    <n v="0"/>
    <n v="0"/>
    <n v="0"/>
    <n v="9314.3824731537879"/>
    <s v="C-BATT"/>
    <s v="C-BATT"/>
    <s v="Wholesaler"/>
    <n v="18812160"/>
    <n v="3.8173698660466343E-3"/>
    <n v="25.085334499999995"/>
    <s v="Data out from OB"/>
  </r>
  <r>
    <x v="23"/>
    <s v="6000012106"/>
    <s v="89H-00675   (7)"/>
    <n v="7"/>
    <s v="THANH CONG"/>
    <s v=""/>
    <s v="7951"/>
    <s v="CR-2016/5BE"/>
    <n v="100"/>
    <s v="Cong ty CP Dau tu Thuong Mai"/>
    <s v="Huyện Kiến Xương, Tỉnh Thái Bình"/>
    <s v="M101"/>
    <n v="1.53725E-3"/>
    <s v="601"/>
    <n v="0.74375000000000002"/>
    <n v="0.56950231481480995"/>
    <n v="0.70971064814814999"/>
    <s v="9525250557-6000012106"/>
    <s v="9525250557-6000012106"/>
    <x v="2"/>
    <s v="Kiến Xương/Thái Bình"/>
    <s v="Thái Bình"/>
    <n v="101"/>
    <n v="0"/>
    <n v="0"/>
    <n v="1990000"/>
    <s v="C-BATT"/>
    <n v="0"/>
    <s v="THANH CONG"/>
    <s v="TQ"/>
    <s v="F"/>
    <s v="Cong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53725E-3"/>
    <s v="9525250557"/>
    <n v="25.085334499999995"/>
    <n v="2599359"/>
    <n v="121.94884226080384"/>
    <n v="0"/>
    <n v="0"/>
    <n v="0"/>
    <n v="0"/>
    <n v="0"/>
    <n v="0"/>
    <n v="0"/>
    <n v="0"/>
    <n v="0"/>
    <n v="149.52521362631225"/>
    <s v="C-BATT"/>
    <s v="C-BATT"/>
    <s v="Wholesaler"/>
    <n v="719800"/>
    <n v="6.1280825256685345E-5"/>
    <n v="25.085334499999995"/>
    <s v="Data out from OB"/>
  </r>
  <r>
    <x v="23"/>
    <s v="6000012579"/>
    <s v="89H-00675   (7)"/>
    <n v="7"/>
    <s v="THANH CONG"/>
    <s v=""/>
    <s v="7951"/>
    <s v="NR-TV261APSV"/>
    <n v="11"/>
    <s v="TGDD THAI BINH"/>
    <s v="Thửa đất số 155, tờ bản đồ số 1, Cụm công nghiệp Xuân Quang, xã Đông Xuân, Huyện Đông Hưng, Tỉnh Thái Bình, Việt Nam"/>
    <s v="M101"/>
    <n v="7.6075999999999997"/>
    <s v="601"/>
    <n v="0.74375000000000002"/>
    <n v="0.56951388888888999"/>
    <n v="0.73824074074073998"/>
    <s v="9525250557-6000012579"/>
    <s v="9525250557-6000012579"/>
    <x v="2"/>
    <s v="Đông Hưng/Thái Bình"/>
    <s v="Thái Bình"/>
    <n v="74"/>
    <n v="101"/>
    <n v="0"/>
    <n v="2072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98899"/>
    <n v="0"/>
    <m/>
    <m/>
    <m/>
    <n v="0"/>
    <n v="0"/>
    <n v="0"/>
    <n v="0"/>
    <n v="0"/>
    <n v="0"/>
    <n v="0"/>
    <n v="0"/>
    <n v="0"/>
    <n v="0"/>
    <n v="0"/>
    <n v="0"/>
    <n v="7.6075999999999997"/>
    <s v="9525250557"/>
    <n v="25.085334499999995"/>
    <n v="2599359"/>
    <n v="603504.96821160603"/>
    <n v="0"/>
    <n v="98899"/>
    <n v="0"/>
    <n v="0"/>
    <n v="0"/>
    <n v="0"/>
    <n v="0"/>
    <n v="0"/>
    <n v="1"/>
    <n v="838874.94092277321"/>
    <s v="REF"/>
    <s v="Local REF"/>
    <s v="MM"/>
    <n v="68552000"/>
    <n v="0.30326882824703816"/>
    <n v="25.085334499999995"/>
    <s v="Data out from OB"/>
  </r>
  <r>
    <x v="23"/>
    <s v="6000012579"/>
    <s v="89H-00675   (7)"/>
    <n v="7"/>
    <s v="THANH CONG"/>
    <s v=""/>
    <s v="7951"/>
    <s v="NR-TV301VGMV"/>
    <n v="6"/>
    <s v="TGDD THAI BINH"/>
    <s v="Thửa đất số 155, tờ bản đồ số 1, Cụm công nghiệp Xuân Quang, xã Đông Xuân, Huyện Đông Hưng, Tỉnh Thái Bình, Việt Nam"/>
    <s v="M101"/>
    <n v="4.6507499999999995"/>
    <s v="601"/>
    <n v="0.74375000000000002"/>
    <n v="0.56951388888888999"/>
    <n v="0.74163194444444003"/>
    <s v="9525250557-6000012579"/>
    <s v="9525250557-6000012579"/>
    <x v="2"/>
    <s v="Đông Hưng/Thái Bình"/>
    <s v="Thái Bình"/>
    <n v="74"/>
    <n v="0"/>
    <n v="0"/>
    <n v="2072000"/>
    <s v="REF"/>
    <n v="0"/>
    <s v="THANH CONG"/>
    <s v="TQ"/>
    <s v="F"/>
    <s v="TGDD"/>
    <n v="0"/>
    <n v="1"/>
    <s v="THANH CONGTQF"/>
    <s v="THANH CONG"/>
    <n v="0"/>
    <n v="0"/>
    <n v="0"/>
    <n v="0"/>
    <n v="0"/>
    <n v="60460"/>
    <n v="0"/>
    <m/>
    <m/>
    <m/>
    <n v="0"/>
    <n v="0"/>
    <n v="0"/>
    <n v="0"/>
    <n v="0"/>
    <n v="0"/>
    <n v="0"/>
    <n v="0"/>
    <n v="0"/>
    <n v="0"/>
    <n v="0"/>
    <n v="0"/>
    <n v="4.6507499999999995"/>
    <s v="9525250557"/>
    <n v="25.085334499999995"/>
    <n v="2599359"/>
    <n v="368940.3663323684"/>
    <n v="0"/>
    <n v="60460"/>
    <n v="0"/>
    <n v="0"/>
    <n v="0"/>
    <n v="0"/>
    <n v="0"/>
    <n v="0"/>
    <n v="0"/>
    <n v="512829.09238742659"/>
    <s v="REF"/>
    <s v="Local REF"/>
    <s v="MM"/>
    <n v="51792000"/>
    <n v="0.18539716901124043"/>
    <n v="25.085334499999995"/>
    <s v="Data out from OB"/>
  </r>
  <r>
    <x v="23"/>
    <s v="6000017489"/>
    <s v="89H-00675   (7)"/>
    <n v="7"/>
    <s v="THANH CONG"/>
    <s v=""/>
    <s v="7951"/>
    <s v="NA-F100A4GRV"/>
    <n v="1"/>
    <s v="Mediamart Thai Binh"/>
    <s v="Số 04 Đường Quách Đinh Bảo, Thành phố Thái Bình, Tỉnh Thái Bình"/>
    <s v="M101"/>
    <n v="0.49475999999999998"/>
    <s v="601"/>
    <n v="0.74375000000000002"/>
    <n v="0.56951388888888999"/>
    <n v="0.70822916666667002"/>
    <s v="9525250557-6000017489"/>
    <s v="9525250557-6000017489"/>
    <x v="2"/>
    <s v="Thái Bình/Thái Bình"/>
    <s v="Thái Bình"/>
    <n v="84"/>
    <n v="101"/>
    <n v="0"/>
    <n v="2352000"/>
    <s v="WM"/>
    <n v="0"/>
    <s v="THANH CONG"/>
    <s v="TQ"/>
    <s v="F"/>
    <s v="MEDI"/>
    <n v="0"/>
    <n v="1"/>
    <s v="THANH CONGTQF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9475999999999998"/>
    <s v="9525250557"/>
    <n v="25.085334499999995"/>
    <n v="2599359"/>
    <n v="39248.924506069474"/>
    <n v="0"/>
    <n v="0"/>
    <n v="0"/>
    <n v="0"/>
    <n v="0"/>
    <n v="0"/>
    <n v="0"/>
    <n v="0"/>
    <n v="1"/>
    <n v="48124.309444627899"/>
    <s v="WM"/>
    <s v="Local WM"/>
    <s v="MM"/>
    <n v="5672000"/>
    <n v="1.9723077641240944E-2"/>
    <n v="25.085334499999995"/>
    <s v="Data out from OB"/>
  </r>
  <r>
    <x v="23"/>
    <s v="6000017489"/>
    <s v="89H-00675   (7)"/>
    <n v="7"/>
    <s v="THANH CONG"/>
    <s v=""/>
    <s v="7951"/>
    <s v="NA-F90A4GRV"/>
    <n v="3"/>
    <s v="Mediamart Thai Binh"/>
    <s v="Số 04 Đường Quách Đinh Bảo, Thành phố Thái Bình, Tỉnh Thái Bình"/>
    <s v="M101"/>
    <n v="1.48428"/>
    <s v="601"/>
    <n v="0.74375000000000002"/>
    <n v="0.56951388888888999"/>
    <n v="0.70834490740740996"/>
    <s v="9525250557-6000017489"/>
    <s v="9525250557-6000017489"/>
    <x v="2"/>
    <s v="Thái Bình/Thái Bình"/>
    <s v="Thái Bình"/>
    <n v="84"/>
    <n v="0"/>
    <n v="0"/>
    <n v="2352000"/>
    <s v="WM"/>
    <n v="0"/>
    <s v="THANH CONG"/>
    <s v="TQ"/>
    <s v="F"/>
    <s v="MEDI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48428"/>
    <s v="9525250557"/>
    <n v="25.085334499999995"/>
    <n v="2599359"/>
    <n v="117746.77351820844"/>
    <n v="0"/>
    <n v="0"/>
    <n v="0"/>
    <n v="0"/>
    <n v="0"/>
    <n v="0"/>
    <n v="0"/>
    <n v="0"/>
    <n v="0"/>
    <n v="144372.92833388373"/>
    <s v="WM"/>
    <s v="Local WM"/>
    <s v="MM"/>
    <n v="14616000"/>
    <n v="5.9169232923722836E-2"/>
    <n v="25.085334499999995"/>
    <s v="Data out from OB"/>
  </r>
  <r>
    <x v="23"/>
    <s v="6000017489"/>
    <s v="89H-00675   (7)"/>
    <n v="7"/>
    <s v="THANH CONG"/>
    <s v=""/>
    <s v="7951"/>
    <s v="NR-TV261APSV"/>
    <n v="10"/>
    <s v="Mediamart Thai Binh"/>
    <s v="Số 04 Đường Quách Đinh Bảo, Thành phố Thái Bình, Tỉnh Thái Bình"/>
    <s v="M101"/>
    <n v="6.9160000000000004"/>
    <s v="601"/>
    <n v="0.74375000000000002"/>
    <n v="0.56951388888888999"/>
    <n v="0.70844907407406998"/>
    <s v="9525250557-6000017489"/>
    <s v="9525250557-6000017489"/>
    <x v="2"/>
    <s v="Thái Bình/Thái Bình"/>
    <s v="Thái Bình"/>
    <n v="84"/>
    <n v="0"/>
    <n v="0"/>
    <n v="2352000"/>
    <s v="REF"/>
    <n v="0"/>
    <s v="THANH CONG"/>
    <s v="TQ"/>
    <s v="F"/>
    <s v="MEDI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6.9160000000000004"/>
    <s v="9525250557"/>
    <n v="25.085334499999995"/>
    <n v="2599359"/>
    <n v="548640.88019236911"/>
    <n v="0"/>
    <n v="0"/>
    <n v="0"/>
    <n v="0"/>
    <n v="0"/>
    <n v="0"/>
    <n v="0"/>
    <n v="0"/>
    <n v="0"/>
    <n v="672705.40083888476"/>
    <s v="REF"/>
    <s v="Local REF"/>
    <s v="MM"/>
    <n v="43624000"/>
    <n v="0.27569893477003471"/>
    <n v="25.085334499999995"/>
    <s v="Data out from OB"/>
  </r>
  <r>
    <x v="23"/>
    <s v="6000017489"/>
    <s v="89H-00675   (7)"/>
    <n v="7"/>
    <s v="THANH CONG"/>
    <s v=""/>
    <s v="7951"/>
    <s v="CS-YZ12WKH-8"/>
    <n v="3"/>
    <s v="Mediamart Thai Binh"/>
    <s v="Số 04 Đường Quách Đinh Bảo, Thành phố Thái Bình, Tỉnh Thái Bình"/>
    <s v="M101"/>
    <n v="0.243423"/>
    <s v="601"/>
    <n v="0.74375000000000002"/>
    <n v="0.56951388888888999"/>
    <n v="0.70787037037037004"/>
    <s v="9525250557-6000017489"/>
    <s v="9525250557-6000017489"/>
    <x v="2"/>
    <s v="Thái Bình/Thái Bình"/>
    <s v="Thái Bình"/>
    <n v="84"/>
    <n v="0"/>
    <n v="0"/>
    <n v="2352000"/>
    <s v="RAC"/>
    <n v="0"/>
    <s v="THANH CONG"/>
    <s v="TQ"/>
    <s v="F"/>
    <s v="MEDI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43423"/>
    <s v="9525250557"/>
    <n v="25.085334499999995"/>
    <n v="2599359"/>
    <n v="19310.556532542952"/>
    <n v="0"/>
    <n v="0"/>
    <n v="0"/>
    <n v="0"/>
    <n v="0"/>
    <n v="0"/>
    <n v="0"/>
    <n v="0"/>
    <n v="0"/>
    <n v="23677.265296183319"/>
    <s v="RAC"/>
    <s v="RAC"/>
    <s v="MM"/>
    <n v="14234776"/>
    <n v="9.7037972525341465E-3"/>
    <n v="25.085334499999995"/>
    <s v="Data out from OB"/>
  </r>
  <r>
    <x v="23"/>
    <s v="6000017489"/>
    <s v="89H-00675   (7)"/>
    <n v="7"/>
    <s v="THANH CONG"/>
    <s v=""/>
    <s v="7951"/>
    <s v="CU-YZ12WKH-8"/>
    <n v="3"/>
    <s v="Mediamart Thai Binh"/>
    <s v="Số 04 Đường Quách Đinh Bảo, Thành phố Thái Bình, Tỉnh Thái Bình"/>
    <s v="M101"/>
    <n v="0.64800000000000002"/>
    <s v="601"/>
    <n v="0.74375000000000002"/>
    <n v="0.56951388888888999"/>
    <n v="0.70804398148147996"/>
    <s v="9525250557-6000017489"/>
    <s v="9525250557-6000017489"/>
    <x v="2"/>
    <s v="Thái Bình/Thái Bình"/>
    <s v="Thái Bình"/>
    <n v="84"/>
    <n v="0"/>
    <n v="0"/>
    <n v="2352000"/>
    <s v="RAC"/>
    <n v="0"/>
    <s v="THANH CONG"/>
    <s v="TQ"/>
    <s v="F"/>
    <s v="MEDI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4800000000000002"/>
    <s v="9525250557"/>
    <n v="25.085334499999995"/>
    <n v="2599359"/>
    <n v="51405.334060823479"/>
    <n v="0"/>
    <n v="0"/>
    <n v="0"/>
    <n v="0"/>
    <n v="0"/>
    <n v="0"/>
    <n v="0"/>
    <n v="0"/>
    <n v="0"/>
    <n v="63029.6558333715"/>
    <s v="RAC"/>
    <s v="RAC"/>
    <s v="MM"/>
    <n v="21352165"/>
    <n v="2.5831826161217829E-2"/>
    <n v="25.085334499999995"/>
    <s v="Data out from OB"/>
  </r>
  <r>
    <x v="23"/>
    <s v="6000017489"/>
    <s v="89H-00675   (7)"/>
    <n v="7"/>
    <s v="THANH CONG"/>
    <s v=""/>
    <s v="7951"/>
    <s v="CU-YZ9WKH-8"/>
    <n v="2"/>
    <s v="Mediamart Thai Binh"/>
    <s v="Số 04 Đường Quách Đinh Bảo, Thành phố Thái Bình, Tỉnh Thái Bình"/>
    <s v="M101"/>
    <n v="0.432"/>
    <s v="601"/>
    <n v="0.74375000000000002"/>
    <n v="0.56952546296296003"/>
    <n v="0.70813657407407005"/>
    <s v="9525250557-6000017489"/>
    <s v="9525250557-6000017489"/>
    <x v="2"/>
    <s v="Thái Bình/Thái Bình"/>
    <s v="Thái Bình"/>
    <n v="84"/>
    <n v="0"/>
    <n v="0"/>
    <n v="2352000"/>
    <s v="RAC"/>
    <n v="0"/>
    <s v="THANH CONG"/>
    <s v="TQ"/>
    <s v="F"/>
    <s v="MEDI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32"/>
    <s v="9525250557"/>
    <n v="25.085334499999995"/>
    <n v="2599359"/>
    <n v="34270.222707215653"/>
    <n v="0"/>
    <n v="0"/>
    <n v="0"/>
    <n v="0"/>
    <n v="0"/>
    <n v="0"/>
    <n v="0"/>
    <n v="0"/>
    <n v="0"/>
    <n v="42019.770555581003"/>
    <s v="RAC"/>
    <s v="RAC"/>
    <s v="MM"/>
    <n v="11599338"/>
    <n v="1.7221217440811884E-2"/>
    <n v="25.085334499999995"/>
    <s v="Data out from OB"/>
  </r>
  <r>
    <x v="23"/>
    <s v="6000017489"/>
    <s v="89H-00675   (7)"/>
    <n v="7"/>
    <s v="THANH CONG"/>
    <s v=""/>
    <s v="7951"/>
    <s v="CS-YZ9WKH-8"/>
    <n v="2"/>
    <s v="Mediamart Thai Binh"/>
    <s v="Số 04 Đường Quách Đinh Bảo, Thành phố Thái Bình, Tỉnh Thái Bình"/>
    <s v="M101"/>
    <n v="0.16228200000000001"/>
    <s v="601"/>
    <n v="0.74375000000000002"/>
    <n v="0.56952546296296003"/>
    <n v="0.70795138888888998"/>
    <s v="9525250557-6000017489"/>
    <s v="9525250557-6000017489"/>
    <x v="2"/>
    <s v="Thái Bình/Thái Bình"/>
    <s v="Thái Bình"/>
    <n v="84"/>
    <n v="0"/>
    <n v="0"/>
    <n v="2352000"/>
    <s v="RAC"/>
    <n v="0"/>
    <s v="THANH CONG"/>
    <s v="TQ"/>
    <s v="F"/>
    <s v="MEDI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6228200000000001"/>
    <s v="9525250557"/>
    <n v="25.085334499999995"/>
    <n v="2599359"/>
    <n v="12873.704355028634"/>
    <n v="0"/>
    <n v="0"/>
    <n v="0"/>
    <n v="0"/>
    <n v="0"/>
    <n v="0"/>
    <n v="0"/>
    <n v="0"/>
    <n v="0"/>
    <n v="15784.843530788879"/>
    <s v="RAC"/>
    <s v="RAC"/>
    <s v="MM"/>
    <n v="7732893"/>
    <n v="6.4691981683560988E-3"/>
    <n v="25.085334499999995"/>
    <s v="Data out from OB"/>
  </r>
  <r>
    <x v="24"/>
    <s v="6000003581"/>
    <s v="89C-21986   (15)"/>
    <n v="15"/>
    <s v="THANH CONG"/>
    <s v=""/>
    <s v="7951"/>
    <s v="NR-BV360WSVN"/>
    <n v="1"/>
    <s v="VHC"/>
    <s v="37, đường Lê Hồng Phong, P.Hưng Bình, TP Vinh, Nghệ An"/>
    <s v="M101"/>
    <n v="0.89858174999999996"/>
    <s v="601"/>
    <n v="0.81666666666666998"/>
    <n v="0.58003472222221997"/>
    <n v="0.72542824074073997"/>
    <s v="9525250562-6000003581"/>
    <s v="9525250562-6000003581"/>
    <x v="5"/>
    <s v="Vinh/Nghệ An"/>
    <s v="Nghệ An"/>
    <n v="303"/>
    <n v="310"/>
    <s v="CT"/>
    <n v="6800000"/>
    <s v="REF"/>
    <n v="1"/>
    <s v="THANH CONG"/>
    <s v="TQ"/>
    <s v="K"/>
    <s v="VHC"/>
    <n v="0"/>
    <n v="1"/>
    <s v="THANH CONGTQK"/>
    <s v="THANH CONG"/>
    <s v="combine"/>
    <n v="150000"/>
    <n v="0"/>
    <n v="0"/>
    <n v="0"/>
    <n v="11682"/>
    <n v="17972"/>
    <m/>
    <m/>
    <m/>
    <n v="0"/>
    <n v="0"/>
    <n v="7570000"/>
    <n v="0"/>
    <n v="300701"/>
    <n v="209357"/>
    <n v="0"/>
    <n v="0"/>
    <n v="0"/>
    <n v="0"/>
    <n v="0"/>
    <n v="8080058"/>
    <n v="0.89858174999999996"/>
    <s v="9525250562"/>
    <n v="36.28034837500001"/>
    <n v="8080058"/>
    <n v="168915.89550509653"/>
    <n v="0"/>
    <n v="11682"/>
    <n v="17972"/>
    <n v="0"/>
    <n v="0"/>
    <n v="0"/>
    <n v="0"/>
    <n v="0"/>
    <n v="1"/>
    <n v="217145.69046533442"/>
    <s v="REF"/>
    <s v="Local REF"/>
    <s v="MM"/>
    <n v="12587727"/>
    <n v="2.4767726613650516E-2"/>
    <n v="36.28034837500001"/>
    <s v="Data out from OB"/>
  </r>
  <r>
    <x v="24"/>
    <s v="6000015994"/>
    <s v="89C-21986   (15)"/>
    <n v="15"/>
    <s v="THANH CONG"/>
    <s v=""/>
    <s v="7951"/>
    <s v="CR-2016/5BE"/>
    <n v="300"/>
    <s v="NHAT VIET"/>
    <s v="Khu Đô Thị Mới, đường Trần Đình San,, Khối 1, Phường Vinh Tân, TP Vinh, tỉnh Nghệ an"/>
    <s v="M101"/>
    <n v="4.6117499999999995E-3"/>
    <s v="601"/>
    <n v="0.81666666666666998"/>
    <n v="0.58003472222221997"/>
    <n v="0.73694444444443996"/>
    <s v="9525250562-6000015994"/>
    <s v="9525250562-6000015994"/>
    <x v="5"/>
    <s v="Vinh/Nghệ An"/>
    <s v="Nghệ An"/>
    <n v="303"/>
    <n v="310"/>
    <n v="0"/>
    <n v="6800000"/>
    <s v="C-BATT"/>
    <n v="0"/>
    <s v="THANH CONG"/>
    <s v="TQ"/>
    <s v="K"/>
    <s v="NHAT"/>
    <n v="0"/>
    <n v="1"/>
    <s v="THANH CONGTQK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6117499999999995E-3"/>
    <s v="9525250562"/>
    <n v="36.28034837500001"/>
    <n v="8080058"/>
    <n v="866.91932158162444"/>
    <n v="0"/>
    <n v="0"/>
    <n v="0"/>
    <n v="0"/>
    <n v="0"/>
    <n v="0"/>
    <n v="0"/>
    <n v="0"/>
    <n v="1"/>
    <n v="962.25502410159777"/>
    <s v="C-BATT"/>
    <s v="C-BATT"/>
    <s v="Wholesaler"/>
    <n v="2159400"/>
    <n v="1.2711427002663113E-4"/>
    <n v="36.28034837500001"/>
    <s v="Data out from OB"/>
  </r>
  <r>
    <x v="24"/>
    <s v="6000004845"/>
    <s v="89C-21986   (15)"/>
    <n v="15"/>
    <s v="THANH CONG"/>
    <s v=""/>
    <s v="7951"/>
    <s v="CU-XPU9XKH-8"/>
    <n v="10"/>
    <s v="VIET HAN"/>
    <s v="số 16, đường tránh Vinh, khối 2, phường Vinh Tân, Thành Phố Vinh, tỉnh Nghệ An, Việt Nam"/>
    <s v="M101"/>
    <n v="1.62279375"/>
    <s v="601"/>
    <n v="0.81666666666666998"/>
    <n v="0.58003472222221997"/>
    <n v="0.73428240740741002"/>
    <s v="9525250562-6000004845"/>
    <s v="9525250562-6000004845"/>
    <x v="5"/>
    <s v="Vinh/Nghệ An"/>
    <s v="Nghệ An"/>
    <n v="303"/>
    <n v="310"/>
    <n v="0"/>
    <n v="6800000"/>
    <s v="RAC"/>
    <n v="0"/>
    <s v="THANH CONG"/>
    <s v="TQ"/>
    <s v="K"/>
    <s v="VIET"/>
    <n v="0"/>
    <n v="1"/>
    <s v="THANH CONGTQK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62279375"/>
    <s v="9525250562"/>
    <n v="36.28034837500001"/>
    <n v="8080058"/>
    <n v="305053.6687411287"/>
    <n v="0"/>
    <n v="0"/>
    <n v="0"/>
    <n v="0"/>
    <n v="0"/>
    <n v="0"/>
    <n v="0"/>
    <n v="0"/>
    <n v="1"/>
    <n v="338600.62644726457"/>
    <s v="RAC"/>
    <s v="RAC"/>
    <s v="Wholesaler"/>
    <n v="49723636.299999997"/>
    <n v="4.4729276941514476E-2"/>
    <n v="36.28034837500001"/>
    <s v="Data out from OB"/>
  </r>
  <r>
    <x v="24"/>
    <s v="6000004845"/>
    <s v="89C-21986   (15)"/>
    <n v="15"/>
    <s v="THANH CONG"/>
    <s v=""/>
    <s v="7951"/>
    <s v="CS-XPU9XKH-8"/>
    <n v="10"/>
    <s v="VIET HAN"/>
    <s v="số 16, đường tránh Vinh, khối 2, phường Vinh Tân, Thành Phố Vinh, tỉnh Nghệ An, Việt Nam"/>
    <s v="M101"/>
    <n v="0.82732000000000006"/>
    <s v="601"/>
    <n v="0.81666666666666998"/>
    <n v="0.58003472222221997"/>
    <n v="0.73451388888889002"/>
    <s v="9525250562-6000004845"/>
    <s v="9525250562-6000004845"/>
    <x v="5"/>
    <s v="Vinh/Nghệ An"/>
    <s v="Nghệ An"/>
    <n v="303"/>
    <n v="0"/>
    <n v="0"/>
    <n v="6800000"/>
    <s v="RAC"/>
    <n v="0"/>
    <s v="THANH CONG"/>
    <s v="TQ"/>
    <s v="K"/>
    <s v="VIE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82732000000000006"/>
    <s v="9525250562"/>
    <n v="36.28034837500001"/>
    <n v="8080058"/>
    <n v="155520.07223524901"/>
    <n v="0"/>
    <n v="0"/>
    <n v="0"/>
    <n v="0"/>
    <n v="0"/>
    <n v="0"/>
    <n v="0"/>
    <n v="0"/>
    <n v="0"/>
    <n v="172622.71947519574"/>
    <s v="RAC"/>
    <s v="RAC"/>
    <s v="Wholesaler"/>
    <n v="33149090.950000003"/>
    <n v="2.2803529653262319E-2"/>
    <n v="36.28034837500001"/>
    <s v="Data out from OB"/>
  </r>
  <r>
    <x v="24"/>
    <s v="6000008679"/>
    <s v="89C-21986   (15)"/>
    <n v="15"/>
    <s v="THANH CONG"/>
    <s v=""/>
    <s v="7951"/>
    <s v="NR-BA190PPVN"/>
    <n v="2"/>
    <s v="TGDD NGHE AN"/>
    <s v="Khối 7, Thị Trấn Tân Kỳ, Huyện Tân Kỳ, Tỉnh Nghệ An, Việt Nam"/>
    <s v="M101"/>
    <n v="1.049104"/>
    <s v="601"/>
    <n v="0.81666666666666998"/>
    <n v="0.58003472222221997"/>
    <n v="0.80021990740741"/>
    <s v="9525250562-6000008679"/>
    <s v="9525250562-6000008679"/>
    <x v="5"/>
    <s v="Tân Kỳ/Nghệ An"/>
    <s v="Nghệ An"/>
    <n v="310"/>
    <n v="310"/>
    <n v="0"/>
    <n v="6820000"/>
    <s v="REF"/>
    <n v="0"/>
    <s v="THANH CONG"/>
    <s v="TQ"/>
    <s v="K"/>
    <s v="TGDD"/>
    <n v="0"/>
    <n v="1"/>
    <s v="THANH CONGTQK"/>
    <s v="THANH CONG"/>
    <s v="THANH CONGTQK"/>
    <n v="6820000"/>
    <n v="0"/>
    <n v="0"/>
    <n v="0"/>
    <n v="13638"/>
    <n v="0"/>
    <m/>
    <m/>
    <m/>
    <n v="0"/>
    <n v="0"/>
    <n v="0"/>
    <n v="0"/>
    <n v="0"/>
    <n v="0"/>
    <n v="0"/>
    <n v="0"/>
    <n v="0"/>
    <n v="0"/>
    <n v="0"/>
    <n v="0"/>
    <n v="1.049104"/>
    <s v="9525250562"/>
    <n v="36.28034837500001"/>
    <n v="8080058"/>
    <n v="197211.15150399925"/>
    <n v="0"/>
    <n v="13638"/>
    <n v="0"/>
    <n v="0"/>
    <n v="0"/>
    <n v="0"/>
    <n v="0"/>
    <n v="0"/>
    <n v="1"/>
    <n v="232536.59485121325"/>
    <s v="REF"/>
    <s v="Local REF"/>
    <s v="MM"/>
    <n v="10064000"/>
    <n v="2.8916591129618658E-2"/>
    <n v="36.28034837500001"/>
    <s v="Data out from OB"/>
  </r>
  <r>
    <x v="24"/>
    <s v="6000015994"/>
    <s v="89C-21986   (15)"/>
    <n v="15"/>
    <s v="THANH CONG"/>
    <s v=""/>
    <s v="7951"/>
    <s v="LR03T/2B-V"/>
    <n v="1440"/>
    <s v="NHAT VIET"/>
    <s v="Khu Đô Thị Mới, đường Trần Đình San,, Khối 1, Phường Vinh Tân, TP Vinh, tỉnh Nghệ an"/>
    <s v="M101"/>
    <n v="7.1819999999999995E-2"/>
    <s v="601"/>
    <n v="0.81666666666666998"/>
    <n v="0.5800462962963"/>
    <n v="0.73658564814814997"/>
    <s v="9525250562-6000015994"/>
    <s v="9525250562-6000015994"/>
    <x v="5"/>
    <s v="Vinh/Nghệ An"/>
    <s v="Nghệ An"/>
    <n v="303"/>
    <n v="0"/>
    <n v="0"/>
    <n v="6800000"/>
    <s v="C-BATT"/>
    <n v="0"/>
    <s v="THANH CONG"/>
    <s v="TQ"/>
    <s v="K"/>
    <s v="NHA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7.1819999999999995E-2"/>
    <s v="9525250562"/>
    <n v="36.28034837500001"/>
    <n v="8080058"/>
    <n v="13500.763414320434"/>
    <n v="0"/>
    <n v="0"/>
    <n v="0"/>
    <n v="0"/>
    <n v="0"/>
    <n v="0"/>
    <n v="0"/>
    <n v="0"/>
    <n v="0"/>
    <n v="14985.451473080013"/>
    <s v="C-BATT"/>
    <s v="C-BATT"/>
    <s v="Wholesaler"/>
    <n v="14109120"/>
    <n v="1.9795840783461047E-3"/>
    <n v="36.28034837500001"/>
    <s v="Data out from OB"/>
  </r>
  <r>
    <x v="24"/>
    <s v="6000015994"/>
    <s v="89C-21986   (15)"/>
    <n v="15"/>
    <s v="THANH CONG"/>
    <s v=""/>
    <s v="7951"/>
    <s v="LR6T/2B-V"/>
    <n v="1440"/>
    <s v="NHAT VIET"/>
    <s v="Khu Đô Thị Mới, đường Trần Đình San,, Khối 1, Phường Vinh Tân, TP Vinh, tỉnh Nghệ an"/>
    <s v="M101"/>
    <n v="0.12375"/>
    <s v="601"/>
    <n v="0.81666666666666998"/>
    <n v="0.5800462962963"/>
    <n v="0.73518518518519005"/>
    <s v="9525250562-6000015994"/>
    <s v="9525250562-6000015994"/>
    <x v="5"/>
    <s v="Vinh/Nghệ An"/>
    <s v="Nghệ An"/>
    <n v="303"/>
    <n v="0"/>
    <n v="0"/>
    <n v="6800000"/>
    <s v="C-BATT"/>
    <n v="0"/>
    <s v="THANH CONG"/>
    <s v="TQ"/>
    <s v="K"/>
    <s v="NHA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2375"/>
    <s v="9525250562"/>
    <n v="36.28034837500001"/>
    <n v="8080058"/>
    <n v="23262.593602369172"/>
    <n v="0"/>
    <n v="0"/>
    <n v="0"/>
    <n v="0"/>
    <n v="0"/>
    <n v="0"/>
    <n v="0"/>
    <n v="0"/>
    <n v="0"/>
    <n v="25820.79671113411"/>
    <s v="C-BATT"/>
    <s v="C-BATT"/>
    <s v="Wholesaler"/>
    <n v="14109120"/>
    <n v="3.4109374783532508E-3"/>
    <n v="36.28034837500001"/>
    <s v="Data out from OB"/>
  </r>
  <r>
    <x v="24"/>
    <s v="6000015994"/>
    <s v="89C-21986   (15)"/>
    <n v="15"/>
    <s v="THANH CONG"/>
    <s v=""/>
    <s v="7951"/>
    <s v="ES6850SB251"/>
    <n v="40"/>
    <s v="NHAT VIET"/>
    <s v="Khu Đô Thị Mới, đường Trần Đình San,, Khối 1, Phường Vinh Tân, TP Vinh, tỉnh Nghệ an"/>
    <s v="M101"/>
    <n v="4.4608000000000002E-2"/>
    <s v="601"/>
    <n v="0.81666666666666998"/>
    <n v="0.5800462962963"/>
    <n v="0.73668981481481"/>
    <s v="9525250562-6000015994"/>
    <s v="9525250562-6000015994"/>
    <x v="5"/>
    <s v="Vinh/Nghệ An"/>
    <s v="Nghệ An"/>
    <n v="303"/>
    <n v="0"/>
    <n v="0"/>
    <n v="6800000"/>
    <s v="C-BATT"/>
    <n v="0"/>
    <s v="THANH CONG"/>
    <s v="TQ"/>
    <s v="K"/>
    <s v="NHA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4608000000000002E-2"/>
    <s v="9525250562"/>
    <n v="36.28034837500001"/>
    <n v="8080058"/>
    <n v="8385.4365690059312"/>
    <n v="0"/>
    <n v="0"/>
    <n v="0"/>
    <n v="0"/>
    <n v="0"/>
    <n v="0"/>
    <n v="0"/>
    <n v="0"/>
    <n v="0"/>
    <n v="9307.5886843658209"/>
    <s v="C-BATT"/>
    <s v="C-BATT"/>
    <s v="Wholesaler"/>
    <n v="5826360"/>
    <n v="1.2295361538131864E-3"/>
    <n v="36.28034837500001"/>
    <s v="Data out from OB"/>
  </r>
  <r>
    <x v="24"/>
    <s v="6000015994"/>
    <s v="89C-21986   (15)"/>
    <n v="15"/>
    <s v="THANH CONG"/>
    <s v=""/>
    <s v="7951"/>
    <s v="CR-2025/5BE"/>
    <n v="300"/>
    <s v="NHAT VIET"/>
    <s v="Khu Đô Thị Mới, đường Trần Đình San,, Khối 1, Phường Vinh Tân, TP Vinh, tỉnh Nghệ an"/>
    <s v="M101"/>
    <n v="4.6117499999999995E-3"/>
    <s v="601"/>
    <n v="0.81666666666666998"/>
    <n v="0.5800462962963"/>
    <n v="0.73681712962962997"/>
    <s v="9525250562-6000015994"/>
    <s v="9525250562-6000015994"/>
    <x v="5"/>
    <s v="Vinh/Nghệ An"/>
    <s v="Nghệ An"/>
    <n v="303"/>
    <n v="0"/>
    <n v="0"/>
    <n v="6800000"/>
    <s v="C-BATT"/>
    <n v="0"/>
    <s v="THANH CONG"/>
    <s v="TQ"/>
    <s v="K"/>
    <s v="NHA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6117499999999995E-3"/>
    <s v="9525250562"/>
    <n v="36.28034837500001"/>
    <n v="8080058"/>
    <n v="866.91932158162444"/>
    <n v="0"/>
    <n v="0"/>
    <n v="0"/>
    <n v="0"/>
    <n v="0"/>
    <n v="0"/>
    <n v="0"/>
    <n v="0"/>
    <n v="0"/>
    <n v="962.25502410159777"/>
    <s v="C-BATT"/>
    <s v="C-BATT"/>
    <s v="Wholesaler"/>
    <n v="2159400"/>
    <n v="1.2711427002663113E-4"/>
    <n v="36.28034837500001"/>
    <s v="Data out from OB"/>
  </r>
  <r>
    <x v="24"/>
    <s v="6000015994"/>
    <s v="89C-21986   (15)"/>
    <n v="15"/>
    <s v="THANH CONG"/>
    <s v=""/>
    <s v="7951"/>
    <s v="R6DT/4S-V"/>
    <n v="24000"/>
    <s v="NHAT VIET"/>
    <s v="Khu Đô Thị Mới, đường Trần Đình San,, Khối 1, Phường Vinh Tân, TP Vinh, tỉnh Nghệ an"/>
    <s v="M101"/>
    <n v="0.34484999999999999"/>
    <s v="601"/>
    <n v="0.81666666666666998"/>
    <n v="0.5800462962963"/>
    <n v="0.73340277777777996"/>
    <s v="9525250562-6000015994"/>
    <s v="9525250562-6000015994"/>
    <x v="5"/>
    <s v="Vinh/Nghệ An"/>
    <s v="Nghệ An"/>
    <n v="303"/>
    <n v="0"/>
    <n v="0"/>
    <n v="6800000"/>
    <s v="C-BATT"/>
    <n v="0"/>
    <s v="THANH CONG"/>
    <s v="TQ"/>
    <s v="K"/>
    <s v="NHA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4484999999999999"/>
    <s v="9525250562"/>
    <n v="36.28034837500001"/>
    <n v="8080058"/>
    <n v="64825.094171935423"/>
    <n v="0"/>
    <n v="0"/>
    <n v="0"/>
    <n v="0"/>
    <n v="0"/>
    <n v="0"/>
    <n v="0"/>
    <n v="0"/>
    <n v="0"/>
    <n v="71953.953501693715"/>
    <s v="C-BATT"/>
    <s v="C-BATT"/>
    <s v="Wholesaler"/>
    <n v="46704000"/>
    <n v="9.5051457730110592E-3"/>
    <n v="36.28034837500001"/>
    <s v="Data out from OB"/>
  </r>
  <r>
    <x v="24"/>
    <s v="6000015994"/>
    <s v="89C-21986   (15)"/>
    <n v="15"/>
    <s v="THANH CONG"/>
    <s v=""/>
    <s v="7951"/>
    <s v="R6UT/4S-VB"/>
    <n v="18000"/>
    <s v="NHAT VIET"/>
    <s v="Khu Đô Thị Mới, đường Trần Đình San,, Khối 1, Phường Vinh Tân, TP Vinh, tỉnh Nghệ an"/>
    <s v="M101"/>
    <n v="0.28727999999999998"/>
    <s v="601"/>
    <n v="0.81666666666666998"/>
    <n v="0.5800462962963"/>
    <n v="0.73326388888889005"/>
    <s v="9525250562-6000015994"/>
    <s v="9525250562-6000015994"/>
    <x v="5"/>
    <s v="Vinh/Nghệ An"/>
    <s v="Nghệ An"/>
    <n v="303"/>
    <n v="0"/>
    <n v="0"/>
    <n v="6800000"/>
    <s v="C-BATT"/>
    <n v="0"/>
    <s v="THANH CONG"/>
    <s v="TQ"/>
    <s v="K"/>
    <s v="NHA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8727999999999998"/>
    <s v="9525250562"/>
    <n v="36.28034837500001"/>
    <n v="8080058"/>
    <n v="54003.053657281736"/>
    <n v="0"/>
    <n v="0"/>
    <n v="0"/>
    <n v="0"/>
    <n v="0"/>
    <n v="0"/>
    <n v="0"/>
    <n v="0"/>
    <n v="0"/>
    <n v="59941.805892320051"/>
    <s v="C-BATT"/>
    <s v="C-BATT"/>
    <s v="Wholesaler"/>
    <n v="30600000"/>
    <n v="7.9183363133844189E-3"/>
    <n v="36.28034837500001"/>
    <s v="Data out from OB"/>
  </r>
  <r>
    <x v="24"/>
    <s v="6000015994"/>
    <s v="89C-21986   (15)"/>
    <n v="15"/>
    <s v="THANH CONG"/>
    <s v=""/>
    <s v="7951"/>
    <s v="R03NT/2S-V"/>
    <n v="15600"/>
    <s v="NHAT VIET"/>
    <s v="Khu Đô Thị Mới, đường Trần Đình San,, Khối 1, Phường Vinh Tân, TP Vinh, tỉnh Nghệ an"/>
    <s v="M101"/>
    <n v="0.11420175"/>
    <s v="601"/>
    <n v="0.81666666666666998"/>
    <n v="0.58005787037037004"/>
    <n v="0.73498842592592994"/>
    <s v="9525250562-6000015994"/>
    <s v="9525250562-6000015994"/>
    <x v="5"/>
    <s v="Vinh/Nghệ An"/>
    <s v="Nghệ An"/>
    <n v="303"/>
    <n v="0"/>
    <n v="0"/>
    <n v="6800000"/>
    <s v="C-BATT"/>
    <n v="0"/>
    <s v="THANH CONG"/>
    <s v="TQ"/>
    <s v="K"/>
    <s v="NHA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1420175"/>
    <s v="9525250562"/>
    <n v="36.28034837500001"/>
    <n v="8080058"/>
    <n v="21467.708274176675"/>
    <n v="0"/>
    <n v="0"/>
    <n v="0"/>
    <n v="0"/>
    <n v="0"/>
    <n v="0"/>
    <n v="0"/>
    <n v="0"/>
    <n v="0"/>
    <n v="23828.526632773817"/>
    <s v="C-BATT"/>
    <s v="C-BATT"/>
    <s v="Wholesaler"/>
    <n v="30654000"/>
    <n v="3.1477578114628558E-3"/>
    <n v="36.28034837500001"/>
    <s v="Data out from OB"/>
  </r>
  <r>
    <x v="24"/>
    <s v="6000008679"/>
    <s v="89C-21986   (15)"/>
    <n v="15"/>
    <s v="THANH CONG"/>
    <s v=""/>
    <s v="7951"/>
    <s v="NA-F85A9BRV"/>
    <n v="1"/>
    <s v="TGDD NGHE AN"/>
    <s v="Khối 7, Thị Trấn Tân Kỳ, Huyện Tân Kỳ, Tỉnh Nghệ An, Việt Nam"/>
    <s v="M101"/>
    <n v="0.47951549999999998"/>
    <s v="601"/>
    <n v="0.81666666666666998"/>
    <n v="0.58005787037037004"/>
    <n v="0.80435185185184999"/>
    <s v="9525250562-6000008679"/>
    <s v="9525250562-6000008679"/>
    <x v="5"/>
    <s v="Tân Kỳ/Nghệ An"/>
    <s v="Nghệ An"/>
    <n v="310"/>
    <n v="0"/>
    <n v="0"/>
    <n v="6820000"/>
    <s v="WM"/>
    <n v="0"/>
    <s v="THANH CONG"/>
    <s v="TQ"/>
    <s v="K"/>
    <s v="TGDD"/>
    <n v="0"/>
    <n v="1"/>
    <s v="THANH CONGTQK"/>
    <s v="THANH CONG"/>
    <n v="0"/>
    <n v="0"/>
    <n v="0"/>
    <n v="0"/>
    <n v="0"/>
    <n v="6234"/>
    <n v="0"/>
    <m/>
    <m/>
    <m/>
    <n v="0"/>
    <n v="0"/>
    <n v="0"/>
    <n v="0"/>
    <n v="0"/>
    <n v="0"/>
    <n v="0"/>
    <n v="0"/>
    <n v="0"/>
    <n v="0"/>
    <n v="0"/>
    <n v="0"/>
    <n v="0.47951549999999998"/>
    <s v="9525250562"/>
    <n v="36.28034837500001"/>
    <n v="8080058"/>
    <n v="90139.589515449334"/>
    <n v="0"/>
    <n v="6234"/>
    <n v="0"/>
    <n v="0"/>
    <n v="0"/>
    <n v="0"/>
    <n v="0"/>
    <n v="0"/>
    <n v="0"/>
    <n v="106286.30097242689"/>
    <s v="WM"/>
    <s v="Local WM"/>
    <s v="MM"/>
    <n v="5272000"/>
    <n v="1.3216948609303421E-2"/>
    <n v="36.28034837500001"/>
    <s v="Data out from OB"/>
  </r>
  <r>
    <x v="24"/>
    <s v="6000003581"/>
    <s v="89C-21986   (15)"/>
    <n v="15"/>
    <s v="THANH CONG"/>
    <s v=""/>
    <s v="7951"/>
    <s v="NA-F85A4GRV"/>
    <n v="1"/>
    <s v="VHC"/>
    <s v="37, đường Lê Hồng Phong, P.Hưng Bình, TP Vinh, Nghệ An"/>
    <s v="M101"/>
    <n v="0.48341400000000001"/>
    <s v="601"/>
    <n v="0.81666666666666998"/>
    <n v="0.58005787037037004"/>
    <n v="0.72787037037036995"/>
    <s v="9525250562-6000003581"/>
    <s v="9525250562-6000003581"/>
    <x v="5"/>
    <s v="Vinh/Nghệ An"/>
    <s v="Nghệ An"/>
    <n v="303"/>
    <n v="0"/>
    <s v="CT"/>
    <n v="6800000"/>
    <s v="WM"/>
    <n v="0"/>
    <s v="THANH CONG"/>
    <s v="TQ"/>
    <s v="K"/>
    <s v="VHC"/>
    <n v="0"/>
    <n v="1"/>
    <s v="THANH CONGTQK"/>
    <s v="THANH CONG"/>
    <n v="0"/>
    <n v="0"/>
    <n v="0"/>
    <n v="0"/>
    <n v="0"/>
    <n v="6284"/>
    <n v="9668"/>
    <m/>
    <m/>
    <m/>
    <n v="0"/>
    <n v="0"/>
    <n v="0"/>
    <n v="0"/>
    <n v="0"/>
    <n v="0"/>
    <n v="0"/>
    <n v="0"/>
    <n v="0"/>
    <n v="0"/>
    <n v="0"/>
    <n v="0"/>
    <n v="0.48341400000000001"/>
    <s v="9525250562"/>
    <n v="36.28034837500001"/>
    <n v="8080058"/>
    <n v="90872.431706631847"/>
    <n v="0"/>
    <n v="6284"/>
    <n v="9668"/>
    <n v="0"/>
    <n v="0"/>
    <n v="0"/>
    <n v="0"/>
    <n v="0"/>
    <n v="0"/>
    <n v="116817.73431366614"/>
    <s v="WM"/>
    <s v="Local WM"/>
    <s v="MM"/>
    <n v="4552000"/>
    <n v="1.3324403476045726E-2"/>
    <n v="36.28034837500001"/>
    <s v="Data out from OB"/>
  </r>
  <r>
    <x v="24"/>
    <s v="6000003581"/>
    <s v="89C-21986   (15)"/>
    <n v="15"/>
    <s v="THANH CONG"/>
    <s v=""/>
    <s v="7951"/>
    <s v="NA-F90A4GRV"/>
    <n v="2"/>
    <s v="VHC"/>
    <s v="37, đường Lê Hồng Phong, P.Hưng Bình, TP Vinh, Nghệ An"/>
    <s v="M101"/>
    <n v="0.98951999999999996"/>
    <s v="601"/>
    <n v="0.81666666666666998"/>
    <n v="0.58005787037037004"/>
    <n v="0.72975694444443995"/>
    <s v="9525250562-6000003581"/>
    <s v="9525250562-6000003581"/>
    <x v="5"/>
    <s v="Vinh/Nghệ An"/>
    <s v="Nghệ An"/>
    <n v="303"/>
    <n v="0"/>
    <s v="CT"/>
    <n v="6800000"/>
    <s v="WM"/>
    <n v="0"/>
    <s v="THANH CONG"/>
    <s v="TQ"/>
    <s v="K"/>
    <s v="VHC"/>
    <n v="0"/>
    <n v="1"/>
    <s v="THANH CONGTQK"/>
    <s v="THANH CONG"/>
    <n v="0"/>
    <n v="0"/>
    <n v="0"/>
    <n v="0"/>
    <n v="0"/>
    <n v="12864"/>
    <n v="19790"/>
    <m/>
    <m/>
    <m/>
    <n v="0"/>
    <n v="0"/>
    <n v="0"/>
    <n v="0"/>
    <n v="0"/>
    <n v="0"/>
    <n v="0"/>
    <n v="0"/>
    <n v="0"/>
    <n v="0"/>
    <n v="0"/>
    <n v="0"/>
    <n v="0.98951999999999996"/>
    <s v="9525250562"/>
    <n v="36.28034837500001"/>
    <n v="8080058"/>
    <n v="186010.51815285932"/>
    <n v="0"/>
    <n v="12864"/>
    <n v="19790"/>
    <n v="0"/>
    <n v="0"/>
    <n v="0"/>
    <n v="0"/>
    <n v="0"/>
    <n v="0"/>
    <n v="239120.22029576908"/>
    <s v="WM"/>
    <s v="Local WM"/>
    <s v="MM"/>
    <n v="9744000"/>
    <n v="2.7274269523879666E-2"/>
    <n v="36.28034837500001"/>
    <s v="Data out from OB"/>
  </r>
  <r>
    <x v="24"/>
    <s v="6000003581"/>
    <s v="89C-21986   (15)"/>
    <n v="15"/>
    <s v="THANH CONG"/>
    <s v=""/>
    <s v="7951"/>
    <s v="CS-N9WKH-8M"/>
    <n v="1"/>
    <s v="VHC"/>
    <s v="37, đường Lê Hồng Phong, P.Hưng Bình, TP Vinh, Nghệ An"/>
    <s v="M101"/>
    <n v="8.2732E-2"/>
    <s v="601"/>
    <n v="0.81666666666666998"/>
    <n v="0.58005787037037004"/>
    <n v="0.73131944444443997"/>
    <s v="9525250562-6000003581"/>
    <s v="9525250562-6000003581"/>
    <x v="5"/>
    <s v="Vinh/Nghệ An"/>
    <s v="Nghệ An"/>
    <n v="303"/>
    <n v="0"/>
    <s v="CT"/>
    <n v="6800000"/>
    <s v="RAC"/>
    <n v="0"/>
    <s v="THANH CONG"/>
    <s v="TQ"/>
    <s v="K"/>
    <s v="VHC"/>
    <n v="0"/>
    <n v="1"/>
    <s v="THANH CONGTQK"/>
    <s v="THANH CONG"/>
    <n v="0"/>
    <n v="0"/>
    <n v="0"/>
    <n v="0"/>
    <n v="0"/>
    <n v="1076"/>
    <n v="1655"/>
    <m/>
    <m/>
    <m/>
    <n v="0"/>
    <n v="0"/>
    <n v="0"/>
    <n v="0"/>
    <n v="0"/>
    <n v="0"/>
    <n v="0"/>
    <n v="0"/>
    <n v="0"/>
    <n v="0"/>
    <n v="0"/>
    <n v="0"/>
    <n v="8.2732E-2"/>
    <s v="9525250562"/>
    <n v="36.28034837500001"/>
    <n v="8080058"/>
    <n v="15552.007223524899"/>
    <n v="0"/>
    <n v="1076"/>
    <n v="1655"/>
    <n v="0"/>
    <n v="0"/>
    <n v="0"/>
    <n v="0"/>
    <n v="0"/>
    <n v="0"/>
    <n v="19993.271947519574"/>
    <s v="RAC"/>
    <s v="RAC"/>
    <s v="MM"/>
    <n v="2737785"/>
    <n v="2.2803529653262315E-3"/>
    <n v="36.28034837500001"/>
    <s v="Data out from OB"/>
  </r>
  <r>
    <x v="24"/>
    <s v="6000003581"/>
    <s v="89C-21986   (15)"/>
    <n v="15"/>
    <s v="THANH CONG"/>
    <s v=""/>
    <s v="7951"/>
    <s v="CU-N9WKH-8M"/>
    <n v="1"/>
    <s v="VHC"/>
    <s v="37, đường Lê Hồng Phong, P.Hưng Bình, TP Vinh, Nghệ An"/>
    <s v="M101"/>
    <n v="0.162279375"/>
    <s v="601"/>
    <n v="0.81666666666666998"/>
    <n v="0.58005787037037004"/>
    <n v="0.72799768518519004"/>
    <s v="9525250562-6000003581"/>
    <s v="9525250562-6000003581"/>
    <x v="5"/>
    <s v="Vinh/Nghệ An"/>
    <s v="Nghệ An"/>
    <n v="303"/>
    <n v="0"/>
    <s v="CT"/>
    <n v="6800000"/>
    <s v="RAC"/>
    <n v="0"/>
    <s v="THANH CONG"/>
    <s v="TQ"/>
    <s v="K"/>
    <s v="VHC"/>
    <n v="0"/>
    <n v="1"/>
    <s v="THANH CONGTQK"/>
    <s v="THANH CONG"/>
    <n v="0"/>
    <n v="0"/>
    <n v="0"/>
    <n v="0"/>
    <n v="0"/>
    <n v="2110"/>
    <n v="3246"/>
    <m/>
    <m/>
    <m/>
    <n v="0"/>
    <n v="0"/>
    <n v="0"/>
    <n v="0"/>
    <n v="0"/>
    <n v="0"/>
    <n v="0"/>
    <n v="0"/>
    <n v="0"/>
    <n v="0"/>
    <n v="0"/>
    <n v="0"/>
    <n v="0.162279375"/>
    <s v="9525250562"/>
    <n v="36.28034837500001"/>
    <n v="8080058"/>
    <n v="30505.366874112875"/>
    <n v="0"/>
    <n v="2110"/>
    <n v="3246"/>
    <n v="0"/>
    <n v="0"/>
    <n v="0"/>
    <n v="0"/>
    <n v="0"/>
    <n v="0"/>
    <n v="39216.062644726466"/>
    <s v="RAC"/>
    <s v="RAC"/>
    <s v="MM"/>
    <n v="4106677"/>
    <n v="4.4729276941514471E-3"/>
    <n v="36.28034837500001"/>
    <s v="Data out from OB"/>
  </r>
  <r>
    <x v="24"/>
    <s v="6000003581"/>
    <s v="89C-21986   (15)"/>
    <n v="15"/>
    <s v="THANH CONG"/>
    <s v=""/>
    <s v="7951"/>
    <s v="NR-TV341VGMV"/>
    <n v="1"/>
    <s v="VHC"/>
    <s v="37, đường Lê Hồng Phong, P.Hưng Bình, TP Vinh, Nghệ An"/>
    <s v="M101"/>
    <n v="0.84337499999999999"/>
    <s v="601"/>
    <n v="0.81666666666666998"/>
    <n v="0.58005787037037004"/>
    <n v="0.72776620370370004"/>
    <s v="9525250562-6000003581"/>
    <s v="9525250562-6000003581"/>
    <x v="5"/>
    <s v="Vinh/Nghệ An"/>
    <s v="Nghệ An"/>
    <n v="303"/>
    <n v="0"/>
    <s v="CT"/>
    <n v="6800000"/>
    <s v="REF"/>
    <n v="0"/>
    <s v="THANH CONG"/>
    <s v="TQ"/>
    <s v="K"/>
    <s v="VHC"/>
    <n v="0"/>
    <n v="1"/>
    <s v="THANH CONGTQK"/>
    <s v="THANH CONG"/>
    <n v="0"/>
    <n v="0"/>
    <n v="0"/>
    <n v="0"/>
    <n v="0"/>
    <n v="10964"/>
    <n v="16868"/>
    <m/>
    <m/>
    <m/>
    <n v="0"/>
    <n v="0"/>
    <n v="0"/>
    <n v="0"/>
    <n v="0"/>
    <n v="0"/>
    <n v="0"/>
    <n v="0"/>
    <n v="0"/>
    <n v="0"/>
    <n v="0"/>
    <n v="0"/>
    <n v="0.84337499999999999"/>
    <s v="9525250562"/>
    <n v="36.28034837500001"/>
    <n v="8080058"/>
    <n v="158538.10003554021"/>
    <n v="0"/>
    <n v="10964"/>
    <n v="16868"/>
    <n v="0"/>
    <n v="0"/>
    <n v="0"/>
    <n v="0"/>
    <n v="0"/>
    <n v="0"/>
    <n v="203804.64182830488"/>
    <s v="REF"/>
    <s v="Local REF"/>
    <s v="MM"/>
    <n v="9832000"/>
    <n v="2.3246055723686248E-2"/>
    <n v="36.28034837500001"/>
    <s v="Data out from OB"/>
  </r>
  <r>
    <x v="24"/>
    <s v="6000003581"/>
    <s v="89C-21986   (15)"/>
    <n v="15"/>
    <s v="THANH CONG"/>
    <s v=""/>
    <s v="7951"/>
    <s v="NR-BV280QSVN"/>
    <n v="1"/>
    <s v="VHC"/>
    <s v="37, đường Lê Hồng Phong, P.Hưng Bình, TP Vinh, Nghệ An"/>
    <s v="M101"/>
    <n v="0.75302400000000003"/>
    <s v="601"/>
    <n v="0.81666666666666998"/>
    <n v="0.58006944444443997"/>
    <n v="0.73912037037037004"/>
    <s v="9525250562-6000003581"/>
    <s v="9525250562-6000003581"/>
    <x v="5"/>
    <s v="Vinh/Nghệ An"/>
    <s v="Nghệ An"/>
    <n v="303"/>
    <n v="0"/>
    <s v="CT"/>
    <n v="6800000"/>
    <s v="REF"/>
    <n v="0"/>
    <s v="THANH CONG"/>
    <s v="TQ"/>
    <s v="K"/>
    <s v="VHC"/>
    <n v="0"/>
    <n v="1"/>
    <s v="THANH CONGTQK"/>
    <s v="THANH CONG"/>
    <n v="0"/>
    <n v="0"/>
    <n v="0"/>
    <n v="0"/>
    <n v="0"/>
    <n v="9789"/>
    <n v="15060"/>
    <m/>
    <m/>
    <m/>
    <n v="0"/>
    <n v="0"/>
    <n v="0"/>
    <n v="0"/>
    <n v="0"/>
    <n v="0"/>
    <n v="0"/>
    <n v="0"/>
    <n v="0"/>
    <n v="0"/>
    <n v="0"/>
    <n v="0"/>
    <n v="0.75302400000000003"/>
    <s v="9525250562"/>
    <n v="36.28034837500001"/>
    <n v="8080058"/>
    <n v="141553.86896832683"/>
    <n v="0"/>
    <n v="9789"/>
    <n v="15060"/>
    <n v="0"/>
    <n v="0"/>
    <n v="0"/>
    <n v="0"/>
    <n v="0"/>
    <n v="0"/>
    <n v="181969.64341499034"/>
    <s v="REF"/>
    <s v="Local REF"/>
    <s v="MM"/>
    <n v="8955909"/>
    <n v="2.075569926221801E-2"/>
    <n v="36.28034837500001"/>
    <s v="Data out from OB"/>
  </r>
  <r>
    <x v="24"/>
    <s v="6000003581"/>
    <s v="89C-21986   (15)"/>
    <n v="15"/>
    <s v="THANH CONG"/>
    <s v=""/>
    <s v="7951"/>
    <s v="NR-BV320WKVN"/>
    <n v="1"/>
    <s v="VHC"/>
    <s v="37, đường Lê Hồng Phong, P.Hưng Bình, TP Vinh, Nghệ An"/>
    <s v="M101"/>
    <n v="0.81932799999999995"/>
    <s v="601"/>
    <n v="0.81666666666666998"/>
    <n v="0.58006944444443997"/>
    <n v="0.72530092592592998"/>
    <s v="9525250562-6000003581"/>
    <s v="9525250562-6000003581"/>
    <x v="5"/>
    <s v="Vinh/Nghệ An"/>
    <s v="Nghệ An"/>
    <n v="303"/>
    <n v="0"/>
    <s v="CT"/>
    <n v="6800000"/>
    <s v="REF"/>
    <n v="0"/>
    <s v="THANH CONG"/>
    <s v="TQ"/>
    <s v="K"/>
    <s v="VHC"/>
    <n v="0"/>
    <n v="1"/>
    <s v="THANH CONGTQK"/>
    <s v="THANH CONG"/>
    <n v="0"/>
    <n v="0"/>
    <n v="0"/>
    <n v="0"/>
    <n v="0"/>
    <n v="10651"/>
    <n v="16387"/>
    <m/>
    <m/>
    <m/>
    <n v="0"/>
    <n v="0"/>
    <n v="0"/>
    <n v="0"/>
    <n v="0"/>
    <n v="0"/>
    <n v="0"/>
    <n v="0"/>
    <n v="0"/>
    <n v="0"/>
    <n v="0"/>
    <n v="0"/>
    <n v="0.81932799999999995"/>
    <s v="9525250562"/>
    <n v="36.28034837500001"/>
    <n v="8080058"/>
    <n v="154017.73164478326"/>
    <n v="0"/>
    <n v="10651"/>
    <n v="16387"/>
    <n v="0"/>
    <n v="0"/>
    <n v="0"/>
    <n v="0"/>
    <n v="0"/>
    <n v="0"/>
    <n v="197993.16547668757"/>
    <s v="REF"/>
    <s v="Local REF"/>
    <s v="MM"/>
    <n v="11969545"/>
    <n v="2.2583245109205754E-2"/>
    <n v="36.28034837500001"/>
    <s v="Data out from OB"/>
  </r>
  <r>
    <x v="24"/>
    <s v="6000003581"/>
    <s v="89C-21986   (15)"/>
    <n v="15"/>
    <s v="THANH CONG"/>
    <s v=""/>
    <s v="7951"/>
    <s v="NR-BX421WGKV"/>
    <n v="1"/>
    <s v="VHC"/>
    <s v="37, đường Lê Hồng Phong, P.Hưng Bình, TP Vinh, Nghệ An"/>
    <s v="M101"/>
    <n v="1.0478400000000001"/>
    <s v="601"/>
    <n v="0.81666666666666998"/>
    <n v="0.58006944444443997"/>
    <n v="0.72516203703703996"/>
    <s v="9525250562-6000003581"/>
    <s v="9525250562-6000003581"/>
    <x v="5"/>
    <s v="Vinh/Nghệ An"/>
    <s v="Nghệ An"/>
    <n v="303"/>
    <n v="0"/>
    <s v="CT"/>
    <n v="6800000"/>
    <s v="REF"/>
    <n v="0"/>
    <s v="THANH CONG"/>
    <s v="TQ"/>
    <s v="K"/>
    <s v="VHC"/>
    <n v="0"/>
    <n v="1"/>
    <s v="THANH CONGTQK"/>
    <s v="THANH CONG"/>
    <n v="0"/>
    <n v="0"/>
    <n v="0"/>
    <n v="0"/>
    <n v="0"/>
    <n v="13622"/>
    <n v="20957"/>
    <m/>
    <m/>
    <m/>
    <n v="0"/>
    <n v="0"/>
    <n v="0"/>
    <n v="0"/>
    <n v="0"/>
    <n v="0"/>
    <n v="0"/>
    <n v="0"/>
    <n v="0"/>
    <n v="0"/>
    <n v="0"/>
    <n v="0"/>
    <n v="1.0478400000000001"/>
    <s v="9525250562"/>
    <n v="36.28034837500001"/>
    <n v="8080058"/>
    <n v="196973.54408328497"/>
    <n v="0"/>
    <n v="13622"/>
    <n v="20957"/>
    <n v="0"/>
    <n v="0"/>
    <n v="0"/>
    <n v="0"/>
    <n v="0"/>
    <n v="0"/>
    <n v="253213.85758217995"/>
    <s v="REF"/>
    <s v="Local REF"/>
    <s v="MM"/>
    <n v="14674091"/>
    <n v="2.8881751331859967E-2"/>
    <n v="36.28034837500001"/>
    <s v="Data out from OB"/>
  </r>
  <r>
    <x v="24"/>
    <s v="6000003581"/>
    <s v="89C-21986   (15)"/>
    <n v="15"/>
    <s v="THANH CONG"/>
    <s v=""/>
    <s v="7951"/>
    <s v="NR-BX471WGKV"/>
    <n v="3"/>
    <s v="VHC"/>
    <s v="37, đường Lê Hồng Phong, P.Hưng Bình, TP Vinh, Nghệ An"/>
    <s v="M101"/>
    <n v="3.3388799999999996"/>
    <s v="601"/>
    <n v="0.81666666666666998"/>
    <n v="0.58006944444443997"/>
    <n v="0.73929398148147996"/>
    <s v="9525250562-6000003581"/>
    <s v="9525250562-6000003581"/>
    <x v="5"/>
    <s v="Vinh/Nghệ An"/>
    <s v="Nghệ An"/>
    <n v="303"/>
    <n v="0"/>
    <s v="CT"/>
    <n v="6800000"/>
    <s v="REF"/>
    <n v="0"/>
    <s v="THANH CONG"/>
    <s v="TQ"/>
    <s v="K"/>
    <s v="VHC"/>
    <n v="0"/>
    <n v="1"/>
    <s v="THANH CONGTQK"/>
    <s v="THANH CONG"/>
    <n v="0"/>
    <n v="0"/>
    <n v="0"/>
    <n v="0"/>
    <n v="0"/>
    <n v="43405"/>
    <n v="66778"/>
    <m/>
    <m/>
    <m/>
    <n v="0"/>
    <n v="0"/>
    <n v="0"/>
    <n v="0"/>
    <n v="0"/>
    <n v="0"/>
    <n v="0"/>
    <n v="0"/>
    <n v="0"/>
    <n v="0"/>
    <n v="0"/>
    <n v="0"/>
    <n v="3.3388799999999996"/>
    <s v="9525250562"/>
    <n v="36.28034837500001"/>
    <n v="8080058"/>
    <n v="627644.51335012831"/>
    <n v="0"/>
    <n v="43405"/>
    <n v="66778"/>
    <n v="0"/>
    <n v="0"/>
    <n v="0"/>
    <n v="0"/>
    <n v="0"/>
    <n v="0"/>
    <n v="806850.00382118346"/>
    <s v="REF"/>
    <s v="Local REF"/>
    <s v="MM"/>
    <n v="48658635"/>
    <n v="9.2029987294740212E-2"/>
    <n v="36.28034837500001"/>
    <s v="Data out from OB"/>
  </r>
  <r>
    <x v="24"/>
    <s v="6000008679"/>
    <s v="89C-21986   (15)"/>
    <n v="15"/>
    <s v="THANH CONG"/>
    <s v=""/>
    <s v="7951"/>
    <s v="NR-BC360QKVN"/>
    <n v="1"/>
    <s v="TGDD NGHE AN"/>
    <s v="Khối 7, Thị Trấn Tân Kỳ, Huyện Tân Kỳ, Tỉnh Nghệ An, Việt Nam"/>
    <s v="M101"/>
    <n v="0.88563199999999997"/>
    <s v="601"/>
    <n v="0.81666666666666998"/>
    <n v="0.58006944444443997"/>
    <n v="0.80425925925926001"/>
    <s v="9525250562-6000008679"/>
    <s v="9525250562-6000008679"/>
    <x v="5"/>
    <s v="Tân Kỳ/Nghệ An"/>
    <s v="Nghệ An"/>
    <n v="310"/>
    <n v="0"/>
    <n v="0"/>
    <n v="6820000"/>
    <s v="REF"/>
    <n v="0"/>
    <s v="THANH CONG"/>
    <s v="TQ"/>
    <s v="K"/>
    <s v="TGDD"/>
    <n v="0"/>
    <n v="1"/>
    <s v="THANH CONGTQK"/>
    <s v="THANH CONG"/>
    <n v="0"/>
    <n v="0"/>
    <n v="0"/>
    <n v="0"/>
    <n v="0"/>
    <n v="11513"/>
    <n v="0"/>
    <m/>
    <m/>
    <m/>
    <n v="0"/>
    <n v="0"/>
    <n v="0"/>
    <n v="0"/>
    <n v="0"/>
    <n v="0"/>
    <n v="0"/>
    <n v="0"/>
    <n v="0"/>
    <n v="0"/>
    <n v="0"/>
    <n v="0"/>
    <n v="0.88563199999999997"/>
    <s v="9525250562"/>
    <n v="36.28034837500001"/>
    <n v="8080058"/>
    <n v="166481.59432123971"/>
    <n v="0"/>
    <n v="11513"/>
    <n v="0"/>
    <n v="0"/>
    <n v="0"/>
    <n v="0"/>
    <n v="0"/>
    <n v="0"/>
    <n v="0"/>
    <n v="196302.68753838484"/>
    <s v="REF"/>
    <s v="Local REF"/>
    <s v="MM"/>
    <n v="12433182"/>
    <n v="2.4410790956193505E-2"/>
    <n v="36.28034837500001"/>
    <s v="Data out from OB"/>
  </r>
  <r>
    <x v="24"/>
    <s v="6000008679"/>
    <s v="89C-21986   (15)"/>
    <n v="15"/>
    <s v="THANH CONG"/>
    <s v=""/>
    <s v="7951"/>
    <s v="NR-BC360QKVN"/>
    <n v="2"/>
    <s v="TGDD NGHE AN"/>
    <s v="Khối 7, Thị Trấn Tân Kỳ, Huyện Tân Kỳ, Tỉnh Nghệ An, Việt Nam"/>
    <s v="M101"/>
    <n v="1.7712639999999999"/>
    <s v="601"/>
    <n v="0.81666666666666998"/>
    <n v="0.58006944444443997"/>
    <n v="0.80417824074073996"/>
    <s v="9525250562-6000008679"/>
    <s v="9525250562-6000008679"/>
    <x v="5"/>
    <s v="Tân Kỳ/Nghệ An"/>
    <s v="Nghệ An"/>
    <n v="310"/>
    <n v="0"/>
    <n v="0"/>
    <n v="6820000"/>
    <s v="REF"/>
    <n v="0"/>
    <s v="THANH CONG"/>
    <s v="TQ"/>
    <s v="K"/>
    <s v="TGDD"/>
    <n v="0"/>
    <n v="1"/>
    <s v="THANH CONGTQK"/>
    <s v="THANH CONG"/>
    <n v="0"/>
    <n v="0"/>
    <n v="0"/>
    <n v="0"/>
    <n v="0"/>
    <n v="23026"/>
    <n v="0"/>
    <m/>
    <m/>
    <m/>
    <n v="0"/>
    <n v="0"/>
    <n v="0"/>
    <n v="0"/>
    <n v="0"/>
    <n v="0"/>
    <n v="0"/>
    <n v="0"/>
    <n v="0"/>
    <n v="0"/>
    <n v="0"/>
    <n v="0"/>
    <n v="1.7712639999999999"/>
    <s v="9525250562"/>
    <n v="36.28034837500001"/>
    <n v="8080058"/>
    <n v="332963.18864247942"/>
    <n v="0"/>
    <n v="23026"/>
    <n v="0"/>
    <n v="0"/>
    <n v="0"/>
    <n v="0"/>
    <n v="0"/>
    <n v="0"/>
    <n v="0"/>
    <n v="392605.37507676968"/>
    <s v="REF"/>
    <s v="Local REF"/>
    <s v="MM"/>
    <n v="24866364"/>
    <n v="4.8821581912387009E-2"/>
    <n v="36.28034837500001"/>
    <s v="Data out from OB"/>
  </r>
  <r>
    <x v="24"/>
    <s v="6000004845"/>
    <s v="89C-21986   (15)"/>
    <n v="15"/>
    <s v="THANH CONG"/>
    <s v=""/>
    <s v="7951"/>
    <s v="CS-YZ12WKH-8"/>
    <n v="5"/>
    <s v="VIET HAN"/>
    <s v="số 16, đường tránh Vinh, khối 2, phường Vinh Tân, Thành Phố Vinh, tỉnh Nghệ An, Việt Nam"/>
    <s v="M101"/>
    <n v="0.40570500000000004"/>
    <s v="601"/>
    <n v="0.81666666666666998"/>
    <n v="0.58006944444443997"/>
    <n v="0.73442129629630004"/>
    <s v="9525250562-6000004845"/>
    <s v="9525250562-6000004845"/>
    <x v="5"/>
    <s v="Vinh/Nghệ An"/>
    <s v="Nghệ An"/>
    <n v="303"/>
    <n v="0"/>
    <n v="0"/>
    <n v="6800000"/>
    <s v="RAC"/>
    <n v="0"/>
    <s v="THANH CONG"/>
    <s v="TQ"/>
    <s v="K"/>
    <s v="VIE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0570500000000004"/>
    <s v="9525250562"/>
    <n v="36.28034837500001"/>
    <n v="8080058"/>
    <n v="76264.650807670187"/>
    <n v="0"/>
    <n v="0"/>
    <n v="0"/>
    <n v="0"/>
    <n v="0"/>
    <n v="0"/>
    <n v="0"/>
    <n v="0"/>
    <n v="0"/>
    <n v="84651.525896490217"/>
    <s v="RAC"/>
    <s v="RAC"/>
    <s v="Wholesaler"/>
    <n v="23724627"/>
    <n v="1.1182500118426714E-2"/>
    <n v="36.28034837500001"/>
    <s v="Data out from OB"/>
  </r>
  <r>
    <x v="24"/>
    <s v="6000004845"/>
    <s v="89C-21986   (15)"/>
    <n v="15"/>
    <s v="THANH CONG"/>
    <s v=""/>
    <s v="7951"/>
    <s v="CU-YZ12WKH-8"/>
    <n v="5"/>
    <s v="VIET HAN"/>
    <s v="số 16, đường tránh Vinh, khối 2, phường Vinh Tân, Thành Phố Vinh, tỉnh Nghệ An, Việt Nam"/>
    <s v="M101"/>
    <n v="1.08"/>
    <s v="601"/>
    <n v="0.81666666666666998"/>
    <n v="0.58006944444443997"/>
    <n v="0.73418981481481005"/>
    <s v="9525250562-6000004845"/>
    <s v="9525250562-6000004845"/>
    <x v="5"/>
    <s v="Vinh/Nghệ An"/>
    <s v="Nghệ An"/>
    <n v="303"/>
    <n v="0"/>
    <n v="0"/>
    <n v="6800000"/>
    <s v="RAC"/>
    <n v="0"/>
    <s v="THANH CONG"/>
    <s v="TQ"/>
    <s v="K"/>
    <s v="VIE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08"/>
    <s v="9525250562"/>
    <n v="36.28034837500001"/>
    <n v="8080058"/>
    <n v="203018.99871158553"/>
    <n v="0"/>
    <n v="0"/>
    <n v="0"/>
    <n v="0"/>
    <n v="0"/>
    <n v="0"/>
    <n v="0"/>
    <n v="0"/>
    <n v="0"/>
    <n v="225345.13493353408"/>
    <s v="RAC"/>
    <s v="RAC"/>
    <s v="Wholesaler"/>
    <n v="35586941"/>
    <n v="2.9768181629264739E-2"/>
    <n v="36.28034837500001"/>
    <s v="Data out from OB"/>
  </r>
  <r>
    <x v="24"/>
    <s v="6000004054"/>
    <s v="89C-21986   (15)"/>
    <n v="15"/>
    <s v="THANH CONG"/>
    <s v=""/>
    <s v="7951"/>
    <s v="NA-F90A4GRV"/>
    <n v="9"/>
    <s v="DIEN TU HOAN KIEM"/>
    <s v="Km06 QL1A- Nghi Kim, TP Vinh, Nghệ An"/>
    <s v="M101"/>
    <n v="4.4528400000000001"/>
    <s v="601"/>
    <n v="0.81666666666666998"/>
    <n v="0.58008101851852001"/>
    <n v="0.80716435185184998"/>
    <s v="9525250562-6000004054"/>
    <s v="9525250562-6000004054"/>
    <x v="5"/>
    <s v="Vinh/Nghệ An"/>
    <s v="Nghệ An"/>
    <n v="303"/>
    <n v="310"/>
    <n v="0"/>
    <n v="6800000"/>
    <s v="WM"/>
    <n v="0"/>
    <s v="THANH CONG"/>
    <s v="TQ"/>
    <s v="K"/>
    <s v="DIEN"/>
    <n v="0"/>
    <n v="1"/>
    <s v="THANH CONGTQK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4528400000000001"/>
    <s v="9525250562"/>
    <n v="36.28034837500001"/>
    <n v="8080058"/>
    <n v="837047.33168786706"/>
    <n v="0"/>
    <n v="0"/>
    <n v="0"/>
    <n v="0"/>
    <n v="0"/>
    <n v="0"/>
    <n v="0"/>
    <n v="0"/>
    <n v="1"/>
    <n v="929097.991330961"/>
    <s v="WM"/>
    <s v="Local WM"/>
    <s v="Wholesaler"/>
    <n v="43848000"/>
    <n v="0.12273421285745852"/>
    <n v="36.28034837500001"/>
    <s v="Data out from OB"/>
  </r>
  <r>
    <x v="24"/>
    <s v="6000016538"/>
    <s v="89C-21986   (15)"/>
    <n v="15"/>
    <s v="THANH CONG"/>
    <s v=""/>
    <s v="7951"/>
    <s v="NR-BC360QKVN"/>
    <n v="4"/>
    <s v="TGDD NGHE AN"/>
    <s v="Thửa đất số 75, tờ bản đồ số 14, Đường D1,Khu Công Nghiệp Bắc Vinh, Xã Hưng Đông,Thành Phố Vinh, Tỉnh Nghệ An,Việt Nam"/>
    <s v="M101"/>
    <n v="3.5425279999999999"/>
    <s v="601"/>
    <n v="0.81666666666666998"/>
    <n v="0.58008101851852001"/>
    <n v="0.74521990740740995"/>
    <s v="9525250562-6000016538"/>
    <s v="9525250562-6000016538"/>
    <x v="5"/>
    <s v="Vinh/Nghệ An"/>
    <s v="Nghệ An"/>
    <n v="303"/>
    <n v="310"/>
    <n v="0"/>
    <n v="6800000"/>
    <s v="REF"/>
    <n v="0"/>
    <s v="THANH CONG"/>
    <s v="TQ"/>
    <s v="K"/>
    <s v="TGDD"/>
    <n v="0"/>
    <n v="1"/>
    <s v="THANH CONGTQK"/>
    <s v="THANH CONG"/>
    <s v="combine"/>
    <n v="150000"/>
    <n v="0"/>
    <n v="0"/>
    <n v="0"/>
    <n v="46053"/>
    <n v="0"/>
    <m/>
    <m/>
    <m/>
    <n v="0"/>
    <n v="0"/>
    <n v="0"/>
    <n v="0"/>
    <n v="0"/>
    <n v="0"/>
    <n v="0"/>
    <n v="0"/>
    <n v="0"/>
    <n v="0"/>
    <n v="0"/>
    <n v="0"/>
    <n v="3.5425279999999999"/>
    <s v="9525250562"/>
    <n v="36.28034837500001"/>
    <n v="8080058"/>
    <n v="665926.37728495884"/>
    <n v="0"/>
    <n v="46053"/>
    <n v="0"/>
    <n v="0"/>
    <n v="0"/>
    <n v="0"/>
    <n v="0"/>
    <n v="0"/>
    <n v="1"/>
    <n v="785211.75015353935"/>
    <s v="REF"/>
    <s v="Local REF"/>
    <s v="MM"/>
    <n v="49732728"/>
    <n v="9.7643163824774018E-2"/>
    <n v="36.28034837500001"/>
    <s v="Data out from OB"/>
  </r>
  <r>
    <x v="24"/>
    <s v="6000016538"/>
    <s v="89C-21986   (15)"/>
    <n v="15"/>
    <s v="THANH CONG"/>
    <s v=""/>
    <s v="7951"/>
    <s v="NR-TL381GPKV"/>
    <n v="5"/>
    <s v="TGDD NGHE AN"/>
    <s v="Thửa đất số 75, tờ bản đồ số 14, Đường D1,Khu Công Nghiệp Bắc Vinh, Xã Hưng Đông,Thành Phố Vinh, Tỉnh Nghệ An,Việt Nam"/>
    <s v="M101"/>
    <n v="4.9349999999999996"/>
    <s v="601"/>
    <n v="0.81666666666666998"/>
    <n v="0.58008101851852001"/>
    <n v="0.80002314814815001"/>
    <s v="9525250562-6000016538"/>
    <s v="9525250562-6000016538"/>
    <x v="5"/>
    <s v="Vinh/Nghệ An"/>
    <s v="Nghệ An"/>
    <n v="303"/>
    <n v="0"/>
    <n v="0"/>
    <n v="6800000"/>
    <s v="REF"/>
    <n v="0"/>
    <s v="THANH CONG"/>
    <s v="TQ"/>
    <s v="K"/>
    <s v="TGDD"/>
    <n v="0"/>
    <n v="1"/>
    <s v="THANH CONGTQK"/>
    <s v="THANH CONG"/>
    <n v="0"/>
    <n v="0"/>
    <n v="0"/>
    <n v="0"/>
    <n v="0"/>
    <n v="64155"/>
    <n v="0"/>
    <m/>
    <m/>
    <m/>
    <n v="0"/>
    <n v="0"/>
    <n v="0"/>
    <n v="0"/>
    <n v="0"/>
    <n v="0"/>
    <n v="0"/>
    <n v="0"/>
    <n v="0"/>
    <n v="0"/>
    <n v="0"/>
    <n v="0"/>
    <n v="4.9349999999999996"/>
    <s v="9525250562"/>
    <n v="36.28034837500001"/>
    <n v="8080058"/>
    <n v="927684.0357793282"/>
    <n v="0"/>
    <n v="64155"/>
    <n v="0"/>
    <n v="0"/>
    <n v="0"/>
    <n v="0"/>
    <n v="0"/>
    <n v="0"/>
    <n v="0"/>
    <n v="1093857.0749046209"/>
    <s v="REF"/>
    <s v="Local REF"/>
    <s v="MM"/>
    <n v="61560000"/>
    <n v="0.1360240521670569"/>
    <n v="36.28034837500001"/>
    <s v="Data out from OB"/>
  </r>
  <r>
    <x v="24"/>
    <s v="6000004845"/>
    <s v="89C-21986   (15)"/>
    <n v="15"/>
    <s v="THANH CONG"/>
    <s v=""/>
    <s v="7951"/>
    <s v="NR-BV280QSVN"/>
    <n v="5"/>
    <s v="VIET HAN"/>
    <s v="số 16, đường tránh Vinh, khối 2, phường Vinh Tân, Thành Phố Vinh, tỉnh Nghệ An, Việt Nam"/>
    <s v="M101"/>
    <n v="3.76512"/>
    <s v="601"/>
    <n v="0.81666666666666998"/>
    <n v="0.58008101851852001"/>
    <n v="0.73410879629629999"/>
    <s v="9525250562-6000004845"/>
    <s v="9525250562-6000004845"/>
    <x v="5"/>
    <s v="Vinh/Nghệ An"/>
    <s v="Nghệ An"/>
    <n v="303"/>
    <n v="0"/>
    <n v="0"/>
    <n v="6800000"/>
    <s v="REF"/>
    <n v="0"/>
    <s v="THANH CONG"/>
    <s v="TQ"/>
    <s v="K"/>
    <s v="VIET"/>
    <n v="0"/>
    <n v="1"/>
    <s v="THANH CONGTQK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3.76512"/>
    <s v="9525250562"/>
    <n v="36.28034837500001"/>
    <n v="8080058"/>
    <n v="707769.34484163404"/>
    <n v="0"/>
    <n v="0"/>
    <n v="0"/>
    <n v="0"/>
    <n v="0"/>
    <n v="0"/>
    <n v="0"/>
    <n v="0"/>
    <n v="0"/>
    <n v="785603.21707495162"/>
    <s v="REF"/>
    <s v="Local REF"/>
    <s v="Wholesaler"/>
    <n v="44779545"/>
    <n v="0.10377849631109004"/>
    <n v="36.28034837500001"/>
    <s v="Data out from OB"/>
  </r>
  <r>
    <x v="24"/>
    <s v="6000003581"/>
    <s v="89C-21986   (15)"/>
    <n v="15"/>
    <s v="THANH CONG"/>
    <s v=""/>
    <s v="7951"/>
    <s v="NH-E80JA1WVT"/>
    <n v="3"/>
    <s v="VHC"/>
    <s v="37, đường Lê Hồng Phong, P.Hưng Bình, TP Vinh, Nghệ An"/>
    <s v="M131"/>
    <n v="1.0488187500000001"/>
    <s v="601"/>
    <n v="0.81666666666666998"/>
    <n v="0.58054398148148001"/>
    <n v="0.73383101851851995"/>
    <s v="9525250562-6000003581"/>
    <s v="9525250562-6000003581"/>
    <x v="5"/>
    <s v="Vinh/Nghệ An"/>
    <s v="Nghệ An"/>
    <n v="303"/>
    <n v="0"/>
    <s v="CT"/>
    <n v="6800000"/>
    <s v="MAG OTH"/>
    <n v="0"/>
    <s v="THANH CONG"/>
    <s v="TQ"/>
    <s v="K"/>
    <s v="VHC"/>
    <n v="0"/>
    <n v="1"/>
    <s v="THANH CONGTQK"/>
    <s v="THANH CONG"/>
    <n v="0"/>
    <n v="0"/>
    <n v="0"/>
    <n v="0"/>
    <n v="0"/>
    <n v="13635"/>
    <n v="20976"/>
    <m/>
    <m/>
    <m/>
    <n v="0"/>
    <n v="0"/>
    <n v="0"/>
    <n v="0"/>
    <n v="0"/>
    <n v="0"/>
    <n v="0"/>
    <n v="0"/>
    <n v="0"/>
    <n v="0"/>
    <n v="0"/>
    <n v="0"/>
    <n v="1.0488187500000001"/>
    <s v="9525250562"/>
    <n v="36.28034837500001"/>
    <n v="8080058"/>
    <n v="197157.53005086735"/>
    <n v="0"/>
    <n v="13635"/>
    <n v="20976"/>
    <n v="0"/>
    <n v="0"/>
    <n v="0"/>
    <n v="0"/>
    <n v="0"/>
    <n v="0"/>
    <n v="253450.07661071347"/>
    <s v="MAG OTH"/>
    <s v="MAG OTH"/>
    <s v="MM"/>
    <n v="0"/>
    <n v="2.8908728746461488E-2"/>
    <n v="36.28034837500001"/>
    <s v="Data out from OB"/>
  </r>
  <r>
    <x v="25"/>
    <s v="5000003575"/>
    <s v="89H-00619   (1.25)"/>
    <n v="1.25"/>
    <s v="THANH CONG"/>
    <s v=""/>
    <s v="7951"/>
    <s v="SR-CP108NRA"/>
    <n v="6"/>
    <s v="MEDIAMART TRUONG CHINH"/>
    <s v="Số 72,đường Trường Chinh, Phường Phương Mai, Quận Đống Đa, Thành phố Hà Nội, Việt Nam"/>
    <s v="M101"/>
    <n v="0.17748"/>
    <s v="601"/>
    <n v="0.68194444444444002"/>
    <n v="0.59174768518519005"/>
    <n v="0.68010416666666995"/>
    <s v="9525250566-5000003575"/>
    <s v="9525250566-5000003575"/>
    <x v="4"/>
    <s v="Đống Đa/Hà Nội"/>
    <s v="Hà Nội"/>
    <n v="20"/>
    <n v="20"/>
    <n v="0"/>
    <n v="550000"/>
    <s v="RC"/>
    <n v="1"/>
    <s v="THANH CONG"/>
    <s v="TQ"/>
    <s v="B"/>
    <s v="MEDI"/>
    <n v="0"/>
    <n v="1"/>
    <s v="THANH CONGTQB"/>
    <s v="THANH CONG"/>
    <s v="THANH CONGTQB"/>
    <n v="550000"/>
    <n v="0"/>
    <n v="0"/>
    <n v="0"/>
    <n v="5324"/>
    <n v="0"/>
    <m/>
    <m/>
    <m/>
    <n v="0"/>
    <n v="0"/>
    <n v="750000"/>
    <n v="0"/>
    <n v="244251"/>
    <n v="0"/>
    <n v="0"/>
    <n v="0"/>
    <n v="0"/>
    <n v="0"/>
    <n v="0"/>
    <n v="994251"/>
    <n v="0.17748"/>
    <s v="9525250566"/>
    <n v="8.5518268800000001"/>
    <n v="994251"/>
    <n v="11414.403187731508"/>
    <n v="0"/>
    <n v="5324"/>
    <n v="0"/>
    <n v="0"/>
    <n v="0"/>
    <n v="0"/>
    <n v="0"/>
    <n v="0"/>
    <n v="1"/>
    <n v="20889.095255997509"/>
    <s v="RC"/>
    <s v="RC"/>
    <s v="MM"/>
    <n v="10332000"/>
    <n v="2.0753460341330014E-2"/>
    <n v="8.5518268800000001"/>
    <s v="Data out from OB"/>
  </r>
  <r>
    <x v="25"/>
    <s v="5000003575"/>
    <s v="89H-00619   (1.25)"/>
    <n v="1.25"/>
    <s v="THANH CONG"/>
    <s v=""/>
    <s v="7951"/>
    <s v="NC-BG3000CSY"/>
    <n v="8"/>
    <s v="MEDIAMART TRUONG CHINH"/>
    <s v="Số 72,đường Trường Chinh, Phường Phương Mai, Quận Đống Đa, Thành phố Hà Nội, Việt Nam"/>
    <s v="M101"/>
    <n v="0.18451200000000001"/>
    <s v="601"/>
    <n v="0.68194444444444002"/>
    <n v="0.59174768518519005"/>
    <n v="0.68032407407407003"/>
    <s v="9525250566-5000003575"/>
    <s v="9525250566-5000003575"/>
    <x v="4"/>
    <s v="Đống Đa/Hà Nội"/>
    <s v="Hà Nội"/>
    <n v="20"/>
    <n v="0"/>
    <n v="0"/>
    <n v="55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5535"/>
    <n v="0"/>
    <m/>
    <m/>
    <m/>
    <n v="0"/>
    <n v="0"/>
    <n v="0"/>
    <n v="0"/>
    <n v="0"/>
    <n v="0"/>
    <n v="0"/>
    <n v="0"/>
    <n v="0"/>
    <n v="0"/>
    <n v="0"/>
    <n v="0"/>
    <n v="0.18451200000000001"/>
    <s v="9525250566"/>
    <n v="8.5518268800000001"/>
    <n v="994251"/>
    <n v="11866.657431680844"/>
    <n v="0"/>
    <n v="5535"/>
    <n v="0"/>
    <n v="0"/>
    <n v="0"/>
    <n v="0"/>
    <n v="0"/>
    <n v="0"/>
    <n v="0"/>
    <n v="21716.805588655698"/>
    <s v="SMALL KA"/>
    <s v="SMALL KA"/>
    <s v="MM"/>
    <n v="12370400"/>
    <n v="2.1575740784874262E-2"/>
    <n v="8.5518268800000001"/>
    <s v="Data out from OB"/>
  </r>
  <r>
    <x v="25"/>
    <s v="5000003575"/>
    <s v="89H-00619   (1.25)"/>
    <n v="1.25"/>
    <s v="THANH CONG"/>
    <s v=""/>
    <s v="7951"/>
    <s v="SR-CP188NRA"/>
    <n v="8"/>
    <s v="MEDIAMART TRUONG CHINH"/>
    <s v="Số 72,đường Trường Chinh, Phường Phương Mai, Quận Đống Đa, Thành phố Hà Nội, Việt Nam"/>
    <s v="M101"/>
    <n v="0.31008000000000002"/>
    <s v="601"/>
    <n v="0.68194444444444002"/>
    <n v="0.59175925925925998"/>
    <n v="0.67989583333333004"/>
    <s v="9525250566-5000003575"/>
    <s v="9525250566-5000003575"/>
    <x v="4"/>
    <s v="Đống Đa/Hà Nội"/>
    <s v="Hà Nội"/>
    <n v="20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9302"/>
    <n v="0"/>
    <m/>
    <m/>
    <m/>
    <n v="0"/>
    <n v="0"/>
    <n v="0"/>
    <n v="0"/>
    <n v="0"/>
    <n v="0"/>
    <n v="0"/>
    <n v="0"/>
    <n v="0"/>
    <n v="0"/>
    <n v="0"/>
    <n v="0"/>
    <n v="0.31008000000000002"/>
    <s v="9525250566"/>
    <n v="8.5518268800000001"/>
    <n v="994251"/>
    <n v="19942.405569369992"/>
    <n v="0"/>
    <n v="9302"/>
    <n v="0"/>
    <n v="0"/>
    <n v="0"/>
    <n v="0"/>
    <n v="0"/>
    <n v="0"/>
    <n v="0"/>
    <n v="36496.189412777261"/>
    <s v="RC"/>
    <s v="RC"/>
    <s v="MM"/>
    <n v="14392000"/>
    <n v="3.6258919217036348E-2"/>
    <n v="8.5518268800000001"/>
    <s v="Data out from OB"/>
  </r>
  <r>
    <x v="25"/>
    <s v="5000003575"/>
    <s v="89H-00619   (1.25)"/>
    <n v="1.25"/>
    <s v="THANH CONG"/>
    <s v=""/>
    <s v="7951"/>
    <s v="SR-MVN187HRA"/>
    <n v="6"/>
    <s v="MEDIAMART TRUONG CHINH"/>
    <s v="Số 72,đường Trường Chinh, Phường Phương Mai, Quận Đống Đa, Thành phố Hà Nội, Việt Nam"/>
    <s v="M101"/>
    <n v="0.17511167999999999"/>
    <s v="601"/>
    <n v="0.68194444444444002"/>
    <n v="0.59175925925925998"/>
    <n v="0.67980324074073994"/>
    <s v="9525250566-5000003575"/>
    <s v="9525250566-5000003575"/>
    <x v="4"/>
    <s v="Đống Đa/Hà Nội"/>
    <s v="Hà Nội"/>
    <n v="20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5253"/>
    <n v="0"/>
    <m/>
    <m/>
    <m/>
    <n v="0"/>
    <n v="0"/>
    <n v="0"/>
    <n v="0"/>
    <n v="0"/>
    <n v="0"/>
    <n v="0"/>
    <n v="0"/>
    <n v="0"/>
    <n v="0"/>
    <n v="0"/>
    <n v="0"/>
    <n v="0.17511167999999999"/>
    <s v="9525250566"/>
    <n v="8.5518268800000001"/>
    <n v="994251"/>
    <n v="11262.087662840995"/>
    <n v="0"/>
    <n v="5253"/>
    <n v="0"/>
    <n v="0"/>
    <n v="0"/>
    <n v="0"/>
    <n v="0"/>
    <n v="0"/>
    <n v="0"/>
    <n v="20610.392267510448"/>
    <s v="RC"/>
    <s v="RC"/>
    <s v="MM"/>
    <n v="4875270"/>
    <n v="2.0476523023347262E-2"/>
    <n v="8.5518268800000001"/>
    <s v="Data out from OB"/>
  </r>
  <r>
    <x v="25"/>
    <s v="5000003569"/>
    <s v="89H-00619   (1.25)"/>
    <n v="1.25"/>
    <s v="THANH CONG"/>
    <s v=""/>
    <s v="7951"/>
    <s v="MC-CL573AN49"/>
    <n v="3"/>
    <s v="MEDIAMART NGUYEN LUONG BANG"/>
    <s v="Số 181 Nguyễn Lương Bằng, phường Quang Trung, quận Đống Đa, thành phố Hà Nội, Việt Nam"/>
    <s v="M101"/>
    <n v="0.18513000000000002"/>
    <s v="601"/>
    <n v="0.68194444444444002"/>
    <n v="0.59175925925925998"/>
    <n v="0.66599537037037004"/>
    <s v="9525250566-5000003569"/>
    <s v="9525250566-5000003569"/>
    <x v="4"/>
    <s v="Đống Đa/Hà Nội"/>
    <s v="Hà Nội"/>
    <n v="20"/>
    <n v="20"/>
    <n v="0"/>
    <n v="550000"/>
    <s v="VC"/>
    <n v="0"/>
    <s v="THANH CONG"/>
    <s v="TQ"/>
    <s v="B"/>
    <s v="MEDI"/>
    <n v="0"/>
    <n v="1"/>
    <s v="THANH CONGTQB"/>
    <s v="THANH CONG"/>
    <s v="combine"/>
    <n v="5000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18513000000000002"/>
    <s v="9525250566"/>
    <n v="8.5518268800000001"/>
    <n v="994251"/>
    <n v="11906.40332513373"/>
    <n v="0"/>
    <n v="5554"/>
    <n v="0"/>
    <n v="0"/>
    <n v="0"/>
    <n v="0"/>
    <n v="0"/>
    <n v="0"/>
    <n v="1"/>
    <n v="21790.00453427327"/>
    <s v="VC"/>
    <s v="VC"/>
    <s v="MM"/>
    <n v="5859000"/>
    <n v="2.164800604569769E-2"/>
    <n v="8.5518268800000001"/>
    <s v="Data out from OB"/>
  </r>
  <r>
    <x v="25"/>
    <s v="5000003575"/>
    <s v="89H-00619   (1.25)"/>
    <n v="1.25"/>
    <s v="THANH CONG"/>
    <s v=""/>
    <s v="7951"/>
    <s v="NC-EG3000CSY"/>
    <n v="10"/>
    <s v="MEDIAMART TRUONG CHINH"/>
    <s v="Số 72,đường Trường Chinh, Phường Phương Mai, Quận Đống Đa, Thành phố Hà Nội, Việt Nam"/>
    <s v="M101"/>
    <n v="0.23064000000000001"/>
    <s v="601"/>
    <n v="0.68194444444444002"/>
    <n v="0.59175925925925998"/>
    <n v="0.68023148148148005"/>
    <s v="9525250566-5000003575"/>
    <s v="9525250566-5000003575"/>
    <x v="4"/>
    <s v="Đống Đa/Hà Nội"/>
    <s v="Hà Nội"/>
    <n v="20"/>
    <n v="0"/>
    <n v="0"/>
    <n v="550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6919"/>
    <n v="0"/>
    <m/>
    <m/>
    <m/>
    <n v="0"/>
    <n v="0"/>
    <n v="0"/>
    <n v="0"/>
    <n v="0"/>
    <n v="0"/>
    <n v="0"/>
    <n v="0"/>
    <n v="0"/>
    <n v="0"/>
    <n v="0"/>
    <n v="0"/>
    <n v="0.23064000000000001"/>
    <s v="9525250566"/>
    <n v="8.5518268800000001"/>
    <n v="994251"/>
    <n v="14833.321789601054"/>
    <n v="0"/>
    <n v="6919"/>
    <n v="0"/>
    <n v="0"/>
    <n v="0"/>
    <n v="0"/>
    <n v="0"/>
    <n v="0"/>
    <n v="0"/>
    <n v="27146.256985819618"/>
    <s v="SMALL KA"/>
    <s v="SMALL KA"/>
    <s v="MM"/>
    <n v="12873000"/>
    <n v="2.6969675981092827E-2"/>
    <n v="8.5518268800000001"/>
    <s v="Data out from OB"/>
  </r>
  <r>
    <x v="25"/>
    <s v="5000003575"/>
    <s v="89H-00619   (1.25)"/>
    <n v="1.25"/>
    <s v="THANH CONG"/>
    <s v=""/>
    <s v="7951"/>
    <s v="MC-CL571GN49"/>
    <n v="6"/>
    <s v="MEDIAMART TRUONG CHINH"/>
    <s v="Số 72,đường Trường Chinh, Phường Phương Mai, Quận Đống Đa, Thành phố Hà Nội, Việt Nam"/>
    <s v="M101"/>
    <n v="0.37026000000000003"/>
    <s v="601"/>
    <n v="0.68194444444444002"/>
    <n v="0.59175925925925998"/>
    <n v="0.67436342592593002"/>
    <s v="9525250566-5000003575"/>
    <s v="9525250566-5000003575"/>
    <x v="4"/>
    <s v="Đống Đa/Hà Nội"/>
    <s v="Hà Nội"/>
    <n v="20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11108"/>
    <n v="0"/>
    <m/>
    <m/>
    <m/>
    <n v="0"/>
    <n v="0"/>
    <n v="0"/>
    <n v="0"/>
    <n v="0"/>
    <n v="0"/>
    <n v="0"/>
    <n v="0"/>
    <n v="0"/>
    <n v="0"/>
    <n v="0"/>
    <n v="0"/>
    <n v="0.37026000000000003"/>
    <s v="9525250566"/>
    <n v="8.5518268800000001"/>
    <n v="994251"/>
    <n v="23812.806650267459"/>
    <n v="0"/>
    <n v="11108"/>
    <n v="0"/>
    <n v="0"/>
    <n v="0"/>
    <n v="0"/>
    <n v="0"/>
    <n v="0"/>
    <n v="0"/>
    <n v="43580.00906854654"/>
    <s v="VC"/>
    <s v="VC"/>
    <s v="MM"/>
    <n v="10080000"/>
    <n v="4.3296012091395379E-2"/>
    <n v="8.5518268800000001"/>
    <s v="Data out from OB"/>
  </r>
  <r>
    <x v="25"/>
    <s v="5000003575"/>
    <s v="89H-00619   (1.25)"/>
    <n v="1.25"/>
    <s v="THANH CONG"/>
    <s v=""/>
    <s v="7951"/>
    <s v="MC-CL573AN49"/>
    <n v="3"/>
    <s v="MEDIAMART TRUONG CHINH"/>
    <s v="Số 72,đường Trường Chinh, Phường Phương Mai, Quận Đống Đa, Thành phố Hà Nội, Việt Nam"/>
    <s v="M101"/>
    <n v="0.18513000000000002"/>
    <s v="601"/>
    <n v="0.68194444444444002"/>
    <n v="0.59175925925925998"/>
    <n v="0.67396990740741003"/>
    <s v="9525250566-5000003575"/>
    <s v="9525250566-5000003575"/>
    <x v="4"/>
    <s v="Đống Đa/Hà Nội"/>
    <s v="Hà Nội"/>
    <n v="20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18513000000000002"/>
    <s v="9525250566"/>
    <n v="8.5518268800000001"/>
    <n v="994251"/>
    <n v="11906.40332513373"/>
    <n v="0"/>
    <n v="5554"/>
    <n v="0"/>
    <n v="0"/>
    <n v="0"/>
    <n v="0"/>
    <n v="0"/>
    <n v="0"/>
    <n v="0"/>
    <n v="21790.00453427327"/>
    <s v="VC"/>
    <s v="VC"/>
    <s v="MM"/>
    <n v="5859000"/>
    <n v="2.164800604569769E-2"/>
    <n v="8.5518268800000001"/>
    <s v="Data out from OB"/>
  </r>
  <r>
    <x v="25"/>
    <s v="5000003575"/>
    <s v="89H-00619   (1.25)"/>
    <n v="1.25"/>
    <s v="THANH CONG"/>
    <s v=""/>
    <s v="7951"/>
    <s v="NR-TV261APSV"/>
    <n v="1"/>
    <s v="MEDIAMART TRUONG CHINH"/>
    <s v="Số 72,đường Trường Chinh, Phường Phương Mai, Quận Đống Đa, Thành phố Hà Nội, Việt Nam"/>
    <s v="M101"/>
    <n v="0.69159999999999999"/>
    <s v="601"/>
    <n v="0.68194444444444002"/>
    <n v="0.59175925925925998"/>
    <n v="0.65560185185185005"/>
    <s v="9525250566-5000003575"/>
    <s v="9525250566-5000003575"/>
    <x v="4"/>
    <s v="Đống Đa/Hà Nội"/>
    <s v="Hà Nội"/>
    <n v="20"/>
    <n v="0"/>
    <n v="0"/>
    <n v="550000"/>
    <s v="REF"/>
    <n v="0"/>
    <s v="THANH CONG"/>
    <s v="TQ"/>
    <s v="B"/>
    <s v="MEDI"/>
    <n v="0"/>
    <n v="1"/>
    <s v="THANH CONGTQB"/>
    <s v="THANH CONG"/>
    <n v="0"/>
    <n v="0"/>
    <n v="0"/>
    <n v="0"/>
    <n v="0"/>
    <n v="20748"/>
    <n v="0"/>
    <m/>
    <m/>
    <m/>
    <n v="0"/>
    <n v="0"/>
    <n v="0"/>
    <n v="0"/>
    <n v="0"/>
    <n v="0"/>
    <n v="0"/>
    <n v="0"/>
    <n v="0"/>
    <n v="0"/>
    <n v="0"/>
    <n v="0"/>
    <n v="0.69159999999999999"/>
    <s v="9525250566"/>
    <n v="8.5518268800000001"/>
    <n v="994251"/>
    <n v="44479.384970898755"/>
    <n v="0"/>
    <n v="20748"/>
    <n v="0"/>
    <n v="0"/>
    <n v="0"/>
    <n v="0"/>
    <n v="0"/>
    <n v="0"/>
    <n v="0"/>
    <n v="81401.706778498308"/>
    <s v="REF"/>
    <s v="Local REF"/>
    <s v="MM"/>
    <n v="4362400"/>
    <n v="8.0871609037997741E-2"/>
    <n v="8.5518268800000001"/>
    <s v="Data out from OB"/>
  </r>
  <r>
    <x v="25"/>
    <s v="5000003569"/>
    <s v="89H-00619   (1.25)"/>
    <n v="1.25"/>
    <s v="THANH CONG"/>
    <s v=""/>
    <s v="7951"/>
    <s v="MC-CL575KN49"/>
    <n v="3"/>
    <s v="MEDIAMART NGUYEN LUONG BANG"/>
    <s v="Số 181 Nguyễn Lương Bằng, phường Quang Trung, quận Đống Đa, thành phố Hà Nội, Việt Nam"/>
    <s v="M101"/>
    <n v="0.18513000000000002"/>
    <s v="601"/>
    <n v="0.68194444444444002"/>
    <n v="0.59177083333333003"/>
    <n v="0.66537037037036995"/>
    <s v="9525250566-5000003569"/>
    <s v="9525250566-5000003569"/>
    <x v="4"/>
    <s v="Đống Đa/Hà Nội"/>
    <s v="Hà Nội"/>
    <n v="20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18513000000000002"/>
    <s v="9525250566"/>
    <n v="8.5518268800000001"/>
    <n v="994251"/>
    <n v="11906.40332513373"/>
    <n v="0"/>
    <n v="5554"/>
    <n v="0"/>
    <n v="0"/>
    <n v="0"/>
    <n v="0"/>
    <n v="0"/>
    <n v="0"/>
    <n v="0"/>
    <n v="21790.00453427327"/>
    <s v="VC"/>
    <s v="VC"/>
    <s v="MM"/>
    <n v="6867000"/>
    <n v="2.164800604569769E-2"/>
    <n v="8.5518268800000001"/>
    <s v="Data out from OB"/>
  </r>
  <r>
    <x v="25"/>
    <s v="5000003575"/>
    <s v="89H-00619   (1.25)"/>
    <n v="1.25"/>
    <s v="THANH CONG"/>
    <s v=""/>
    <s v="7951"/>
    <s v="MC-CL573AN49"/>
    <n v="10"/>
    <s v="MEDIAMART TRUONG CHINH"/>
    <s v="Số 72,đường Trường Chinh, Phường Phương Mai, Quận Đống Đa, Thành phố Hà Nội, Việt Nam"/>
    <s v="M101"/>
    <n v="0.61709999999999998"/>
    <s v="601"/>
    <n v="0.68194444444444002"/>
    <n v="0.59177083333333003"/>
    <n v="0.67582175925926002"/>
    <s v="9525250566-5000003575"/>
    <s v="9525250566-5000003575"/>
    <x v="4"/>
    <s v="Đống Đa/Hà Nội"/>
    <s v="Hà Nội"/>
    <n v="20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18513"/>
    <n v="0"/>
    <m/>
    <m/>
    <m/>
    <n v="0"/>
    <n v="0"/>
    <n v="0"/>
    <n v="0"/>
    <n v="0"/>
    <n v="0"/>
    <n v="0"/>
    <n v="0"/>
    <n v="0"/>
    <n v="0"/>
    <n v="0"/>
    <n v="0"/>
    <n v="0.61709999999999998"/>
    <s v="9525250566"/>
    <n v="8.5518268800000001"/>
    <n v="994251"/>
    <n v="39688.011083779093"/>
    <n v="0"/>
    <n v="18513"/>
    <n v="0"/>
    <n v="0"/>
    <n v="0"/>
    <n v="0"/>
    <n v="0"/>
    <n v="0"/>
    <n v="0"/>
    <n v="72633.015114244219"/>
    <s v="VC"/>
    <s v="VC"/>
    <s v="MM"/>
    <n v="19530000"/>
    <n v="7.216002015232563E-2"/>
    <n v="8.5518268800000001"/>
    <s v="Data out from OB"/>
  </r>
  <r>
    <x v="25"/>
    <s v="5000003575"/>
    <s v="89H-00619   (1.25)"/>
    <n v="1.25"/>
    <s v="THANH CONG"/>
    <s v=""/>
    <s v="7951"/>
    <s v="MC-CL575KN49"/>
    <n v="10"/>
    <s v="MEDIAMART TRUONG CHINH"/>
    <s v="Số 72,đường Trường Chinh, Phường Phương Mai, Quận Đống Đa, Thành phố Hà Nội, Việt Nam"/>
    <s v="M101"/>
    <n v="0.61709999999999998"/>
    <s v="601"/>
    <n v="0.68194444444444002"/>
    <n v="0.59177083333333003"/>
    <n v="0.67538194444444"/>
    <s v="9525250566-5000003575"/>
    <s v="9525250566-5000003575"/>
    <x v="4"/>
    <s v="Đống Đa/Hà Nội"/>
    <s v="Hà Nội"/>
    <n v="20"/>
    <n v="0"/>
    <n v="0"/>
    <n v="550000"/>
    <s v="VC"/>
    <n v="0"/>
    <s v="THANH CONG"/>
    <s v="TQ"/>
    <s v="B"/>
    <s v="MEDI"/>
    <n v="0"/>
    <n v="1"/>
    <s v="THANH CONGTQB"/>
    <s v="THANH CONG"/>
    <n v="0"/>
    <n v="0"/>
    <n v="0"/>
    <n v="0"/>
    <n v="0"/>
    <n v="18513"/>
    <n v="0"/>
    <m/>
    <m/>
    <m/>
    <n v="0"/>
    <n v="0"/>
    <n v="0"/>
    <n v="0"/>
    <n v="0"/>
    <n v="0"/>
    <n v="0"/>
    <n v="0"/>
    <n v="0"/>
    <n v="0"/>
    <n v="0"/>
    <n v="0"/>
    <n v="0.61709999999999998"/>
    <s v="9525250566"/>
    <n v="8.5518268800000001"/>
    <n v="994251"/>
    <n v="39688.011083779093"/>
    <n v="0"/>
    <n v="18513"/>
    <n v="0"/>
    <n v="0"/>
    <n v="0"/>
    <n v="0"/>
    <n v="0"/>
    <n v="0"/>
    <n v="0"/>
    <n v="72633.015114244219"/>
    <s v="VC"/>
    <s v="VC"/>
    <s v="MM"/>
    <n v="22890000"/>
    <n v="7.216002015232563E-2"/>
    <n v="8.5518268800000001"/>
    <s v="Data out from OB"/>
  </r>
  <r>
    <x v="25"/>
    <s v="5000003575"/>
    <s v="89H-00619   (1.25)"/>
    <n v="1.25"/>
    <s v="THANH CONG"/>
    <s v=""/>
    <s v="7951"/>
    <s v="SR-CP108NRA"/>
    <n v="2"/>
    <s v="MEDIAMART TRUONG CHINH"/>
    <s v="Số 72,đường Trường Chinh, Phường Phương Mai, Quận Đống Đa, Thành phố Hà Nội, Việt Nam"/>
    <s v="M101"/>
    <n v="5.9159999999999997E-2"/>
    <s v="601"/>
    <n v="0.68194444444444002"/>
    <n v="0.59177083333333003"/>
    <n v="0.68"/>
    <s v="9525250566-5000003575"/>
    <s v="9525250566-5000003575"/>
    <x v="4"/>
    <s v="Đống Đa/Hà Nội"/>
    <s v="Hà Nội"/>
    <n v="20"/>
    <n v="0"/>
    <n v="0"/>
    <n v="550000"/>
    <s v="RC"/>
    <n v="0"/>
    <s v="THANH CONG"/>
    <s v="TQ"/>
    <s v="B"/>
    <s v="MEDI"/>
    <n v="0"/>
    <n v="1"/>
    <s v="THANH CONGTQB"/>
    <s v="THANH CONG"/>
    <n v="0"/>
    <n v="0"/>
    <n v="0"/>
    <n v="0"/>
    <n v="0"/>
    <n v="1775"/>
    <n v="0"/>
    <m/>
    <m/>
    <m/>
    <n v="0"/>
    <n v="0"/>
    <n v="0"/>
    <n v="0"/>
    <n v="0"/>
    <n v="0"/>
    <n v="0"/>
    <n v="0"/>
    <n v="0"/>
    <n v="0"/>
    <n v="0"/>
    <n v="0"/>
    <n v="5.9159999999999997E-2"/>
    <s v="9525250566"/>
    <n v="8.5518268800000001"/>
    <n v="994251"/>
    <n v="3804.8010625771694"/>
    <n v="0"/>
    <n v="1775"/>
    <n v="0"/>
    <n v="0"/>
    <n v="0"/>
    <n v="0"/>
    <n v="0"/>
    <n v="0"/>
    <n v="0"/>
    <n v="6963.3650853325034"/>
    <s v="RC"/>
    <s v="RC"/>
    <s v="MM"/>
    <n v="3444000"/>
    <n v="6.9178201137766711E-3"/>
    <n v="8.5518268800000001"/>
    <s v="Data out from OB"/>
  </r>
  <r>
    <x v="25"/>
    <s v="6000003110"/>
    <s v="89H-00619   (1.25)"/>
    <n v="1.25"/>
    <s v="THANH CONG"/>
    <s v=""/>
    <s v="7951"/>
    <s v="NR-BA190PPVN"/>
    <n v="5"/>
    <s v="PICO"/>
    <s v="240 Tôn Đức Thắng, Hà Nội"/>
    <s v="M101"/>
    <n v="2.62276"/>
    <s v="601"/>
    <n v="0.68194444444444002"/>
    <n v="0.59177083333333003"/>
    <n v="0.65417824074074005"/>
    <s v="9525250566-6000003110"/>
    <s v="9525250566-6000003110"/>
    <x v="4"/>
    <s v="Đống Đa/Hà Nội"/>
    <s v="Hà Nội"/>
    <n v="20"/>
    <n v="20"/>
    <n v="0"/>
    <n v="550000"/>
    <s v="REF"/>
    <n v="0"/>
    <s v="THANH CONG"/>
    <s v="TQ"/>
    <s v="B"/>
    <s v="PICO"/>
    <n v="0"/>
    <n v="1"/>
    <s v="THANH CONGTQB"/>
    <s v="THANH CONG"/>
    <s v="combine"/>
    <n v="50000"/>
    <n v="0"/>
    <n v="0"/>
    <n v="0"/>
    <n v="78683"/>
    <n v="0"/>
    <m/>
    <m/>
    <m/>
    <n v="0"/>
    <n v="0"/>
    <n v="0"/>
    <n v="0"/>
    <n v="0"/>
    <n v="0"/>
    <n v="0"/>
    <n v="0"/>
    <n v="0"/>
    <n v="0"/>
    <n v="0"/>
    <n v="0"/>
    <n v="2.62276"/>
    <s v="9525250566"/>
    <n v="8.5518268800000001"/>
    <n v="994251"/>
    <n v="168679.5137742545"/>
    <n v="0"/>
    <n v="78683"/>
    <n v="0"/>
    <n v="0"/>
    <n v="0"/>
    <n v="0"/>
    <n v="0"/>
    <n v="0"/>
    <n v="1"/>
    <n v="308700.51878307434"/>
    <s v="REF"/>
    <s v="Local REF"/>
    <s v="MM"/>
    <n v="25160000"/>
    <n v="0.30669002504409909"/>
    <n v="8.5518268800000001"/>
    <s v="Data out from OB"/>
  </r>
  <r>
    <x v="25"/>
    <s v="6000003583"/>
    <s v="89H-00619   (1.25)"/>
    <n v="1.25"/>
    <s v="THANH CONG"/>
    <s v=""/>
    <s v="7951"/>
    <s v="MC-CL575KN49"/>
    <n v="3"/>
    <s v="VHC"/>
    <s v="102, phố Thái thịnh, Hà Nội"/>
    <s v="M101"/>
    <n v="0.18513000000000002"/>
    <s v="601"/>
    <n v="0.68194444444444002"/>
    <n v="0.59177083333333003"/>
    <n v="0.66571759259259"/>
    <s v="9525250566-6000003583"/>
    <s v="9525250566-6000003583"/>
    <x v="4"/>
    <s v="Đống Đa/Hà Nội"/>
    <s v="Hà Nội"/>
    <n v="20"/>
    <n v="20"/>
    <n v="0"/>
    <n v="550000"/>
    <s v="VC"/>
    <n v="0"/>
    <s v="THANH CONG"/>
    <s v="TQ"/>
    <s v="B"/>
    <s v="VHC"/>
    <n v="0"/>
    <n v="1"/>
    <s v="THANH CONGTQB"/>
    <s v="THANH CONG"/>
    <s v="combine"/>
    <n v="5000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18513000000000002"/>
    <s v="9525250566"/>
    <n v="8.5518268800000001"/>
    <n v="994251"/>
    <n v="11906.40332513373"/>
    <n v="0"/>
    <n v="5554"/>
    <n v="0"/>
    <n v="0"/>
    <n v="0"/>
    <n v="0"/>
    <n v="0"/>
    <n v="0"/>
    <n v="1"/>
    <n v="21790.00453427327"/>
    <s v="VC"/>
    <s v="VC"/>
    <s v="MM"/>
    <n v="6867000"/>
    <n v="2.164800604569769E-2"/>
    <n v="8.5518268800000001"/>
    <s v="Data out from OB"/>
  </r>
  <r>
    <x v="25"/>
    <s v="6000003110"/>
    <s v="89H-00619   (1.25)"/>
    <n v="1.25"/>
    <s v="THANH CONG"/>
    <s v=""/>
    <s v="7951"/>
    <s v="SR-CP188NRA"/>
    <n v="4"/>
    <s v="PICO"/>
    <s v="240 Tôn Đức Thắng, Hà Nội"/>
    <s v="M101"/>
    <n v="0.15504000000000001"/>
    <s v="601"/>
    <n v="0.68194444444444002"/>
    <n v="0.59178240740740995"/>
    <n v="0.65440972222222005"/>
    <s v="9525250566-6000003110"/>
    <s v="9525250566-6000003110"/>
    <x v="4"/>
    <s v="Đống Đa/Hà Nội"/>
    <s v="Hà Nội"/>
    <n v="20"/>
    <n v="0"/>
    <n v="0"/>
    <n v="550000"/>
    <s v="RC"/>
    <n v="0"/>
    <s v="THANH CONG"/>
    <s v="TQ"/>
    <s v="B"/>
    <s v="PICO"/>
    <n v="0"/>
    <n v="1"/>
    <s v="THANH CONGTQB"/>
    <s v="THANH CONG"/>
    <n v="0"/>
    <n v="0"/>
    <n v="0"/>
    <n v="0"/>
    <n v="0"/>
    <n v="4651"/>
    <n v="0"/>
    <m/>
    <m/>
    <m/>
    <n v="0"/>
    <n v="0"/>
    <n v="0"/>
    <n v="0"/>
    <n v="0"/>
    <n v="0"/>
    <n v="0"/>
    <n v="0"/>
    <n v="0"/>
    <n v="0"/>
    <n v="0"/>
    <n v="0"/>
    <n v="0.15504000000000001"/>
    <s v="9525250566"/>
    <n v="8.5518268800000001"/>
    <n v="994251"/>
    <n v="9971.202784684996"/>
    <n v="0"/>
    <n v="4651"/>
    <n v="0"/>
    <n v="0"/>
    <n v="0"/>
    <n v="0"/>
    <n v="0"/>
    <n v="0"/>
    <n v="0"/>
    <n v="18248.094706388631"/>
    <s v="RC"/>
    <s v="RC"/>
    <s v="MM"/>
    <n v="7196000"/>
    <n v="1.8129459608518174E-2"/>
    <n v="8.5518268800000001"/>
    <s v="Data out from OB"/>
  </r>
  <r>
    <x v="25"/>
    <s v="6000003110"/>
    <s v="89H-00619   (1.25)"/>
    <n v="1.25"/>
    <s v="THANH CONG"/>
    <s v=""/>
    <s v="7951"/>
    <s v="MC-CL575KN49"/>
    <n v="3"/>
    <s v="PICO"/>
    <s v="240 Tôn Đức Thắng, Hà Nội"/>
    <s v="M101"/>
    <n v="0.18513000000000002"/>
    <s v="601"/>
    <n v="0.68194444444444002"/>
    <n v="0.59178240740740995"/>
    <n v="0.66493055555556002"/>
    <s v="9525250566-6000003110"/>
    <s v="9525250566-6000003110"/>
    <x v="4"/>
    <s v="Đống Đa/Hà Nội"/>
    <s v="Hà Nội"/>
    <n v="20"/>
    <n v="0"/>
    <n v="0"/>
    <n v="550000"/>
    <s v="VC"/>
    <n v="0"/>
    <s v="THANH CONG"/>
    <s v="TQ"/>
    <s v="B"/>
    <s v="PICO"/>
    <n v="0"/>
    <n v="1"/>
    <s v="THANH CONGTQB"/>
    <s v="THANH CONG"/>
    <n v="0"/>
    <n v="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18513000000000002"/>
    <s v="9525250566"/>
    <n v="8.5518268800000001"/>
    <n v="994251"/>
    <n v="11906.40332513373"/>
    <n v="0"/>
    <n v="5554"/>
    <n v="0"/>
    <n v="0"/>
    <n v="0"/>
    <n v="0"/>
    <n v="0"/>
    <n v="0"/>
    <n v="0"/>
    <n v="21790.00453427327"/>
    <s v="VC"/>
    <s v="VC"/>
    <s v="MM"/>
    <n v="6867000"/>
    <n v="2.164800604569769E-2"/>
    <n v="8.5518268800000001"/>
    <s v="Data out from OB"/>
  </r>
  <r>
    <x v="25"/>
    <s v="6000003110"/>
    <s v="89H-00619   (1.25)"/>
    <n v="1.25"/>
    <s v="THANH CONG"/>
    <s v=""/>
    <s v="7951"/>
    <s v="NR-TV261APSV"/>
    <n v="1"/>
    <s v="PICO"/>
    <s v="240 Tôn Đức Thắng, Hà Nội"/>
    <s v="M101"/>
    <n v="0.69159999999999999"/>
    <s v="601"/>
    <n v="0.68194444444444002"/>
    <n v="0.59178240740740995"/>
    <n v="0.65528935185185"/>
    <s v="9525250566-6000003110"/>
    <s v="9525250566-6000003110"/>
    <x v="4"/>
    <s v="Đống Đa/Hà Nội"/>
    <s v="Hà Nội"/>
    <n v="20"/>
    <n v="0"/>
    <n v="0"/>
    <n v="550000"/>
    <s v="REF"/>
    <n v="0"/>
    <s v="THANH CONG"/>
    <s v="TQ"/>
    <s v="B"/>
    <s v="PICO"/>
    <n v="0"/>
    <n v="1"/>
    <s v="THANH CONGTQB"/>
    <s v="THANH CONG"/>
    <n v="0"/>
    <n v="0"/>
    <n v="0"/>
    <n v="0"/>
    <n v="0"/>
    <n v="20748"/>
    <n v="0"/>
    <m/>
    <m/>
    <m/>
    <n v="0"/>
    <n v="0"/>
    <n v="0"/>
    <n v="0"/>
    <n v="0"/>
    <n v="0"/>
    <n v="0"/>
    <n v="0"/>
    <n v="0"/>
    <n v="0"/>
    <n v="0"/>
    <n v="0"/>
    <n v="0.69159999999999999"/>
    <s v="9525250566"/>
    <n v="8.5518268800000001"/>
    <n v="994251"/>
    <n v="44479.384970898755"/>
    <n v="0"/>
    <n v="20748"/>
    <n v="0"/>
    <n v="0"/>
    <n v="0"/>
    <n v="0"/>
    <n v="0"/>
    <n v="0"/>
    <n v="0"/>
    <n v="81401.706778498308"/>
    <s v="REF"/>
    <s v="Local REF"/>
    <s v="MM"/>
    <n v="6232000"/>
    <n v="8.0871609037997741E-2"/>
    <n v="8.5518268800000001"/>
    <s v="Data out from OB"/>
  </r>
  <r>
    <x v="25"/>
    <s v="6000003572"/>
    <s v="89H-00619   (1.25)"/>
    <n v="1.25"/>
    <s v="THANH CONG"/>
    <s v=""/>
    <s v="7951"/>
    <s v="SR-CP108NRA"/>
    <n v="10"/>
    <s v="VHC"/>
    <s v="411 Đ. Nguyễn Tam Trinh, Hà Nội"/>
    <s v="M101"/>
    <n v="0.29580000000000001"/>
    <s v="601"/>
    <n v="0.68194444444444002"/>
    <n v="0.59530092592592998"/>
    <n v="0.65468749999999998"/>
    <s v="9525250566-6000003572"/>
    <s v="9525250566-6000003572"/>
    <x v="4"/>
    <s v="Hoàng Mai/Hà Nội"/>
    <s v="Hà Nội"/>
    <n v="17"/>
    <n v="20"/>
    <n v="0"/>
    <n v="500000"/>
    <s v="RC"/>
    <n v="0"/>
    <s v="THANH CONG"/>
    <s v="TQ"/>
    <s v="B"/>
    <s v="VHC"/>
    <n v="0"/>
    <n v="1"/>
    <s v="THANH CONGTQB"/>
    <s v="THANH CONG"/>
    <s v="combine"/>
    <n v="50000"/>
    <n v="0"/>
    <n v="0"/>
    <n v="0"/>
    <n v="3845"/>
    <n v="0"/>
    <m/>
    <m/>
    <m/>
    <n v="0"/>
    <n v="0"/>
    <n v="0"/>
    <n v="0"/>
    <n v="0"/>
    <n v="0"/>
    <n v="0"/>
    <n v="0"/>
    <n v="0"/>
    <n v="0"/>
    <n v="0"/>
    <n v="0"/>
    <n v="0.29580000000000001"/>
    <s v="9525250566"/>
    <n v="8.5518268800000001"/>
    <n v="994251"/>
    <n v="19024.005312885845"/>
    <n v="0"/>
    <n v="3845"/>
    <n v="0"/>
    <n v="0"/>
    <n v="0"/>
    <n v="0"/>
    <n v="0"/>
    <n v="0"/>
    <n v="1"/>
    <n v="29786.825426662515"/>
    <s v="RC"/>
    <s v="RC"/>
    <s v="MM"/>
    <n v="17220000"/>
    <n v="3.4589100568883362E-2"/>
    <n v="8.5518268800000001"/>
    <s v="Data out from OB"/>
  </r>
  <r>
    <x v="25"/>
    <s v="6000003572"/>
    <s v="89H-00619   (1.25)"/>
    <n v="1.25"/>
    <s v="THANH CONG"/>
    <s v=""/>
    <s v="7951"/>
    <s v="SR-MVN107HRA"/>
    <n v="10"/>
    <s v="VHC"/>
    <s v="411 Đ. Nguyễn Tam Trinh, Hà Nội"/>
    <s v="M101"/>
    <n v="0.21396660000000001"/>
    <s v="601"/>
    <n v="0.68194444444444002"/>
    <n v="0.59530092592592998"/>
    <n v="0.65479166666666999"/>
    <s v="9525250566-6000003572"/>
    <s v="9525250566-6000003572"/>
    <x v="4"/>
    <s v="Hoàng Mai/Hà Nội"/>
    <s v="Hà Nội"/>
    <n v="17"/>
    <n v="0"/>
    <n v="0"/>
    <n v="500000"/>
    <s v="RC"/>
    <n v="0"/>
    <s v="THANH CONG"/>
    <s v="TQ"/>
    <s v="B"/>
    <s v="VHC"/>
    <n v="0"/>
    <n v="1"/>
    <s v="THANH CONGTQB"/>
    <s v="THANH CONG"/>
    <n v="0"/>
    <n v="0"/>
    <n v="0"/>
    <n v="0"/>
    <n v="0"/>
    <n v="2782"/>
    <n v="0"/>
    <m/>
    <m/>
    <m/>
    <n v="0"/>
    <n v="0"/>
    <n v="0"/>
    <n v="0"/>
    <n v="0"/>
    <n v="0"/>
    <n v="0"/>
    <n v="0"/>
    <n v="0"/>
    <n v="0"/>
    <n v="0"/>
    <n v="0"/>
    <n v="0.21396660000000001"/>
    <s v="9525250566"/>
    <n v="8.5518268800000001"/>
    <n v="994251"/>
    <n v="13760.99301954064"/>
    <n v="0"/>
    <n v="2782"/>
    <n v="0"/>
    <n v="0"/>
    <n v="0"/>
    <n v="0"/>
    <n v="0"/>
    <n v="0"/>
    <n v="0"/>
    <n v="21546.99048119178"/>
    <s v="RC"/>
    <s v="RC"/>
    <s v="MM"/>
    <n v="6932730"/>
    <n v="2.5019987308255706E-2"/>
    <n v="8.5518268800000001"/>
    <s v="Data out from OB"/>
  </r>
  <r>
    <x v="25"/>
    <s v="6000003572"/>
    <s v="89H-00619   (1.25)"/>
    <n v="1.25"/>
    <s v="THANH CONG"/>
    <s v=""/>
    <s v="7951"/>
    <s v="SR-MVN107LRA"/>
    <n v="10"/>
    <s v="VHC"/>
    <s v="411 Đ. Nguyễn Tam Trinh, Hà Nội"/>
    <s v="M101"/>
    <n v="0.21396660000000001"/>
    <s v="601"/>
    <n v="0.68194444444444002"/>
    <n v="0.59530092592592998"/>
    <n v="0.65490740740741005"/>
    <s v="9525250566-6000003572"/>
    <s v="9525250566-6000003572"/>
    <x v="4"/>
    <s v="Hoàng Mai/Hà Nội"/>
    <s v="Hà Nội"/>
    <n v="17"/>
    <n v="0"/>
    <n v="0"/>
    <n v="500000"/>
    <s v="RC"/>
    <n v="0"/>
    <s v="THANH CONG"/>
    <s v="TQ"/>
    <s v="B"/>
    <s v="VHC"/>
    <n v="0"/>
    <n v="1"/>
    <s v="THANH CONGTQB"/>
    <s v="THANH CONG"/>
    <n v="0"/>
    <n v="0"/>
    <n v="0"/>
    <n v="0"/>
    <n v="0"/>
    <n v="2782"/>
    <n v="0"/>
    <m/>
    <m/>
    <m/>
    <n v="0"/>
    <n v="0"/>
    <n v="0"/>
    <n v="0"/>
    <n v="0"/>
    <n v="0"/>
    <n v="0"/>
    <n v="0"/>
    <n v="0"/>
    <n v="0"/>
    <n v="0"/>
    <n v="0"/>
    <n v="0.21396660000000001"/>
    <s v="9525250566"/>
    <n v="8.5518268800000001"/>
    <n v="994251"/>
    <n v="13760.99301954064"/>
    <n v="0"/>
    <n v="2782"/>
    <n v="0"/>
    <n v="0"/>
    <n v="0"/>
    <n v="0"/>
    <n v="0"/>
    <n v="0"/>
    <n v="0"/>
    <n v="21546.99048119178"/>
    <s v="RC"/>
    <s v="RC"/>
    <s v="MM"/>
    <n v="6932730"/>
    <n v="2.5019987308255706E-2"/>
    <n v="8.5518268800000001"/>
    <s v="Data out from OB"/>
  </r>
  <r>
    <x v="26"/>
    <s v="5000005421"/>
    <s v="89C-15282   (5)"/>
    <n v="5"/>
    <s v="THANH CONG"/>
    <s v=""/>
    <s v="7951"/>
    <s v="NC-EG3000CSY"/>
    <n v="3"/>
    <s v="Mediamart Thuy Nguyen Hai Phong"/>
    <s v="Số 05+06 lô LK20 khu đô thị Quang Minh, xã Thủy Sơn, huyện Thủy Nguyên, thành phố Hải Phòng"/>
    <s v="M101"/>
    <n v="6.9192000000000004E-2"/>
    <s v="601"/>
    <n v="0.74583333333333002"/>
    <n v="0.61189814814815002"/>
    <n v="0.73993055555555998"/>
    <s v="9525250577-5000005421"/>
    <s v="9525250577-5000005421"/>
    <x v="2"/>
    <s v="Thủy Nguyên/Hải Phòng"/>
    <s v="Hải Phòng"/>
    <n v="87"/>
    <n v="110"/>
    <n v="0"/>
    <n v="1810000"/>
    <s v="SMALL KA"/>
    <n v="1"/>
    <s v="THANH CONG"/>
    <s v="TQ"/>
    <s v="E"/>
    <s v="MEDI"/>
    <n v="0"/>
    <n v="1"/>
    <s v="THANH CONGTQE"/>
    <s v="THANH CONG"/>
    <s v="combine"/>
    <n v="100000"/>
    <n v="0"/>
    <n v="0"/>
    <n v="0"/>
    <n v="0"/>
    <n v="0"/>
    <m/>
    <m/>
    <m/>
    <n v="75000"/>
    <n v="0"/>
    <n v="2890000"/>
    <n v="0"/>
    <n v="104765"/>
    <n v="144336"/>
    <n v="0"/>
    <n v="0"/>
    <n v="0"/>
    <n v="75000"/>
    <n v="0"/>
    <n v="3214101"/>
    <n v="6.9192000000000004E-2"/>
    <s v="9525250577"/>
    <n v="20.431360009999992"/>
    <n v="3214101"/>
    <n v="6400.5959434905017"/>
    <n v="0"/>
    <n v="0"/>
    <n v="0"/>
    <n v="0"/>
    <n v="0"/>
    <n v="0"/>
    <n v="253.99190251946436"/>
    <n v="0"/>
    <n v="1"/>
    <n v="10041.14654626949"/>
    <s v="SMALL KA"/>
    <s v="SMALL KA"/>
    <s v="MM"/>
    <n v="3861900"/>
    <n v="3.3865587002595249E-3"/>
    <n v="20.431360009999992"/>
    <s v="Data out from OB"/>
  </r>
  <r>
    <x v="26"/>
    <s v="5000015950"/>
    <s v="89C-15282   (5)"/>
    <n v="5"/>
    <s v="THANH CONG"/>
    <s v=""/>
    <s v="7951"/>
    <s v="OMOGIFT-3.1KG"/>
    <n v="40"/>
    <s v="AEON HAI PHONG"/>
    <s v="Số 10 đường Võ Nguyên Giáp, Phường Kênh Dương, Quận Lê Chân, Thành phố Hải Phòng, Việt Nam."/>
    <s v="M101"/>
    <n v="0.38792624999999997"/>
    <s v="601"/>
    <n v="0.74583333333333002"/>
    <n v="0.61189814814815002"/>
    <n v="0.74310185185184996"/>
    <s v="9525250577-5000015950"/>
    <s v="9525250577-5000015950"/>
    <x v="2"/>
    <s v="Lê Chân/Hải Phòng"/>
    <s v="Hải Phòng"/>
    <n v="87"/>
    <n v="110"/>
    <n v="0"/>
    <n v="1720000"/>
    <s v="NON-TRADE"/>
    <n v="0"/>
    <s v="THANH CONG"/>
    <s v="TQ"/>
    <s v="E"/>
    <s v="AEON"/>
    <n v="0"/>
    <n v="1"/>
    <s v="THANH CONGTQE"/>
    <s v="THANH C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8792624999999997"/>
    <s v="9525250577"/>
    <n v="20.431360009999992"/>
    <n v="3214101"/>
    <n v="35885.061598501008"/>
    <n v="0"/>
    <n v="0"/>
    <n v="0"/>
    <n v="0"/>
    <n v="0"/>
    <n v="0"/>
    <n v="1424.0103808928973"/>
    <n v="0"/>
    <n v="1"/>
    <n v="56295.877057965874"/>
    <s v="NON-TRADE"/>
    <s v="NON-TRADE"/>
    <s v="Others"/>
    <n v="0"/>
    <n v="1.8986805078571964E-2"/>
    <n v="20.431360009999992"/>
    <s v="Data out from OB"/>
  </r>
  <r>
    <x v="26"/>
    <s v="5000005421"/>
    <s v="89C-15282   (5)"/>
    <n v="5"/>
    <s v="THANH CONG"/>
    <s v=""/>
    <s v="7951"/>
    <s v="NC-EG4000CSY"/>
    <n v="3"/>
    <s v="Mediamart Thuy Nguyen Hai Phong"/>
    <s v="Số 05+06 lô LK20 khu đô thị Quang Minh, xã Thủy Sơn, huyện Thủy Nguyên, thành phố Hải Phòng"/>
    <s v="M101"/>
    <n v="8.0351999999999993E-2"/>
    <s v="601"/>
    <n v="0.74583333333333002"/>
    <n v="0.61189814814815002"/>
    <n v="0.74006944444444001"/>
    <s v="9525250577-5000005421"/>
    <s v="9525250577-5000005421"/>
    <x v="2"/>
    <s v="Thủy Nguyên/Hải Phòng"/>
    <s v="Hải Phòng"/>
    <n v="87"/>
    <n v="0"/>
    <n v="0"/>
    <n v="1810000"/>
    <s v="SMALL KA"/>
    <n v="0"/>
    <s v="THANH CONG"/>
    <s v="TQ"/>
    <s v="E"/>
    <s v="MEDI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0351999999999993E-2"/>
    <s v="9525250577"/>
    <n v="20.431360009999992"/>
    <n v="3214101"/>
    <n v="7432.9501279244532"/>
    <n v="0"/>
    <n v="0"/>
    <n v="0"/>
    <n v="0"/>
    <n v="0"/>
    <n v="0"/>
    <n v="294.9583384097005"/>
    <n v="0"/>
    <n v="0"/>
    <n v="11660.686311796828"/>
    <s v="SMALL KA"/>
    <s v="SMALL KA"/>
    <s v="MM"/>
    <n v="4365900"/>
    <n v="3.9327778454626731E-3"/>
    <n v="20.431360009999992"/>
    <s v="Data out from OB"/>
  </r>
  <r>
    <x v="26"/>
    <s v="6000016096"/>
    <s v="89C-15282   (5)"/>
    <n v="5"/>
    <s v="THANH CONG"/>
    <s v=""/>
    <s v="7951"/>
    <s v="NR-DZ601VGKV"/>
    <n v="1"/>
    <s v="TGDD HAI PHONG"/>
    <s v="Thôn An Trì, Xã Thanh Lương, Huyện Vĩnh Bảo, Thành phố Hải Phòng, Việt Nam"/>
    <s v="M101"/>
    <n v="1.4473800000000001"/>
    <s v="601"/>
    <n v="0.74583333333333002"/>
    <n v="0.61189814814815002"/>
    <n v="0.74480324074074"/>
    <s v="9525250577-6000016096"/>
    <s v="9525250577-6000016096"/>
    <x v="2"/>
    <s v="Vĩnh Bảo/Hải Phòng"/>
    <s v="Hải Phòng"/>
    <n v="87"/>
    <n v="110"/>
    <s v="CT"/>
    <n v="1720000"/>
    <s v="REF"/>
    <n v="0"/>
    <s v="THANH CONG"/>
    <s v="TQ"/>
    <s v="E"/>
    <s v="TGDD"/>
    <n v="0"/>
    <n v="1"/>
    <s v="THANH CONGTQE"/>
    <s v="THANH CONG"/>
    <s v="combine"/>
    <n v="100000"/>
    <n v="0"/>
    <n v="0"/>
    <n v="0"/>
    <n v="18816"/>
    <n v="28948"/>
    <m/>
    <m/>
    <m/>
    <n v="0"/>
    <n v="0"/>
    <n v="0"/>
    <n v="0"/>
    <n v="0"/>
    <n v="0"/>
    <n v="0"/>
    <n v="0"/>
    <n v="0"/>
    <n v="0"/>
    <n v="0"/>
    <n v="0"/>
    <n v="1.4473800000000001"/>
    <s v="9525250577"/>
    <n v="20.431360009999992"/>
    <n v="3214101"/>
    <n v="133889.67737150658"/>
    <n v="0"/>
    <n v="18816"/>
    <n v="28948"/>
    <n v="0"/>
    <n v="0"/>
    <n v="0"/>
    <n v="5313.082435377245"/>
    <n v="0"/>
    <n v="1"/>
    <n v="257807.85894524708"/>
    <s v="REF"/>
    <s v="Local REF"/>
    <s v="MM"/>
    <n v="27655909"/>
    <n v="7.084109913836327E-2"/>
    <n v="20.431360009999992"/>
    <s v="Data out from OB"/>
  </r>
  <r>
    <x v="26"/>
    <s v="6000014849"/>
    <s v="89C-15282   (5)"/>
    <n v="5"/>
    <s v="THANH CONG"/>
    <s v=""/>
    <s v="7951"/>
    <s v="NC-EG2200CSY"/>
    <n v="3"/>
    <s v="VHC"/>
    <s v="Tổ dân phố Trung Hành 8, Phường Đằng Lâm, Quận Hải An, Thành phố Hải Phòng, Việt Nam"/>
    <s v="M101"/>
    <n v="6.2495999999999996E-2"/>
    <s v="601"/>
    <n v="0.74583333333333002"/>
    <n v="0.61189814814815002"/>
    <n v="0.74053240740741"/>
    <s v="9525250577-6000014849"/>
    <s v="9525250577-6000014849"/>
    <x v="2"/>
    <s v="Hải An/Hải Phòng"/>
    <s v="Hải Phòng"/>
    <n v="104"/>
    <n v="110"/>
    <n v="0"/>
    <n v="1877000"/>
    <s v="SMALL KA"/>
    <n v="0"/>
    <s v="THANH CONG"/>
    <s v="TQ"/>
    <s v="E"/>
    <s v="VHC"/>
    <n v="0"/>
    <n v="1"/>
    <s v="THANH CONGTQE"/>
    <s v="THANH C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6.2495999999999996E-2"/>
    <s v="9525250577"/>
    <n v="20.431360009999992"/>
    <n v="3214101"/>
    <n v="5781.1834328301302"/>
    <n v="0"/>
    <n v="0"/>
    <n v="0"/>
    <n v="0"/>
    <n v="0"/>
    <n v="0"/>
    <n v="229.41204098532262"/>
    <n v="0"/>
    <n v="1"/>
    <n v="9069.4226869530867"/>
    <s v="SMALL KA"/>
    <s v="SMALL KA"/>
    <s v="MM"/>
    <n v="3654000"/>
    <n v="3.0588272131376348E-3"/>
    <n v="20.431360009999992"/>
    <s v="Data out from OB"/>
  </r>
  <r>
    <x v="26"/>
    <s v="5000003590"/>
    <s v="89C-15282   (5)"/>
    <n v="5"/>
    <s v="THANH CONG"/>
    <s v=""/>
    <s v="7951"/>
    <s v="SR-MVN107HRA"/>
    <n v="4"/>
    <s v="MEDIAMART HAI PHONG"/>
    <s v="Số 10B+11, lô 28A, Đường Lê Hồng Phong, Phường Đông Khê, Quận Ngô Quyền, Thành phố Hải Phòng, Việt Nam"/>
    <s v="M101"/>
    <n v="8.5586640000000005E-2"/>
    <s v="601"/>
    <n v="0.74583333333333002"/>
    <n v="0.61190972222221995"/>
    <n v="0.74462962962962997"/>
    <s v="9525250577-5000003590"/>
    <s v="9525250577-5000003590"/>
    <x v="2"/>
    <s v="Ngô Quyền/Hải Phòng"/>
    <s v="Hải Phòng"/>
    <n v="110"/>
    <n v="110"/>
    <n v="0"/>
    <n v="1890000"/>
    <s v="RC"/>
    <n v="0"/>
    <s v="THANH CONG"/>
    <s v="TQ"/>
    <s v="E"/>
    <s v="MEDI"/>
    <n v="0"/>
    <n v="1"/>
    <s v="THANH CONGTQE"/>
    <s v="THANH CONG"/>
    <s v="THANH CONGTQE"/>
    <n v="1890000"/>
    <n v="0"/>
    <n v="0"/>
    <n v="0"/>
    <n v="2568"/>
    <n v="0"/>
    <m/>
    <m/>
    <m/>
    <n v="0"/>
    <n v="0"/>
    <n v="0"/>
    <n v="0"/>
    <n v="0"/>
    <n v="0"/>
    <n v="0"/>
    <n v="0"/>
    <n v="0"/>
    <n v="0"/>
    <n v="0"/>
    <n v="0"/>
    <n v="8.5586640000000005E-2"/>
    <s v="9525250577"/>
    <n v="20.431360009999992"/>
    <n v="3214101"/>
    <n v="7917.1797433371194"/>
    <n v="0"/>
    <n v="2568"/>
    <n v="0"/>
    <n v="0"/>
    <n v="0"/>
    <n v="0"/>
    <n v="314.17379933877459"/>
    <n v="0"/>
    <n v="1"/>
    <n v="14988.337533859554"/>
    <s v="RC"/>
    <s v="RC"/>
    <s v="MM"/>
    <n v="2773092"/>
    <n v="4.1889839911836606E-3"/>
    <n v="20.431360009999992"/>
    <s v="Data out from OB"/>
  </r>
  <r>
    <x v="26"/>
    <s v="5000003590"/>
    <s v="89C-15282   (5)"/>
    <n v="5"/>
    <s v="THANH CONG"/>
    <s v=""/>
    <s v="7951"/>
    <s v="MC-CL575KN49"/>
    <n v="4"/>
    <s v="MEDIAMART HAI PHONG"/>
    <s v="Số 10B+11, lô 28A, Đường Lê Hồng Phong, Phường Đông Khê, Quận Ngô Quyền, Thành phố Hải Phòng, Việt Nam"/>
    <s v="M101"/>
    <n v="0.24684"/>
    <s v="601"/>
    <n v="0.74583333333333002"/>
    <n v="0.61190972222221995"/>
    <n v="0.74475694444443996"/>
    <s v="9525250577-5000003590"/>
    <s v="9525250577-5000003590"/>
    <x v="2"/>
    <s v="Ngô Quyền/Hải Phòng"/>
    <s v="Hải Phòng"/>
    <n v="110"/>
    <n v="0"/>
    <n v="0"/>
    <n v="1890000"/>
    <s v="VC"/>
    <n v="0"/>
    <s v="THANH CONG"/>
    <s v="TQ"/>
    <s v="E"/>
    <s v="MEDI"/>
    <n v="0"/>
    <n v="1"/>
    <s v="THANH CONGTQE"/>
    <s v="THANH CONG"/>
    <n v="0"/>
    <n v="0"/>
    <n v="0"/>
    <n v="0"/>
    <n v="0"/>
    <n v="7405"/>
    <n v="0"/>
    <m/>
    <m/>
    <m/>
    <n v="0"/>
    <n v="0"/>
    <n v="0"/>
    <n v="0"/>
    <n v="0"/>
    <n v="0"/>
    <n v="0"/>
    <n v="0"/>
    <n v="0"/>
    <n v="0"/>
    <n v="0"/>
    <n v="0"/>
    <n v="0.24684"/>
    <s v="9525250577"/>
    <n v="20.431360009999992"/>
    <n v="3214101"/>
    <n v="22833.898466458486"/>
    <n v="0"/>
    <n v="7405"/>
    <n v="0"/>
    <n v="0"/>
    <n v="0"/>
    <n v="0"/>
    <n v="906.10708200232079"/>
    <n v="0"/>
    <n v="0"/>
    <n v="43226.433308491745"/>
    <s v="VC"/>
    <s v="VC"/>
    <s v="MM"/>
    <n v="9156000"/>
    <n v="1.2081427760030943E-2"/>
    <n v="20.431360009999992"/>
    <s v="Data out from OB"/>
  </r>
  <r>
    <x v="26"/>
    <s v="5000003590"/>
    <s v="89C-15282   (5)"/>
    <n v="5"/>
    <s v="THANH CONG"/>
    <s v=""/>
    <s v="7951"/>
    <s v="MC-CL573AN49"/>
    <n v="4"/>
    <s v="MEDIAMART HAI PHONG"/>
    <s v="Số 10B+11, lô 28A, Đường Lê Hồng Phong, Phường Đông Khê, Quận Ngô Quyền, Thành phố Hải Phòng, Việt Nam"/>
    <s v="M101"/>
    <n v="0.24684"/>
    <s v="601"/>
    <n v="0.74583333333333002"/>
    <n v="0.61190972222221995"/>
    <n v="0.74127314814815004"/>
    <s v="9525250577-5000003590"/>
    <s v="9525250577-5000003590"/>
    <x v="2"/>
    <s v="Ngô Quyền/Hải Phòng"/>
    <s v="Hải Phòng"/>
    <n v="110"/>
    <n v="0"/>
    <n v="0"/>
    <n v="1890000"/>
    <s v="VC"/>
    <n v="0"/>
    <s v="THANH CONG"/>
    <s v="TQ"/>
    <s v="E"/>
    <s v="MEDI"/>
    <n v="0"/>
    <n v="1"/>
    <s v="THANH CONGTQE"/>
    <s v="THANH CONG"/>
    <n v="0"/>
    <n v="0"/>
    <n v="0"/>
    <n v="0"/>
    <n v="0"/>
    <n v="7405"/>
    <n v="0"/>
    <m/>
    <m/>
    <m/>
    <n v="0"/>
    <n v="0"/>
    <n v="0"/>
    <n v="0"/>
    <n v="0"/>
    <n v="0"/>
    <n v="0"/>
    <n v="0"/>
    <n v="0"/>
    <n v="0"/>
    <n v="0"/>
    <n v="0"/>
    <n v="0.24684"/>
    <s v="9525250577"/>
    <n v="20.431360009999992"/>
    <n v="3214101"/>
    <n v="22833.898466458486"/>
    <n v="0"/>
    <n v="7405"/>
    <n v="0"/>
    <n v="0"/>
    <n v="0"/>
    <n v="0"/>
    <n v="906.10708200232079"/>
    <n v="0"/>
    <n v="0"/>
    <n v="43226.433308491745"/>
    <s v="VC"/>
    <s v="VC"/>
    <s v="MM"/>
    <n v="7812000"/>
    <n v="1.2081427760030943E-2"/>
    <n v="20.431360009999992"/>
    <s v="Data out from OB"/>
  </r>
  <r>
    <x v="26"/>
    <s v="5000010265"/>
    <s v="89C-15282   (5)"/>
    <n v="5"/>
    <s v="THANH CONG"/>
    <s v=""/>
    <s v="7951"/>
    <s v="SR-MVN107HRA"/>
    <n v="4"/>
    <s v="MEDIAMART NGUYEN VAN LINH"/>
    <s v="Số nhà 234 đường Nguyễn Văn Linh, phường Dư Hàng Kênh, quận Lê Chân, TP Hải Phòng"/>
    <s v="M101"/>
    <n v="8.5586640000000005E-2"/>
    <s v="601"/>
    <n v="0.74583333333333002"/>
    <n v="0.61190972222221995"/>
    <n v="0.74424768518519002"/>
    <s v="9525250577-5000010265"/>
    <s v="9525250577-5000010265"/>
    <x v="2"/>
    <s v="Lê Chân/Hải Phòng"/>
    <s v="Hải Phòng"/>
    <n v="87"/>
    <n v="110"/>
    <n v="0"/>
    <n v="1720000"/>
    <s v="RC"/>
    <n v="0"/>
    <s v="THANH CONG"/>
    <s v="TQ"/>
    <s v="E"/>
    <s v="MEDI"/>
    <n v="0"/>
    <n v="1"/>
    <s v="THANH CONGTQE"/>
    <s v="THANH C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5586640000000005E-2"/>
    <s v="9525250577"/>
    <n v="20.431360009999992"/>
    <n v="3214101"/>
    <n v="7917.1797433371194"/>
    <n v="0"/>
    <n v="0"/>
    <n v="0"/>
    <n v="0"/>
    <n v="0"/>
    <n v="0"/>
    <n v="314.17379933877459"/>
    <n v="0"/>
    <n v="1"/>
    <n v="12420.337533859554"/>
    <s v="RC"/>
    <s v="RC"/>
    <s v="MM"/>
    <n v="2773092"/>
    <n v="4.1889839911836606E-3"/>
    <n v="20.431360009999992"/>
    <s v="Data out from OB"/>
  </r>
  <r>
    <x v="26"/>
    <s v="5000013933"/>
    <s v="89C-15282   (5)"/>
    <n v="5"/>
    <s v="THANH CONG"/>
    <s v=""/>
    <s v="7951"/>
    <s v="SR-MVN107HRA"/>
    <n v="3"/>
    <s v="MEDIAMART TRINH XA"/>
    <s v="Tỉnh lộ 351, Xã Thiên Hương, Huyện Thủy Nguyên, Thành phố Hải Phòng, Việt Nam"/>
    <s v="M101"/>
    <n v="6.4189980000000008E-2"/>
    <s v="601"/>
    <n v="0.74583333333333002"/>
    <n v="0.61190972222221995"/>
    <n v="0.74399305555555995"/>
    <s v="9525250577-5000013933"/>
    <s v="9525250577-5000013933"/>
    <x v="2"/>
    <s v="Thủy Nguyên/Hải Phòng"/>
    <s v="Hải Phòng"/>
    <n v="87"/>
    <n v="110"/>
    <n v="0"/>
    <n v="1810000"/>
    <s v="RC"/>
    <n v="0"/>
    <s v="THANH CONG"/>
    <s v="TQ"/>
    <s v="E"/>
    <s v="MEDI"/>
    <n v="0"/>
    <n v="1"/>
    <s v="THANH CONGTQE"/>
    <s v="THANH C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6.4189980000000008E-2"/>
    <s v="9525250577"/>
    <n v="20.431360009999992"/>
    <n v="3214101"/>
    <n v="5937.88480750284"/>
    <n v="0"/>
    <n v="0"/>
    <n v="0"/>
    <n v="0"/>
    <n v="0"/>
    <n v="0"/>
    <n v="235.63034950408093"/>
    <n v="0"/>
    <n v="1"/>
    <n v="9315.2531503946666"/>
    <s v="RC"/>
    <s v="RC"/>
    <s v="MM"/>
    <n v="2079819"/>
    <n v="3.1417379933877457E-3"/>
    <n v="20.431360009999992"/>
    <s v="Data out from OB"/>
  </r>
  <r>
    <x v="26"/>
    <s v="6000003774"/>
    <s v="89C-15282   (5)"/>
    <n v="5"/>
    <s v="THANH CONG"/>
    <s v=""/>
    <s v="7951"/>
    <s v="NA-FD95V1BRV"/>
    <n v="3"/>
    <s v="CPN VIETNAM"/>
    <s v="Cụm công nghiệp Vĩnh Niệm, Phường Vĩnh Niệm, quận Lê Chân, Thành phố Hải Phòng"/>
    <s v="M101"/>
    <n v="1.4773589999999999"/>
    <s v="601"/>
    <n v="0.74583333333333002"/>
    <n v="0.61190972222221995"/>
    <n v="0.72693287037037002"/>
    <s v="9525250577-6000003774"/>
    <s v="9525250577-6000003774"/>
    <x v="2"/>
    <s v="Lê Chân/Hải Phòng"/>
    <s v="Hải Phòng"/>
    <n v="87"/>
    <n v="110"/>
    <n v="0"/>
    <n v="1720000"/>
    <s v="WM"/>
    <n v="0"/>
    <s v="THANH CONG"/>
    <s v="TQ"/>
    <s v="E"/>
    <s v="CPN "/>
    <n v="0"/>
    <n v="1"/>
    <s v="THANH CONGTQE"/>
    <s v="THANH C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4773589999999999"/>
    <s v="9525250577"/>
    <n v="20.431360009999992"/>
    <n v="3214101"/>
    <n v="136662.88042662712"/>
    <n v="0"/>
    <n v="0"/>
    <n v="0"/>
    <n v="0"/>
    <n v="0"/>
    <n v="0"/>
    <n v="5423.1301756598059"/>
    <n v="0"/>
    <n v="1"/>
    <n v="214394.41294441768"/>
    <s v="WM"/>
    <s v="Local WM"/>
    <s v="KKE"/>
    <n v="25416000"/>
    <n v="7.2308402342130748E-2"/>
    <n v="20.431360009999992"/>
    <s v="Data out from OB"/>
  </r>
  <r>
    <x v="26"/>
    <s v="6000003774"/>
    <s v="89C-15282   (5)"/>
    <n v="5"/>
    <s v="THANH CONG"/>
    <s v=""/>
    <s v="7951"/>
    <s v="NA-V10FX1LVT"/>
    <n v="2"/>
    <s v="CPN VIETNAM"/>
    <s v="Cụm công nghiệp Vĩnh Niệm, Phường Vĩnh Niệm, quận Lê Chân, Thành phố Hải Phòng"/>
    <s v="M101"/>
    <n v="0.956592"/>
    <s v="601"/>
    <n v="0.74583333333333002"/>
    <n v="0.61190972222221995"/>
    <n v="0.71355324074074"/>
    <s v="9525250577-6000003774"/>
    <s v="9525250577-6000003774"/>
    <x v="2"/>
    <s v="Lê Chân/Hải Phòng"/>
    <s v="Hải Phòng"/>
    <n v="87"/>
    <n v="0"/>
    <n v="0"/>
    <n v="1720000"/>
    <s v="WM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956592"/>
    <s v="9525250577"/>
    <n v="20.431360009999992"/>
    <n v="3214101"/>
    <n v="88489.404479932156"/>
    <n v="0"/>
    <n v="0"/>
    <n v="0"/>
    <n v="0"/>
    <n v="0"/>
    <n v="0"/>
    <n v="3511.4843047592121"/>
    <n v="0"/>
    <n v="0"/>
    <n v="138820.6795148142"/>
    <s v="WM"/>
    <s v="Local WM"/>
    <s v="KKE"/>
    <n v="27030000"/>
    <n v="4.6819790730122837E-2"/>
    <n v="20.431360009999992"/>
    <s v="Data out from OB"/>
  </r>
  <r>
    <x v="26"/>
    <s v="6000003774"/>
    <s v="89C-15282   (5)"/>
    <n v="5"/>
    <s v="THANH CONG"/>
    <s v=""/>
    <s v="7951"/>
    <s v="NA-V105FX2BV"/>
    <n v="5"/>
    <s v="CPN VIETNAM"/>
    <s v="Cụm công nghiệp Vĩnh Niệm, Phường Vĩnh Niệm, quận Lê Chân, Thành phố Hải Phòng"/>
    <s v="M101"/>
    <n v="2.3914800000000001"/>
    <s v="601"/>
    <n v="0.74583333333333002"/>
    <n v="0.61190972222221995"/>
    <n v="0.72331018518518997"/>
    <s v="9525250577-6000003774"/>
    <s v="9525250577-6000003774"/>
    <x v="2"/>
    <s v="Lê Chân/Hải Phòng"/>
    <s v="Hải Phòng"/>
    <n v="87"/>
    <n v="0"/>
    <n v="0"/>
    <n v="1720000"/>
    <s v="WM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3914800000000001"/>
    <s v="9525250577"/>
    <n v="20.431360009999992"/>
    <n v="3214101"/>
    <n v="221223.51119983039"/>
    <n v="0"/>
    <n v="0"/>
    <n v="0"/>
    <n v="0"/>
    <n v="0"/>
    <n v="0"/>
    <n v="8778.7107618980317"/>
    <n v="0"/>
    <n v="0"/>
    <n v="347051.69878703548"/>
    <s v="WM"/>
    <s v="Local WM"/>
    <s v="KKE"/>
    <n v="73370455"/>
    <n v="0.11704947682530709"/>
    <n v="20.431360009999992"/>
    <s v="Data out from OB"/>
  </r>
  <r>
    <x v="26"/>
    <s v="6000003774"/>
    <s v="89C-15282   (5)"/>
    <n v="5"/>
    <s v="THANH CONG"/>
    <s v=""/>
    <s v="7951"/>
    <s v="CU-XU12XKH-8"/>
    <n v="4"/>
    <s v="CPN VIETNAM"/>
    <s v="Cụm công nghiệp Vĩnh Niệm, Phường Vĩnh Niệm, quận Lê Chân, Thành phố Hải Phòng"/>
    <s v="M101"/>
    <n v="0.84487999999999996"/>
    <s v="601"/>
    <n v="0.74583333333333002"/>
    <n v="0.61192129629629999"/>
    <n v="0.72223379629630002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84487999999999996"/>
    <s v="9525250577"/>
    <n v="20.431360009999992"/>
    <n v="3214101"/>
    <n v="78155.502091806207"/>
    <n v="0"/>
    <n v="0"/>
    <n v="0"/>
    <n v="0"/>
    <n v="0"/>
    <n v="0"/>
    <n v="3101.4088131669128"/>
    <n v="0"/>
    <n v="0"/>
    <n v="122609.02841386529"/>
    <s v="RAC"/>
    <s v="RAC"/>
    <s v="KKE"/>
    <n v="28640131"/>
    <n v="4.1352117508892172E-2"/>
    <n v="20.431360009999992"/>
    <s v="Data out from OB"/>
  </r>
  <r>
    <x v="26"/>
    <s v="6000003774"/>
    <s v="89C-15282   (5)"/>
    <n v="5"/>
    <s v="THANH CONG"/>
    <s v=""/>
    <s v="7951"/>
    <s v="CS-YZ9WKH-8"/>
    <n v="6"/>
    <s v="CPN VIETNAM"/>
    <s v="Cụm công nghiệp Vĩnh Niệm, Phường Vĩnh Niệm, quận Lê Chân, Thành phố Hải Phòng"/>
    <s v="M101"/>
    <n v="0.486846"/>
    <s v="601"/>
    <n v="0.74583333333333002"/>
    <n v="0.61192129629629999"/>
    <n v="0.734375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86846"/>
    <s v="9525250577"/>
    <n v="20.431360009999992"/>
    <n v="3214101"/>
    <n v="45035.618752234026"/>
    <n v="0"/>
    <n v="0"/>
    <n v="0"/>
    <n v="0"/>
    <n v="0"/>
    <n v="0"/>
    <n v="1787.1277282632548"/>
    <n v="0"/>
    <n v="0"/>
    <n v="70651.116190674016"/>
    <s v="RAC"/>
    <s v="RAC"/>
    <s v="KKE"/>
    <n v="23198678"/>
    <n v="2.3828369710176732E-2"/>
    <n v="20.431360009999992"/>
    <s v="Data out from OB"/>
  </r>
  <r>
    <x v="26"/>
    <s v="6000013307"/>
    <s v="89C-15282   (5)"/>
    <n v="5"/>
    <s v="THANH CONG"/>
    <s v=""/>
    <s v="7951"/>
    <s v="NA-F85A9BRV"/>
    <n v="10"/>
    <s v="TGDD HAI PHONG"/>
    <s v="Cụm Công Nghiệp Vĩnh Niệm, Phường Vĩnh Niệm,Quận Lê Chân, Thành Phố Hải Phòng,Việt Nam"/>
    <s v="M101"/>
    <n v="4.7951549999999994"/>
    <s v="601"/>
    <n v="0.74583333333333002"/>
    <n v="0.61192129629629999"/>
    <n v="0.71699074074073998"/>
    <s v="9525250577-6000013307"/>
    <s v="9525250577-6000013307"/>
    <x v="2"/>
    <s v="Lê Chân/Hải Phòng"/>
    <s v="Hải Phòng"/>
    <n v="87"/>
    <n v="110"/>
    <s v="CT"/>
    <n v="1720000"/>
    <s v="WM"/>
    <n v="0"/>
    <s v="THANH CONG"/>
    <s v="TQ"/>
    <s v="E"/>
    <s v="TGDD"/>
    <n v="0"/>
    <n v="1"/>
    <s v="THANH CONGTQE"/>
    <s v="THANH CONG"/>
    <s v="combine"/>
    <n v="100000"/>
    <n v="0"/>
    <n v="0"/>
    <n v="0"/>
    <n v="62337"/>
    <n v="95903"/>
    <m/>
    <m/>
    <m/>
    <n v="0"/>
    <n v="0"/>
    <n v="0"/>
    <n v="0"/>
    <n v="0"/>
    <n v="0"/>
    <n v="0"/>
    <n v="0"/>
    <n v="0"/>
    <n v="0"/>
    <n v="0"/>
    <n v="0"/>
    <n v="4.7951549999999994"/>
    <s v="9525250577"/>
    <n v="20.431360009999992"/>
    <n v="3214101"/>
    <n v="443575.11910926399"/>
    <n v="0"/>
    <n v="62337"/>
    <n v="95903"/>
    <n v="0"/>
    <n v="0"/>
    <n v="0"/>
    <n v="17602.187266240631"/>
    <n v="0"/>
    <n v="1"/>
    <n v="854113.13659204636"/>
    <s v="WM"/>
    <s v="Local WM"/>
    <s v="MM"/>
    <n v="52720000"/>
    <n v="0.23469583021654178"/>
    <n v="20.431360009999992"/>
    <s v="Data out from OB"/>
  </r>
  <r>
    <x v="26"/>
    <s v="6000016096"/>
    <s v="89C-15282   (5)"/>
    <n v="5"/>
    <s v="THANH CONG"/>
    <s v=""/>
    <s v="7951"/>
    <s v="NA-F85A9BRV"/>
    <n v="1"/>
    <s v="TGDD HAI PHONG"/>
    <s v="Thôn An Trì, Xã Thanh Lương, Huyện Vĩnh Bảo, Thành phố Hải Phòng, Việt Nam"/>
    <s v="M101"/>
    <n v="0.47951549999999998"/>
    <s v="601"/>
    <n v="0.74583333333333002"/>
    <n v="0.61192129629629999"/>
    <n v="0.71549768518518997"/>
    <s v="9525250577-6000016096"/>
    <s v="9525250577-6000016096"/>
    <x v="2"/>
    <s v="Vĩnh Bảo/Hải Phòng"/>
    <s v="Hải Phòng"/>
    <n v="87"/>
    <n v="0"/>
    <s v="CT"/>
    <n v="1720000"/>
    <s v="WM"/>
    <n v="0"/>
    <s v="THANH CONG"/>
    <s v="TQ"/>
    <s v="E"/>
    <s v="TGDD"/>
    <n v="0"/>
    <n v="1"/>
    <s v="THANH CONGTQE"/>
    <s v="THANH CONG"/>
    <n v="0"/>
    <n v="0"/>
    <n v="0"/>
    <n v="0"/>
    <n v="0"/>
    <n v="6234"/>
    <n v="9590"/>
    <m/>
    <m/>
    <m/>
    <n v="0"/>
    <n v="0"/>
    <n v="0"/>
    <n v="0"/>
    <n v="0"/>
    <n v="0"/>
    <n v="0"/>
    <n v="0"/>
    <n v="0"/>
    <n v="0"/>
    <n v="0"/>
    <n v="0"/>
    <n v="0.47951549999999998"/>
    <s v="9525250577"/>
    <n v="20.431360009999992"/>
    <n v="3214101"/>
    <n v="44357.511910926398"/>
    <n v="0"/>
    <n v="6234"/>
    <n v="9590"/>
    <n v="0"/>
    <n v="0"/>
    <n v="0"/>
    <n v="1760.2187266240635"/>
    <n v="0"/>
    <n v="0"/>
    <n v="85411.313659204636"/>
    <s v="WM"/>
    <s v="Local WM"/>
    <s v="MM"/>
    <n v="5272000"/>
    <n v="2.3469583021654181E-2"/>
    <n v="20.431360009999992"/>
    <s v="Data out from OB"/>
  </r>
  <r>
    <x v="26"/>
    <s v="6000012801"/>
    <s v="89C-15282   (5)"/>
    <n v="5"/>
    <s v="THANH CONG"/>
    <s v=""/>
    <s v="7951"/>
    <s v="NA-F90A4GRV"/>
    <n v="1"/>
    <s v="PICO"/>
    <s v="Thửa số 05 lô 22A, KĐTM Ngã Năm sân bay Cát Bi, Phường Đông Khê, Quận Ngô Quyền, Thành phố Hải Phòng, Việt Nam"/>
    <s v="M101"/>
    <n v="0.49475999999999998"/>
    <s v="601"/>
    <n v="0.74583333333333002"/>
    <n v="0.61192129629629999"/>
    <n v="0.70891203703703998"/>
    <s v="9525250577-6000012801"/>
    <s v="9525250577-6000012801"/>
    <x v="2"/>
    <s v="Ngô Quyền/Hải Phòng"/>
    <s v="Hải Phòng"/>
    <n v="110"/>
    <n v="110"/>
    <n v="0"/>
    <n v="1890000"/>
    <s v="WM"/>
    <n v="0"/>
    <s v="THANH CONG"/>
    <s v="TQ"/>
    <s v="E"/>
    <s v="PICO"/>
    <n v="0"/>
    <n v="1"/>
    <s v="THANH CONGTQE"/>
    <s v="THANH C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9475999999999998"/>
    <s v="9525250577"/>
    <n v="20.431360009999992"/>
    <n v="3214101"/>
    <n v="45767.70217657186"/>
    <n v="0"/>
    <n v="0"/>
    <n v="0"/>
    <n v="0"/>
    <n v="0"/>
    <n v="0"/>
    <n v="1816.1786578004708"/>
    <n v="0"/>
    <n v="1"/>
    <n v="71799.59627171194"/>
    <s v="WM"/>
    <s v="Local WM"/>
    <s v="MM"/>
    <n v="4872000"/>
    <n v="2.4215715437339611E-2"/>
    <n v="20.431360009999992"/>
    <s v="Data out from OB"/>
  </r>
  <r>
    <x v="26"/>
    <s v="6000007125"/>
    <s v="89C-15282   (5)"/>
    <n v="5"/>
    <s v="THANH CONG"/>
    <s v=""/>
    <s v="7951"/>
    <s v="NA-F90A4GRV"/>
    <n v="1"/>
    <s v="PICO"/>
    <s v="Số 4 đường Bạch Đằng, quận Hồng Bàng, Hải Phòng"/>
    <s v="M101"/>
    <n v="0.49475999999999998"/>
    <s v="601"/>
    <n v="0.74583333333333002"/>
    <n v="0.61192129629629999"/>
    <n v="0.71133101851851999"/>
    <s v="9525250577-6000007125"/>
    <s v="9525250577-6000007125"/>
    <x v="2"/>
    <s v="Hồng Bàng/Hải Phòng"/>
    <s v="Hải Phòng"/>
    <n v="104"/>
    <n v="110"/>
    <s v="CT"/>
    <n v="1877000"/>
    <s v="WM"/>
    <n v="0"/>
    <s v="THANH CONG"/>
    <s v="TQ"/>
    <s v="E"/>
    <s v="PICO"/>
    <n v="0"/>
    <n v="1"/>
    <s v="THANH CONGTQE"/>
    <s v="THANH CONG"/>
    <s v="combine"/>
    <n v="100000"/>
    <n v="0"/>
    <n v="0"/>
    <n v="0"/>
    <n v="0"/>
    <n v="9895"/>
    <m/>
    <m/>
    <m/>
    <n v="0"/>
    <n v="0"/>
    <n v="0"/>
    <n v="0"/>
    <n v="0"/>
    <n v="0"/>
    <n v="0"/>
    <n v="0"/>
    <n v="0"/>
    <n v="0"/>
    <n v="0"/>
    <n v="0"/>
    <n v="0.49475999999999998"/>
    <s v="9525250577"/>
    <n v="20.431360009999992"/>
    <n v="3214101"/>
    <n v="45767.70217657186"/>
    <n v="0"/>
    <n v="0"/>
    <n v="9895"/>
    <n v="0"/>
    <n v="0"/>
    <n v="0"/>
    <n v="1816.1786578004708"/>
    <n v="0"/>
    <n v="1"/>
    <n v="81694.59627171194"/>
    <s v="WM"/>
    <s v="Local WM"/>
    <s v="MM"/>
    <n v="4872000"/>
    <n v="2.4215715437339611E-2"/>
    <n v="20.431360009999992"/>
    <s v="Data out from OB"/>
  </r>
  <r>
    <x v="26"/>
    <s v="6000003774"/>
    <s v="89C-15282   (5)"/>
    <n v="5"/>
    <s v="THANH CONG"/>
    <s v=""/>
    <s v="7951"/>
    <s v="CU-YZ9WKH-8"/>
    <n v="6"/>
    <s v="CPN VIETNAM"/>
    <s v="Cụm công nghiệp Vĩnh Niệm, Phường Vĩnh Niệm, quận Lê Chân, Thành phố Hải Phòng"/>
    <s v="M101"/>
    <n v="1.296"/>
    <s v="601"/>
    <n v="0.74583333333333002"/>
    <n v="0.61193287037037003"/>
    <n v="0.72291666666666998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296"/>
    <s v="9525250577"/>
    <n v="20.431360009999992"/>
    <n v="3214101"/>
    <n v="119886.29238587827"/>
    <n v="0"/>
    <n v="0"/>
    <n v="0"/>
    <n v="0"/>
    <n v="0"/>
    <n v="0"/>
    <n v="4757.39255499517"/>
    <n v="0"/>
    <n v="0"/>
    <n v="188075.58567414238"/>
    <s v="RAC"/>
    <s v="RAC"/>
    <s v="KKE"/>
    <n v="34798015"/>
    <n v="6.3431900733268931E-2"/>
    <n v="20.431360009999992"/>
    <s v="Data out from OB"/>
  </r>
  <r>
    <x v="26"/>
    <s v="6000003774"/>
    <s v="89C-15282   (5)"/>
    <n v="5"/>
    <s v="THANH CONG"/>
    <s v=""/>
    <s v="7951"/>
    <s v="CU-XZ9XKH-8"/>
    <n v="4"/>
    <s v="CPN VIETNAM"/>
    <s v="Cụm công nghiệp Vĩnh Niệm, Phường Vĩnh Niệm, quận Lê Chân, Thành phố Hải Phòng"/>
    <s v="M101"/>
    <n v="0.84960000000000002"/>
    <s v="601"/>
    <n v="0.74583333333333002"/>
    <n v="0.61193287037037003"/>
    <n v="0.72724537037036996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84960000000000002"/>
    <s v="9525250577"/>
    <n v="20.431360009999992"/>
    <n v="3214101"/>
    <n v="78592.125008520205"/>
    <n v="0"/>
    <n v="0"/>
    <n v="0"/>
    <n v="0"/>
    <n v="0"/>
    <n v="0"/>
    <n v="3118.7351193857226"/>
    <n v="0"/>
    <n v="0"/>
    <n v="123293.99505304889"/>
    <s v="RAC"/>
    <s v="RAC"/>
    <s v="KKE"/>
    <n v="28742480"/>
    <n v="4.158313492514297E-2"/>
    <n v="20.431360009999992"/>
    <s v="Data out from OB"/>
  </r>
  <r>
    <x v="26"/>
    <s v="6000003774"/>
    <s v="89C-15282   (5)"/>
    <n v="5"/>
    <s v="THANH CONG"/>
    <s v=""/>
    <s v="7951"/>
    <s v="CU-XZ12XKH-8"/>
    <n v="4"/>
    <s v="CPN VIETNAM"/>
    <s v="Cụm công nghiệp Vĩnh Niệm, Phường Vĩnh Niệm, quận Lê Chân, Thành phố Hải Phòng"/>
    <s v="M101"/>
    <n v="0.84960000000000002"/>
    <s v="601"/>
    <n v="0.74583333333333002"/>
    <n v="0.61193287037037003"/>
    <n v="0.73354166666666998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84960000000000002"/>
    <s v="9525250577"/>
    <n v="20.431360009999992"/>
    <n v="3214101"/>
    <n v="78592.125008520205"/>
    <n v="0"/>
    <n v="0"/>
    <n v="0"/>
    <n v="0"/>
    <n v="0"/>
    <n v="0"/>
    <n v="3118.7351193857226"/>
    <n v="0"/>
    <n v="0"/>
    <n v="123293.99505304889"/>
    <s v="RAC"/>
    <s v="RAC"/>
    <s v="KKE"/>
    <n v="33638084"/>
    <n v="4.158313492514297E-2"/>
    <n v="20.431360009999992"/>
    <s v="Data out from OB"/>
  </r>
  <r>
    <x v="26"/>
    <s v="6000003774"/>
    <s v="89C-15282   (5)"/>
    <n v="5"/>
    <s v="THANH CONG"/>
    <s v=""/>
    <s v="7951"/>
    <s v="CS-XZ9XKH-8"/>
    <n v="4"/>
    <s v="CPN VIETNAM"/>
    <s v="Cụm công nghiệp Vĩnh Niệm, Phường Vĩnh Niệm, quận Lê Chân, Thành phố Hải Phòng"/>
    <s v="M101"/>
    <n v="0.41039999999999999"/>
    <s v="601"/>
    <n v="0.74583333333333002"/>
    <n v="0.61193287037037003"/>
    <n v="0.73694444444443996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1039999999999999"/>
    <s v="9525250577"/>
    <n v="20.431360009999992"/>
    <n v="3214101"/>
    <n v="37963.992588861453"/>
    <n v="0"/>
    <n v="0"/>
    <n v="0"/>
    <n v="0"/>
    <n v="0"/>
    <n v="0"/>
    <n v="1506.5076424151371"/>
    <n v="0"/>
    <n v="0"/>
    <n v="59557.268796811753"/>
    <s v="RAC"/>
    <s v="RAC"/>
    <s v="KKE"/>
    <n v="19161651"/>
    <n v="2.0086768565535162E-2"/>
    <n v="20.431360009999992"/>
    <s v="Data out from OB"/>
  </r>
  <r>
    <x v="26"/>
    <s v="6000003774"/>
    <s v="89C-15282   (5)"/>
    <n v="5"/>
    <s v="THANH CONG"/>
    <s v=""/>
    <s v="7951"/>
    <s v="CS-XZ12XKH-8"/>
    <n v="4"/>
    <s v="CPN VIETNAM"/>
    <s v="Cụm công nghiệp Vĩnh Niệm, Phường Vĩnh Niệm, quận Lê Chân, Thành phố Hải Phòng"/>
    <s v="M101"/>
    <n v="0.41039999999999999"/>
    <s v="601"/>
    <n v="0.74583333333333002"/>
    <n v="0.61193287037037003"/>
    <n v="0.73087962962963005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1039999999999999"/>
    <s v="9525250577"/>
    <n v="20.431360009999992"/>
    <n v="3214101"/>
    <n v="37963.992588861453"/>
    <n v="0"/>
    <n v="0"/>
    <n v="0"/>
    <n v="0"/>
    <n v="0"/>
    <n v="0"/>
    <n v="1506.5076424151371"/>
    <n v="0"/>
    <n v="0"/>
    <n v="59557.268796811753"/>
    <s v="RAC"/>
    <s v="RAC"/>
    <s v="KKE"/>
    <n v="22425389"/>
    <n v="2.0086768565535162E-2"/>
    <n v="20.431360009999992"/>
    <s v="Data out from OB"/>
  </r>
  <r>
    <x v="26"/>
    <s v="6000003774"/>
    <s v="89C-15282   (5)"/>
    <n v="5"/>
    <s v="THANH CONG"/>
    <s v=""/>
    <s v="7951"/>
    <s v="CS-XZ18XKH-8"/>
    <n v="1"/>
    <s v="CPN VIETNAM"/>
    <s v="Cụm công nghiệp Vĩnh Niệm, Phường Vĩnh Niệm, quận Lê Chân, Thành phố Hải Phòng"/>
    <s v="M101"/>
    <n v="0.13368749999999999"/>
    <s v="601"/>
    <n v="0.74583333333333002"/>
    <n v="0.61194444444443996"/>
    <n v="0.73137731481481005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3368749999999999"/>
    <s v="9525250577"/>
    <n v="20.431360009999992"/>
    <n v="3214101"/>
    <n v="12366.742834365046"/>
    <n v="0"/>
    <n v="0"/>
    <n v="0"/>
    <n v="0"/>
    <n v="0"/>
    <n v="0"/>
    <n v="490.74376326845419"/>
    <n v="0"/>
    <n v="0"/>
    <n v="19400.736774546225"/>
    <s v="RAC"/>
    <s v="RAC"/>
    <s v="KKE"/>
    <n v="8227570"/>
    <n v="6.5432501769127236E-3"/>
    <n v="20.431360009999992"/>
    <s v="Data out from OB"/>
  </r>
  <r>
    <x v="26"/>
    <s v="6000003774"/>
    <s v="89C-15282   (5)"/>
    <n v="5"/>
    <s v="THANH CONG"/>
    <s v=""/>
    <s v="7951"/>
    <s v="CU-XU9XKH-8"/>
    <n v="2"/>
    <s v="CPN VIETNAM"/>
    <s v="Cụm công nghiệp Vĩnh Niệm, Phường Vĩnh Niệm, quận Lê Chân, Thành phố Hải Phòng"/>
    <s v="M101"/>
    <n v="0.31520999999999999"/>
    <s v="601"/>
    <n v="0.74583333333333002"/>
    <n v="0.61194444444443996"/>
    <n v="0.72663194444444001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1520999999999999"/>
    <s v="9525250577"/>
    <n v="20.431360009999992"/>
    <n v="3214101"/>
    <n v="29158.455418944981"/>
    <n v="0"/>
    <n v="0"/>
    <n v="0"/>
    <n v="0"/>
    <n v="0"/>
    <n v="0"/>
    <n v="1157.0815642438483"/>
    <n v="0"/>
    <n v="0"/>
    <n v="45743.291173106809"/>
    <s v="RAC"/>
    <s v="RAC"/>
    <s v="KKE"/>
    <n v="11582282"/>
    <n v="1.5427754189917977E-2"/>
    <n v="20.431360009999992"/>
    <s v="Data out from OB"/>
  </r>
  <r>
    <x v="26"/>
    <s v="6000003774"/>
    <s v="89C-15282   (5)"/>
    <n v="5"/>
    <s v="THANH CONG"/>
    <s v=""/>
    <s v="7951"/>
    <s v="CS-XU12XKH-8"/>
    <n v="4"/>
    <s v="CPN VIETNAM"/>
    <s v="Cụm công nghiệp Vĩnh Niệm, Phường Vĩnh Niệm, quận Lê Chân, Thành phố Hải Phòng"/>
    <s v="M101"/>
    <n v="0.40612500000000001"/>
    <s v="601"/>
    <n v="0.74583333333333002"/>
    <n v="0.61194444444443996"/>
    <n v="0.73516203703703997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0612500000000001"/>
    <s v="9525250577"/>
    <n v="20.431360009999992"/>
    <n v="3214101"/>
    <n v="37568.534332727482"/>
    <n v="0"/>
    <n v="0"/>
    <n v="0"/>
    <n v="0"/>
    <n v="0"/>
    <n v="0"/>
    <n v="1490.8148544733128"/>
    <n v="0"/>
    <n v="0"/>
    <n v="58936.880580178302"/>
    <s v="RAC"/>
    <s v="RAC"/>
    <s v="KKE"/>
    <n v="19093422"/>
    <n v="1.9877531392977505E-2"/>
    <n v="20.431360009999992"/>
    <s v="Data out from OB"/>
  </r>
  <r>
    <x v="26"/>
    <s v="6000003774"/>
    <s v="89C-15282   (5)"/>
    <n v="5"/>
    <s v="THANH CONG"/>
    <s v=""/>
    <s v="7951"/>
    <s v="CU-XZ18XKH-8"/>
    <n v="1"/>
    <s v="CPN VIETNAM"/>
    <s v="Cụm công nghiệp Vĩnh Niệm, Phường Vĩnh Niệm, quận Lê Chân, Thành phố Hải Phòng"/>
    <s v="M101"/>
    <n v="0.35831249999999998"/>
    <s v="601"/>
    <n v="0.74583333333333002"/>
    <n v="0.61194444444443996"/>
    <n v="0.72782407407407002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5831249999999998"/>
    <s v="9525250577"/>
    <n v="20.431360009999992"/>
    <n v="3214101"/>
    <n v="33145.645941755407"/>
    <n v="0"/>
    <n v="0"/>
    <n v="0"/>
    <n v="0"/>
    <n v="0"/>
    <n v="0"/>
    <n v="1315.3034103871194"/>
    <n v="0"/>
    <n v="0"/>
    <n v="51998.328157304117"/>
    <s v="RAC"/>
    <s v="RAC"/>
    <s v="KKE"/>
    <n v="12341355"/>
    <n v="1.7537378805161593E-2"/>
    <n v="20.431360009999992"/>
    <s v="Data out from OB"/>
  </r>
  <r>
    <x v="26"/>
    <s v="6000003774"/>
    <s v="89C-15282   (5)"/>
    <n v="5"/>
    <s v="THANH CONG"/>
    <s v=""/>
    <s v="7951"/>
    <s v="CS-XU9XKH-8"/>
    <n v="2"/>
    <s v="CPN VIETNAM"/>
    <s v="Cụm công nghiệp Vĩnh Niệm, Phường Vĩnh Niệm, quận Lê Chân, Thành phố Hải Phòng"/>
    <s v="M101"/>
    <n v="0.204288"/>
    <s v="601"/>
    <n v="0.74583333333333002"/>
    <n v="0.61195601851852"/>
    <n v="0.73059027777777996"/>
    <s v="9525250577-6000003774"/>
    <s v="9525250577-6000003774"/>
    <x v="2"/>
    <s v="Lê Chân/Hải Phòng"/>
    <s v="Hải Phòng"/>
    <n v="87"/>
    <n v="0"/>
    <n v="0"/>
    <n v="1720000"/>
    <s v="RAC"/>
    <n v="0"/>
    <s v="THANH CONG"/>
    <s v="TQ"/>
    <s v="E"/>
    <s v="CPN "/>
    <n v="0"/>
    <n v="1"/>
    <s v="THANH CONGTQE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04288"/>
    <s v="9525250577"/>
    <n v="20.431360009999992"/>
    <n v="3214101"/>
    <n v="18897.631866455482"/>
    <n v="0"/>
    <n v="0"/>
    <n v="0"/>
    <n v="0"/>
    <n v="0"/>
    <n v="0"/>
    <n v="749.90602644664602"/>
    <n v="0"/>
    <n v="0"/>
    <n v="29646.284912190742"/>
    <s v="RAC"/>
    <s v="RAC"/>
    <s v="KKE"/>
    <n v="7721520"/>
    <n v="9.9987470192886129E-3"/>
    <n v="20.431360009999992"/>
    <s v="Data out from OB"/>
  </r>
  <r>
    <x v="27"/>
    <s v="6000014207"/>
    <s v="89C-19881   (7)"/>
    <n v="7"/>
    <s v="THANH CONG"/>
    <s v=""/>
    <s v="7951"/>
    <s v="NI-E410TMRA"/>
    <n v="7"/>
    <s v="TGDD THANH HOA"/>
    <s v="Thửa đất số 85, tờ bản đồ số 68, Khu CN Đình Hương - Tây Bắc Ga, Phường Đông Thọ,Thành phố Thanh Hóa, Tỉnh Thanh Hóa,Việt Nam"/>
    <s v="M101"/>
    <n v="0.268262995"/>
    <s v="601"/>
    <n v="0.82013888888888997"/>
    <n v="0.62325231481481003"/>
    <n v="0.81037037037036996"/>
    <s v="9525250580-6000014207"/>
    <s v="9525250580-6000014207"/>
    <x v="5"/>
    <s v="Thanh Hóa/Thanh Hóa"/>
    <s v="Thanh Hóa"/>
    <n v="166"/>
    <n v="166"/>
    <n v="0"/>
    <n v="3278000"/>
    <s v="E-IRON"/>
    <n v="1"/>
    <s v="THANH CONG"/>
    <s v="TQ"/>
    <s v="F"/>
    <s v="TGDD"/>
    <n v="0"/>
    <n v="1"/>
    <s v="THANH CONGTQF"/>
    <s v="THANH CONG"/>
    <s v="THANH CONGTQF"/>
    <n v="3278000"/>
    <n v="0"/>
    <n v="0"/>
    <n v="0"/>
    <n v="3487"/>
    <n v="0"/>
    <m/>
    <m/>
    <m/>
    <n v="0"/>
    <n v="0"/>
    <n v="3728000"/>
    <n v="0"/>
    <n v="317459"/>
    <n v="0"/>
    <n v="0"/>
    <n v="0"/>
    <n v="0"/>
    <n v="0"/>
    <n v="0"/>
    <n v="4045459"/>
    <n v="0.268262995"/>
    <s v="9525250580"/>
    <n v="25.142427704499994"/>
    <n v="4045459"/>
    <n v="34975.385350421471"/>
    <n v="0"/>
    <n v="3487"/>
    <n v="0"/>
    <n v="0"/>
    <n v="0"/>
    <n v="0"/>
    <n v="0"/>
    <n v="0"/>
    <n v="1"/>
    <n v="43263.765279551939"/>
    <s v="E-IRON"/>
    <s v="E-IRON"/>
    <s v="MM"/>
    <n v="3773000"/>
    <n v="1.0669733175845476E-2"/>
    <n v="25.142427704499994"/>
    <s v="Data out from OB"/>
  </r>
  <r>
    <x v="27"/>
    <s v="6000014207"/>
    <s v="89C-19881   (7)"/>
    <n v="7"/>
    <s v="THANH CONG"/>
    <s v=""/>
    <s v="7951"/>
    <s v="NI-E510TDRA"/>
    <n v="9"/>
    <s v="TGDD THANH HOA"/>
    <s v="Thửa đất số 85, tờ bản đồ số 68, Khu CN Đình Hương - Tây Bắc Ga, Phường Đông Thọ,Thành phố Thanh Hóa, Tỉnh Thanh Hóa,Việt Nam"/>
    <s v="M101"/>
    <n v="5.6543999999999997E-2"/>
    <s v="601"/>
    <n v="0.82013888888888997"/>
    <n v="0.62325231481481003"/>
    <n v="0.81025462962963002"/>
    <s v="9525250580-6000014207"/>
    <s v="9525250580-6000014207"/>
    <x v="5"/>
    <s v="Thanh Hóa/Thanh Hóa"/>
    <s v="Thanh Hóa"/>
    <n v="166"/>
    <n v="0"/>
    <n v="0"/>
    <n v="3278000"/>
    <s v="E-IRON"/>
    <n v="0"/>
    <s v="THANH CONG"/>
    <s v="TQ"/>
    <s v="F"/>
    <s v="TGDD"/>
    <n v="0"/>
    <n v="1"/>
    <s v="THANH CONGTQF"/>
    <s v="THANH CONG"/>
    <n v="0"/>
    <n v="0"/>
    <n v="0"/>
    <n v="0"/>
    <n v="0"/>
    <n v="735"/>
    <n v="0"/>
    <m/>
    <m/>
    <m/>
    <n v="0"/>
    <n v="0"/>
    <n v="0"/>
    <n v="0"/>
    <n v="0"/>
    <n v="0"/>
    <n v="0"/>
    <n v="0"/>
    <n v="0"/>
    <n v="0"/>
    <n v="0"/>
    <n v="0"/>
    <n v="5.6543999999999997E-2"/>
    <s v="9525250580"/>
    <n v="25.142427704499994"/>
    <n v="4045459"/>
    <n v="7372.0499141308383"/>
    <n v="0"/>
    <n v="735"/>
    <n v="0"/>
    <n v="0"/>
    <n v="0"/>
    <n v="0"/>
    <n v="0"/>
    <n v="0"/>
    <n v="0"/>
    <n v="9119.0762903843097"/>
    <s v="E-IRON"/>
    <s v="E-IRON"/>
    <s v="MM"/>
    <n v="5103000"/>
    <n v="2.2489475027854906E-3"/>
    <n v="25.142427704499994"/>
    <s v="Data out from OB"/>
  </r>
  <r>
    <x v="27"/>
    <s v="6000014207"/>
    <s v="89C-19881   (7)"/>
    <n v="7"/>
    <s v="THANH CONG"/>
    <s v=""/>
    <s v="7951"/>
    <s v="NI-GSE050ARA"/>
    <n v="3"/>
    <s v="TGDD THANH HOA"/>
    <s v="Thửa đất số 85, tờ bản đồ số 68, Khu CN Đình Hương - Tây Bắc Ga, Phường Đông Thọ,Thành phố Thanh Hóa, Tỉnh Thanh Hóa,Việt Nam"/>
    <s v="M101"/>
    <n v="0.15788572799999998"/>
    <s v="601"/>
    <n v="0.82013888888888997"/>
    <n v="0.62325231481481003"/>
    <n v="0.81013888888888996"/>
    <s v="9525250580-6000014207"/>
    <s v="9525250580-6000014207"/>
    <x v="5"/>
    <s v="Thanh Hóa/Thanh Hóa"/>
    <s v="Thanh Hóa"/>
    <n v="166"/>
    <n v="0"/>
    <n v="0"/>
    <n v="3278000"/>
    <s v="E-IRON"/>
    <n v="0"/>
    <s v="THANH CONG"/>
    <s v="TQ"/>
    <s v="F"/>
    <s v="TGDD"/>
    <n v="0"/>
    <n v="1"/>
    <s v="THANH CONGTQF"/>
    <s v="THANH CONG"/>
    <n v="0"/>
    <n v="0"/>
    <n v="0"/>
    <n v="0"/>
    <n v="0"/>
    <n v="2053"/>
    <n v="0"/>
    <m/>
    <m/>
    <m/>
    <n v="0"/>
    <n v="0"/>
    <n v="0"/>
    <n v="0"/>
    <n v="0"/>
    <n v="0"/>
    <n v="0"/>
    <n v="0"/>
    <n v="0"/>
    <n v="0"/>
    <n v="0"/>
    <n v="0"/>
    <n v="0.15788572799999998"/>
    <s v="9525250580"/>
    <n v="25.142427704499994"/>
    <n v="4045459"/>
    <n v="20584.703373388595"/>
    <n v="0"/>
    <n v="2053"/>
    <n v="0"/>
    <n v="0"/>
    <n v="0"/>
    <n v="0"/>
    <n v="0"/>
    <n v="0"/>
    <n v="0"/>
    <n v="25463.547338618879"/>
    <s v="E-IRON"/>
    <s v="E-IRON"/>
    <s v="MM"/>
    <n v="5124000"/>
    <n v="6.2796532560672955E-3"/>
    <n v="25.142427704499994"/>
    <s v="Data out from OB"/>
  </r>
  <r>
    <x v="27"/>
    <s v="6000014207"/>
    <s v="89C-19881   (7)"/>
    <n v="7"/>
    <s v="THANH CONG"/>
    <s v=""/>
    <s v="7951"/>
    <s v="NI-W410TSRRA"/>
    <n v="2"/>
    <s v="TGDD THANH HOA"/>
    <s v="Thửa đất số 85, tờ bản đồ số 68, Khu CN Đình Hương - Tây Bắc Ga, Phường Đông Thọ,Thành phố Thanh Hóa, Tỉnh Thanh Hóa,Việt Nam"/>
    <s v="M101"/>
    <n v="1.6960125E-2"/>
    <s v="601"/>
    <n v="0.82013888888888997"/>
    <n v="0.62325231481481003"/>
    <n v="0.80994212962962997"/>
    <s v="9525250580-6000014207"/>
    <s v="9525250580-6000014207"/>
    <x v="5"/>
    <s v="Thanh Hóa/Thanh Hóa"/>
    <s v="Thanh Hóa"/>
    <n v="166"/>
    <n v="0"/>
    <n v="0"/>
    <n v="3278000"/>
    <s v="E-IRON"/>
    <n v="0"/>
    <s v="THANH CONG"/>
    <s v="TQ"/>
    <s v="F"/>
    <s v="TGDD"/>
    <n v="0"/>
    <n v="1"/>
    <s v="THANH CONGTQF"/>
    <s v="THANH CONG"/>
    <n v="0"/>
    <n v="0"/>
    <n v="0"/>
    <n v="0"/>
    <n v="0"/>
    <n v="220"/>
    <n v="0"/>
    <m/>
    <m/>
    <m/>
    <n v="0"/>
    <n v="0"/>
    <n v="0"/>
    <n v="0"/>
    <n v="0"/>
    <n v="0"/>
    <n v="0"/>
    <n v="0"/>
    <n v="0"/>
    <n v="0"/>
    <n v="0"/>
    <n v="0"/>
    <n v="1.6960125E-2"/>
    <s v="9525250580"/>
    <n v="25.142427704499994"/>
    <n v="4045459"/>
    <n v="2211.2140642667355"/>
    <n v="0"/>
    <n v="220"/>
    <n v="0"/>
    <n v="0"/>
    <n v="0"/>
    <n v="0"/>
    <n v="0"/>
    <n v="0"/>
    <n v="0"/>
    <n v="2734.7669406913942"/>
    <s v="E-IRON"/>
    <s v="E-IRON"/>
    <s v="MM"/>
    <n v="1428000"/>
    <n v="6.7456194761035245E-4"/>
    <n v="25.142427704499994"/>
    <s v="Data out from OB"/>
  </r>
  <r>
    <x v="27"/>
    <s v="6000011293"/>
    <s v="89C-19881   (7)"/>
    <n v="7"/>
    <s v="THANH CONG"/>
    <s v=""/>
    <s v="7951"/>
    <s v="NR-TV261APSV"/>
    <n v="3"/>
    <s v="TGDD THANH HOA"/>
    <s v="Thửa đất 3A, tờ bản đồ số 235, KCN Hoàng Long, Xã Hoằng Long,, TP Thanh Hóa,Tỉnh Thanh Hóa"/>
    <s v="M101"/>
    <n v="2.0747999999999998"/>
    <s v="601"/>
    <n v="0.82013888888888997"/>
    <n v="0.62325231481481003"/>
    <n v="0.81417824074073997"/>
    <s v="9525250580-6000011293"/>
    <s v="9525250580-6000011293"/>
    <x v="5"/>
    <s v="Thanh Hóa/Thanh Hóa"/>
    <s v="Thanh Hóa"/>
    <n v="166"/>
    <n v="166"/>
    <n v="0"/>
    <n v="3278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26972"/>
    <n v="0"/>
    <m/>
    <m/>
    <m/>
    <n v="0"/>
    <n v="0"/>
    <n v="0"/>
    <n v="0"/>
    <n v="0"/>
    <n v="0"/>
    <n v="0"/>
    <n v="0"/>
    <n v="0"/>
    <n v="0"/>
    <n v="0"/>
    <n v="0"/>
    <n v="2.0747999999999998"/>
    <s v="9525250580"/>
    <n v="25.142427704499994"/>
    <n v="4045459"/>
    <n v="270506.67023625254"/>
    <n v="0"/>
    <n v="26972"/>
    <n v="0"/>
    <n v="0"/>
    <n v="0"/>
    <n v="0"/>
    <n v="0"/>
    <n v="0"/>
    <n v="1"/>
    <n v="334613.50904232747"/>
    <s v="REF"/>
    <s v="Local REF"/>
    <s v="MM"/>
    <n v="18696000"/>
    <n v="8.2521864013499854E-2"/>
    <n v="25.142427704499994"/>
    <s v="Data out from OB"/>
  </r>
  <r>
    <x v="27"/>
    <s v="6000014207"/>
    <s v="89C-19881   (7)"/>
    <n v="7"/>
    <s v="THANH CONG"/>
    <s v=""/>
    <s v="7951"/>
    <s v="NI-317TXRA"/>
    <n v="8"/>
    <s v="TGDD THANH HOA"/>
    <s v="Thửa đất số 85, tờ bản đồ số 68, Khu CN Đình Hương - Tây Bắc Ga, Phường Đông Thọ,Thành phố Thanh Hóa, Tỉnh Thanh Hóa,Việt Nam"/>
    <s v="M101"/>
    <n v="2.9773743999999998E-2"/>
    <s v="601"/>
    <n v="0.82013888888888997"/>
    <n v="0.62326388888888995"/>
    <n v="0.8105787037037"/>
    <s v="9525250580-6000014207"/>
    <s v="9525250580-6000014207"/>
    <x v="5"/>
    <s v="Thanh Hóa/Thanh Hóa"/>
    <s v="Thanh Hóa"/>
    <n v="166"/>
    <n v="0"/>
    <n v="0"/>
    <n v="3278000"/>
    <s v="E-IRON"/>
    <n v="0"/>
    <s v="THANH CONG"/>
    <s v="TQ"/>
    <s v="F"/>
    <s v="TGDD"/>
    <n v="0"/>
    <n v="1"/>
    <s v="THANH CONGTQF"/>
    <s v="THANH CONG"/>
    <n v="0"/>
    <n v="0"/>
    <n v="0"/>
    <n v="0"/>
    <n v="0"/>
    <n v="387"/>
    <n v="0"/>
    <m/>
    <m/>
    <m/>
    <n v="0"/>
    <n v="0"/>
    <n v="0"/>
    <n v="0"/>
    <n v="0"/>
    <n v="0"/>
    <n v="0"/>
    <n v="0"/>
    <n v="0"/>
    <n v="0"/>
    <n v="0"/>
    <n v="0"/>
    <n v="2.9773743999999998E-2"/>
    <s v="9525250580"/>
    <n v="25.142427704499994"/>
    <n v="4045459"/>
    <n v="3881.8181752007918"/>
    <n v="0"/>
    <n v="387"/>
    <n v="0"/>
    <n v="0"/>
    <n v="0"/>
    <n v="0"/>
    <n v="0"/>
    <n v="0"/>
    <n v="0"/>
    <n v="4801.7096269519679"/>
    <s v="E-IRON"/>
    <s v="E-IRON"/>
    <s v="MM"/>
    <n v="2087272"/>
    <n v="1.1842032261137254E-3"/>
    <n v="25.142427704499994"/>
    <s v="Data out from OB"/>
  </r>
  <r>
    <x v="27"/>
    <s v="6000011293"/>
    <s v="89C-19881   (7)"/>
    <n v="7"/>
    <s v="THANH CONG"/>
    <s v=""/>
    <s v="7951"/>
    <s v="NA-F85A9BRV"/>
    <n v="6"/>
    <s v="TGDD THANH HOA"/>
    <s v="Thửa đất 3A, tờ bản đồ số 235, KCN Hoàng Long, Xã Hoằng Long,, TP Thanh Hóa,Tỉnh Thanh Hóa"/>
    <s v="M101"/>
    <n v="2.8770929999999999"/>
    <s v="601"/>
    <n v="0.82013888888888997"/>
    <n v="0.62326388888888995"/>
    <n v="0.81564814814815001"/>
    <s v="9525250580-6000011293"/>
    <s v="9525250580-6000011293"/>
    <x v="5"/>
    <s v="Thanh Hóa/Thanh Hóa"/>
    <s v="Thanh Hóa"/>
    <n v="166"/>
    <n v="0"/>
    <n v="0"/>
    <n v="3278000"/>
    <s v="WM"/>
    <n v="0"/>
    <s v="THANH CONG"/>
    <s v="TQ"/>
    <s v="F"/>
    <s v="TGDD"/>
    <n v="0"/>
    <n v="1"/>
    <s v="THANH CONGTQF"/>
    <s v="THANH CONG"/>
    <n v="0"/>
    <n v="0"/>
    <n v="0"/>
    <n v="0"/>
    <n v="0"/>
    <n v="37402"/>
    <n v="0"/>
    <m/>
    <m/>
    <m/>
    <n v="0"/>
    <n v="0"/>
    <n v="0"/>
    <n v="0"/>
    <n v="0"/>
    <n v="0"/>
    <n v="0"/>
    <n v="0"/>
    <n v="0"/>
    <n v="0"/>
    <n v="0"/>
    <n v="0"/>
    <n v="2.8770929999999999"/>
    <s v="9525250580"/>
    <n v="25.142427704499994"/>
    <n v="4045459"/>
    <n v="375107.40668499644"/>
    <n v="0"/>
    <n v="37402"/>
    <n v="0"/>
    <n v="0"/>
    <n v="0"/>
    <n v="0"/>
    <n v="0"/>
    <n v="0"/>
    <n v="0"/>
    <n v="464003.71205664024"/>
    <s v="WM"/>
    <s v="Local WM"/>
    <s v="MM"/>
    <n v="31632000"/>
    <n v="0.114431789714764"/>
    <n v="25.142427704499994"/>
    <s v="Data out from OB"/>
  </r>
  <r>
    <x v="27"/>
    <s v="6000011293"/>
    <s v="89C-19881   (7)"/>
    <n v="7"/>
    <s v="THANH CONG"/>
    <s v=""/>
    <s v="7951"/>
    <s v="NR-BV360GKVN"/>
    <n v="3"/>
    <s v="TGDD THANH HOA"/>
    <s v="Thửa đất 3A, tờ bản đồ số 235, KCN Hoàng Long, Xã Hoằng Long,, TP Thanh Hóa,Tỉnh Thanh Hóa"/>
    <s v="M101"/>
    <n v="2.8214999999999999"/>
    <s v="601"/>
    <n v="0.82013888888888997"/>
    <n v="0.62326388888888995"/>
    <n v="0.81234953703704005"/>
    <s v="9525250580-6000011293"/>
    <s v="9525250580-6000011293"/>
    <x v="5"/>
    <s v="Thanh Hóa/Thanh Hóa"/>
    <s v="Thanh Hóa"/>
    <n v="166"/>
    <n v="0"/>
    <n v="0"/>
    <n v="3278000"/>
    <s v="REF"/>
    <n v="0"/>
    <s v="THANH CONG"/>
    <s v="TQ"/>
    <s v="F"/>
    <s v="TGDD"/>
    <n v="0"/>
    <n v="1"/>
    <s v="THANH CONGTQF"/>
    <s v="THANH CONG"/>
    <n v="0"/>
    <n v="0"/>
    <n v="0"/>
    <n v="0"/>
    <n v="0"/>
    <n v="36680"/>
    <n v="0"/>
    <m/>
    <m/>
    <m/>
    <n v="0"/>
    <n v="0"/>
    <n v="0"/>
    <n v="0"/>
    <n v="0"/>
    <n v="0"/>
    <n v="0"/>
    <n v="0"/>
    <n v="0"/>
    <n v="0"/>
    <n v="0"/>
    <n v="0"/>
    <n v="2.8214999999999999"/>
    <s v="9525250580"/>
    <n v="25.142427704499994"/>
    <n v="4045459"/>
    <n v="367859.3455135852"/>
    <n v="0"/>
    <n v="36680"/>
    <n v="0"/>
    <n v="0"/>
    <n v="0"/>
    <n v="0"/>
    <n v="0"/>
    <n v="0"/>
    <n v="0"/>
    <n v="455038.64553832996"/>
    <s v="REF"/>
    <s v="Local REF"/>
    <s v="MM"/>
    <n v="40081365"/>
    <n v="0.11222066672165502"/>
    <n v="25.142427704499994"/>
    <s v="Data out from OB"/>
  </r>
  <r>
    <x v="27"/>
    <s v="6000011293"/>
    <s v="89C-19881   (7)"/>
    <n v="7"/>
    <s v="THANH CONG"/>
    <s v=""/>
    <s v="7951"/>
    <s v="NR-DZ601VGKV"/>
    <n v="1"/>
    <s v="TGDD THANH HOA"/>
    <s v="Thửa đất 3A, tờ bản đồ số 235, KCN Hoàng Long, Xã Hoằng Long,, TP Thanh Hóa,Tỉnh Thanh Hóa"/>
    <s v="M101"/>
    <n v="1.4473800000000001"/>
    <s v="601"/>
    <n v="0.82013888888888997"/>
    <n v="0.62326388888888995"/>
    <n v="0.81359953703704002"/>
    <s v="9525250580-6000011293"/>
    <s v="9525250580-6000011293"/>
    <x v="5"/>
    <s v="Thanh Hóa/Thanh Hóa"/>
    <s v="Thanh Hóa"/>
    <n v="166"/>
    <n v="0"/>
    <n v="0"/>
    <n v="3278000"/>
    <s v="REF"/>
    <n v="0"/>
    <s v="THANH CONG"/>
    <s v="TQ"/>
    <s v="F"/>
    <s v="TGDD"/>
    <n v="0"/>
    <n v="1"/>
    <s v="THANH CONGTQF"/>
    <s v="THANH CONG"/>
    <n v="0"/>
    <n v="0"/>
    <n v="0"/>
    <n v="0"/>
    <n v="0"/>
    <n v="18816"/>
    <n v="0"/>
    <m/>
    <m/>
    <m/>
    <n v="0"/>
    <n v="0"/>
    <n v="0"/>
    <n v="0"/>
    <n v="0"/>
    <n v="0"/>
    <n v="0"/>
    <n v="0"/>
    <n v="0"/>
    <n v="0"/>
    <n v="0"/>
    <n v="0"/>
    <n v="1.4473800000000001"/>
    <s v="9525250580"/>
    <n v="25.142427704499994"/>
    <n v="4045459"/>
    <n v="188705.39057574092"/>
    <n v="0"/>
    <n v="18816"/>
    <n v="0"/>
    <n v="0"/>
    <n v="0"/>
    <n v="0"/>
    <n v="0"/>
    <n v="0"/>
    <n v="0"/>
    <n v="233426.64553580296"/>
    <s v="REF"/>
    <s v="Local REF"/>
    <s v="MM"/>
    <n v="27655909"/>
    <n v="5.7567233244582343E-2"/>
    <n v="25.142427704499994"/>
    <s v="Data out from OB"/>
  </r>
  <r>
    <x v="27"/>
    <s v="6000011293"/>
    <s v="89C-19881   (7)"/>
    <n v="7"/>
    <s v="THANH CONG"/>
    <s v=""/>
    <s v="7951"/>
    <s v="NR-BV360GKVN"/>
    <n v="7"/>
    <s v="TGDD THANH HOA"/>
    <s v="Thửa đất 3A, tờ bản đồ số 235, KCN Hoàng Long, Xã Hoằng Long,, TP Thanh Hóa,Tỉnh Thanh Hóa"/>
    <s v="M101"/>
    <n v="6.5834999999999999"/>
    <s v="601"/>
    <n v="0.82013888888888997"/>
    <n v="0.62326388888888995"/>
    <n v="0.80512731481481004"/>
    <s v="9525250580-6000011293"/>
    <s v="9525250580-6000011293"/>
    <x v="5"/>
    <s v="Thanh Hóa/Thanh Hóa"/>
    <s v="Thanh Hóa"/>
    <n v="166"/>
    <n v="0"/>
    <n v="0"/>
    <n v="3278000"/>
    <s v="REF"/>
    <n v="0"/>
    <s v="THANH CONG"/>
    <s v="TQ"/>
    <s v="F"/>
    <s v="TGDD"/>
    <n v="0"/>
    <n v="1"/>
    <s v="THANH CONGTQF"/>
    <s v="THANH CONG"/>
    <n v="0"/>
    <n v="0"/>
    <n v="0"/>
    <n v="0"/>
    <n v="0"/>
    <n v="85586"/>
    <n v="0"/>
    <m/>
    <m/>
    <m/>
    <n v="0"/>
    <n v="0"/>
    <n v="0"/>
    <n v="0"/>
    <n v="0"/>
    <n v="0"/>
    <n v="0"/>
    <n v="0"/>
    <n v="0"/>
    <n v="0"/>
    <n v="0"/>
    <n v="0"/>
    <n v="6.5834999999999999"/>
    <s v="9525250580"/>
    <n v="25.142427704499994"/>
    <n v="4045459"/>
    <n v="858338.47286503215"/>
    <n v="0"/>
    <n v="85586"/>
    <n v="0"/>
    <n v="0"/>
    <n v="0"/>
    <n v="0"/>
    <n v="0"/>
    <n v="0"/>
    <n v="0"/>
    <n v="1061756.17292277"/>
    <s v="REF"/>
    <s v="Local REF"/>
    <s v="MM"/>
    <n v="93523185"/>
    <n v="0.2618482223505284"/>
    <n v="25.142427704499994"/>
    <s v="Data out from OB"/>
  </r>
  <r>
    <x v="27"/>
    <s v="5000003666"/>
    <s v="89C-19881   (7)"/>
    <n v="7"/>
    <s v="THANH CONG"/>
    <s v=""/>
    <s v="7951"/>
    <s v="CR-1220/5BE"/>
    <n v="200"/>
    <s v="PHUONG MAI"/>
    <s v="Lô số 02 Khu công nghiệp Tây Bắc Ga, Phường Đông Thọ, Thành phố Thanh Hóa, Tỉnh Thanh Hóa, Việt Nam"/>
    <s v="M101"/>
    <n v="3.1303999999999998E-3"/>
    <s v="601"/>
    <n v="0.82013888888888997"/>
    <n v="0.62326388888888995"/>
    <n v="0.81197916666667003"/>
    <s v="9525250580-5000003666"/>
    <s v="9525250580-5000003666"/>
    <x v="5"/>
    <s v="Thanh Hóa/Thanh Hóa"/>
    <s v="Thanh Hóa"/>
    <n v="166"/>
    <n v="166"/>
    <n v="0"/>
    <n v="3278000"/>
    <s v="C-BATT"/>
    <n v="0"/>
    <s v="THANH CONG"/>
    <s v="TQ"/>
    <s v="F"/>
    <s v="PHUO"/>
    <n v="0"/>
    <n v="1"/>
    <s v="THANH CONGTQF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3.1303999999999998E-3"/>
    <s v="9525250580"/>
    <n v="25.142427704499994"/>
    <n v="4045459"/>
    <n v="408.13287088276701"/>
    <n v="0"/>
    <n v="0"/>
    <n v="0"/>
    <n v="0"/>
    <n v="0"/>
    <n v="0"/>
    <n v="0"/>
    <n v="0"/>
    <n v="1"/>
    <n v="464.16087329193272"/>
    <s v="C-BATT"/>
    <s v="C-BATT"/>
    <s v="Wholesaler"/>
    <n v="1943400"/>
    <n v="1.245066720203682E-4"/>
    <n v="25.142427704499994"/>
    <s v="Data out from OB"/>
  </r>
  <r>
    <x v="27"/>
    <s v="5000003666"/>
    <s v="89C-19881   (7)"/>
    <n v="7"/>
    <s v="THANH CONG"/>
    <s v=""/>
    <s v="7951"/>
    <s v="CR-2025/5BE"/>
    <n v="300"/>
    <s v="PHUONG MAI"/>
    <s v="Lô số 02 Khu công nghiệp Tây Bắc Ga, Phường Đông Thọ, Thành phố Thanh Hóa, Tỉnh Thanh Hóa, Việt Nam"/>
    <s v="M101"/>
    <n v="4.6117499999999995E-3"/>
    <s v="601"/>
    <n v="0.82013888888888997"/>
    <n v="0.62326388888888995"/>
    <n v="0.81175925925925996"/>
    <s v="9525250580-5000003666"/>
    <s v="9525250580-5000003666"/>
    <x v="5"/>
    <s v="Thanh Hóa/Thanh Hóa"/>
    <s v="Thanh Hóa"/>
    <n v="166"/>
    <n v="0"/>
    <n v="0"/>
    <n v="3278000"/>
    <s v="C-BATT"/>
    <n v="0"/>
    <s v="THANH CONG"/>
    <s v="TQ"/>
    <s v="F"/>
    <s v="PHUO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6117499999999995E-3"/>
    <s v="9525250580"/>
    <n v="25.142427704499994"/>
    <n v="4045459"/>
    <n v="601.2671758540763"/>
    <n v="0"/>
    <n v="0"/>
    <n v="0"/>
    <n v="0"/>
    <n v="0"/>
    <n v="0"/>
    <n v="0"/>
    <n v="0"/>
    <n v="0"/>
    <n v="683.80842940329364"/>
    <s v="C-BATT"/>
    <s v="C-BATT"/>
    <s v="Wholesaler"/>
    <n v="2159400"/>
    <n v="1.8342500788714959E-4"/>
    <n v="25.142427704499994"/>
    <s v="Data out from OB"/>
  </r>
  <r>
    <x v="27"/>
    <s v="5000003666"/>
    <s v="89C-19881   (7)"/>
    <n v="7"/>
    <s v="THANH CONG"/>
    <s v=""/>
    <s v="7951"/>
    <s v="LR03T/2B-V"/>
    <n v="960"/>
    <s v="PHUONG MAI"/>
    <s v="Lô số 02 Khu công nghiệp Tây Bắc Ga, Phường Đông Thọ, Thành phố Thanh Hóa, Tỉnh Thanh Hóa, Việt Nam"/>
    <s v="M101"/>
    <n v="4.7879999999999999E-2"/>
    <s v="601"/>
    <n v="0.82013888888888997"/>
    <n v="0.62326388888888995"/>
    <n v="0.81162037037037005"/>
    <s v="9525250580-5000003666"/>
    <s v="9525250580-5000003666"/>
    <x v="5"/>
    <s v="Thanh Hóa/Thanh Hóa"/>
    <s v="Thanh Hóa"/>
    <n v="166"/>
    <n v="0"/>
    <n v="0"/>
    <n v="3278000"/>
    <s v="C-BATT"/>
    <n v="0"/>
    <s v="THANH CONG"/>
    <s v="TQ"/>
    <s v="F"/>
    <s v="PHUO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7879999999999999E-2"/>
    <s v="9525250580"/>
    <n v="25.142427704499994"/>
    <n v="4045459"/>
    <n v="6242.4616208365969"/>
    <n v="0"/>
    <n v="0"/>
    <n v="0"/>
    <n v="0"/>
    <n v="0"/>
    <n v="0"/>
    <n v="0"/>
    <n v="0"/>
    <n v="0"/>
    <n v="7099.4194394383267"/>
    <s v="C-BATT"/>
    <s v="C-BATT"/>
    <s v="Wholesaler"/>
    <n v="9406080"/>
    <n v="1.904350708003843E-3"/>
    <n v="25.142427704499994"/>
    <s v="Data out from OB"/>
  </r>
  <r>
    <x v="27"/>
    <s v="5000003666"/>
    <s v="89C-19881   (7)"/>
    <n v="7"/>
    <s v="THANH CONG"/>
    <s v=""/>
    <s v="7951"/>
    <s v="CR-2016/5BE"/>
    <n v="100"/>
    <s v="PHUONG MAI"/>
    <s v="Lô số 02 Khu công nghiệp Tây Bắc Ga, Phường Đông Thọ, Thành phố Thanh Hóa, Tỉnh Thanh Hóa, Việt Nam"/>
    <s v="M101"/>
    <n v="1.53725E-3"/>
    <s v="601"/>
    <n v="0.82013888888888997"/>
    <n v="0.62327546296295999"/>
    <n v="0.81187500000000001"/>
    <s v="9525250580-5000003666"/>
    <s v="9525250580-5000003666"/>
    <x v="5"/>
    <s v="Thanh Hóa/Thanh Hóa"/>
    <s v="Thanh Hóa"/>
    <n v="166"/>
    <n v="0"/>
    <n v="0"/>
    <n v="3278000"/>
    <s v="C-BATT"/>
    <n v="0"/>
    <s v="THANH CONG"/>
    <s v="TQ"/>
    <s v="F"/>
    <s v="PHUO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53725E-3"/>
    <s v="9525250580"/>
    <n v="25.142427704499994"/>
    <n v="4045459"/>
    <n v="200.42239195135878"/>
    <n v="0"/>
    <n v="0"/>
    <n v="0"/>
    <n v="0"/>
    <n v="0"/>
    <n v="0"/>
    <n v="0"/>
    <n v="0"/>
    <n v="0"/>
    <n v="227.93614313443123"/>
    <s v="C-BATT"/>
    <s v="C-BATT"/>
    <s v="Wholesaler"/>
    <n v="719800"/>
    <n v="6.1141669295716535E-5"/>
    <n v="25.142427704499994"/>
    <s v="Data out from OB"/>
  </r>
  <r>
    <x v="27"/>
    <s v="5000003666"/>
    <s v="89C-19881   (7)"/>
    <n v="7"/>
    <s v="THANH CONG"/>
    <s v=""/>
    <s v="7951"/>
    <s v="LR6T/2B-V"/>
    <n v="1440"/>
    <s v="PHUONG MAI"/>
    <s v="Lô số 02 Khu công nghiệp Tây Bắc Ga, Phường Đông Thọ, Thành phố Thanh Hóa, Tỉnh Thanh Hóa, Việt Nam"/>
    <s v="M101"/>
    <n v="0.12375"/>
    <s v="601"/>
    <n v="0.82013888888888997"/>
    <n v="0.62327546296295999"/>
    <n v="0.81143518518518998"/>
    <s v="9525250580-5000003666"/>
    <s v="9525250580-5000003666"/>
    <x v="5"/>
    <s v="Thanh Hóa/Thanh Hóa"/>
    <s v="Thanh Hóa"/>
    <n v="166"/>
    <n v="0"/>
    <n v="0"/>
    <n v="3278000"/>
    <s v="C-BATT"/>
    <n v="0"/>
    <s v="THANH CONG"/>
    <s v="TQ"/>
    <s v="F"/>
    <s v="PHUO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2375"/>
    <s v="9525250580"/>
    <n v="25.142427704499994"/>
    <n v="4045459"/>
    <n v="16134.18182077128"/>
    <n v="0"/>
    <n v="0"/>
    <n v="0"/>
    <n v="0"/>
    <n v="0"/>
    <n v="0"/>
    <n v="0"/>
    <n v="0"/>
    <n v="0"/>
    <n v="18349.063400803945"/>
    <s v="C-BATT"/>
    <s v="C-BATT"/>
    <s v="Wholesaler"/>
    <n v="14109120"/>
    <n v="4.9219590667392557E-3"/>
    <n v="25.142427704499994"/>
    <s v="Data out from OB"/>
  </r>
  <r>
    <x v="27"/>
    <s v="5000003666"/>
    <s v="89C-19881   (7)"/>
    <n v="7"/>
    <s v="THANH CONG"/>
    <s v=""/>
    <s v="7951"/>
    <s v="R03NT/2S-V"/>
    <n v="12000"/>
    <s v="PHUONG MAI"/>
    <s v="Lô số 02 Khu công nghiệp Tây Bắc Ga, Phường Đông Thọ, Thành phố Thanh Hóa, Tỉnh Thanh Hóa, Việt Nam"/>
    <s v="M101"/>
    <n v="8.7847499999999995E-2"/>
    <s v="601"/>
    <n v="0.82013888888888997"/>
    <n v="0.62327546296295999"/>
    <n v="0.81131944444444004"/>
    <s v="9525250580-5000003666"/>
    <s v="9525250580-5000003666"/>
    <x v="5"/>
    <s v="Thanh Hóa/Thanh Hóa"/>
    <s v="Thanh Hóa"/>
    <n v="166"/>
    <n v="0"/>
    <n v="0"/>
    <n v="3278000"/>
    <s v="C-BATT"/>
    <n v="0"/>
    <s v="THANH CONG"/>
    <s v="TQ"/>
    <s v="F"/>
    <s v="PHUO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7847499999999995E-2"/>
    <s v="9525250580"/>
    <n v="25.142427704499994"/>
    <n v="4045459"/>
    <n v="11453.313434345091"/>
    <n v="0"/>
    <n v="0"/>
    <n v="0"/>
    <n v="0"/>
    <n v="0"/>
    <n v="0"/>
    <n v="0"/>
    <n v="0"/>
    <n v="0"/>
    <n v="13025.610885673734"/>
    <s v="C-BATT"/>
    <s v="C-BATT"/>
    <s v="Wholesaler"/>
    <n v="23580000"/>
    <n v="3.4939943362858727E-3"/>
    <n v="25.142427704499994"/>
    <s v="Data out from OB"/>
  </r>
  <r>
    <x v="27"/>
    <s v="5000003666"/>
    <s v="89C-19881   (7)"/>
    <n v="7"/>
    <s v="THANH CONG"/>
    <s v=""/>
    <s v="7951"/>
    <s v="R14UT/2S-V"/>
    <n v="480"/>
    <s v="PHUONG MAI"/>
    <s v="Lô số 02 Khu công nghiệp Tây Bắc Ga, Phường Đông Thọ, Thành phố Thanh Hóa, Tỉnh Thanh Hóa, Việt Nam"/>
    <s v="M101"/>
    <n v="2.2678E-2"/>
    <s v="601"/>
    <n v="0.82013888888888997"/>
    <n v="0.62327546296295999"/>
    <n v="0.81118055555556001"/>
    <s v="9525250580-5000003666"/>
    <s v="9525250580-5000003666"/>
    <x v="5"/>
    <s v="Thanh Hóa/Thanh Hóa"/>
    <s v="Thanh Hóa"/>
    <n v="166"/>
    <n v="0"/>
    <n v="0"/>
    <n v="3278000"/>
    <s v="C-BATT"/>
    <n v="0"/>
    <s v="THANH CONG"/>
    <s v="TQ"/>
    <s v="F"/>
    <s v="PHUO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2678E-2"/>
    <s v="9525250580"/>
    <n v="25.142427704499994"/>
    <n v="4045459"/>
    <n v="2956.6947501531399"/>
    <n v="0"/>
    <n v="0"/>
    <n v="0"/>
    <n v="0"/>
    <n v="0"/>
    <n v="0"/>
    <n v="0"/>
    <n v="0"/>
    <n v="0"/>
    <n v="3362.5863418459139"/>
    <s v="C-BATT"/>
    <s v="C-BATT"/>
    <s v="Wholesaler"/>
    <n v="2266560"/>
    <n v="9.0198131487283109E-4"/>
    <n v="25.142427704499994"/>
    <s v="Data out from OB"/>
  </r>
  <r>
    <x v="27"/>
    <s v="5000003666"/>
    <s v="89C-19881   (7)"/>
    <n v="7"/>
    <s v="THANH CONG"/>
    <s v=""/>
    <s v="7951"/>
    <s v="R6DT/4S-V"/>
    <n v="30000"/>
    <s v="PHUONG MAI"/>
    <s v="Lô số 02 Khu công nghiệp Tây Bắc Ga, Phường Đông Thọ, Thành phố Thanh Hóa, Tỉnh Thanh Hóa, Việt Nam"/>
    <s v="M101"/>
    <n v="0.43106250000000002"/>
    <s v="601"/>
    <n v="0.82013888888888997"/>
    <n v="0.62327546296295999"/>
    <n v="0.81106481481480996"/>
    <s v="9525250580-5000003666"/>
    <s v="9525250580-5000003666"/>
    <x v="5"/>
    <s v="Thanh Hóa/Thanh Hóa"/>
    <s v="Thanh Hóa"/>
    <n v="166"/>
    <n v="0"/>
    <n v="0"/>
    <n v="3278000"/>
    <s v="C-BATT"/>
    <n v="0"/>
    <s v="THANH CONG"/>
    <s v="TQ"/>
    <s v="F"/>
    <s v="PHUO"/>
    <n v="0"/>
    <n v="1"/>
    <s v="THANH CONGTQF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3106250000000002"/>
    <s v="9525250580"/>
    <n v="25.142427704499994"/>
    <n v="4045459"/>
    <n v="56200.733342353291"/>
    <n v="0"/>
    <n v="0"/>
    <n v="0"/>
    <n v="0"/>
    <n v="0"/>
    <n v="0"/>
    <n v="0"/>
    <n v="0"/>
    <n v="0"/>
    <n v="63915.904179467077"/>
    <s v="C-BATT"/>
    <s v="C-BATT"/>
    <s v="Wholesaler"/>
    <n v="58380000"/>
    <n v="1.7144824082475075E-2"/>
    <n v="25.142427704499994"/>
    <s v="Data out from OB"/>
  </r>
  <r>
    <x v="27"/>
    <s v="6000014207"/>
    <s v="89C-19881   (7)"/>
    <n v="7"/>
    <s v="THANH CONG"/>
    <s v=""/>
    <s v="7951"/>
    <s v="NI-E410TMRA"/>
    <n v="2"/>
    <s v="TGDD THANH HOA"/>
    <s v="Thửa đất số 85, tờ bản đồ số 68, Khu CN Đình Hương - Tây Bắc Ga, Phường Đông Thọ,Thành phố Thanh Hóa, Tỉnh Thanh Hóa,Việt Nam"/>
    <s v="M101"/>
    <n v="7.6646569999999997E-2"/>
    <s v="601"/>
    <n v="0.82013888888888997"/>
    <n v="0.62327546296295999"/>
    <n v="0.81046296296296005"/>
    <s v="9525250580-6000014207"/>
    <s v="9525250580-6000014207"/>
    <x v="5"/>
    <s v="Thanh Hóa/Thanh Hóa"/>
    <s v="Thanh Hóa"/>
    <n v="166"/>
    <n v="0"/>
    <n v="0"/>
    <n v="3278000"/>
    <s v="E-IRON"/>
    <n v="0"/>
    <s v="THANH CONG"/>
    <s v="TQ"/>
    <s v="F"/>
    <s v="TGDD"/>
    <n v="0"/>
    <n v="1"/>
    <s v="THANH CONGTQF"/>
    <s v="THANH CONG"/>
    <n v="0"/>
    <n v="0"/>
    <n v="0"/>
    <n v="0"/>
    <n v="0"/>
    <n v="996"/>
    <n v="0"/>
    <m/>
    <m/>
    <m/>
    <n v="0"/>
    <n v="0"/>
    <n v="0"/>
    <n v="0"/>
    <n v="0"/>
    <n v="0"/>
    <n v="0"/>
    <n v="0"/>
    <n v="0"/>
    <n v="0"/>
    <n v="0"/>
    <n v="0"/>
    <n v="7.6646569999999997E-2"/>
    <s v="9525250580"/>
    <n v="25.142427704499994"/>
    <n v="4045459"/>
    <n v="9992.9672429775619"/>
    <n v="0"/>
    <n v="996"/>
    <n v="0"/>
    <n v="0"/>
    <n v="0"/>
    <n v="0"/>
    <n v="0"/>
    <n v="0"/>
    <n v="0"/>
    <n v="12360.79007987198"/>
    <s v="E-IRON"/>
    <s v="E-IRON"/>
    <s v="MM"/>
    <n v="840000"/>
    <n v="3.0484951930987072E-3"/>
    <n v="25.142427704499994"/>
    <s v="Data out from OB"/>
  </r>
  <r>
    <x v="27"/>
    <s v="6000014207"/>
    <s v="89C-19881   (7)"/>
    <n v="7"/>
    <s v="THANH CONG"/>
    <s v=""/>
    <s v="7951"/>
    <s v="NI-W410TSRRA"/>
    <n v="1"/>
    <s v="TGDD THANH HOA"/>
    <s v="Thửa đất số 85, tờ bản đồ số 68, Khu CN Đình Hương - Tây Bắc Ga, Phường Đông Thọ,Thành phố Thanh Hóa, Tỉnh Thanh Hóa,Việt Nam"/>
    <s v="M101"/>
    <n v="8.4800624999999998E-3"/>
    <s v="601"/>
    <n v="0.82013888888888997"/>
    <n v="0.62327546296295999"/>
    <n v="0.81003472222221995"/>
    <s v="9525250580-6000014207"/>
    <s v="9525250580-6000014207"/>
    <x v="5"/>
    <s v="Thanh Hóa/Thanh Hóa"/>
    <s v="Thanh Hóa"/>
    <n v="166"/>
    <n v="0"/>
    <n v="0"/>
    <n v="3278000"/>
    <s v="E-IRON"/>
    <n v="0"/>
    <s v="THANH CONG"/>
    <s v="TQ"/>
    <s v="F"/>
    <s v="TGDD"/>
    <n v="0"/>
    <n v="1"/>
    <s v="THANH CONGTQF"/>
    <s v="THANH CONG"/>
    <n v="0"/>
    <n v="0"/>
    <n v="0"/>
    <n v="0"/>
    <n v="0"/>
    <n v="110"/>
    <n v="0"/>
    <m/>
    <m/>
    <m/>
    <n v="0"/>
    <n v="0"/>
    <n v="0"/>
    <n v="0"/>
    <n v="0"/>
    <n v="0"/>
    <n v="0"/>
    <n v="0"/>
    <n v="0"/>
    <n v="0"/>
    <n v="0"/>
    <n v="0"/>
    <n v="8.4800624999999998E-3"/>
    <s v="9525250580"/>
    <n v="25.142427704499994"/>
    <n v="4045459"/>
    <n v="1105.6070321333677"/>
    <n v="0"/>
    <n v="110"/>
    <n v="0"/>
    <n v="0"/>
    <n v="0"/>
    <n v="0"/>
    <n v="0"/>
    <n v="0"/>
    <n v="0"/>
    <n v="1367.3834703456971"/>
    <s v="E-IRON"/>
    <s v="E-IRON"/>
    <s v="MM"/>
    <n v="556364"/>
    <n v="3.3728097380517622E-4"/>
    <n v="25.142427704499994"/>
    <s v="Data out from OB"/>
  </r>
  <r>
    <x v="27"/>
    <s v="6000014207"/>
    <s v="89C-19881   (7)"/>
    <n v="7"/>
    <s v="THANH CONG"/>
    <s v=""/>
    <s v="7951"/>
    <s v="SR-MVN107HRA"/>
    <n v="1"/>
    <s v="TGDD THANH HOA"/>
    <s v="Thửa đất số 85, tờ bản đồ số 68, Khu CN Đình Hương - Tây Bắc Ga, Phường Đông Thọ,Thành phố Thanh Hóa, Tỉnh Thanh Hóa,Việt Nam"/>
    <s v="M101"/>
    <n v="2.1396660000000001E-2"/>
    <s v="601"/>
    <n v="0.82013888888888997"/>
    <n v="0.62327546296295999"/>
    <n v="0.8096875"/>
    <s v="9525250580-6000014207"/>
    <s v="9525250580-6000014207"/>
    <x v="5"/>
    <s v="Thanh Hóa/Thanh Hóa"/>
    <s v="Thanh Hóa"/>
    <n v="166"/>
    <n v="0"/>
    <n v="0"/>
    <n v="3278000"/>
    <s v="RC"/>
    <n v="0"/>
    <s v="THANH CONG"/>
    <s v="TQ"/>
    <s v="F"/>
    <s v="TGDD"/>
    <n v="0"/>
    <n v="1"/>
    <s v="THANH CONGTQF"/>
    <s v="THANH CONG"/>
    <n v="0"/>
    <n v="0"/>
    <n v="0"/>
    <n v="0"/>
    <n v="0"/>
    <n v="278"/>
    <n v="0"/>
    <m/>
    <m/>
    <m/>
    <n v="0"/>
    <n v="0"/>
    <n v="0"/>
    <n v="0"/>
    <n v="0"/>
    <n v="0"/>
    <n v="0"/>
    <n v="0"/>
    <n v="0"/>
    <n v="0"/>
    <n v="0"/>
    <n v="0"/>
    <n v="2.1396660000000001E-2"/>
    <s v="9525250580"/>
    <n v="25.142427704499994"/>
    <n v="4045459"/>
    <n v="2789.6371943210024"/>
    <n v="0"/>
    <n v="278"/>
    <n v="0"/>
    <n v="0"/>
    <n v="0"/>
    <n v="0"/>
    <n v="0"/>
    <n v="0"/>
    <n v="0"/>
    <n v="3450.5953204480466"/>
    <s v="RC"/>
    <s v="RC"/>
    <s v="MM"/>
    <n v="253636"/>
    <n v="8.5101805806009833E-4"/>
    <n v="25.142427704499994"/>
    <s v="Data out from OB"/>
  </r>
  <r>
    <x v="27"/>
    <s v="6000014207"/>
    <s v="89C-19881   (7)"/>
    <n v="7"/>
    <s v="THANH CONG"/>
    <s v=""/>
    <s v="7951"/>
    <s v="SR-MVN107LRA"/>
    <n v="5"/>
    <s v="TGDD THANH HOA"/>
    <s v="Thửa đất số 85, tờ bản đồ số 68, Khu CN Đình Hương - Tây Bắc Ga, Phường Đông Thọ,Thành phố Thanh Hóa, Tỉnh Thanh Hóa,Việt Nam"/>
    <s v="M101"/>
    <n v="0.1069833"/>
    <s v="601"/>
    <n v="0.82013888888888997"/>
    <n v="0.62327546296295999"/>
    <n v="0.80945601851852"/>
    <s v="9525250580-6000014207"/>
    <s v="9525250580-6000014207"/>
    <x v="5"/>
    <s v="Thanh Hóa/Thanh Hóa"/>
    <s v="Thanh Hóa"/>
    <n v="166"/>
    <n v="0"/>
    <n v="0"/>
    <n v="3278000"/>
    <s v="RC"/>
    <n v="0"/>
    <s v="THANH CONG"/>
    <s v="TQ"/>
    <s v="F"/>
    <s v="TGDD"/>
    <n v="0"/>
    <n v="1"/>
    <s v="THANH CONGTQF"/>
    <s v="THANH CONG"/>
    <n v="0"/>
    <n v="0"/>
    <n v="0"/>
    <n v="0"/>
    <n v="0"/>
    <n v="1391"/>
    <n v="0"/>
    <m/>
    <m/>
    <m/>
    <n v="0"/>
    <n v="0"/>
    <n v="0"/>
    <n v="0"/>
    <n v="0"/>
    <n v="0"/>
    <n v="0"/>
    <n v="0"/>
    <n v="0"/>
    <n v="0"/>
    <n v="0"/>
    <n v="0"/>
    <n v="0.1069833"/>
    <s v="9525250580"/>
    <n v="25.142427704499994"/>
    <n v="4045459"/>
    <n v="13948.185971605011"/>
    <n v="0"/>
    <n v="1391"/>
    <n v="0"/>
    <n v="0"/>
    <n v="0"/>
    <n v="0"/>
    <n v="0"/>
    <n v="0"/>
    <n v="0"/>
    <n v="17253.976602240233"/>
    <s v="RC"/>
    <s v="RC"/>
    <s v="MM"/>
    <n v="1268180"/>
    <n v="4.2550902903004915E-3"/>
    <n v="25.142427704499994"/>
    <s v="Data out from OB"/>
  </r>
  <r>
    <x v="27"/>
    <s v="6000014207"/>
    <s v="89C-19881   (7)"/>
    <n v="7"/>
    <s v="THANH CONG"/>
    <s v=""/>
    <s v="7951"/>
    <s v="EH-ND12-P645"/>
    <n v="13"/>
    <s v="TGDD THANH HOA"/>
    <s v="Thửa đất số 85, tờ bản đồ số 68, Khu CN Đình Hương - Tây Bắc Ga, Phường Đông Thọ,Thành phố Thanh Hóa, Tỉnh Thanh Hóa,Việt Nam"/>
    <s v="M101"/>
    <n v="4.6271875000000004E-2"/>
    <s v="601"/>
    <n v="0.82013888888888997"/>
    <n v="0.62328703703704003"/>
    <n v="0.80739583333332998"/>
    <s v="9525250580-6000014207"/>
    <s v="9525250580-6000014207"/>
    <x v="5"/>
    <s v="Thanh Hóa/Thanh Hóa"/>
    <s v="Thanh Hóa"/>
    <n v="166"/>
    <n v="0"/>
    <n v="0"/>
    <n v="3278000"/>
    <s v="LADIES"/>
    <n v="0"/>
    <s v="THANH CONG"/>
    <s v="TQ"/>
    <s v="F"/>
    <s v="TGDD"/>
    <n v="0"/>
    <n v="1"/>
    <s v="THANH CONGTQF"/>
    <s v="THANH CONG"/>
    <n v="0"/>
    <n v="0"/>
    <n v="0"/>
    <n v="0"/>
    <n v="0"/>
    <n v="602"/>
    <n v="0"/>
    <m/>
    <m/>
    <m/>
    <n v="0"/>
    <n v="0"/>
    <n v="0"/>
    <n v="0"/>
    <n v="0"/>
    <n v="0"/>
    <n v="0"/>
    <n v="0"/>
    <n v="0"/>
    <n v="0"/>
    <n v="0"/>
    <n v="0"/>
    <n v="4.6271875000000004E-2"/>
    <s v="9525250580"/>
    <n v="25.142427704499994"/>
    <n v="4045459"/>
    <n v="6032.7987429333425"/>
    <n v="0"/>
    <n v="602"/>
    <n v="0"/>
    <n v="0"/>
    <n v="0"/>
    <n v="0"/>
    <n v="0"/>
    <n v="0"/>
    <n v="0"/>
    <n v="7462.9742872652532"/>
    <s v="LADIES"/>
    <s v="LADIES"/>
    <s v="MM"/>
    <n v="3488732"/>
    <n v="1.8403900985153577E-3"/>
    <n v="25.142427704499994"/>
    <s v="Data out from OB"/>
  </r>
  <r>
    <x v="27"/>
    <s v="6000014207"/>
    <s v="89C-19881   (7)"/>
    <n v="7"/>
    <s v="THANH CONG"/>
    <s v=""/>
    <s v="7951"/>
    <s v="MJ-68MWRA"/>
    <n v="35"/>
    <s v="TGDD THANH HOA"/>
    <s v="Thửa đất số 85, tờ bản đồ số 68, Khu CN Đình Hương - Tây Bắc Ga, Phường Đông Thọ,Thành phố Thanh Hóa, Tỉnh Thanh Hóa,Việt Nam"/>
    <s v="M101"/>
    <n v="0.70525000000000004"/>
    <s v="601"/>
    <n v="0.82013888888888997"/>
    <n v="0.62328703703704003"/>
    <n v="0.80773148148148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9168"/>
    <n v="0"/>
    <m/>
    <m/>
    <m/>
    <n v="0"/>
    <n v="0"/>
    <n v="0"/>
    <n v="0"/>
    <n v="0"/>
    <n v="0"/>
    <n v="0"/>
    <n v="0"/>
    <n v="0"/>
    <n v="0"/>
    <n v="0"/>
    <n v="0"/>
    <n v="0.70525000000000004"/>
    <s v="9525250580"/>
    <n v="25.142427704499994"/>
    <n v="4045459"/>
    <n v="91948.539225041983"/>
    <n v="0"/>
    <n v="9168"/>
    <n v="0"/>
    <n v="0"/>
    <n v="0"/>
    <n v="0"/>
    <n v="0"/>
    <n v="0"/>
    <n v="0"/>
    <n v="113739.12697710693"/>
    <s v="SMALL KA"/>
    <s v="SMALL KA"/>
    <s v="MM"/>
    <n v="38092740"/>
    <n v="2.805019500458877E-2"/>
    <n v="25.142427704499994"/>
    <s v="Data out from OB"/>
  </r>
  <r>
    <x v="27"/>
    <s v="6000014207"/>
    <s v="89C-19881   (7)"/>
    <n v="7"/>
    <s v="THANH CONG"/>
    <s v=""/>
    <s v="7951"/>
    <s v="MX-MG53C1CRA"/>
    <n v="9"/>
    <s v="TGDD THANH HOA"/>
    <s v="Thửa đất số 85, tờ bản đồ số 68, Khu CN Đình Hương - Tây Bắc Ga, Phường Đông Thọ,Thành phố Thanh Hóa, Tỉnh Thanh Hóa,Việt Nam"/>
    <s v="M101"/>
    <n v="0.31048920000000002"/>
    <s v="601"/>
    <n v="0.82013888888888997"/>
    <n v="0.62328703703704003"/>
    <n v="0.81081018518518999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4036"/>
    <n v="0"/>
    <m/>
    <m/>
    <m/>
    <n v="0"/>
    <n v="0"/>
    <n v="0"/>
    <n v="0"/>
    <n v="0"/>
    <n v="0"/>
    <n v="0"/>
    <n v="0"/>
    <n v="0"/>
    <n v="0"/>
    <n v="0"/>
    <n v="0"/>
    <n v="0.31048920000000002"/>
    <s v="9525250580"/>
    <n v="25.142427704499994"/>
    <n v="4045459"/>
    <n v="40480.720858067223"/>
    <n v="0"/>
    <n v="4036"/>
    <n v="0"/>
    <n v="0"/>
    <n v="0"/>
    <n v="0"/>
    <n v="0"/>
    <n v="0"/>
    <n v="0"/>
    <n v="50073.866796484013"/>
    <s v="SMALL KA"/>
    <s v="SMALL KA"/>
    <s v="MM"/>
    <n v="4418181"/>
    <n v="1.2349213196481764E-2"/>
    <n v="25.142427704499994"/>
    <s v="Data out from OB"/>
  </r>
  <r>
    <x v="27"/>
    <s v="6000014207"/>
    <s v="89C-19881   (7)"/>
    <n v="7"/>
    <s v="THANH CONG"/>
    <s v=""/>
    <s v="7951"/>
    <s v="MX-MG5351WRA"/>
    <n v="1"/>
    <s v="TGDD THANH HOA"/>
    <s v="Thửa đất số 85, tờ bản đồ số 68, Khu CN Đình Hương - Tây Bắc Ga, Phường Đông Thọ,Thành phố Thanh Hóa, Tỉnh Thanh Hóa,Việt Nam"/>
    <s v="M101"/>
    <n v="3.320625E-2"/>
    <s v="601"/>
    <n v="0.82013888888888997"/>
    <n v="0.62328703703704003"/>
    <n v="0.80929398148148002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432"/>
    <n v="0"/>
    <m/>
    <m/>
    <m/>
    <n v="0"/>
    <n v="0"/>
    <n v="0"/>
    <n v="0"/>
    <n v="0"/>
    <n v="0"/>
    <n v="0"/>
    <n v="0"/>
    <n v="0"/>
    <n v="0"/>
    <n v="0"/>
    <n v="0"/>
    <n v="3.320625E-2"/>
    <s v="9525250580"/>
    <n v="25.142427704499994"/>
    <n v="4045459"/>
    <n v="4329.3387885736265"/>
    <n v="0"/>
    <n v="432"/>
    <n v="0"/>
    <n v="0"/>
    <n v="0"/>
    <n v="0"/>
    <n v="0"/>
    <n v="0"/>
    <n v="0"/>
    <n v="5355.6653458823912"/>
    <s v="SMALL KA"/>
    <s v="SMALL KA"/>
    <s v="MM"/>
    <n v="409091"/>
    <n v="1.320725682908367E-3"/>
    <n v="25.142427704499994"/>
    <s v="Data out from OB"/>
  </r>
  <r>
    <x v="27"/>
    <s v="6000014207"/>
    <s v="89C-19881   (7)"/>
    <n v="7"/>
    <s v="THANH CONG"/>
    <s v=""/>
    <s v="7951"/>
    <s v="MJ-SJ01WRA"/>
    <n v="1"/>
    <s v="TGDD THANH HOA"/>
    <s v="Thửa đất số 85, tờ bản đồ số 68, Khu CN Đình Hương - Tây Bắc Ga, Phường Đông Thọ,Thành phố Thanh Hóa, Tỉnh Thanh Hóa,Việt Nam"/>
    <s v="M101"/>
    <n v="3.55725E-2"/>
    <s v="601"/>
    <n v="0.82013888888888997"/>
    <n v="0.62328703703704003"/>
    <n v="0.80815972222221999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462"/>
    <n v="0"/>
    <m/>
    <m/>
    <m/>
    <n v="0"/>
    <n v="0"/>
    <n v="0"/>
    <n v="0"/>
    <n v="0"/>
    <n v="0"/>
    <n v="0"/>
    <n v="0"/>
    <n v="0"/>
    <n v="0"/>
    <n v="0"/>
    <n v="0"/>
    <n v="3.55725E-2"/>
    <s v="9525250580"/>
    <n v="25.142427704499994"/>
    <n v="4045459"/>
    <n v="4637.8439015707991"/>
    <n v="0"/>
    <n v="462"/>
    <n v="0"/>
    <n v="0"/>
    <n v="0"/>
    <n v="0"/>
    <n v="0"/>
    <n v="0"/>
    <n v="0"/>
    <n v="5736.5216793947347"/>
    <s v="SMALL KA"/>
    <s v="SMALL KA"/>
    <s v="MM"/>
    <n v="668182"/>
    <n v="1.4148395062754116E-3"/>
    <n v="25.142427704499994"/>
    <s v="Data out from OB"/>
  </r>
  <r>
    <x v="27"/>
    <s v="6000014207"/>
    <s v="89C-19881   (7)"/>
    <n v="7"/>
    <s v="THANH CONG"/>
    <s v=""/>
    <s v="7951"/>
    <s v="MC-CL305BN46"/>
    <n v="3"/>
    <s v="TGDD THANH HOA"/>
    <s v="Thửa đất số 85, tờ bản đồ số 68, Khu CN Đình Hương - Tây Bắc Ga, Phường Đông Thọ,Thành phố Thanh Hóa, Tỉnh Thanh Hóa,Việt Nam"/>
    <s v="M101"/>
    <n v="0.12109499999999999"/>
    <s v="601"/>
    <n v="0.82013888888888997"/>
    <n v="0.62328703703704003"/>
    <n v="0.80600694444443999"/>
    <s v="9525250580-6000014207"/>
    <s v="9525250580-6000014207"/>
    <x v="5"/>
    <s v="Thanh Hóa/Thanh Hóa"/>
    <s v="Thanh Hóa"/>
    <n v="166"/>
    <n v="0"/>
    <n v="0"/>
    <n v="3278000"/>
    <s v="VC"/>
    <n v="0"/>
    <s v="THANH CONG"/>
    <s v="TQ"/>
    <s v="F"/>
    <s v="TGDD"/>
    <n v="0"/>
    <n v="1"/>
    <s v="THANH CONGTQF"/>
    <s v="THANH CONG"/>
    <n v="0"/>
    <n v="0"/>
    <n v="0"/>
    <n v="0"/>
    <n v="0"/>
    <n v="1574"/>
    <n v="0"/>
    <m/>
    <m/>
    <m/>
    <n v="0"/>
    <n v="0"/>
    <n v="0"/>
    <n v="0"/>
    <n v="0"/>
    <n v="0"/>
    <n v="0"/>
    <n v="0"/>
    <n v="0"/>
    <n v="0"/>
    <n v="0"/>
    <n v="0"/>
    <n v="0.12109499999999999"/>
    <s v="9525250580"/>
    <n v="25.142427704499994"/>
    <n v="4045459"/>
    <n v="15788.030283525641"/>
    <n v="0"/>
    <n v="1574"/>
    <n v="0"/>
    <n v="0"/>
    <n v="0"/>
    <n v="0"/>
    <n v="0"/>
    <n v="0"/>
    <n v="0"/>
    <n v="19529.392586023059"/>
    <s v="VC"/>
    <s v="VC"/>
    <s v="MM"/>
    <n v="5607000"/>
    <n v="4.816360672216486E-3"/>
    <n v="25.142427704499994"/>
    <s v="Data out from OB"/>
  </r>
  <r>
    <x v="27"/>
    <s v="6000014207"/>
    <s v="89C-19881   (7)"/>
    <n v="7"/>
    <s v="THANH CONG"/>
    <s v=""/>
    <s v="7951"/>
    <s v="MJ-68MWRA"/>
    <n v="1"/>
    <s v="TGDD THANH HOA"/>
    <s v="Thửa đất số 85, tờ bản đồ số 68, Khu CN Đình Hương - Tây Bắc Ga, Phường Đông Thọ,Thành phố Thanh Hóa, Tỉnh Thanh Hóa,Việt Nam"/>
    <s v="M101"/>
    <n v="2.0150000000000001E-2"/>
    <s v="601"/>
    <n v="0.82013888888888997"/>
    <n v="0.62328703703704003"/>
    <n v="0.80760416666667001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262"/>
    <n v="0"/>
    <m/>
    <m/>
    <m/>
    <n v="0"/>
    <n v="0"/>
    <n v="0"/>
    <n v="0"/>
    <n v="0"/>
    <n v="0"/>
    <n v="0"/>
    <n v="0"/>
    <n v="0"/>
    <n v="0"/>
    <n v="0"/>
    <n v="0"/>
    <n v="2.0150000000000001E-2"/>
    <s v="9525250580"/>
    <n v="25.142427704499994"/>
    <n v="4045459"/>
    <n v="2627.1011207154852"/>
    <n v="0"/>
    <n v="262"/>
    <n v="0"/>
    <n v="0"/>
    <n v="0"/>
    <n v="0"/>
    <n v="0"/>
    <n v="0"/>
    <n v="0"/>
    <n v="3249.7464850601978"/>
    <s v="SMALL KA"/>
    <s v="SMALL KA"/>
    <s v="MM"/>
    <n v="398182"/>
    <n v="8.0143414298825054E-4"/>
    <n v="25.142427704499994"/>
    <s v="Data out from OB"/>
  </r>
  <r>
    <x v="27"/>
    <s v="6000011293"/>
    <s v="89C-19881   (7)"/>
    <n v="7"/>
    <s v="THANH CONG"/>
    <s v=""/>
    <s v="7951"/>
    <s v="NR-BV360GKVN"/>
    <n v="1"/>
    <s v="TGDD THANH HOA"/>
    <s v="Thửa đất 3A, tờ bản đồ số 235, KCN Hoàng Long, Xã Hoằng Long,, TP Thanh Hóa,Tỉnh Thanh Hóa"/>
    <s v="M101"/>
    <n v="0.9405"/>
    <s v="601"/>
    <n v="0.82013888888888997"/>
    <n v="0.62328703703704003"/>
    <n v="0.80530092592592994"/>
    <s v="9525250580-6000011293"/>
    <s v="9525250580-6000011293"/>
    <x v="5"/>
    <s v="Thanh Hóa/Thanh Hóa"/>
    <s v="Thanh Hóa"/>
    <n v="166"/>
    <n v="0"/>
    <n v="0"/>
    <n v="3278000"/>
    <s v="REF"/>
    <n v="0"/>
    <s v="THANH CONG"/>
    <s v="TQ"/>
    <s v="F"/>
    <s v="TGDD"/>
    <n v="0"/>
    <n v="1"/>
    <s v="THANH CONGTQF"/>
    <s v="THANH CONG"/>
    <n v="0"/>
    <n v="0"/>
    <n v="0"/>
    <n v="0"/>
    <n v="0"/>
    <n v="12227"/>
    <n v="0"/>
    <m/>
    <m/>
    <m/>
    <n v="0"/>
    <n v="0"/>
    <n v="0"/>
    <n v="0"/>
    <n v="0"/>
    <n v="0"/>
    <n v="0"/>
    <n v="0"/>
    <n v="0"/>
    <n v="0"/>
    <n v="0"/>
    <n v="0"/>
    <n v="0.9405"/>
    <s v="9525250580"/>
    <n v="25.142427704499994"/>
    <n v="4045459"/>
    <n v="122619.78183786174"/>
    <n v="0"/>
    <n v="12227"/>
    <n v="0"/>
    <n v="0"/>
    <n v="0"/>
    <n v="0"/>
    <n v="0"/>
    <n v="0"/>
    <n v="0"/>
    <n v="151679.88184611002"/>
    <s v="REF"/>
    <s v="Local REF"/>
    <s v="MM"/>
    <n v="13360455"/>
    <n v="3.7406888907218341E-2"/>
    <n v="25.142427704499994"/>
    <s v="Data out from OB"/>
  </r>
  <r>
    <x v="27"/>
    <s v="6000015146"/>
    <s v="89C-19881   (7)"/>
    <n v="7"/>
    <s v="THANH CONG"/>
    <s v=""/>
    <s v="7951"/>
    <s v="NR-BC360QKVN"/>
    <n v="3"/>
    <s v="TGDD THANH HOA"/>
    <s v="Thửa đất số 1303, Tờ bản đồ số 10, Thị Trấn Hậu Lộc, Huyện Hậu Lộc, Tỉnh Thanh Hóa, Việt Nam"/>
    <s v="M101"/>
    <n v="2.6568959999999997"/>
    <s v="601"/>
    <n v="0.82013888888888997"/>
    <n v="0.62328703703704003"/>
    <n v="0.81907407407406996"/>
    <s v="9525250580-6000015146"/>
    <s v="9525250580-6000015146"/>
    <x v="5"/>
    <s v="Hậu Lộc/Thanh Hóa"/>
    <s v="Thanh Hóa"/>
    <n v="155"/>
    <n v="166"/>
    <n v="0"/>
    <n v="2420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34540"/>
    <n v="0"/>
    <m/>
    <m/>
    <m/>
    <n v="0"/>
    <n v="0"/>
    <n v="0"/>
    <n v="0"/>
    <n v="0"/>
    <n v="0"/>
    <n v="0"/>
    <n v="0"/>
    <n v="0"/>
    <n v="0"/>
    <n v="0"/>
    <n v="0"/>
    <n v="2.6568959999999997"/>
    <s v="9525250580"/>
    <n v="25.142427704499994"/>
    <n v="4045459"/>
    <n v="346398.73246771662"/>
    <n v="0"/>
    <n v="34540"/>
    <n v="0"/>
    <n v="0"/>
    <n v="0"/>
    <n v="0"/>
    <n v="0"/>
    <n v="0"/>
    <n v="1"/>
    <n v="428491.94467347395"/>
    <s v="REF"/>
    <s v="Local REF"/>
    <s v="MM"/>
    <n v="37299546"/>
    <n v="0.10567380490168291"/>
    <n v="25.142427704499994"/>
    <s v="Data out from OB"/>
  </r>
  <r>
    <x v="27"/>
    <s v="6000014207"/>
    <s v="89C-19881   (7)"/>
    <n v="7"/>
    <s v="THANH CONG"/>
    <s v=""/>
    <s v="7951"/>
    <s v="MC-CL575KN49"/>
    <n v="11"/>
    <s v="TGDD THANH HOA"/>
    <s v="Thửa đất số 85, tờ bản đồ số 68, Khu CN Đình Hương - Tây Bắc Ga, Phường Đông Thọ,Thành phố Thanh Hóa, Tỉnh Thanh Hóa,Việt Nam"/>
    <s v="M101"/>
    <n v="0.67881000000000002"/>
    <s v="601"/>
    <n v="0.82013888888888997"/>
    <n v="0.62329861111110996"/>
    <n v="0.80609953703703996"/>
    <s v="9525250580-6000014207"/>
    <s v="9525250580-6000014207"/>
    <x v="5"/>
    <s v="Thanh Hóa/Thanh Hóa"/>
    <s v="Thanh Hóa"/>
    <n v="166"/>
    <n v="0"/>
    <n v="0"/>
    <n v="3278000"/>
    <s v="VC"/>
    <n v="0"/>
    <s v="THANH CONG"/>
    <s v="TQ"/>
    <s v="F"/>
    <s v="TGDD"/>
    <n v="0"/>
    <n v="1"/>
    <s v="THANH CONGTQF"/>
    <s v="THANH CONG"/>
    <n v="0"/>
    <n v="0"/>
    <n v="0"/>
    <n v="0"/>
    <n v="0"/>
    <n v="8825"/>
    <n v="0"/>
    <m/>
    <m/>
    <m/>
    <n v="0"/>
    <n v="0"/>
    <n v="0"/>
    <n v="0"/>
    <n v="0"/>
    <n v="0"/>
    <n v="0"/>
    <n v="0"/>
    <n v="0"/>
    <n v="0"/>
    <n v="0"/>
    <n v="0"/>
    <n v="0.67881000000000002"/>
    <s v="9525250580"/>
    <n v="25.142427704499994"/>
    <n v="4045459"/>
    <n v="88501.365347537401"/>
    <n v="0"/>
    <n v="8825"/>
    <n v="0"/>
    <n v="0"/>
    <n v="0"/>
    <n v="0"/>
    <n v="0"/>
    <n v="0"/>
    <n v="0"/>
    <n v="109475.72910787658"/>
    <s v="VC"/>
    <s v="VC"/>
    <s v="MM"/>
    <n v="25179000"/>
    <n v="2.6998586134087066E-2"/>
    <n v="25.142427704499994"/>
    <s v="Data out from OB"/>
  </r>
  <r>
    <x v="27"/>
    <s v="6000014207"/>
    <s v="89C-19881   (7)"/>
    <n v="7"/>
    <s v="THANH CONG"/>
    <s v=""/>
    <s v="7951"/>
    <s v="EH-ND13-V645"/>
    <n v="3"/>
    <s v="TGDD THANH HOA"/>
    <s v="Thửa đất số 85, tờ bản đồ số 68, Khu CN Đình Hương - Tây Bắc Ga, Phường Đông Thọ,Thành phố Thanh Hóa, Tỉnh Thanh Hóa,Việt Nam"/>
    <s v="M101"/>
    <n v="1.0678125E-2"/>
    <s v="601"/>
    <n v="0.82013888888888997"/>
    <n v="0.62329861111110996"/>
    <n v="0.8075"/>
    <s v="9525250580-6000014207"/>
    <s v="9525250580-6000014207"/>
    <x v="5"/>
    <s v="Thanh Hóa/Thanh Hóa"/>
    <s v="Thanh Hóa"/>
    <n v="166"/>
    <n v="0"/>
    <n v="0"/>
    <n v="3278000"/>
    <s v="LADIES"/>
    <n v="0"/>
    <s v="THANH CONG"/>
    <s v="TQ"/>
    <s v="F"/>
    <s v="TGDD"/>
    <n v="0"/>
    <n v="1"/>
    <s v="THANH CONGTQF"/>
    <s v="THANH CONG"/>
    <n v="0"/>
    <n v="0"/>
    <n v="0"/>
    <n v="0"/>
    <n v="0"/>
    <n v="139"/>
    <n v="0"/>
    <m/>
    <m/>
    <m/>
    <n v="0"/>
    <n v="0"/>
    <n v="0"/>
    <n v="0"/>
    <n v="0"/>
    <n v="0"/>
    <n v="0"/>
    <n v="0"/>
    <n v="0"/>
    <n v="0"/>
    <n v="0"/>
    <n v="0"/>
    <n v="1.0678125E-2"/>
    <s v="9525250580"/>
    <n v="25.142427704499994"/>
    <n v="4045459"/>
    <n v="1392.1843252923099"/>
    <n v="0"/>
    <n v="139"/>
    <n v="0"/>
    <n v="0"/>
    <n v="0"/>
    <n v="0"/>
    <n v="0"/>
    <n v="0"/>
    <n v="0"/>
    <n v="1722.301758599674"/>
    <s v="LADIES"/>
    <s v="LADIES"/>
    <s v="MM"/>
    <n v="916908"/>
    <n v="4.2470540734969791E-4"/>
    <n v="25.142427704499994"/>
    <s v="Data out from OB"/>
  </r>
  <r>
    <x v="27"/>
    <s v="6000014207"/>
    <s v="89C-19881   (7)"/>
    <n v="7"/>
    <s v="THANH CONG"/>
    <s v=""/>
    <s v="7951"/>
    <s v="MJ-H100WRA"/>
    <n v="2"/>
    <s v="TGDD THANH HOA"/>
    <s v="Thửa đất số 85, tờ bản đồ số 68, Khu CN Đình Hương - Tây Bắc Ga, Phường Đông Thọ,Thành phố Thanh Hóa, Tỉnh Thanh Hóa,Việt Nam"/>
    <s v="M101"/>
    <n v="5.0175999999999998E-2"/>
    <s v="601"/>
    <n v="0.82013888888888997"/>
    <n v="0.62329861111110996"/>
    <n v="0.80791666666666995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652"/>
    <n v="0"/>
    <m/>
    <m/>
    <m/>
    <n v="0"/>
    <n v="0"/>
    <n v="0"/>
    <n v="0"/>
    <n v="0"/>
    <n v="0"/>
    <n v="0"/>
    <n v="0"/>
    <n v="0"/>
    <n v="0"/>
    <n v="0"/>
    <n v="0"/>
    <n v="5.0175999999999998E-2"/>
    <s v="9525250580"/>
    <n v="25.142427704499994"/>
    <n v="4045459"/>
    <n v="6541.807733648644"/>
    <n v="0"/>
    <n v="652"/>
    <n v="0"/>
    <n v="0"/>
    <n v="0"/>
    <n v="0"/>
    <n v="0"/>
    <n v="0"/>
    <n v="0"/>
    <n v="8091.8594359494036"/>
    <s v="SMALL KA"/>
    <s v="SMALL KA"/>
    <s v="MM"/>
    <n v="2236364"/>
    <n v="1.9956704495572436E-3"/>
    <n v="25.142427704499994"/>
    <s v="Data out from OB"/>
  </r>
  <r>
    <x v="27"/>
    <s v="6000014207"/>
    <s v="89C-19881   (7)"/>
    <n v="7"/>
    <s v="THANH CONG"/>
    <s v=""/>
    <s v="7951"/>
    <s v="MJ-SJ01WRA"/>
    <n v="11"/>
    <s v="TGDD THANH HOA"/>
    <s v="Thửa đất số 85, tờ bản đồ số 68, Khu CN Đình Hương - Tây Bắc Ga, Phường Đông Thọ,Thành phố Thanh Hóa, Tỉnh Thanh Hóa,Việt Nam"/>
    <s v="M101"/>
    <n v="0.39129750000000002"/>
    <s v="601"/>
    <n v="0.82013888888888997"/>
    <n v="0.62329861111110996"/>
    <n v="0.80804398148148004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5087"/>
    <n v="0"/>
    <m/>
    <m/>
    <m/>
    <n v="0"/>
    <n v="0"/>
    <n v="0"/>
    <n v="0"/>
    <n v="0"/>
    <n v="0"/>
    <n v="0"/>
    <n v="0"/>
    <n v="0"/>
    <n v="0"/>
    <n v="0"/>
    <n v="0"/>
    <n v="0.39129750000000002"/>
    <s v="9525250580"/>
    <n v="25.142427704499994"/>
    <n v="4045459"/>
    <n v="51016.28291727879"/>
    <n v="0"/>
    <n v="5087"/>
    <n v="0"/>
    <n v="0"/>
    <n v="0"/>
    <n v="0"/>
    <n v="0"/>
    <n v="0"/>
    <n v="0"/>
    <n v="63106.738473342077"/>
    <s v="SMALL KA"/>
    <s v="SMALL KA"/>
    <s v="MM"/>
    <n v="18865000"/>
    <n v="1.5563234569029527E-2"/>
    <n v="25.142427704499994"/>
    <s v="Data out from OB"/>
  </r>
  <r>
    <x v="27"/>
    <s v="6000014207"/>
    <s v="89C-19881   (7)"/>
    <n v="7"/>
    <s v="THANH CONG"/>
    <s v=""/>
    <s v="7951"/>
    <s v="MX-900MWRA"/>
    <n v="3"/>
    <s v="TGDD THANH HOA"/>
    <s v="Thửa đất số 85, tờ bản đồ số 68, Khu CN Đình Hương - Tây Bắc Ga, Phường Đông Thọ,Thành phố Thanh Hóa, Tỉnh Thanh Hóa,Việt Nam"/>
    <s v="M101"/>
    <n v="7.2000000000000008E-2"/>
    <s v="601"/>
    <n v="0.82013888888888997"/>
    <n v="0.62329861111110996"/>
    <n v="0.80835648148147998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936"/>
    <n v="0"/>
    <m/>
    <m/>
    <m/>
    <n v="0"/>
    <n v="0"/>
    <n v="0"/>
    <n v="0"/>
    <n v="0"/>
    <n v="0"/>
    <n v="0"/>
    <n v="0"/>
    <n v="0"/>
    <n v="0"/>
    <n v="0"/>
    <n v="0"/>
    <n v="7.2000000000000008E-2"/>
    <s v="9525250580"/>
    <n v="25.142427704499994"/>
    <n v="4045459"/>
    <n v="9387.16033208511"/>
    <n v="0"/>
    <n v="936"/>
    <n v="0"/>
    <n v="0"/>
    <n v="0"/>
    <n v="0"/>
    <n v="0"/>
    <n v="0"/>
    <n v="0"/>
    <n v="11611.818705922296"/>
    <s v="SMALL KA"/>
    <s v="SMALL KA"/>
    <s v="MM"/>
    <n v="2549454"/>
    <n v="2.8636852751937492E-3"/>
    <n v="25.142427704499994"/>
    <s v="Data out from OB"/>
  </r>
  <r>
    <x v="27"/>
    <s v="6000014207"/>
    <s v="89C-19881   (7)"/>
    <n v="7"/>
    <s v="THANH CONG"/>
    <s v=""/>
    <s v="7951"/>
    <s v="MX-MG5351WRA"/>
    <n v="10"/>
    <s v="TGDD THANH HOA"/>
    <s v="Thửa đất số 85, tờ bản đồ số 68, Khu CN Đình Hương - Tây Bắc Ga, Phường Đông Thọ,Thành phố Thanh Hóa, Tỉnh Thanh Hóa,Việt Nam"/>
    <s v="M101"/>
    <n v="0.33206249999999998"/>
    <s v="601"/>
    <n v="0.82013888888888997"/>
    <n v="0.62329861111110996"/>
    <n v="0.80916666666667003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4317"/>
    <n v="0"/>
    <m/>
    <m/>
    <m/>
    <n v="0"/>
    <n v="0"/>
    <n v="0"/>
    <n v="0"/>
    <n v="0"/>
    <n v="0"/>
    <n v="0"/>
    <n v="0"/>
    <n v="0"/>
    <n v="0"/>
    <n v="0"/>
    <n v="0"/>
    <n v="0.33206249999999998"/>
    <s v="9525250580"/>
    <n v="25.142427704499994"/>
    <n v="4045459"/>
    <n v="43293.387885736272"/>
    <n v="0"/>
    <n v="4317"/>
    <n v="0"/>
    <n v="0"/>
    <n v="0"/>
    <n v="0"/>
    <n v="0"/>
    <n v="0"/>
    <n v="0"/>
    <n v="53553.653458823923"/>
    <s v="SMALL KA"/>
    <s v="SMALL KA"/>
    <s v="MM"/>
    <n v="10500000"/>
    <n v="1.3207256829083669E-2"/>
    <n v="25.142427704499994"/>
    <s v="Data out from OB"/>
  </r>
  <r>
    <x v="27"/>
    <s v="6000014207"/>
    <s v="89C-19881   (7)"/>
    <n v="7"/>
    <s v="THANH CONG"/>
    <s v=""/>
    <s v="7951"/>
    <s v="MX-MG53C1CRA"/>
    <n v="7"/>
    <s v="TGDD THANH HOA"/>
    <s v="Thửa đất số 85, tờ bản đồ số 68, Khu CN Đình Hương - Tây Bắc Ga, Phường Đông Thọ,Thành phố Thanh Hóa, Tỉnh Thanh Hóa,Việt Nam"/>
    <s v="M101"/>
    <n v="0.24149160000000003"/>
    <s v="601"/>
    <n v="0.82013888888888997"/>
    <n v="0.62329861111110996"/>
    <n v="0.81068287037037001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3139"/>
    <n v="0"/>
    <m/>
    <m/>
    <m/>
    <n v="0"/>
    <n v="0"/>
    <n v="0"/>
    <n v="0"/>
    <n v="0"/>
    <n v="0"/>
    <n v="0"/>
    <n v="0"/>
    <n v="0"/>
    <n v="0"/>
    <n v="0"/>
    <n v="0"/>
    <n v="0.24149160000000003"/>
    <s v="9525250580"/>
    <n v="25.142427704499994"/>
    <n v="4045459"/>
    <n v="31485.005111830062"/>
    <n v="0"/>
    <n v="3139"/>
    <n v="0"/>
    <n v="0"/>
    <n v="0"/>
    <n v="0"/>
    <n v="0"/>
    <n v="0"/>
    <n v="0"/>
    <n v="38946.229730598679"/>
    <s v="SMALL KA"/>
    <s v="SMALL KA"/>
    <s v="MM"/>
    <n v="8820000"/>
    <n v="9.604943597263594E-3"/>
    <n v="25.142427704499994"/>
    <s v="Data out from OB"/>
  </r>
  <r>
    <x v="27"/>
    <s v="6000014207"/>
    <s v="89C-19881   (7)"/>
    <n v="7"/>
    <s v="THANH CONG"/>
    <s v=""/>
    <s v="7951"/>
    <s v="SR-MVN107LRA"/>
    <n v="14"/>
    <s v="TGDD THANH HOA"/>
    <s v="Thửa đất số 85, tờ bản đồ số 68, Khu CN Đình Hương - Tây Bắc Ga, Phường Đông Thọ,Thành phố Thanh Hóa, Tỉnh Thanh Hóa,Việt Nam"/>
    <s v="M101"/>
    <n v="0.29955324"/>
    <s v="601"/>
    <n v="0.82013888888888997"/>
    <n v="0.62331018518518999"/>
    <n v="0.80958333333332999"/>
    <s v="9525250580-6000014207"/>
    <s v="9525250580-6000014207"/>
    <x v="5"/>
    <s v="Thanh Hóa/Thanh Hóa"/>
    <s v="Thanh Hóa"/>
    <n v="166"/>
    <n v="0"/>
    <n v="0"/>
    <n v="3278000"/>
    <s v="RC"/>
    <n v="0"/>
    <s v="THANH CONG"/>
    <s v="TQ"/>
    <s v="F"/>
    <s v="TGDD"/>
    <n v="0"/>
    <n v="1"/>
    <s v="THANH CONGTQF"/>
    <s v="THANH CONG"/>
    <n v="0"/>
    <n v="0"/>
    <n v="0"/>
    <n v="0"/>
    <n v="0"/>
    <n v="3894"/>
    <n v="0"/>
    <m/>
    <m/>
    <m/>
    <n v="0"/>
    <n v="0"/>
    <n v="0"/>
    <n v="0"/>
    <n v="0"/>
    <n v="0"/>
    <n v="0"/>
    <n v="0"/>
    <n v="0"/>
    <n v="0"/>
    <n v="0"/>
    <n v="0"/>
    <n v="0.29955324"/>
    <s v="9525250580"/>
    <n v="25.142427704499994"/>
    <n v="4045459"/>
    <n v="39054.920720494032"/>
    <n v="0"/>
    <n v="3894"/>
    <n v="0"/>
    <n v="0"/>
    <n v="0"/>
    <n v="0"/>
    <n v="0"/>
    <n v="0"/>
    <n v="0"/>
    <n v="48310.334486272652"/>
    <s v="RC"/>
    <s v="RC"/>
    <s v="MM"/>
    <n v="9705822"/>
    <n v="1.1914252812841376E-2"/>
    <n v="25.142427704499994"/>
    <s v="Data out from OB"/>
  </r>
  <r>
    <x v="27"/>
    <s v="6000014207"/>
    <s v="89C-19881   (7)"/>
    <n v="7"/>
    <s v="THANH CONG"/>
    <s v=""/>
    <s v="7951"/>
    <s v="SR-MVN107HRA"/>
    <n v="38"/>
    <s v="TGDD THANH HOA"/>
    <s v="Thửa đất số 85, tờ bản đồ số 68, Khu CN Đình Hương - Tây Bắc Ga, Phường Đông Thọ,Thành phố Thanh Hóa, Tỉnh Thanh Hóa,Việt Nam"/>
    <s v="M101"/>
    <n v="0.81307308"/>
    <s v="601"/>
    <n v="0.82013888888888997"/>
    <n v="0.62331018518518999"/>
    <n v="0.80983796296295996"/>
    <s v="9525250580-6000014207"/>
    <s v="9525250580-6000014207"/>
    <x v="5"/>
    <s v="Thanh Hóa/Thanh Hóa"/>
    <s v="Thanh Hóa"/>
    <n v="166"/>
    <n v="0"/>
    <n v="0"/>
    <n v="3278000"/>
    <s v="RC"/>
    <n v="0"/>
    <s v="THANH CONG"/>
    <s v="TQ"/>
    <s v="F"/>
    <s v="TGDD"/>
    <n v="0"/>
    <n v="1"/>
    <s v="THANH CONGTQF"/>
    <s v="THANH CONG"/>
    <n v="0"/>
    <n v="0"/>
    <n v="0"/>
    <n v="0"/>
    <n v="0"/>
    <n v="10570"/>
    <n v="0"/>
    <m/>
    <m/>
    <m/>
    <n v="0"/>
    <n v="0"/>
    <n v="0"/>
    <n v="0"/>
    <n v="0"/>
    <n v="0"/>
    <n v="0"/>
    <n v="0"/>
    <n v="0"/>
    <n v="0"/>
    <n v="0"/>
    <n v="0"/>
    <n v="0.81307308"/>
    <s v="9525250580"/>
    <n v="25.142427704499994"/>
    <n v="4045459"/>
    <n v="106006.21338419808"/>
    <n v="0"/>
    <n v="10570"/>
    <n v="0"/>
    <n v="0"/>
    <n v="0"/>
    <n v="0"/>
    <n v="0"/>
    <n v="0"/>
    <n v="0"/>
    <n v="131128.62217702577"/>
    <s v="RC"/>
    <s v="RC"/>
    <s v="MM"/>
    <n v="26344374"/>
    <n v="3.2338686206283739E-2"/>
    <n v="25.142427704499994"/>
    <s v="Data out from OB"/>
  </r>
  <r>
    <x v="27"/>
    <s v="6000014207"/>
    <s v="89C-19881   (7)"/>
    <n v="7"/>
    <s v="THANH CONG"/>
    <s v=""/>
    <s v="7951"/>
    <s v="MJ-H100WRA"/>
    <n v="1"/>
    <s v="TGDD THANH HOA"/>
    <s v="Thửa đất số 85, tờ bản đồ số 68, Khu CN Đình Hương - Tây Bắc Ga, Phường Đông Thọ,Thành phố Thanh Hóa, Tỉnh Thanh Hóa,Việt Nam"/>
    <s v="M101"/>
    <n v="2.5087999999999999E-2"/>
    <s v="601"/>
    <n v="0.82013888888888997"/>
    <n v="0.62331018518518999"/>
    <n v="0.80782407407406998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326"/>
    <n v="0"/>
    <m/>
    <m/>
    <m/>
    <n v="0"/>
    <n v="0"/>
    <n v="0"/>
    <n v="0"/>
    <n v="0"/>
    <n v="0"/>
    <n v="0"/>
    <n v="0"/>
    <n v="0"/>
    <n v="0"/>
    <n v="0"/>
    <n v="0"/>
    <n v="2.5087999999999999E-2"/>
    <s v="9525250580"/>
    <n v="25.142427704499994"/>
    <n v="4045459"/>
    <n v="3270.903866824322"/>
    <n v="0"/>
    <n v="326"/>
    <n v="0"/>
    <n v="0"/>
    <n v="0"/>
    <n v="0"/>
    <n v="0"/>
    <n v="0"/>
    <n v="0"/>
    <n v="4045.9297179747018"/>
    <s v="SMALL KA"/>
    <s v="SMALL KA"/>
    <s v="MM"/>
    <n v="1118182"/>
    <n v="9.978352247786218E-4"/>
    <n v="25.142427704499994"/>
    <s v="Data out from OB"/>
  </r>
  <r>
    <x v="27"/>
    <s v="6000014207"/>
    <s v="89C-19881   (7)"/>
    <n v="7"/>
    <s v="THANH CONG"/>
    <s v=""/>
    <s v="7951"/>
    <s v="MX-900MWRA"/>
    <n v="1"/>
    <s v="TGDD THANH HOA"/>
    <s v="Thửa đất số 85, tờ bản đồ số 68, Khu CN Đình Hương - Tây Bắc Ga, Phường Đông Thọ,Thành phố Thanh Hóa, Tỉnh Thanh Hóa,Việt Nam"/>
    <s v="M101"/>
    <n v="2.4E-2"/>
    <s v="601"/>
    <n v="0.82013888888888997"/>
    <n v="0.62331018518518999"/>
    <n v="0.80825231481480997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312"/>
    <n v="0"/>
    <m/>
    <m/>
    <m/>
    <n v="0"/>
    <n v="0"/>
    <n v="0"/>
    <n v="0"/>
    <n v="0"/>
    <n v="0"/>
    <n v="0"/>
    <n v="0"/>
    <n v="0"/>
    <n v="0"/>
    <n v="0"/>
    <n v="0"/>
    <n v="2.4E-2"/>
    <s v="9525250580"/>
    <n v="25.142427704499994"/>
    <n v="4045459"/>
    <n v="3129.0534440283695"/>
    <n v="0"/>
    <n v="312"/>
    <n v="0"/>
    <n v="0"/>
    <n v="0"/>
    <n v="0"/>
    <n v="0"/>
    <n v="0"/>
    <n v="0"/>
    <n v="3870.6062353074317"/>
    <s v="SMALL KA"/>
    <s v="SMALL KA"/>
    <s v="MM"/>
    <n v="849818"/>
    <n v="9.5456175839791634E-4"/>
    <n v="25.142427704499994"/>
    <s v="Data out from OB"/>
  </r>
  <r>
    <x v="27"/>
    <s v="6000014207"/>
    <s v="89C-19881   (7)"/>
    <n v="7"/>
    <s v="THANH CONG"/>
    <s v=""/>
    <s v="7951"/>
    <s v="MX-M200GRA"/>
    <n v="1"/>
    <s v="TGDD THANH HOA"/>
    <s v="Thửa đất số 85, tờ bản đồ số 68, Khu CN Đình Hương - Tây Bắc Ga, Phường Đông Thọ,Thành phố Thanh Hóa, Tỉnh Thanh Hóa,Việt Nam"/>
    <s v="M101"/>
    <n v="2.1687749999999999E-2"/>
    <s v="601"/>
    <n v="0.82013888888888997"/>
    <n v="0.62331018518518999"/>
    <n v="0.80844907407406996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282"/>
    <n v="0"/>
    <m/>
    <m/>
    <m/>
    <n v="0"/>
    <n v="0"/>
    <n v="0"/>
    <n v="0"/>
    <n v="0"/>
    <n v="0"/>
    <n v="0"/>
    <n v="0"/>
    <n v="0"/>
    <n v="0"/>
    <n v="0"/>
    <n v="0"/>
    <n v="2.1687749999999999E-2"/>
    <s v="9525250580"/>
    <n v="25.142427704499994"/>
    <n v="4045459"/>
    <n v="2827.5887012802614"/>
    <n v="0"/>
    <n v="282"/>
    <n v="0"/>
    <n v="0"/>
    <n v="0"/>
    <n v="0"/>
    <n v="0"/>
    <n v="0"/>
    <n v="0"/>
    <n v="3497.7567658245316"/>
    <s v="SMALL KA"/>
    <s v="SMALL KA"/>
    <s v="MM"/>
    <n v="663455"/>
    <n v="8.6259569898726701E-4"/>
    <n v="25.142427704499994"/>
    <s v="Data out from OB"/>
  </r>
  <r>
    <x v="27"/>
    <s v="6000014207"/>
    <s v="89C-19881   (7)"/>
    <n v="7"/>
    <s v="THANH CONG"/>
    <s v=""/>
    <s v="7951"/>
    <s v="MX-M200WRA"/>
    <n v="2"/>
    <s v="TGDD THANH HOA"/>
    <s v="Thửa đất số 85, tờ bản đồ số 68, Khu CN Đình Hương - Tây Bắc Ga, Phường Đông Thọ,Thành phố Thanh Hóa, Tỉnh Thanh Hóa,Việt Nam"/>
    <s v="M101"/>
    <n v="4.3375499999999997E-2"/>
    <s v="601"/>
    <n v="0.82013888888888997"/>
    <n v="0.62331018518518999"/>
    <n v="0.80855324074073998"/>
    <s v="9525250580-6000014207"/>
    <s v="9525250580-6000014207"/>
    <x v="5"/>
    <s v="Thanh Hóa/Thanh Hóa"/>
    <s v="Thanh Hóa"/>
    <n v="166"/>
    <n v="0"/>
    <n v="0"/>
    <n v="3278000"/>
    <s v="SMALL KA"/>
    <n v="0"/>
    <s v="THANH CONG"/>
    <s v="TQ"/>
    <s v="F"/>
    <s v="TGDD"/>
    <n v="0"/>
    <n v="1"/>
    <s v="THANH CONGTQF"/>
    <s v="THANH CONG"/>
    <n v="0"/>
    <n v="0"/>
    <n v="0"/>
    <n v="0"/>
    <n v="0"/>
    <n v="564"/>
    <n v="0"/>
    <m/>
    <m/>
    <m/>
    <n v="0"/>
    <n v="0"/>
    <n v="0"/>
    <n v="0"/>
    <n v="0"/>
    <n v="0"/>
    <n v="0"/>
    <n v="0"/>
    <n v="0"/>
    <n v="0"/>
    <n v="0"/>
    <n v="0"/>
    <n v="4.3375499999999997E-2"/>
    <s v="9525250580"/>
    <n v="25.142427704499994"/>
    <n v="4045459"/>
    <n v="5655.1774025605228"/>
    <n v="0"/>
    <n v="564"/>
    <n v="0"/>
    <n v="0"/>
    <n v="0"/>
    <n v="0"/>
    <n v="0"/>
    <n v="0"/>
    <n v="0"/>
    <n v="6995.5135316490632"/>
    <s v="SMALL KA"/>
    <s v="SMALL KA"/>
    <s v="MM"/>
    <n v="1326910"/>
    <n v="1.725191397974534E-3"/>
    <n v="25.142427704499994"/>
    <s v="Data out from OB"/>
  </r>
  <r>
    <x v="28"/>
    <s v="6000011004"/>
    <s v="89H-00581   (1.25)"/>
    <n v="1.25"/>
    <s v="THANH CONG"/>
    <s v=""/>
    <s v="7951"/>
    <s v="SR-CP188NRA"/>
    <n v="2"/>
    <s v="PICO"/>
    <s v="Tầng 1 TTTM V+ Hòa Bình, số 505 Minh Khai, Phường Vĩnh Tuy, Quận Hai Bà Trưng, TP. Hà Nội, Việt Nam"/>
    <s v="M101"/>
    <n v="7.7520000000000006E-2"/>
    <s v="601"/>
    <n v="0.82638888888888995"/>
    <n v="0.63649305555556002"/>
    <n v="0.82451388888888999"/>
    <s v="9525250585-6000011004"/>
    <s v="9525250585-6000011004"/>
    <x v="4"/>
    <s v="Hai Bà Trưng/Hà Nội"/>
    <s v="Hà Nội"/>
    <n v="16"/>
    <n v="20"/>
    <n v="0"/>
    <n v="550000"/>
    <s v="RC"/>
    <n v="1"/>
    <s v="THANH CONG"/>
    <s v="TQ"/>
    <s v="B"/>
    <s v="PICO"/>
    <n v="0"/>
    <n v="1"/>
    <s v="THANH CONGTQB"/>
    <s v="THANH CONG"/>
    <s v="combine"/>
    <n v="50000"/>
    <n v="0"/>
    <n v="0"/>
    <n v="0"/>
    <n v="0"/>
    <n v="0"/>
    <m/>
    <m/>
    <m/>
    <n v="0"/>
    <n v="0"/>
    <n v="732000"/>
    <n v="47050"/>
    <n v="25429"/>
    <n v="120000"/>
    <n v="0"/>
    <n v="0"/>
    <n v="0"/>
    <n v="0"/>
    <n v="0"/>
    <n v="924479"/>
    <n v="7.7520000000000006E-2"/>
    <s v="9525250585"/>
    <n v="7.9319763350000017"/>
    <n v="924479"/>
    <n v="5199.2893395338142"/>
    <n v="0"/>
    <n v="0"/>
    <n v="0"/>
    <n v="0"/>
    <n v="0"/>
    <n v="0"/>
    <n v="0"/>
    <n v="0"/>
    <n v="1"/>
    <n v="7153.9093919901352"/>
    <s v="RC"/>
    <s v="RC"/>
    <s v="MM"/>
    <n v="3598000"/>
    <n v="9.773100262281606E-3"/>
    <n v="7.9319763350000017"/>
    <s v="Data out from OB"/>
  </r>
  <r>
    <x v="28"/>
    <s v="6000011004"/>
    <s v="89H-00581   (1.25)"/>
    <n v="1.25"/>
    <s v="THANH CONG"/>
    <s v=""/>
    <s v="7951"/>
    <s v="MC-CL575KN49"/>
    <n v="2"/>
    <s v="PICO"/>
    <s v="Tầng 1 TTTM V+ Hòa Bình, số 505 Minh Khai, Phường Vĩnh Tuy, Quận Hai Bà Trưng, TP. Hà Nội, Việt Nam"/>
    <s v="M101"/>
    <n v="0.12342"/>
    <s v="601"/>
    <n v="0.82638888888888995"/>
    <n v="0.63649305555556002"/>
    <n v="0.82425925925926002"/>
    <s v="9525250585-6000011004"/>
    <s v="9525250585-6000011004"/>
    <x v="4"/>
    <s v="Hai Bà Trưng/Hà Nội"/>
    <s v="Hà Nội"/>
    <n v="16"/>
    <n v="0"/>
    <n v="0"/>
    <n v="550000"/>
    <s v="VC"/>
    <n v="0"/>
    <s v="THANH CONG"/>
    <s v="TQ"/>
    <s v="B"/>
    <s v="PICO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2342"/>
    <s v="9525250585"/>
    <n v="7.9319763350000017"/>
    <n v="924479"/>
    <n v="8277.8159221525202"/>
    <n v="0"/>
    <n v="0"/>
    <n v="0"/>
    <n v="0"/>
    <n v="0"/>
    <n v="0"/>
    <n v="0"/>
    <n v="0"/>
    <n v="0"/>
    <n v="11389.776795142188"/>
    <s v="VC"/>
    <s v="VC"/>
    <s v="MM"/>
    <n v="4578000"/>
    <n v="1.5559804364948346E-2"/>
    <n v="7.9319763350000017"/>
    <s v="Data out from OB"/>
  </r>
  <r>
    <x v="28"/>
    <s v="5000003583"/>
    <s v="89H-00581   (1.25)"/>
    <n v="1.25"/>
    <s v="THANH CONG"/>
    <s v=""/>
    <s v="7951"/>
    <s v="SR-MVN107HRA"/>
    <n v="4"/>
    <s v="MEDIAMART"/>
    <s v="Số 29F Hai Bà Trưng, Phường Tràng Tiền, Quận Hoàn Kiếm, TP.Hà Nội, Việt Nam"/>
    <s v="M101"/>
    <n v="8.5586640000000005E-2"/>
    <s v="601"/>
    <n v="0.82638888888888995"/>
    <n v="0.63649305555556002"/>
    <n v="0.82373842592593005"/>
    <s v="9525250585-5000003583"/>
    <s v="9525250585-5000003583"/>
    <x v="4"/>
    <s v="Hoàn Kiếm/Hà Nội"/>
    <s v="Hà Nội"/>
    <n v="20"/>
    <n v="20"/>
    <n v="0"/>
    <n v="532000"/>
    <s v="RC"/>
    <n v="0"/>
    <s v="THANH CONG"/>
    <s v="TQ"/>
    <s v="B"/>
    <s v="MEDI"/>
    <n v="0"/>
    <n v="1"/>
    <s v="THANH CONGTQB"/>
    <s v="THANH CONG"/>
    <s v="THANH CONGTQB"/>
    <n v="532000"/>
    <n v="0"/>
    <n v="0"/>
    <n v="0"/>
    <n v="2568"/>
    <n v="0"/>
    <m/>
    <m/>
    <m/>
    <n v="0"/>
    <n v="0"/>
    <n v="0"/>
    <n v="0"/>
    <n v="0"/>
    <n v="0"/>
    <n v="0"/>
    <n v="0"/>
    <n v="0"/>
    <n v="0"/>
    <n v="0"/>
    <n v="0"/>
    <n v="8.5586640000000005E-2"/>
    <s v="9525250585"/>
    <n v="7.9319763350000017"/>
    <n v="924479"/>
    <n v="5740.321271394715"/>
    <n v="0"/>
    <n v="2568"/>
    <n v="0"/>
    <n v="0"/>
    <n v="0"/>
    <n v="0"/>
    <n v="0"/>
    <n v="0"/>
    <n v="1"/>
    <n v="10466.336786956637"/>
    <s v="RC"/>
    <s v="RC"/>
    <s v="MM"/>
    <n v="2773092"/>
    <n v="1.0790077577809615E-2"/>
    <n v="7.9319763350000017"/>
    <s v="Data out from OB"/>
  </r>
  <r>
    <x v="28"/>
    <s v="5000003583"/>
    <s v="89H-00581   (1.25)"/>
    <n v="1.25"/>
    <s v="THANH CONG"/>
    <s v=""/>
    <s v="7951"/>
    <s v="SR-CP108NRA"/>
    <n v="4"/>
    <s v="MEDIAMART"/>
    <s v="Số 29F Hai Bà Trưng, Phường Tràng Tiền, Quận Hoàn Kiếm, TP.Hà Nội, Việt Nam"/>
    <s v="M101"/>
    <n v="0.11831999999999999"/>
    <s v="601"/>
    <n v="0.82638888888888995"/>
    <n v="0.63649305555556002"/>
    <n v="0.82358796296296"/>
    <s v="9525250585-5000003583"/>
    <s v="9525250585-5000003583"/>
    <x v="4"/>
    <s v="Hoàn Kiếm/Hà Nội"/>
    <s v="Hà Nội"/>
    <n v="20"/>
    <n v="0"/>
    <n v="0"/>
    <n v="532000"/>
    <s v="RC"/>
    <n v="0"/>
    <s v="THANH CONG"/>
    <s v="TQ"/>
    <s v="B"/>
    <s v="MEDI"/>
    <n v="0"/>
    <n v="1"/>
    <s v="THANH CONGTQB"/>
    <s v="THANH CONG"/>
    <n v="0"/>
    <n v="0"/>
    <n v="0"/>
    <n v="0"/>
    <n v="0"/>
    <n v="3550"/>
    <n v="0"/>
    <m/>
    <m/>
    <m/>
    <n v="0"/>
    <n v="0"/>
    <n v="0"/>
    <n v="0"/>
    <n v="0"/>
    <n v="0"/>
    <n v="0"/>
    <n v="0"/>
    <n v="0"/>
    <n v="0"/>
    <n v="0"/>
    <n v="0"/>
    <n v="0.11831999999999999"/>
    <s v="9525250585"/>
    <n v="7.9319763350000017"/>
    <n v="924479"/>
    <n v="7935.7574129726627"/>
    <n v="0"/>
    <n v="3550"/>
    <n v="0"/>
    <n v="0"/>
    <n v="0"/>
    <n v="0"/>
    <n v="0"/>
    <n v="0"/>
    <n v="0"/>
    <n v="14469.124861458627"/>
    <s v="RC"/>
    <s v="RC"/>
    <s v="MM"/>
    <n v="6888000"/>
    <n v="1.4916837242429818E-2"/>
    <n v="7.9319763350000017"/>
    <s v="Data out from OB"/>
  </r>
  <r>
    <x v="28"/>
    <s v="5000003583"/>
    <s v="89H-00581   (1.25)"/>
    <n v="1.25"/>
    <s v="THANH CONG"/>
    <s v=""/>
    <s v="7951"/>
    <s v="NC-EG3000CSY"/>
    <n v="2"/>
    <s v="MEDIAMART"/>
    <s v="Số 29F Hai Bà Trưng, Phường Tràng Tiền, Quận Hoàn Kiếm, TP.Hà Nội, Việt Nam"/>
    <s v="M101"/>
    <n v="4.6128000000000002E-2"/>
    <s v="601"/>
    <n v="0.82638888888888995"/>
    <n v="0.63649305555556002"/>
    <n v="0.82340277777778004"/>
    <s v="9525250585-5000003583"/>
    <s v="9525250585-5000003583"/>
    <x v="4"/>
    <s v="Hoàn Kiếm/Hà Nội"/>
    <s v="Hà Nội"/>
    <n v="20"/>
    <n v="0"/>
    <n v="0"/>
    <n v="532000"/>
    <s v="SMALL KA"/>
    <n v="0"/>
    <s v="THANH CONG"/>
    <s v="TQ"/>
    <s v="B"/>
    <s v="MEDI"/>
    <n v="0"/>
    <n v="1"/>
    <s v="THANH CONGTQB"/>
    <s v="THANH CONG"/>
    <n v="0"/>
    <n v="0"/>
    <n v="0"/>
    <n v="0"/>
    <n v="0"/>
    <n v="1384"/>
    <n v="0"/>
    <m/>
    <m/>
    <m/>
    <n v="0"/>
    <n v="0"/>
    <n v="0"/>
    <n v="0"/>
    <n v="0"/>
    <n v="0"/>
    <n v="0"/>
    <n v="0"/>
    <n v="0"/>
    <n v="0"/>
    <n v="0"/>
    <n v="0"/>
    <n v="4.6128000000000002E-2"/>
    <s v="9525250585"/>
    <n v="7.9319763350000017"/>
    <n v="924479"/>
    <n v="3093.8186100879229"/>
    <n v="0"/>
    <n v="1384"/>
    <n v="0"/>
    <n v="0"/>
    <n v="0"/>
    <n v="0"/>
    <n v="0"/>
    <n v="0"/>
    <n v="0"/>
    <n v="5640.9083131284951"/>
    <s v="SMALL KA"/>
    <s v="SMALL KA"/>
    <s v="MM"/>
    <n v="2574600"/>
    <n v="5.8154485152028621E-3"/>
    <n v="7.9319763350000017"/>
    <s v="Data out from OB"/>
  </r>
  <r>
    <x v="28"/>
    <s v="5000003583"/>
    <s v="89H-00581   (1.25)"/>
    <n v="1.25"/>
    <s v="THANH CONG"/>
    <s v=""/>
    <s v="7951"/>
    <s v="MC-CL575KN49"/>
    <n v="3"/>
    <s v="MEDIAMART"/>
    <s v="Số 29F Hai Bà Trưng, Phường Tràng Tiền, Quận Hoàn Kiếm, TP.Hà Nội, Việt Nam"/>
    <s v="M101"/>
    <n v="0.18513000000000002"/>
    <s v="601"/>
    <n v="0.82638888888888995"/>
    <n v="0.63649305555556002"/>
    <n v="0.82305555555555998"/>
    <s v="9525250585-5000003583"/>
    <s v="9525250585-5000003583"/>
    <x v="4"/>
    <s v="Hoàn Kiếm/Hà Nội"/>
    <s v="Hà Nội"/>
    <n v="20"/>
    <n v="0"/>
    <n v="0"/>
    <n v="532000"/>
    <s v="VC"/>
    <n v="0"/>
    <s v="THANH CONG"/>
    <s v="TQ"/>
    <s v="B"/>
    <s v="MEDI"/>
    <n v="0"/>
    <n v="1"/>
    <s v="THANH CONGTQB"/>
    <s v="THANH CONG"/>
    <n v="0"/>
    <n v="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18513000000000002"/>
    <s v="9525250585"/>
    <n v="7.9319763350000017"/>
    <n v="924479"/>
    <n v="12416.72388322878"/>
    <n v="0"/>
    <n v="5554"/>
    <n v="0"/>
    <n v="0"/>
    <n v="0"/>
    <n v="0"/>
    <n v="0"/>
    <n v="0"/>
    <n v="0"/>
    <n v="22638.665192713284"/>
    <s v="VC"/>
    <s v="VC"/>
    <s v="MM"/>
    <n v="6867000"/>
    <n v="2.3339706547422519E-2"/>
    <n v="7.9319763350000017"/>
    <s v="Data out from OB"/>
  </r>
  <r>
    <x v="28"/>
    <s v="5000003583"/>
    <s v="89H-00581   (1.25)"/>
    <n v="1.25"/>
    <s v="THANH CONG"/>
    <s v=""/>
    <s v="7951"/>
    <s v="MC-CL573AN49"/>
    <n v="3"/>
    <s v="MEDIAMART"/>
    <s v="Số 29F Hai Bà Trưng, Phường Tràng Tiền, Quận Hoàn Kiếm, TP.Hà Nội, Việt Nam"/>
    <s v="M101"/>
    <n v="0.18513000000000002"/>
    <s v="601"/>
    <n v="0.82638888888888995"/>
    <n v="0.63649305555556002"/>
    <n v="0.82237268518519002"/>
    <s v="9525250585-5000003583"/>
    <s v="9525250585-5000003583"/>
    <x v="4"/>
    <s v="Hoàn Kiếm/Hà Nội"/>
    <s v="Hà Nội"/>
    <n v="20"/>
    <n v="0"/>
    <n v="0"/>
    <n v="532000"/>
    <s v="VC"/>
    <n v="0"/>
    <s v="THANH CONG"/>
    <s v="TQ"/>
    <s v="B"/>
    <s v="MEDI"/>
    <n v="0"/>
    <n v="1"/>
    <s v="THANH CONGTQB"/>
    <s v="THANH CONG"/>
    <n v="0"/>
    <n v="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18513000000000002"/>
    <s v="9525250585"/>
    <n v="7.9319763350000017"/>
    <n v="924479"/>
    <n v="12416.72388322878"/>
    <n v="0"/>
    <n v="5554"/>
    <n v="0"/>
    <n v="0"/>
    <n v="0"/>
    <n v="0"/>
    <n v="0"/>
    <n v="0"/>
    <n v="0"/>
    <n v="22638.665192713284"/>
    <s v="VC"/>
    <s v="VC"/>
    <s v="MM"/>
    <n v="5859000"/>
    <n v="2.3339706547422519E-2"/>
    <n v="7.9319763350000017"/>
    <s v="Data out from OB"/>
  </r>
  <r>
    <x v="28"/>
    <s v="5000017135"/>
    <s v="89H-00581   (1.25)"/>
    <n v="1.25"/>
    <s v="THANH CONG"/>
    <s v=""/>
    <s v="7951"/>
    <s v="SR-MVN107HRA"/>
    <n v="2"/>
    <s v="MEDIAMART DAI LA"/>
    <s v="Số 89 phố Đại La, phường Trương Định, quận Hai Bà Trưng, thành phố Hà Nội, Việt Nam"/>
    <s v="M101"/>
    <n v="4.2793320000000003E-2"/>
    <s v="601"/>
    <n v="0.82638888888888995"/>
    <n v="0.63649305555556002"/>
    <n v="0.82483796296295997"/>
    <s v="9525250585-5000017135"/>
    <s v="9525250585-5000017135"/>
    <x v="4"/>
    <s v="Hai Bà Trưng/Hà Nội"/>
    <s v="Hà Nội"/>
    <n v="16"/>
    <n v="20"/>
    <n v="0"/>
    <n v="550000"/>
    <s v="RC"/>
    <n v="0"/>
    <s v="THANH CONG"/>
    <s v="TQ"/>
    <s v="B"/>
    <s v="MEDI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2793320000000003E-2"/>
    <s v="9525250585"/>
    <n v="7.9319763350000017"/>
    <n v="924479"/>
    <n v="2870.1606356973575"/>
    <n v="0"/>
    <n v="0"/>
    <n v="0"/>
    <n v="0"/>
    <n v="0"/>
    <n v="0"/>
    <n v="0"/>
    <n v="0"/>
    <n v="1"/>
    <n v="3949.1683934783191"/>
    <s v="RC"/>
    <s v="RC"/>
    <s v="MM"/>
    <n v="1386546"/>
    <n v="5.3950387889048074E-3"/>
    <n v="7.9319763350000017"/>
    <s v="Data out from OB"/>
  </r>
  <r>
    <x v="28"/>
    <s v="6000009679"/>
    <s v="89H-00581   (1.25)"/>
    <n v="1.25"/>
    <s v="THANH CONG"/>
    <s v=""/>
    <s v="7951"/>
    <s v="CU-YZ12WKH-8"/>
    <n v="5"/>
    <s v="Hop Phat"/>
    <s v="651, Minh Khai, Quận Hai Bà Trưng, TP Hà Nội, Việt Nam"/>
    <s v="M101"/>
    <n v="1.08"/>
    <s v="601"/>
    <n v="0.82638888888888995"/>
    <n v="0.63650462962962995"/>
    <n v="0.81437499999999996"/>
    <s v="9525250585-6000009679"/>
    <s v="9525250585-6000009679"/>
    <x v="4"/>
    <s v="Hai Bà Trưng/Hà Nội"/>
    <s v="Hà Nội"/>
    <n v="16"/>
    <n v="20"/>
    <n v="0"/>
    <n v="550000"/>
    <s v="RAC"/>
    <n v="0"/>
    <s v="THANH CONG"/>
    <s v="TQ"/>
    <s v="B"/>
    <s v="Hop "/>
    <n v="0"/>
    <n v="1"/>
    <s v="THANH CONGTQB"/>
    <s v="THANH CONG"/>
    <s v="combine"/>
    <n v="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08"/>
    <s v="9525250585"/>
    <n v="7.9319763350000017"/>
    <n v="924479"/>
    <n v="72435.91959102836"/>
    <n v="0"/>
    <n v="0"/>
    <n v="0"/>
    <n v="0"/>
    <n v="0"/>
    <n v="0"/>
    <n v="0"/>
    <n v="0"/>
    <n v="1"/>
    <n v="99667.468309460077"/>
    <s v="RAC"/>
    <s v="RAC"/>
    <s v="Wholesaler"/>
    <n v="35586941"/>
    <n v="0.1361577435921586"/>
    <n v="7.9319763350000017"/>
    <s v="Data out from OB"/>
  </r>
  <r>
    <x v="28"/>
    <s v="6000009679"/>
    <s v="89H-00581   (1.25)"/>
    <n v="1.25"/>
    <s v="THANH CONG"/>
    <s v=""/>
    <s v="7951"/>
    <s v="CU-XPU9XKH-8"/>
    <n v="5"/>
    <s v="Hop Phat"/>
    <s v="651, Minh Khai, Quận Hai Bà Trưng, TP Hà Nội, Việt Nam"/>
    <s v="M101"/>
    <n v="0.81139687500000002"/>
    <s v="601"/>
    <n v="0.82638888888888995"/>
    <n v="0.63650462962962995"/>
    <n v="0.81451388888888998"/>
    <s v="9525250585-6000009679"/>
    <s v="9525250585-6000009679"/>
    <x v="4"/>
    <s v="Hai Bà Trưng/Hà Nội"/>
    <s v="Hà Nội"/>
    <n v="16"/>
    <n v="0"/>
    <n v="0"/>
    <n v="550000"/>
    <s v="RAC"/>
    <n v="0"/>
    <s v="THANH CONG"/>
    <s v="TQ"/>
    <s v="B"/>
    <s v="Hop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81139687500000002"/>
    <s v="9525250585"/>
    <n v="7.9319763350000017"/>
    <n v="924479"/>
    <n v="54420.628512881201"/>
    <n v="0"/>
    <n v="0"/>
    <n v="0"/>
    <n v="0"/>
    <n v="0"/>
    <n v="0"/>
    <n v="0"/>
    <n v="0"/>
    <n v="0"/>
    <n v="74879.511412460604"/>
    <s v="RAC"/>
    <s v="RAC"/>
    <s v="Wholesaler"/>
    <n v="24861818"/>
    <n v="0.10229441449789699"/>
    <n v="7.9319763350000017"/>
    <s v="Data out from OB"/>
  </r>
  <r>
    <x v="28"/>
    <s v="6000009679"/>
    <s v="89H-00581   (1.25)"/>
    <n v="1.25"/>
    <s v="THANH CONG"/>
    <s v=""/>
    <s v="7951"/>
    <s v="CU-XPU12XKH-8"/>
    <n v="10"/>
    <s v="Hop Phat"/>
    <s v="651, Minh Khai, Quận Hai Bà Trưng, TP Hà Nội, Việt Nam"/>
    <s v="M101"/>
    <n v="2.1687750000000001"/>
    <s v="601"/>
    <n v="0.82638888888888995"/>
    <n v="0.63650462962962995"/>
    <n v="0.81461805555555999"/>
    <s v="9525250585-6000009679"/>
    <s v="9525250585-6000009679"/>
    <x v="4"/>
    <s v="Hai Bà Trưng/Hà Nội"/>
    <s v="Hà Nội"/>
    <n v="16"/>
    <n v="0"/>
    <n v="0"/>
    <n v="550000"/>
    <s v="RAC"/>
    <n v="0"/>
    <s v="THANH CONG"/>
    <s v="TQ"/>
    <s v="B"/>
    <s v="Hop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1687750000000001"/>
    <s v="9525250585"/>
    <n v="7.9319763350000017"/>
    <n v="924479"/>
    <n v="145460.38102873386"/>
    <n v="0"/>
    <n v="0"/>
    <n v="0"/>
    <n v="0"/>
    <n v="0"/>
    <n v="0"/>
    <n v="0"/>
    <n v="0"/>
    <n v="0"/>
    <n v="200144.73479893454"/>
    <s v="RAC"/>
    <s v="RAC"/>
    <s v="Wholesaler"/>
    <n v="60470082"/>
    <n v="0.27342176885100344"/>
    <n v="7.9319763350000017"/>
    <s v="Data out from OB"/>
  </r>
  <r>
    <x v="28"/>
    <s v="6000009679"/>
    <s v="89H-00581   (1.25)"/>
    <n v="1.25"/>
    <s v="THANH CONG"/>
    <s v=""/>
    <s v="7951"/>
    <s v="CU-N18XKH-8"/>
    <n v="2"/>
    <s v="Hop Phat"/>
    <s v="651, Minh Khai, Quận Hai Bà Trưng, TP Hà Nội, Việt Nam"/>
    <s v="M101"/>
    <n v="0.54835199999999995"/>
    <s v="601"/>
    <n v="0.82638888888888995"/>
    <n v="0.63650462962962995"/>
    <n v="0.81471064814814997"/>
    <s v="9525250585-6000009679"/>
    <s v="9525250585-6000009679"/>
    <x v="4"/>
    <s v="Hai Bà Trưng/Hà Nội"/>
    <s v="Hà Nội"/>
    <n v="16"/>
    <n v="0"/>
    <n v="0"/>
    <n v="550000"/>
    <s v="RAC"/>
    <n v="0"/>
    <s v="THANH CONG"/>
    <s v="TQ"/>
    <s v="B"/>
    <s v="Hop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54835199999999995"/>
    <s v="9525250585"/>
    <n v="7.9319763350000017"/>
    <n v="924479"/>
    <n v="36778.130907018131"/>
    <n v="0"/>
    <n v="0"/>
    <n v="0"/>
    <n v="0"/>
    <n v="0"/>
    <n v="0"/>
    <n v="0"/>
    <n v="0"/>
    <n v="0"/>
    <n v="50604.495909656529"/>
    <s v="RAC"/>
    <s v="RAC"/>
    <s v="Wholesaler"/>
    <n v="15198676"/>
    <n v="6.9131825013191983E-2"/>
    <n v="7.9319763350000017"/>
    <s v="Data out from OB"/>
  </r>
  <r>
    <x v="28"/>
    <s v="6000009679"/>
    <s v="89H-00581   (1.25)"/>
    <n v="1.25"/>
    <s v="THANH CONG"/>
    <s v=""/>
    <s v="7951"/>
    <s v="CS-YZ12WKH-8"/>
    <n v="5"/>
    <s v="Hop Phat"/>
    <s v="651, Minh Khai, Quận Hai Bà Trưng, TP Hà Nội, Việt Nam"/>
    <s v="M101"/>
    <n v="0.40570500000000004"/>
    <s v="601"/>
    <n v="0.82638888888888995"/>
    <n v="0.63650462962962995"/>
    <n v="0.81440972222221997"/>
    <s v="9525250585-6000009679"/>
    <s v="9525250585-6000009679"/>
    <x v="4"/>
    <s v="Hai Bà Trưng/Hà Nội"/>
    <s v="Hà Nội"/>
    <n v="16"/>
    <n v="0"/>
    <n v="0"/>
    <n v="550000"/>
    <s v="RAC"/>
    <n v="0"/>
    <s v="THANH CONG"/>
    <s v="TQ"/>
    <s v="B"/>
    <s v="Hop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0570500000000004"/>
    <s v="9525250585"/>
    <n v="7.9319763350000017"/>
    <n v="924479"/>
    <n v="27210.754405257561"/>
    <n v="0"/>
    <n v="0"/>
    <n v="0"/>
    <n v="0"/>
    <n v="0"/>
    <n v="0"/>
    <n v="0"/>
    <n v="0"/>
    <n v="0"/>
    <n v="37440.361324527323"/>
    <s v="RAC"/>
    <s v="RAC"/>
    <s v="Wholesaler"/>
    <n v="23724627"/>
    <n v="5.1148034596348799E-2"/>
    <n v="7.9319763350000017"/>
    <s v="Data out from OB"/>
  </r>
  <r>
    <x v="28"/>
    <s v="6000009679"/>
    <s v="89H-00581   (1.25)"/>
    <n v="1.25"/>
    <s v="THANH CONG"/>
    <s v=""/>
    <s v="7951"/>
    <s v="CS-XPU9XKH-8"/>
    <n v="5"/>
    <s v="Hop Phat"/>
    <s v="651, Minh Khai, Quận Hai Bà Trưng, TP Hà Nội, Việt Nam"/>
    <s v="M101"/>
    <n v="0.41366000000000003"/>
    <s v="601"/>
    <n v="0.82638888888888995"/>
    <n v="0.63650462962962995"/>
    <n v="0.81979166666667003"/>
    <s v="9525250585-6000009679"/>
    <s v="9525250585-6000009679"/>
    <x v="4"/>
    <s v="Hai Bà Trưng/Hà Nội"/>
    <s v="Hà Nội"/>
    <n v="16"/>
    <n v="0"/>
    <n v="0"/>
    <n v="550000"/>
    <s v="RAC"/>
    <n v="0"/>
    <s v="THANH CONG"/>
    <s v="TQ"/>
    <s v="B"/>
    <s v="Hop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1366000000000003"/>
    <s v="9525250585"/>
    <n v="7.9319763350000017"/>
    <n v="924479"/>
    <n v="27744.298609282221"/>
    <n v="0"/>
    <n v="0"/>
    <n v="0"/>
    <n v="0"/>
    <n v="0"/>
    <n v="0"/>
    <n v="0"/>
    <n v="0"/>
    <n v="0"/>
    <n v="38174.486056380803"/>
    <s v="RAC"/>
    <s v="RAC"/>
    <s v="Wholesaler"/>
    <n v="16574545"/>
    <n v="5.215093723549289E-2"/>
    <n v="7.9319763350000017"/>
    <s v="Data out from OB"/>
  </r>
  <r>
    <x v="28"/>
    <s v="6000009679"/>
    <s v="89H-00581   (1.25)"/>
    <n v="1.25"/>
    <s v="THANH CONG"/>
    <s v=""/>
    <s v="7951"/>
    <s v="CS-XPU12XKH-8"/>
    <n v="10"/>
    <s v="Hop Phat"/>
    <s v="651, Minh Khai, Quận Hai Bà Trưng, TP Hà Nội, Việt Nam"/>
    <s v="M101"/>
    <n v="0.84813250000000007"/>
    <s v="601"/>
    <n v="0.82638888888888995"/>
    <n v="0.63650462962962995"/>
    <n v="0.82280092592593002"/>
    <s v="9525250585-6000009679"/>
    <s v="9525250585-6000009679"/>
    <x v="4"/>
    <s v="Hai Bà Trưng/Hà Nội"/>
    <s v="Hà Nội"/>
    <n v="16"/>
    <n v="0"/>
    <n v="0"/>
    <n v="550000"/>
    <s v="RAC"/>
    <n v="0"/>
    <s v="THANH CONG"/>
    <s v="TQ"/>
    <s v="B"/>
    <s v="Hop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84813250000000007"/>
    <s v="9525250585"/>
    <n v="7.9319763350000017"/>
    <n v="924479"/>
    <n v="56884.497752349882"/>
    <n v="0"/>
    <n v="0"/>
    <n v="0"/>
    <n v="0"/>
    <n v="0"/>
    <n v="0"/>
    <n v="0"/>
    <n v="0"/>
    <n v="0"/>
    <n v="78269.647283308484"/>
    <s v="RAC"/>
    <s v="RAC"/>
    <s v="Wholesaler"/>
    <n v="40313391"/>
    <n v="0.10692574765479301"/>
    <n v="7.9319763350000017"/>
    <s v="Data out from OB"/>
  </r>
  <r>
    <x v="28"/>
    <s v="6000009679"/>
    <s v="89H-00581   (1.25)"/>
    <n v="1.25"/>
    <s v="THANH CONG"/>
    <s v=""/>
    <s v="7951"/>
    <s v="CS-N18XKH-8"/>
    <n v="2"/>
    <s v="Hop Phat"/>
    <s v="651, Minh Khai, Quận Hai Bà Trưng, TP Hà Nội, Việt Nam"/>
    <s v="M101"/>
    <n v="0.26737499999999997"/>
    <s v="601"/>
    <n v="0.82638888888888995"/>
    <n v="0.63651620370369999"/>
    <n v="0.81817129629630003"/>
    <s v="9525250585-6000009679"/>
    <s v="9525250585-6000009679"/>
    <x v="4"/>
    <s v="Hai Bà Trưng/Hà Nội"/>
    <s v="Hà Nội"/>
    <n v="16"/>
    <n v="0"/>
    <n v="0"/>
    <n v="550000"/>
    <s v="RAC"/>
    <n v="0"/>
    <s v="THANH CONG"/>
    <s v="TQ"/>
    <s v="B"/>
    <s v="Hop "/>
    <n v="0"/>
    <n v="1"/>
    <s v="THANH CONGTQB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6737499999999997"/>
    <s v="9525250585"/>
    <n v="7.9319763350000017"/>
    <n v="924479"/>
    <n v="17932.920370973341"/>
    <n v="0"/>
    <n v="0"/>
    <n v="0"/>
    <n v="0"/>
    <n v="0"/>
    <n v="0"/>
    <n v="0"/>
    <n v="0"/>
    <n v="0"/>
    <n v="24674.619758557303"/>
    <s v="RAC"/>
    <s v="RAC"/>
    <s v="Wholesaler"/>
    <n v="10132233"/>
    <n v="3.3708496937919816E-2"/>
    <n v="7.9319763350000017"/>
    <s v="Data out from OB"/>
  </r>
  <r>
    <x v="28"/>
    <s v="9000000053 (9512940722)"/>
    <s v="89H-00581   (1.25)"/>
    <n v="1.25"/>
    <s v="THANH CONG"/>
    <s v=""/>
    <s v="7951"/>
    <s v="NR-BA189PAVN"/>
    <n v="1"/>
    <s v="NGUYỄN VĂN TRỌNG"/>
    <s v="PHỐ HÀNG GIẤY 13, PHƯỜNG ĐỒNG XUÂN, QUẬN HOÀN KIẾM, HÀ NỘI"/>
    <s v="M131"/>
    <n v="0.52455200000000002"/>
    <s v="601"/>
    <n v="0.82638888888888995"/>
    <n v="0.63673611111110995"/>
    <n v="0.82195601851851996"/>
    <s v="9525250585-9000000053"/>
    <s v="9525250585-9000000053 (9512940722)"/>
    <x v="4"/>
    <s v="Hoàn Kiếm/Hà Nội"/>
    <s v="Hà Nội"/>
    <n v="20"/>
    <n v="20"/>
    <s v="CT"/>
    <n v="532000"/>
    <s v="REF"/>
    <n v="0"/>
    <s v="THANH CONG"/>
    <s v="TQ"/>
    <s v="B"/>
    <s v="NGUY"/>
    <n v="0"/>
    <n v="1"/>
    <s v="THANH CONGTQB"/>
    <s v="THANH CONG"/>
    <s v="combine"/>
    <n v="50000"/>
    <n v="47050"/>
    <n v="0"/>
    <n v="0"/>
    <n v="6819"/>
    <n v="120000"/>
    <m/>
    <m/>
    <m/>
    <n v="0"/>
    <n v="0"/>
    <n v="0"/>
    <n v="0"/>
    <n v="0"/>
    <n v="0"/>
    <n v="0"/>
    <n v="0"/>
    <n v="0"/>
    <n v="0"/>
    <n v="0"/>
    <n v="0"/>
    <n v="0.52455200000000002"/>
    <s v="9525250585"/>
    <n v="7.9319763350000017"/>
    <n v="924479"/>
    <n v="35181.857864178804"/>
    <n v="47050"/>
    <n v="6819"/>
    <n v="120000"/>
    <n v="0"/>
    <n v="0"/>
    <n v="0"/>
    <n v="0"/>
    <n v="0"/>
    <n v="1"/>
    <n v="222277.12021913324"/>
    <s v="REF"/>
    <s v="Local REF"/>
    <s v="Others"/>
    <n v="4536364"/>
    <n v="6.6131311774772203E-2"/>
    <n v="7.9319763350000017"/>
    <s v="Data out from OB"/>
  </r>
  <r>
    <x v="29"/>
    <s v="5000003602"/>
    <s v="89C-19233   (7)"/>
    <n v="7"/>
    <s v="THANH CONG"/>
    <s v=""/>
    <s v="7951"/>
    <s v="NA-F90A4GRV"/>
    <n v="5"/>
    <s v="MEDIAMART THANH HOA"/>
    <s v="Số 301 Trần Phú, Phường Ba Đình, Thành phố Thanh Hóa, Tỉnh Thanh Hóa, Việt Nam"/>
    <s v="M101"/>
    <n v="2.4737999999999998"/>
    <s v="601"/>
    <n v="0.86041666666667005"/>
    <n v="0.64600694444443996"/>
    <n v="0.83990740740740999"/>
    <s v="9525250589-5000003602"/>
    <s v="9525250589-5000003602"/>
    <x v="5"/>
    <s v="Thanh Hóa/Thanh Hóa"/>
    <s v="Thanh Hóa"/>
    <n v="166"/>
    <n v="208"/>
    <s v="CT"/>
    <n v="3278000"/>
    <s v="WM"/>
    <n v="1"/>
    <s v="THANH CONG"/>
    <s v="TQ"/>
    <s v="F"/>
    <s v="MEDI"/>
    <n v="0"/>
    <n v="1"/>
    <s v="THANH CONGTQF"/>
    <s v="THANH CONG"/>
    <s v="combine"/>
    <n v="150000"/>
    <n v="0"/>
    <n v="0"/>
    <n v="0"/>
    <n v="32159"/>
    <n v="49476"/>
    <m/>
    <m/>
    <m/>
    <n v="0"/>
    <n v="0"/>
    <n v="4307000"/>
    <n v="0"/>
    <n v="314137"/>
    <n v="451746"/>
    <n v="0"/>
    <n v="0"/>
    <n v="0"/>
    <n v="0"/>
    <n v="0"/>
    <n v="5072883"/>
    <n v="2.4737999999999998"/>
    <s v="9525250589"/>
    <n v="24.983829320000002"/>
    <n v="5072883"/>
    <n v="381904.89047096961"/>
    <n v="0"/>
    <n v="32159"/>
    <n v="49476"/>
    <n v="0"/>
    <n v="0"/>
    <n v="0"/>
    <n v="0"/>
    <n v="0"/>
    <n v="1"/>
    <n v="508097.11129335396"/>
    <s v="WM"/>
    <s v="Local WM"/>
    <s v="MM"/>
    <n v="24360000"/>
    <n v="9.9016046271965155E-2"/>
    <n v="24.983829320000002"/>
    <s v="Data out from OB"/>
  </r>
  <r>
    <x v="29"/>
    <s v="5000003602"/>
    <s v="89C-19233   (7)"/>
    <n v="7"/>
    <s v="THANH CONG"/>
    <s v=""/>
    <s v="7951"/>
    <s v="NA-F90A4HRV"/>
    <n v="5"/>
    <s v="MEDIAMART THANH HOA"/>
    <s v="Số 301 Trần Phú, Phường Ba Đình, Thành phố Thanh Hóa, Tỉnh Thanh Hóa, Việt Nam"/>
    <s v="M101"/>
    <n v="2.4737999999999998"/>
    <s v="601"/>
    <n v="0.86041666666667005"/>
    <n v="0.64600694444443996"/>
    <n v="0.83997685185185"/>
    <s v="9525250589-5000003602"/>
    <s v="9525250589-5000003602"/>
    <x v="5"/>
    <s v="Thanh Hóa/Thanh Hóa"/>
    <s v="Thanh Hóa"/>
    <n v="166"/>
    <n v="0"/>
    <s v="CT"/>
    <n v="3278000"/>
    <s v="WM"/>
    <n v="0"/>
    <s v="THANH CONG"/>
    <s v="TQ"/>
    <s v="F"/>
    <s v="MEDI"/>
    <n v="0"/>
    <n v="1"/>
    <s v="THANH CONGTQF"/>
    <s v="THANH CONG"/>
    <n v="0"/>
    <n v="0"/>
    <n v="0"/>
    <n v="0"/>
    <n v="0"/>
    <n v="32159"/>
    <n v="49476"/>
    <m/>
    <m/>
    <m/>
    <n v="0"/>
    <n v="0"/>
    <n v="0"/>
    <n v="0"/>
    <n v="0"/>
    <n v="0"/>
    <n v="0"/>
    <n v="0"/>
    <n v="0"/>
    <n v="0"/>
    <n v="0"/>
    <n v="0"/>
    <n v="2.4737999999999998"/>
    <s v="9525250589"/>
    <n v="24.983829320000002"/>
    <n v="5072883"/>
    <n v="381904.89047096961"/>
    <n v="0"/>
    <n v="32159"/>
    <n v="49476"/>
    <n v="0"/>
    <n v="0"/>
    <n v="0"/>
    <n v="0"/>
    <n v="0"/>
    <n v="0"/>
    <n v="508097.11129335396"/>
    <s v="WM"/>
    <s v="Local WM"/>
    <s v="MM"/>
    <n v="24360000"/>
    <n v="9.9016046271965155E-2"/>
    <n v="24.983829320000002"/>
    <s v="Data out from OB"/>
  </r>
  <r>
    <x v="29"/>
    <s v="5000003602"/>
    <s v="89C-19233   (7)"/>
    <n v="7"/>
    <s v="THANH CONG"/>
    <s v=""/>
    <s v="7951"/>
    <s v="NA-F85A4GRV"/>
    <n v="2"/>
    <s v="MEDIAMART THANH HOA"/>
    <s v="Số 301 Trần Phú, Phường Ba Đình, Thành phố Thanh Hóa, Tỉnh Thanh Hóa, Việt Nam"/>
    <s v="M101"/>
    <n v="0.96682800000000002"/>
    <s v="601"/>
    <n v="0.86041666666667005"/>
    <n v="0.64601851851851999"/>
    <n v="0.83982638888889005"/>
    <s v="9525250589-5000003602"/>
    <s v="9525250589-5000003602"/>
    <x v="5"/>
    <s v="Thanh Hóa/Thanh Hóa"/>
    <s v="Thanh Hóa"/>
    <n v="166"/>
    <n v="0"/>
    <s v="CT"/>
    <n v="3278000"/>
    <s v="WM"/>
    <n v="0"/>
    <s v="THANH CONG"/>
    <s v="TQ"/>
    <s v="F"/>
    <s v="MEDI"/>
    <n v="0"/>
    <n v="1"/>
    <s v="THANH CONGTQF"/>
    <s v="THANH CONG"/>
    <n v="0"/>
    <n v="0"/>
    <n v="0"/>
    <n v="0"/>
    <n v="0"/>
    <n v="12569"/>
    <n v="19337"/>
    <m/>
    <m/>
    <m/>
    <n v="0"/>
    <n v="0"/>
    <n v="0"/>
    <n v="0"/>
    <n v="0"/>
    <n v="0"/>
    <n v="0"/>
    <n v="0"/>
    <n v="0"/>
    <n v="0"/>
    <n v="0"/>
    <n v="0"/>
    <n v="0.96682800000000002"/>
    <s v="9525250589"/>
    <n v="24.983829320000002"/>
    <n v="5072883"/>
    <n v="149258.76847128573"/>
    <n v="0"/>
    <n v="12569"/>
    <n v="19337"/>
    <n v="0"/>
    <n v="0"/>
    <n v="0"/>
    <n v="0"/>
    <n v="0"/>
    <n v="0"/>
    <n v="198578.93642878602"/>
    <s v="WM"/>
    <s v="Local WM"/>
    <s v="MM"/>
    <n v="9104000"/>
    <n v="3.8698151016667286E-2"/>
    <n v="24.983829320000002"/>
    <s v="Data out from OB"/>
  </r>
  <r>
    <x v="29"/>
    <s v="5000003602"/>
    <s v="89C-19233   (7)"/>
    <n v="7"/>
    <s v="THANH CONG"/>
    <s v=""/>
    <s v="7951"/>
    <s v="NC-EG3000CSY"/>
    <n v="4"/>
    <s v="MEDIAMART THANH HOA"/>
    <s v="Số 301 Trần Phú, Phường Ba Đình, Thành phố Thanh Hóa, Tỉnh Thanh Hóa, Việt Nam"/>
    <s v="M101"/>
    <n v="9.2256000000000005E-2"/>
    <s v="601"/>
    <n v="0.86041666666667005"/>
    <n v="0.64601851851851999"/>
    <n v="0.83416666666667005"/>
    <s v="9525250589-5000003602"/>
    <s v="9525250589-5000003602"/>
    <x v="5"/>
    <s v="Thanh Hóa/Thanh Hóa"/>
    <s v="Thanh Hóa"/>
    <n v="166"/>
    <n v="0"/>
    <s v="CT"/>
    <n v="3278000"/>
    <s v="SMALL KA"/>
    <n v="0"/>
    <s v="THANH CONG"/>
    <s v="TQ"/>
    <s v="F"/>
    <s v="MEDI"/>
    <n v="0"/>
    <n v="1"/>
    <s v="THANH CONGTQF"/>
    <s v="THANH CONG"/>
    <n v="0"/>
    <n v="0"/>
    <n v="0"/>
    <n v="0"/>
    <n v="0"/>
    <n v="1199"/>
    <n v="1845"/>
    <m/>
    <m/>
    <m/>
    <n v="0"/>
    <n v="0"/>
    <n v="0"/>
    <n v="0"/>
    <n v="0"/>
    <n v="0"/>
    <n v="0"/>
    <n v="0"/>
    <n v="0"/>
    <n v="0"/>
    <n v="0"/>
    <n v="0"/>
    <n v="9.2256000000000005E-2"/>
    <s v="9525250589"/>
    <n v="24.983829320000002"/>
    <n v="5072883"/>
    <n v="14242.468095759468"/>
    <n v="0"/>
    <n v="1199"/>
    <n v="1845"/>
    <n v="0"/>
    <n v="0"/>
    <n v="0"/>
    <n v="0"/>
    <n v="0"/>
    <n v="0"/>
    <n v="18948.150917406281"/>
    <s v="SMALL KA"/>
    <s v="SMALL KA"/>
    <s v="MM"/>
    <n v="5149200"/>
    <n v="3.6926284925484754E-3"/>
    <n v="24.983829320000002"/>
    <s v="Data out from OB"/>
  </r>
  <r>
    <x v="29"/>
    <s v="5000014331"/>
    <s v="89C-19233   (7)"/>
    <n v="7"/>
    <s v="THANH CONG"/>
    <s v=""/>
    <s v="7951"/>
    <s v="NR-BV320WSVN"/>
    <n v="1"/>
    <s v="MEDIAMART TINH GIA 2"/>
    <s v="Đường Quang Trung- Tiểu khu 6, Thị trấn Tĩnh Gia, Huyện Tĩnh Gia, Tỉnh Thanh Hóa, Việt Nam"/>
    <s v="M101"/>
    <n v="0.81932799999999995"/>
    <s v="601"/>
    <n v="0.86041666666667005"/>
    <n v="0.64601851851851999"/>
    <n v="0.85866898148147996"/>
    <s v="9525250589-5000014331"/>
    <s v="9525250589-5000014331"/>
    <x v="5"/>
    <s v="Tĩnh Gia/Thanh Hóa"/>
    <s v="Thanh Hóa"/>
    <n v="208"/>
    <n v="208"/>
    <n v="0"/>
    <n v="3857000"/>
    <s v="REF"/>
    <n v="0"/>
    <s v="THANH CONG"/>
    <s v="TQ"/>
    <s v="F"/>
    <s v="MEDI"/>
    <n v="0"/>
    <n v="1"/>
    <s v="THANH CONGTQF"/>
    <s v="THANH CONG"/>
    <s v="THANH CONGTQF"/>
    <n v="3857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81932799999999995"/>
    <s v="9525250589"/>
    <n v="24.983829320000002"/>
    <n v="5072883"/>
    <n v="126487.73955040771"/>
    <n v="0"/>
    <n v="0"/>
    <n v="0"/>
    <n v="0"/>
    <n v="0"/>
    <n v="0"/>
    <n v="0"/>
    <n v="0"/>
    <n v="1"/>
    <n v="141245.18907015971"/>
    <s v="REF"/>
    <s v="Local REF"/>
    <s v="MM"/>
    <n v="11196818"/>
    <n v="3.2794332266115556E-2"/>
    <n v="24.983829320000002"/>
    <s v="Data out from OB"/>
  </r>
  <r>
    <x v="29"/>
    <s v="5000003602"/>
    <s v="89C-19233   (7)"/>
    <n v="7"/>
    <s v="THANH CONG"/>
    <s v=""/>
    <s v="7951"/>
    <s v="NR-BV320WSVN"/>
    <n v="5"/>
    <s v="MEDIAMART THANH HOA"/>
    <s v="Số 301 Trần Phú, Phường Ba Đình, Thành phố Thanh Hóa, Tỉnh Thanh Hóa, Việt Nam"/>
    <s v="M101"/>
    <n v="4.0966399999999998"/>
    <s v="601"/>
    <n v="0.86041666666667005"/>
    <n v="0.64601851851851999"/>
    <n v="0.84437499999999999"/>
    <s v="9525250589-5000003602"/>
    <s v="9525250589-5000003602"/>
    <x v="5"/>
    <s v="Thanh Hóa/Thanh Hóa"/>
    <s v="Thanh Hóa"/>
    <n v="166"/>
    <n v="0"/>
    <s v="CT"/>
    <n v="3278000"/>
    <s v="REF"/>
    <n v="0"/>
    <s v="THANH CONG"/>
    <s v="TQ"/>
    <s v="F"/>
    <s v="MEDI"/>
    <n v="0"/>
    <n v="1"/>
    <s v="THANH CONGTQF"/>
    <s v="THANH CONG"/>
    <n v="0"/>
    <n v="0"/>
    <n v="0"/>
    <n v="0"/>
    <n v="0"/>
    <n v="53256"/>
    <n v="81933"/>
    <m/>
    <m/>
    <m/>
    <n v="0"/>
    <n v="0"/>
    <n v="0"/>
    <n v="0"/>
    <n v="0"/>
    <n v="0"/>
    <n v="0"/>
    <n v="0"/>
    <n v="0"/>
    <n v="0"/>
    <n v="0"/>
    <n v="0"/>
    <n v="4.0966399999999998"/>
    <s v="9525250589"/>
    <n v="24.983829320000002"/>
    <n v="5072883"/>
    <n v="632438.69775203848"/>
    <n v="0"/>
    <n v="53256"/>
    <n v="81933"/>
    <n v="0"/>
    <n v="0"/>
    <n v="0"/>
    <n v="0"/>
    <n v="0"/>
    <n v="0"/>
    <n v="841414.94535079855"/>
    <s v="REF"/>
    <s v="Local REF"/>
    <s v="MM"/>
    <n v="55984090"/>
    <n v="0.16397166133057778"/>
    <n v="24.983829320000002"/>
    <s v="Data out from OB"/>
  </r>
  <r>
    <x v="29"/>
    <s v="5000003602"/>
    <s v="89C-19233   (7)"/>
    <n v="7"/>
    <s v="THANH CONG"/>
    <s v=""/>
    <s v="7951"/>
    <s v="SR-MVN107HRA"/>
    <n v="2"/>
    <s v="MEDIAMART THANH HOA"/>
    <s v="Số 301 Trần Phú, Phường Ba Đình, Thành phố Thanh Hóa, Tỉnh Thanh Hóa, Việt Nam"/>
    <s v="M101"/>
    <n v="4.2793320000000003E-2"/>
    <s v="601"/>
    <n v="0.86041666666667005"/>
    <n v="0.64601851851851999"/>
    <n v="0.83428240740741"/>
    <s v="9525250589-5000003602"/>
    <s v="9525250589-5000003602"/>
    <x v="5"/>
    <s v="Thanh Hóa/Thanh Hóa"/>
    <s v="Thanh Hóa"/>
    <n v="166"/>
    <n v="0"/>
    <s v="CT"/>
    <n v="3278000"/>
    <s v="RC"/>
    <n v="0"/>
    <s v="THANH CONG"/>
    <s v="TQ"/>
    <s v="F"/>
    <s v="MEDI"/>
    <n v="0"/>
    <n v="1"/>
    <s v="THANH CONGTQF"/>
    <s v="THANH CONG"/>
    <n v="0"/>
    <n v="0"/>
    <n v="0"/>
    <n v="0"/>
    <n v="0"/>
    <n v="556"/>
    <n v="856"/>
    <m/>
    <m/>
    <m/>
    <n v="0"/>
    <n v="0"/>
    <n v="0"/>
    <n v="0"/>
    <n v="0"/>
    <n v="0"/>
    <n v="0"/>
    <n v="0"/>
    <n v="0"/>
    <n v="0"/>
    <n v="0"/>
    <n v="0"/>
    <n v="4.2793320000000003E-2"/>
    <s v="9525250589"/>
    <n v="24.983829320000002"/>
    <n v="5072883"/>
    <n v="6606.4266260365248"/>
    <n v="0"/>
    <n v="556"/>
    <n v="856"/>
    <n v="0"/>
    <n v="0"/>
    <n v="0"/>
    <n v="0"/>
    <n v="0"/>
    <n v="0"/>
    <n v="8789.2049464193187"/>
    <s v="RC"/>
    <s v="RC"/>
    <s v="MM"/>
    <n v="1386546"/>
    <n v="1.7128407119617643E-3"/>
    <n v="24.983829320000002"/>
    <s v="Data out from OB"/>
  </r>
  <r>
    <x v="29"/>
    <s v="5000003602"/>
    <s v="89C-19233   (7)"/>
    <n v="7"/>
    <s v="THANH CONG"/>
    <s v=""/>
    <s v="7951"/>
    <s v="NR-TV261APSV"/>
    <n v="15"/>
    <s v="MEDIAMART THANH HOA"/>
    <s v="Số 301 Trần Phú, Phường Ba Đình, Thành phố Thanh Hóa, Tỉnh Thanh Hóa, Việt Nam"/>
    <s v="M101"/>
    <n v="10.374000000000001"/>
    <s v="601"/>
    <n v="0.86041666666667005"/>
    <n v="0.64601851851851999"/>
    <n v="0.84655092592592995"/>
    <s v="9525250589-5000003602"/>
    <s v="9525250589-5000003602"/>
    <x v="5"/>
    <s v="Thanh Hóa/Thanh Hóa"/>
    <s v="Thanh Hóa"/>
    <n v="166"/>
    <n v="0"/>
    <s v="CT"/>
    <n v="3278000"/>
    <s v="REF"/>
    <n v="0"/>
    <s v="THANH CONG"/>
    <s v="TQ"/>
    <s v="F"/>
    <s v="MEDI"/>
    <n v="0"/>
    <n v="1"/>
    <s v="THANH CONGTQF"/>
    <s v="THANH CONG"/>
    <n v="0"/>
    <n v="0"/>
    <n v="0"/>
    <n v="0"/>
    <n v="0"/>
    <n v="134862"/>
    <n v="207480"/>
    <m/>
    <m/>
    <m/>
    <n v="0"/>
    <n v="0"/>
    <n v="0"/>
    <n v="0"/>
    <n v="0"/>
    <n v="0"/>
    <n v="0"/>
    <n v="0"/>
    <n v="0"/>
    <n v="0"/>
    <n v="0"/>
    <n v="0"/>
    <n v="10.374000000000001"/>
    <s v="9525250589"/>
    <n v="24.983829320000002"/>
    <n v="5072883"/>
    <n v="1601536.6374589049"/>
    <n v="0"/>
    <n v="134862"/>
    <n v="207480"/>
    <n v="0"/>
    <n v="0"/>
    <n v="0"/>
    <n v="0"/>
    <n v="0"/>
    <n v="0"/>
    <n v="2130731.4989721295"/>
    <s v="REF"/>
    <s v="Local REF"/>
    <s v="MM"/>
    <n v="65436000"/>
    <n v="0.4152285811404991"/>
    <n v="24.983829320000002"/>
    <s v="Data out from OB"/>
  </r>
  <r>
    <x v="29"/>
    <s v="5000003602"/>
    <s v="89C-19233   (7)"/>
    <n v="7"/>
    <s v="THANH CONG"/>
    <s v=""/>
    <s v="7951"/>
    <s v="NR-BX421WGKV"/>
    <n v="1"/>
    <s v="MEDIAMART THANH HOA"/>
    <s v="Số 301 Trần Phú, Phường Ba Đình, Thành phố Thanh Hóa, Tỉnh Thanh Hóa, Việt Nam"/>
    <s v="M101"/>
    <n v="1.0478400000000001"/>
    <s v="601"/>
    <n v="0.86041666666667005"/>
    <n v="0.64603009259259003"/>
    <n v="0.84445601851852004"/>
    <s v="9525250589-5000003602"/>
    <s v="9525250589-5000003602"/>
    <x v="5"/>
    <s v="Thanh Hóa/Thanh Hóa"/>
    <s v="Thanh Hóa"/>
    <n v="166"/>
    <n v="0"/>
    <s v="CT"/>
    <n v="3278000"/>
    <s v="REF"/>
    <n v="0"/>
    <s v="THANH CONG"/>
    <s v="TQ"/>
    <s v="F"/>
    <s v="MEDI"/>
    <n v="0"/>
    <n v="1"/>
    <s v="THANH CONGTQF"/>
    <s v="THANH CONG"/>
    <n v="0"/>
    <n v="0"/>
    <n v="0"/>
    <n v="0"/>
    <n v="0"/>
    <n v="13622"/>
    <n v="20957"/>
    <m/>
    <m/>
    <m/>
    <n v="0"/>
    <n v="0"/>
    <n v="0"/>
    <n v="0"/>
    <n v="0"/>
    <n v="0"/>
    <n v="0"/>
    <n v="0"/>
    <n v="0"/>
    <n v="0"/>
    <n v="0"/>
    <n v="0"/>
    <n v="1.0478400000000001"/>
    <s v="9525250589"/>
    <n v="24.983829320000002"/>
    <n v="5072883"/>
    <n v="161765.38945391739"/>
    <n v="0"/>
    <n v="13622"/>
    <n v="20957"/>
    <n v="0"/>
    <n v="0"/>
    <n v="0"/>
    <n v="0"/>
    <n v="0"/>
    <n v="0"/>
    <n v="215217.71723568116"/>
    <s v="REF"/>
    <s v="Local REF"/>
    <s v="MM"/>
    <n v="14674091"/>
    <n v="4.1940728403919471E-2"/>
    <n v="24.983829320000002"/>
    <s v="Data out from OB"/>
  </r>
  <r>
    <x v="29"/>
    <s v="5000003602"/>
    <s v="89C-19233   (7)"/>
    <n v="7"/>
    <s v="THANH CONG"/>
    <s v=""/>
    <s v="7951"/>
    <s v="NA-F100A4GRV"/>
    <n v="1"/>
    <s v="MEDIAMART THANH HOA"/>
    <s v="Số 301 Trần Phú, Phường Ba Đình, Thành phố Thanh Hóa, Tỉnh Thanh Hóa, Việt Nam"/>
    <s v="M101"/>
    <n v="0.49475999999999998"/>
    <s v="601"/>
    <n v="0.86041666666667005"/>
    <n v="0.64603009259259003"/>
    <n v="0.83974537037037"/>
    <s v="9525250589-5000003602"/>
    <s v="9525250589-5000003602"/>
    <x v="5"/>
    <s v="Thanh Hóa/Thanh Hóa"/>
    <s v="Thanh Hóa"/>
    <n v="166"/>
    <n v="0"/>
    <s v="CT"/>
    <n v="3278000"/>
    <s v="WM"/>
    <n v="0"/>
    <s v="THANH CONG"/>
    <s v="TQ"/>
    <s v="F"/>
    <s v="MEDI"/>
    <n v="0"/>
    <n v="1"/>
    <s v="THANH CONGTQF"/>
    <s v="THANH CONG"/>
    <n v="0"/>
    <n v="0"/>
    <n v="0"/>
    <n v="0"/>
    <n v="0"/>
    <n v="6432"/>
    <n v="9895"/>
    <m/>
    <m/>
    <m/>
    <n v="0"/>
    <n v="0"/>
    <n v="0"/>
    <n v="0"/>
    <n v="0"/>
    <n v="0"/>
    <n v="0"/>
    <n v="0"/>
    <n v="0"/>
    <n v="0"/>
    <n v="0"/>
    <n v="0"/>
    <n v="0.49475999999999998"/>
    <s v="9525250589"/>
    <n v="24.983829320000002"/>
    <n v="5072883"/>
    <n v="76380.97809419391"/>
    <n v="0"/>
    <n v="6432"/>
    <n v="9895"/>
    <n v="0"/>
    <n v="0"/>
    <n v="0"/>
    <n v="0"/>
    <n v="0"/>
    <n v="0"/>
    <n v="101619.42225867078"/>
    <s v="WM"/>
    <s v="Local WM"/>
    <s v="MM"/>
    <n v="5672000"/>
    <n v="1.980320925439303E-2"/>
    <n v="24.983829320000002"/>
    <s v="Data out from OB"/>
  </r>
  <r>
    <x v="30"/>
    <s v="6000014604"/>
    <s v="89C-19946   (7)"/>
    <n v="9"/>
    <s v="THANH CONG"/>
    <s v=""/>
    <s v="7951"/>
    <s v="NR-TL351VGMV"/>
    <n v="1"/>
    <s v="TGDD LAI CHAU"/>
    <s v="Khu 26, thị trấn Tân Uyên,  huyện Tân Uyên, tỉnh Lai Châu, Việt Nam"/>
    <s v="M101"/>
    <n v="0.91874999999999996"/>
    <s v="601"/>
    <n v="0.87569444444444"/>
    <n v="0.65585648148148001"/>
    <n v="0.82347222222222005"/>
    <s v="9525250595-6000014604"/>
    <s v="9525250595-6000014604"/>
    <x v="3"/>
    <s v="Tân Uyên/Lai Châu"/>
    <s v="Lai Châu"/>
    <n v="361"/>
    <n v="395"/>
    <n v="0"/>
    <n v="7581000"/>
    <s v="REF"/>
    <n v="1"/>
    <s v="THANH CONG"/>
    <s v="TQ"/>
    <s v="G"/>
    <s v="TGDD"/>
    <n v="0"/>
    <n v="1"/>
    <s v="THANH CONGTQG"/>
    <s v="THANH CONG"/>
    <s v="combine"/>
    <n v="150000"/>
    <n v="0"/>
    <n v="0"/>
    <n v="0"/>
    <n v="11944"/>
    <n v="0"/>
    <m/>
    <m/>
    <m/>
    <n v="0"/>
    <n v="0"/>
    <n v="8780000"/>
    <n v="0"/>
    <n v="108135"/>
    <n v="0"/>
    <n v="0"/>
    <n v="0"/>
    <n v="0"/>
    <n v="0"/>
    <n v="0"/>
    <n v="8888135"/>
    <n v="0.91874999999999996"/>
    <s v="9525250595"/>
    <n v="29.134923499999996"/>
    <n v="8888135"/>
    <n v="257950.73736850556"/>
    <n v="0"/>
    <n v="11944"/>
    <n v="0"/>
    <n v="0"/>
    <n v="0"/>
    <n v="0"/>
    <n v="0"/>
    <n v="0"/>
    <n v="1"/>
    <n v="288815.32935152552"/>
    <s v="REF"/>
    <s v="Local REF"/>
    <s v="MM"/>
    <n v="12312000"/>
    <n v="3.1534319971699948E-2"/>
    <n v="29.134923499999996"/>
    <s v="Data out from OB"/>
  </r>
  <r>
    <x v="30"/>
    <s v="6000019777"/>
    <s v="89C-19946   (7)"/>
    <n v="9"/>
    <s v="THANH CONG"/>
    <s v=""/>
    <s v="7951"/>
    <s v="NA-F85A9BRV"/>
    <n v="3"/>
    <s v="TGDD LAI CHAU"/>
    <s v="Thửa đất 2, tờ bản đồ số 00,Xã San Thàng, Thành phố Lai Châu, Tỉnh Lai Châu, Việt Nam"/>
    <s v="M101"/>
    <n v="1.4385465"/>
    <s v="601"/>
    <n v="0.87569444444444"/>
    <n v="0.65586805555556005"/>
    <n v="0.82758101851851995"/>
    <s v="9525250595-6000019777"/>
    <s v="9525250595-6000019777"/>
    <x v="3"/>
    <s v="Lai Châu/Lai Châu"/>
    <s v="Lai Châu"/>
    <n v="395"/>
    <n v="395"/>
    <n v="0"/>
    <n v="8180000"/>
    <s v="WM"/>
    <n v="0"/>
    <s v="THANH CONG"/>
    <s v="TQ"/>
    <s v="G"/>
    <s v="TGDD"/>
    <n v="0"/>
    <n v="1"/>
    <s v="THANH CONGTQG"/>
    <s v="THANH CONG"/>
    <s v="THANH CONGTQG"/>
    <n v="8180000"/>
    <n v="0"/>
    <n v="0"/>
    <n v="0"/>
    <n v="18701"/>
    <n v="0"/>
    <m/>
    <m/>
    <m/>
    <n v="0"/>
    <n v="0"/>
    <n v="0"/>
    <n v="0"/>
    <n v="0"/>
    <n v="0"/>
    <n v="0"/>
    <n v="0"/>
    <n v="0"/>
    <n v="0"/>
    <n v="0"/>
    <n v="0"/>
    <n v="1.4385465"/>
    <s v="9525250595"/>
    <n v="29.134923499999996"/>
    <n v="8888135"/>
    <n v="403890.2099742943"/>
    <n v="0"/>
    <n v="18701"/>
    <n v="0"/>
    <n v="0"/>
    <n v="0"/>
    <n v="0"/>
    <n v="0"/>
    <n v="0"/>
    <n v="1"/>
    <n v="452216.4087499149"/>
    <s v="WM"/>
    <s v="Local WM"/>
    <s v="MM"/>
    <n v="15816000"/>
    <n v="4.9375331292701018E-2"/>
    <n v="29.134923499999996"/>
    <s v="Data out from OB"/>
  </r>
  <r>
    <x v="30"/>
    <s v="6000019900"/>
    <s v="89C-19946   (7)"/>
    <n v="9"/>
    <s v="THANH CONG"/>
    <s v=""/>
    <s v="7951"/>
    <s v="NR-TL351VGMV"/>
    <n v="1"/>
    <s v="TGDD LAI CHAU"/>
    <s v="Khu 7,Thị Trấn Than Uyên,Huyện Than Uyên, Tỉnh Lai Châu, Việt Nam"/>
    <s v="M101"/>
    <n v="0.91874999999999996"/>
    <s v="601"/>
    <n v="0.87569444444444"/>
    <n v="0.65586805555556005"/>
    <n v="0.82334490740740995"/>
    <s v="9525250595-6000019900"/>
    <s v="9525250595-6000019900"/>
    <x v="3"/>
    <s v="Than Uyên/Lai Châu"/>
    <s v="Lai Châu"/>
    <n v="322"/>
    <n v="395"/>
    <n v="0"/>
    <n v="6783000"/>
    <s v="REF"/>
    <n v="0"/>
    <s v="THANH CONG"/>
    <s v="TQ"/>
    <s v="G"/>
    <s v="TGDD"/>
    <n v="0"/>
    <n v="1"/>
    <s v="THANH CONGTQG"/>
    <s v="THANH CONG"/>
    <s v="combine"/>
    <n v="150000"/>
    <n v="0"/>
    <n v="0"/>
    <n v="0"/>
    <n v="11944"/>
    <n v="0"/>
    <m/>
    <m/>
    <m/>
    <n v="0"/>
    <n v="0"/>
    <n v="0"/>
    <n v="0"/>
    <n v="0"/>
    <n v="0"/>
    <n v="0"/>
    <n v="0"/>
    <n v="0"/>
    <n v="0"/>
    <n v="0"/>
    <n v="0"/>
    <n v="0.91874999999999996"/>
    <s v="9525250595"/>
    <n v="29.134923499999996"/>
    <n v="8888135"/>
    <n v="257950.73736850556"/>
    <n v="0"/>
    <n v="11944"/>
    <n v="0"/>
    <n v="0"/>
    <n v="0"/>
    <n v="0"/>
    <n v="0"/>
    <n v="0"/>
    <n v="1"/>
    <n v="288815.32935152552"/>
    <s v="REF"/>
    <s v="Local REF"/>
    <s v="MM"/>
    <n v="12312000"/>
    <n v="3.1534319971699948E-2"/>
    <n v="29.134923499999996"/>
    <s v="Data out from OB"/>
  </r>
  <r>
    <x v="30"/>
    <s v="6000019900"/>
    <s v="89C-19946   (7)"/>
    <n v="9"/>
    <s v="THANH CONG"/>
    <s v=""/>
    <s v="7951"/>
    <s v="NA-FD95V1BRV"/>
    <n v="1"/>
    <s v="TGDD LAI CHAU"/>
    <s v="Khu 7,Thị Trấn Than Uyên,Huyện Than Uyên, Tỉnh Lai Châu, Việt Nam"/>
    <s v="M101"/>
    <n v="0.49245299999999997"/>
    <s v="601"/>
    <n v="0.87569444444444"/>
    <n v="0.65586805555556005"/>
    <n v="0.83151620370370005"/>
    <s v="9525250595-6000019900"/>
    <s v="9525250595-6000019900"/>
    <x v="3"/>
    <s v="Than Uyên/Lai Châu"/>
    <s v="Lai Châu"/>
    <n v="322"/>
    <n v="0"/>
    <n v="0"/>
    <n v="6783000"/>
    <s v="WM"/>
    <n v="0"/>
    <s v="THANH CONG"/>
    <s v="TQ"/>
    <s v="G"/>
    <s v="TGDD"/>
    <n v="0"/>
    <n v="1"/>
    <s v="THANH CONGTQG"/>
    <s v="THANH CONG"/>
    <n v="0"/>
    <n v="0"/>
    <n v="0"/>
    <n v="0"/>
    <n v="0"/>
    <n v="6402"/>
    <n v="0"/>
    <m/>
    <m/>
    <m/>
    <n v="0"/>
    <n v="0"/>
    <n v="0"/>
    <n v="0"/>
    <n v="0"/>
    <n v="0"/>
    <n v="0"/>
    <n v="0"/>
    <n v="0"/>
    <n v="0"/>
    <n v="0"/>
    <n v="0"/>
    <n v="0.49245299999999997"/>
    <s v="9525250595"/>
    <n v="29.134923499999996"/>
    <n v="8888135"/>
    <n v="138262.437517641"/>
    <n v="0"/>
    <n v="6402"/>
    <n v="0"/>
    <n v="0"/>
    <n v="0"/>
    <n v="0"/>
    <n v="0"/>
    <n v="0"/>
    <n v="0"/>
    <n v="154805.93660206455"/>
    <s v="WM"/>
    <s v="Local WM"/>
    <s v="MM"/>
    <n v="8472000"/>
    <n v="1.690249847403924E-2"/>
    <n v="29.134923499999996"/>
    <s v="Data out from OB"/>
  </r>
  <r>
    <x v="30"/>
    <s v="6000019777"/>
    <s v="89C-19946   (7)"/>
    <n v="9"/>
    <s v="THANH CONG"/>
    <s v=""/>
    <s v="7951"/>
    <s v="NA-FD95V1BRV"/>
    <n v="1"/>
    <s v="TGDD LAI CHAU"/>
    <s v="Thửa đất 2, tờ bản đồ số 00,Xã San Thàng, Thành phố Lai Châu, Tỉnh Lai Châu, Việt Nam"/>
    <s v="M101"/>
    <n v="0.49245299999999997"/>
    <s v="601"/>
    <n v="0.87569444444444"/>
    <n v="0.65586805555556005"/>
    <n v="0.83178240740741005"/>
    <s v="9525250595-6000019777"/>
    <s v="9525250595-6000019777"/>
    <x v="3"/>
    <s v="Lai Châu/Lai Châu"/>
    <s v="Lai Châu"/>
    <n v="395"/>
    <n v="0"/>
    <n v="0"/>
    <n v="8180000"/>
    <s v="WM"/>
    <n v="0"/>
    <s v="THANH CONG"/>
    <s v="TQ"/>
    <s v="G"/>
    <s v="TGDD"/>
    <n v="0"/>
    <n v="1"/>
    <s v="THANH CONGTQG"/>
    <s v="THANH CONG"/>
    <n v="0"/>
    <n v="0"/>
    <n v="0"/>
    <n v="0"/>
    <n v="0"/>
    <n v="6402"/>
    <n v="0"/>
    <m/>
    <m/>
    <m/>
    <n v="0"/>
    <n v="0"/>
    <n v="0"/>
    <n v="0"/>
    <n v="0"/>
    <n v="0"/>
    <n v="0"/>
    <n v="0"/>
    <n v="0"/>
    <n v="0"/>
    <n v="0"/>
    <n v="0"/>
    <n v="0.49245299999999997"/>
    <s v="9525250595"/>
    <n v="29.134923499999996"/>
    <n v="8888135"/>
    <n v="138262.437517641"/>
    <n v="0"/>
    <n v="6402"/>
    <n v="0"/>
    <n v="0"/>
    <n v="0"/>
    <n v="0"/>
    <n v="0"/>
    <n v="0"/>
    <n v="0"/>
    <n v="154805.93660206455"/>
    <s v="WM"/>
    <s v="Local WM"/>
    <s v="MM"/>
    <n v="8472000"/>
    <n v="1.690249847403924E-2"/>
    <n v="29.134923499999996"/>
    <s v="Data out from OB"/>
  </r>
  <r>
    <x v="30"/>
    <s v="6000019900"/>
    <s v="89C-19946   (7)"/>
    <n v="9"/>
    <s v="THANH CONG"/>
    <s v=""/>
    <s v="7951"/>
    <s v="NA-F85A9BRV"/>
    <n v="4"/>
    <s v="TGDD LAI CHAU"/>
    <s v="Khu 7,Thị Trấn Than Uyên,Huyện Than Uyên, Tỉnh Lai Châu, Việt Nam"/>
    <s v="M101"/>
    <n v="1.9180619999999999"/>
    <s v="601"/>
    <n v="0.87569444444444"/>
    <n v="0.65717592592592999"/>
    <n v="0.83142361111110996"/>
    <s v="9525250595-6000019900"/>
    <s v="9525250595-6000019900"/>
    <x v="3"/>
    <s v="Than Uyên/Lai Châu"/>
    <s v="Lai Châu"/>
    <n v="322"/>
    <n v="0"/>
    <n v="0"/>
    <n v="6783000"/>
    <s v="WM"/>
    <n v="0"/>
    <s v="THANH CONG"/>
    <s v="TQ"/>
    <s v="G"/>
    <s v="TGDD"/>
    <n v="0"/>
    <n v="1"/>
    <s v="THANH CONGTQG"/>
    <s v="THANH CONG"/>
    <n v="0"/>
    <n v="0"/>
    <n v="0"/>
    <n v="0"/>
    <n v="0"/>
    <n v="24935"/>
    <n v="0"/>
    <m/>
    <m/>
    <m/>
    <n v="0"/>
    <n v="0"/>
    <n v="0"/>
    <n v="0"/>
    <n v="0"/>
    <n v="0"/>
    <n v="0"/>
    <n v="0"/>
    <n v="0"/>
    <n v="0"/>
    <n v="0"/>
    <n v="0"/>
    <n v="1.9180619999999999"/>
    <s v="9525250595"/>
    <n v="29.134923499999996"/>
    <n v="8888135"/>
    <n v="538520.27996572573"/>
    <n v="0"/>
    <n v="24935"/>
    <n v="0"/>
    <n v="0"/>
    <n v="0"/>
    <n v="0"/>
    <n v="0"/>
    <n v="0"/>
    <n v="0"/>
    <n v="602955.54499988654"/>
    <s v="WM"/>
    <s v="Local WM"/>
    <s v="MM"/>
    <n v="21088000"/>
    <n v="6.583377505693469E-2"/>
    <n v="29.134923499999996"/>
    <s v="Data out from OB"/>
  </r>
  <r>
    <x v="30"/>
    <s v="5000003721"/>
    <s v="89C-19946   (7)"/>
    <n v="9"/>
    <s v="THANH CONG"/>
    <s v=""/>
    <s v="7951"/>
    <s v="NR-TV341VGMV"/>
    <n v="2"/>
    <s v="TAN HUNG"/>
    <s v="TT mua sắm và giải trí Đức Huy Plaza, đại lộ Trần Hưng Đạo, Phường Bắc Cường, Thành phố Lào Cai, Tỉnh Lào Cai, Việt Nam"/>
    <s v="M101"/>
    <n v="1.68675"/>
    <s v="601"/>
    <n v="0.87569444444444"/>
    <n v="0.65718750000000004"/>
    <n v="0.84878472222222001"/>
    <s v="9525250595-5000003721"/>
    <s v="9525250595-5000003721"/>
    <x v="3"/>
    <s v="Lào Cai/Lào Cai"/>
    <s v="Lào Cai"/>
    <n v="298"/>
    <n v="395"/>
    <n v="0"/>
    <n v="6185000"/>
    <s v="REF"/>
    <n v="0"/>
    <s v="THANH CONG"/>
    <s v="TQ"/>
    <s v="G"/>
    <s v="TAN "/>
    <n v="0"/>
    <n v="1"/>
    <s v="THANH CONGTQG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68675"/>
    <s v="9525250595"/>
    <n v="29.134923499999996"/>
    <n v="8888135"/>
    <n v="473576.49660552572"/>
    <n v="0"/>
    <n v="0"/>
    <n v="0"/>
    <n v="0"/>
    <n v="0"/>
    <n v="0"/>
    <n v="0"/>
    <n v="0"/>
    <n v="1"/>
    <n v="508313.15894822933"/>
    <s v="REF"/>
    <s v="Local REF"/>
    <s v="KKE"/>
    <n v="19664000"/>
    <n v="5.7894437237839332E-2"/>
    <n v="29.134923499999996"/>
    <s v="Data out from OB"/>
  </r>
  <r>
    <x v="30"/>
    <s v="6000004406"/>
    <s v="89C-19946   (7)"/>
    <n v="9"/>
    <s v="THANH CONG"/>
    <s v=""/>
    <s v="7951"/>
    <s v="CS-YZ9WKH-8"/>
    <n v="3"/>
    <s v="MEDIAMART LAO CAI"/>
    <s v="Lô F9-F10, KCN Đông Phố Mới, TP Lào Cai, Tỉnh Lào Cai"/>
    <s v="M101"/>
    <n v="0.243423"/>
    <s v="601"/>
    <n v="0.87569444444444"/>
    <n v="0.65718750000000004"/>
    <n v="0.83778935185184999"/>
    <s v="9525250595-6000004406"/>
    <s v="9525250595-6000004406"/>
    <x v="3"/>
    <s v="Lào Cai/Lào Cai"/>
    <s v="Lào Cai"/>
    <n v="298"/>
    <n v="395"/>
    <n v="0"/>
    <n v="6185000"/>
    <s v="RAC"/>
    <n v="0"/>
    <s v="THANH CONG"/>
    <s v="TQ"/>
    <s v="G"/>
    <s v="MEDI"/>
    <n v="0"/>
    <n v="1"/>
    <s v="THANH CONGTQG"/>
    <s v="THANH CONG"/>
    <s v="combine"/>
    <n v="15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43423"/>
    <s v="9525250595"/>
    <n v="29.134923499999996"/>
    <n v="8888135"/>
    <n v="68344.10050879317"/>
    <n v="0"/>
    <n v="0"/>
    <n v="0"/>
    <n v="0"/>
    <n v="0"/>
    <n v="0"/>
    <n v="0"/>
    <n v="0"/>
    <n v="1"/>
    <n v="73357.115216039616"/>
    <s v="RAC"/>
    <s v="RAC"/>
    <s v="MM"/>
    <n v="11599339"/>
    <n v="8.3550245120774056E-3"/>
    <n v="29.134923499999996"/>
    <s v="Data out from OB"/>
  </r>
  <r>
    <x v="30"/>
    <s v="5000003721"/>
    <s v="89C-19946   (7)"/>
    <n v="9"/>
    <s v="THANH CONG"/>
    <s v=""/>
    <s v="7951"/>
    <s v="NA-FD11AR1BV"/>
    <n v="2"/>
    <s v="TAN HUNG"/>
    <s v="TT mua sắm và giải trí Đức Huy Plaza, đại lộ Trần Hưng Đạo, Phường Bắc Cường, Thành phố Lào Cai, Tỉnh Lào Cai, Việt Nam"/>
    <s v="M101"/>
    <n v="1.1735720000000001"/>
    <s v="601"/>
    <n v="0.87569444444444"/>
    <n v="0.65718750000000004"/>
    <n v="0.84482638888888995"/>
    <s v="9525250595-5000003721"/>
    <s v="9525250595-5000003721"/>
    <x v="3"/>
    <s v="Lào Cai/Lào Cai"/>
    <s v="Lào Cai"/>
    <n v="298"/>
    <n v="0"/>
    <n v="0"/>
    <n v="6185000"/>
    <s v="WM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1735720000000001"/>
    <s v="9525250595"/>
    <n v="29.134923499999996"/>
    <n v="8888135"/>
    <n v="329495.25197826594"/>
    <n v="0"/>
    <n v="0"/>
    <n v="0"/>
    <n v="0"/>
    <n v="0"/>
    <n v="0"/>
    <n v="0"/>
    <n v="0"/>
    <n v="0"/>
    <n v="353663.60786909232"/>
    <s v="WM"/>
    <s v="Local WM"/>
    <s v="KKE"/>
    <n v="18530000"/>
    <n v="4.0280593151377254E-2"/>
    <n v="29.134923499999996"/>
    <s v="Data out from OB"/>
  </r>
  <r>
    <x v="30"/>
    <s v="6000019777"/>
    <s v="89C-19946   (7)"/>
    <n v="9"/>
    <s v="THANH CONG"/>
    <s v=""/>
    <s v="7951"/>
    <s v="NR-DZ601VGKV"/>
    <n v="1"/>
    <s v="TGDD LAI CHAU"/>
    <s v="Thửa đất 2, tờ bản đồ số 00,Xã San Thàng, Thành phố Lai Châu, Tỉnh Lai Châu, Việt Nam"/>
    <s v="M101"/>
    <n v="1.4473800000000001"/>
    <s v="601"/>
    <n v="0.87569444444444"/>
    <n v="0.65718750000000004"/>
    <n v="0.82464120370369998"/>
    <s v="9525250595-6000019777"/>
    <s v="9525250595-6000019777"/>
    <x v="3"/>
    <s v="Lai Châu/Lai Châu"/>
    <s v="Lai Châu"/>
    <n v="395"/>
    <n v="0"/>
    <n v="0"/>
    <n v="8180000"/>
    <s v="REF"/>
    <n v="0"/>
    <s v="THANH CONG"/>
    <s v="TQ"/>
    <s v="G"/>
    <s v="TGDD"/>
    <n v="0"/>
    <n v="1"/>
    <s v="THANH CONGTQG"/>
    <s v="THANH CONG"/>
    <n v="0"/>
    <n v="0"/>
    <n v="0"/>
    <n v="0"/>
    <n v="0"/>
    <n v="18816"/>
    <n v="0"/>
    <m/>
    <m/>
    <m/>
    <n v="0"/>
    <n v="0"/>
    <n v="0"/>
    <n v="0"/>
    <n v="0"/>
    <n v="0"/>
    <n v="0"/>
    <n v="0"/>
    <n v="0"/>
    <n v="0"/>
    <n v="0"/>
    <n v="0"/>
    <n v="1.4473800000000001"/>
    <s v="9525250595"/>
    <n v="29.134923499999996"/>
    <n v="8888135"/>
    <n v="406370.32734958106"/>
    <n v="0"/>
    <n v="18816"/>
    <n v="0"/>
    <n v="0"/>
    <n v="0"/>
    <n v="0"/>
    <n v="0"/>
    <n v="0"/>
    <n v="0"/>
    <n v="454993.44182510045"/>
    <s v="REF"/>
    <s v="Local REF"/>
    <s v="MM"/>
    <n v="27655909"/>
    <n v="4.967852412586566E-2"/>
    <n v="29.134923499999996"/>
    <s v="Data out from OB"/>
  </r>
  <r>
    <x v="30"/>
    <s v="6000004406"/>
    <s v="89C-19946   (7)"/>
    <n v="9"/>
    <s v="THANH CONG"/>
    <s v=""/>
    <s v="7951"/>
    <s v="NR-TV261APSV"/>
    <n v="5"/>
    <s v="MEDIAMART LAO CAI"/>
    <s v="Lô F9-F10, KCN Đông Phố Mới, TP Lào Cai, Tỉnh Lào Cai"/>
    <s v="M101"/>
    <n v="3.4580000000000002"/>
    <s v="601"/>
    <n v="0.87569444444444"/>
    <n v="0.65718750000000004"/>
    <n v="0.82918981481481002"/>
    <s v="9525250595-6000004406"/>
    <s v="9525250595-6000004406"/>
    <x v="3"/>
    <s v="Lào Cai/Lào Cai"/>
    <s v="Lào Cai"/>
    <n v="298"/>
    <n v="0"/>
    <n v="0"/>
    <n v="6185000"/>
    <s v="REF"/>
    <n v="0"/>
    <s v="THANH CONG"/>
    <s v="TQ"/>
    <s v="G"/>
    <s v="MEDI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3.4580000000000002"/>
    <s v="9525250595"/>
    <n v="29.134923499999996"/>
    <n v="8888135"/>
    <n v="970877.44198127044"/>
    <n v="0"/>
    <n v="0"/>
    <n v="0"/>
    <n v="0"/>
    <n v="0"/>
    <n v="0"/>
    <n v="0"/>
    <n v="0"/>
    <n v="0"/>
    <n v="1042090.9462830751"/>
    <s v="REF"/>
    <s v="Local REF"/>
    <s v="MM"/>
    <n v="21812000"/>
    <n v="0.11868917383634114"/>
    <n v="29.134923499999996"/>
    <s v="Data out from OB"/>
  </r>
  <r>
    <x v="30"/>
    <s v="6000019900"/>
    <s v="89C-19946   (7)"/>
    <n v="9"/>
    <s v="THANH CONG"/>
    <s v=""/>
    <s v="7951"/>
    <s v="NR-TV261APSV"/>
    <n v="1"/>
    <s v="TGDD LAI CHAU"/>
    <s v="Khu 7,Thị Trấn Than Uyên,Huyện Than Uyên, Tỉnh Lai Châu, Việt Nam"/>
    <s v="M101"/>
    <n v="0.69159999999999999"/>
    <s v="601"/>
    <n v="0.87569444444444"/>
    <n v="0.65718750000000004"/>
    <n v="0.83164351851852003"/>
    <s v="9525250595-6000019900"/>
    <s v="9525250595-6000019900"/>
    <x v="3"/>
    <s v="Than Uyên/Lai Châu"/>
    <s v="Lai Châu"/>
    <n v="322"/>
    <n v="0"/>
    <n v="0"/>
    <n v="6783000"/>
    <s v="REF"/>
    <n v="0"/>
    <s v="THANH CONG"/>
    <s v="TQ"/>
    <s v="G"/>
    <s v="TGDD"/>
    <n v="0"/>
    <n v="1"/>
    <s v="THANH CONGTQG"/>
    <s v="THANH CONG"/>
    <n v="0"/>
    <n v="0"/>
    <n v="0"/>
    <n v="0"/>
    <n v="0"/>
    <n v="8991"/>
    <n v="0"/>
    <m/>
    <m/>
    <m/>
    <n v="0"/>
    <n v="0"/>
    <n v="0"/>
    <n v="0"/>
    <n v="0"/>
    <n v="0"/>
    <n v="0"/>
    <n v="0"/>
    <n v="0"/>
    <n v="0"/>
    <n v="0"/>
    <n v="0"/>
    <n v="0.69159999999999999"/>
    <s v="9525250595"/>
    <n v="29.134923499999996"/>
    <n v="8888135"/>
    <n v="194175.48839625411"/>
    <n v="0"/>
    <n v="8991"/>
    <n v="0"/>
    <n v="0"/>
    <n v="0"/>
    <n v="0"/>
    <n v="0"/>
    <n v="0"/>
    <n v="0"/>
    <n v="217409.18925661503"/>
    <s v="REF"/>
    <s v="Local REF"/>
    <s v="MM"/>
    <n v="6232000"/>
    <n v="2.3737834767268227E-2"/>
    <n v="29.134923499999996"/>
    <s v="Data out from OB"/>
  </r>
  <r>
    <x v="30"/>
    <s v="5000003721"/>
    <s v="89C-19946   (7)"/>
    <n v="9"/>
    <s v="THANH CONG"/>
    <s v=""/>
    <s v="7951"/>
    <s v="NA-V105FX2BV"/>
    <n v="2"/>
    <s v="TAN HUNG"/>
    <s v="TT mua sắm và giải trí Đức Huy Plaza, đại lộ Trần Hưng Đạo, Phường Bắc Cường, Thành phố Lào Cai, Tỉnh Lào Cai, Việt Nam"/>
    <s v="M101"/>
    <n v="0.956592"/>
    <s v="601"/>
    <n v="0.87569444444444"/>
    <n v="0.65719907407406997"/>
    <n v="0.84195601851851998"/>
    <s v="9525250595-5000003721"/>
    <s v="9525250595-5000003721"/>
    <x v="3"/>
    <s v="Lào Cai/Lào Cai"/>
    <s v="Lào Cai"/>
    <n v="298"/>
    <n v="0"/>
    <n v="0"/>
    <n v="6185000"/>
    <s v="WM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956592"/>
    <s v="9525250595"/>
    <n v="29.134923499999996"/>
    <n v="8888135"/>
    <n v="268575.35973966093"/>
    <n v="0"/>
    <n v="0"/>
    <n v="0"/>
    <n v="0"/>
    <n v="0"/>
    <n v="0"/>
    <n v="0"/>
    <n v="0"/>
    <n v="0"/>
    <n v="288275.26387704437"/>
    <s v="WM"/>
    <s v="Local WM"/>
    <s v="KKE"/>
    <n v="29348182"/>
    <n v="3.2833173562305737E-2"/>
    <n v="29.134923499999996"/>
    <s v="Data out from OB"/>
  </r>
  <r>
    <x v="30"/>
    <s v="5000003721"/>
    <s v="89C-19946   (7)"/>
    <n v="9"/>
    <s v="THANH CONG"/>
    <s v=""/>
    <s v="7951"/>
    <s v="NR-BA190PPVN"/>
    <n v="2"/>
    <s v="TAN HUNG"/>
    <s v="TT mua sắm và giải trí Đức Huy Plaza, đại lộ Trần Hưng Đạo, Phường Bắc Cường, Thành phố Lào Cai, Tỉnh Lào Cai, Việt Nam"/>
    <s v="M101"/>
    <n v="1.049104"/>
    <s v="601"/>
    <n v="0.87569444444444"/>
    <n v="0.65719907407406997"/>
    <n v="0.85322916666667004"/>
    <s v="9525250595-5000003721"/>
    <s v="9525250595-5000003721"/>
    <x v="3"/>
    <s v="Lào Cai/Lào Cai"/>
    <s v="Lào Cai"/>
    <n v="298"/>
    <n v="0"/>
    <n v="0"/>
    <n v="6185000"/>
    <s v="REF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049104"/>
    <s v="9525250595"/>
    <n v="29.134923499999996"/>
    <n v="8888135"/>
    <n v="294549.279321087"/>
    <n v="0"/>
    <n v="0"/>
    <n v="0"/>
    <n v="0"/>
    <n v="0"/>
    <n v="0"/>
    <n v="0"/>
    <n v="0"/>
    <n v="0"/>
    <n v="316154.36093388067"/>
    <s v="REF"/>
    <s v="Local REF"/>
    <s v="KKE"/>
    <n v="10064000"/>
    <n v="3.6008469354656111E-2"/>
    <n v="29.134923499999996"/>
    <s v="Data out from OB"/>
  </r>
  <r>
    <x v="30"/>
    <s v="6000004406"/>
    <s v="89C-19946   (7)"/>
    <n v="9"/>
    <s v="THANH CONG"/>
    <s v=""/>
    <s v="7951"/>
    <s v="CU-YZ9WKH-8"/>
    <n v="3"/>
    <s v="MEDIAMART LAO CAI"/>
    <s v="Lô F9-F10, KCN Đông Phố Mới, TP Lào Cai, Tỉnh Lào Cai"/>
    <s v="M101"/>
    <n v="0.64800000000000002"/>
    <s v="601"/>
    <n v="0.87569444444444"/>
    <n v="0.65719907407406997"/>
    <n v="0.83753472222222003"/>
    <s v="9525250595-6000004406"/>
    <s v="9525250595-6000004406"/>
    <x v="3"/>
    <s v="Lào Cai/Lào Cai"/>
    <s v="Lào Cai"/>
    <n v="298"/>
    <n v="0"/>
    <n v="0"/>
    <n v="6185000"/>
    <s v="RAC"/>
    <n v="0"/>
    <s v="THANH CONG"/>
    <s v="TQ"/>
    <s v="G"/>
    <s v="MEDI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4800000000000002"/>
    <s v="9525250595"/>
    <n v="29.134923499999996"/>
    <n v="8888135"/>
    <n v="181934.23435623577"/>
    <n v="0"/>
    <n v="0"/>
    <n v="0"/>
    <n v="0"/>
    <n v="0"/>
    <n v="0"/>
    <n v="0"/>
    <n v="0"/>
    <n v="0"/>
    <n v="195279.04372221883"/>
    <s v="RAC"/>
    <s v="RAC"/>
    <s v="MM"/>
    <n v="17399007"/>
    <n v="2.2241348943305105E-2"/>
    <n v="29.134923499999996"/>
    <s v="Data out from OB"/>
  </r>
  <r>
    <x v="30"/>
    <s v="6000004406"/>
    <s v="89C-19946   (7)"/>
    <n v="9"/>
    <s v="THANH CONG"/>
    <s v=""/>
    <s v="7951"/>
    <s v="CU-XZ9XKH-8"/>
    <n v="5"/>
    <s v="MEDIAMART LAO CAI"/>
    <s v="Lô F9-F10, KCN Đông Phố Mới, TP Lào Cai, Tỉnh Lào Cai"/>
    <s v="M101"/>
    <n v="1.0620000000000001"/>
    <s v="601"/>
    <n v="0.87569444444444"/>
    <n v="0.65719907407406997"/>
    <n v="0.83380787037036996"/>
    <s v="9525250595-6000004406"/>
    <s v="9525250595-6000004406"/>
    <x v="3"/>
    <s v="Lào Cai/Lào Cai"/>
    <s v="Lào Cai"/>
    <n v="298"/>
    <n v="0"/>
    <n v="0"/>
    <n v="6185000"/>
    <s v="RAC"/>
    <n v="0"/>
    <s v="THANH CONG"/>
    <s v="TQ"/>
    <s v="G"/>
    <s v="MEDI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0620000000000001"/>
    <s v="9525250595"/>
    <n v="29.134923499999996"/>
    <n v="8888135"/>
    <n v="298169.99519494193"/>
    <n v="0"/>
    <n v="0"/>
    <n v="0"/>
    <n v="0"/>
    <n v="0"/>
    <n v="0"/>
    <n v="0"/>
    <n v="0"/>
    <n v="0"/>
    <n v="320040.65498919197"/>
    <s v="RAC"/>
    <s v="RAC"/>
    <s v="MM"/>
    <n v="35928100"/>
    <n v="3.6451099657083368E-2"/>
    <n v="29.134923499999996"/>
    <s v="Data out from OB"/>
  </r>
  <r>
    <x v="30"/>
    <s v="6000004406"/>
    <s v="89C-19946   (7)"/>
    <n v="9"/>
    <s v="THANH CONG"/>
    <s v=""/>
    <s v="7951"/>
    <s v="CU-XZ12XKH-8"/>
    <n v="3"/>
    <s v="MEDIAMART LAO CAI"/>
    <s v="Lô F9-F10, KCN Đông Phố Mới, TP Lào Cai, Tỉnh Lào Cai"/>
    <s v="M101"/>
    <n v="0.63719999999999999"/>
    <s v="601"/>
    <n v="0.87569444444444"/>
    <n v="0.65719907407406997"/>
    <n v="0.83414351851851998"/>
    <s v="9525250595-6000004406"/>
    <s v="9525250595-6000004406"/>
    <x v="3"/>
    <s v="Lào Cai/Lào Cai"/>
    <s v="Lào Cai"/>
    <n v="298"/>
    <n v="0"/>
    <n v="0"/>
    <n v="6185000"/>
    <s v="RAC"/>
    <n v="0"/>
    <s v="THANH CONG"/>
    <s v="TQ"/>
    <s v="G"/>
    <s v="MEDI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3719999999999999"/>
    <s v="9525250595"/>
    <n v="29.134923499999996"/>
    <n v="8888135"/>
    <n v="178901.99711696518"/>
    <n v="0"/>
    <n v="0"/>
    <n v="0"/>
    <n v="0"/>
    <n v="0"/>
    <n v="0"/>
    <n v="0"/>
    <n v="0"/>
    <n v="0"/>
    <n v="192024.39299351518"/>
    <s v="RAC"/>
    <s v="RAC"/>
    <s v="MM"/>
    <n v="25228563"/>
    <n v="2.1870659794250021E-2"/>
    <n v="29.134923499999996"/>
    <s v="Data out from OB"/>
  </r>
  <r>
    <x v="30"/>
    <s v="6000004406"/>
    <s v="89C-19946   (7)"/>
    <n v="9"/>
    <s v="THANH CONG"/>
    <s v=""/>
    <s v="7951"/>
    <s v="CS-XZ12XKH-8"/>
    <n v="3"/>
    <s v="MEDIAMART LAO CAI"/>
    <s v="Lô F9-F10, KCN Đông Phố Mới, TP Lào Cai, Tỉnh Lào Cai"/>
    <s v="M101"/>
    <n v="0.30779999999999996"/>
    <s v="601"/>
    <n v="0.87569444444444"/>
    <n v="0.65719907407406997"/>
    <n v="0.83766203703704001"/>
    <s v="9525250595-6000004406"/>
    <s v="9525250595-6000004406"/>
    <x v="3"/>
    <s v="Lào Cai/Lào Cai"/>
    <s v="Lào Cai"/>
    <n v="298"/>
    <n v="0"/>
    <n v="0"/>
    <n v="6185000"/>
    <s v="RAC"/>
    <n v="0"/>
    <s v="THANH CONG"/>
    <s v="TQ"/>
    <s v="G"/>
    <s v="MEDI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30779999999999996"/>
    <s v="9525250595"/>
    <n v="29.134923499999996"/>
    <n v="8888135"/>
    <n v="86418.761319211975"/>
    <n v="0"/>
    <n v="0"/>
    <n v="0"/>
    <n v="0"/>
    <n v="0"/>
    <n v="0"/>
    <n v="0"/>
    <n v="0"/>
    <n v="0"/>
    <n v="92757.545768053926"/>
    <s v="RAC"/>
    <s v="RAC"/>
    <s v="MM"/>
    <n v="16819042"/>
    <n v="1.0564640748069924E-2"/>
    <n v="29.134923499999996"/>
    <s v="Data out from OB"/>
  </r>
  <r>
    <x v="30"/>
    <s v="6000004406"/>
    <s v="89C-19946   (7)"/>
    <n v="9"/>
    <s v="THANH CONG"/>
    <s v=""/>
    <s v="7951"/>
    <s v="CS-XZ9XKH-8"/>
    <n v="5"/>
    <s v="MEDIAMART LAO CAI"/>
    <s v="Lô F9-F10, KCN Đông Phố Mới, TP Lào Cai, Tỉnh Lào Cai"/>
    <s v="M101"/>
    <n v="0.51300000000000001"/>
    <s v="601"/>
    <n v="0.87569444444444"/>
    <n v="0.65719907407406997"/>
    <n v="0.83802083333333"/>
    <s v="9525250595-6000004406"/>
    <s v="9525250595-6000004406"/>
    <x v="3"/>
    <s v="Lào Cai/Lào Cai"/>
    <s v="Lào Cai"/>
    <n v="298"/>
    <n v="0"/>
    <n v="0"/>
    <n v="6185000"/>
    <s v="RAC"/>
    <n v="0"/>
    <s v="THANH CONG"/>
    <s v="TQ"/>
    <s v="G"/>
    <s v="MEDI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51300000000000001"/>
    <s v="9525250595"/>
    <n v="29.134923499999996"/>
    <n v="8888135"/>
    <n v="144031.26886535331"/>
    <n v="0"/>
    <n v="0"/>
    <n v="0"/>
    <n v="0"/>
    <n v="0"/>
    <n v="0"/>
    <n v="0"/>
    <n v="0"/>
    <n v="0"/>
    <n v="154595.90961342322"/>
    <s v="RAC"/>
    <s v="RAC"/>
    <s v="MM"/>
    <n v="23952064"/>
    <n v="1.7607734580116541E-2"/>
    <n v="29.134923499999996"/>
    <s v="Data out from OB"/>
  </r>
  <r>
    <x v="30"/>
    <s v="5000003721"/>
    <s v="89C-19946   (7)"/>
    <n v="9"/>
    <s v="THANH CONG"/>
    <s v=""/>
    <s v="7951"/>
    <s v="NR-TV261APSV"/>
    <n v="2"/>
    <s v="TAN HUNG"/>
    <s v="TT mua sắm và giải trí Đức Huy Plaza, đại lộ Trần Hưng Đạo, Phường Bắc Cường, Thành phố Lào Cai, Tỉnh Lào Cai, Việt Nam"/>
    <s v="M101"/>
    <n v="1.3832"/>
    <s v="601"/>
    <n v="0.87569444444444"/>
    <n v="0.65721064814815"/>
    <n v="0.86394675925926001"/>
    <s v="9525250595-5000003721"/>
    <s v="9525250595-5000003721"/>
    <x v="3"/>
    <s v="Lào Cai/Lào Cai"/>
    <s v="Lào Cai"/>
    <n v="298"/>
    <n v="0"/>
    <n v="0"/>
    <n v="6185000"/>
    <s v="REF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3832"/>
    <s v="9525250595"/>
    <n v="29.134923499999996"/>
    <n v="8888135"/>
    <n v="388350.97679250821"/>
    <n v="0"/>
    <n v="0"/>
    <n v="0"/>
    <n v="0"/>
    <n v="0"/>
    <n v="0"/>
    <n v="0"/>
    <n v="0"/>
    <n v="0"/>
    <n v="416836.37851323007"/>
    <s v="REF"/>
    <s v="Local REF"/>
    <s v="KKE"/>
    <n v="12464000"/>
    <n v="4.7475669534536455E-2"/>
    <n v="29.134923499999996"/>
    <s v="Data out from OB"/>
  </r>
  <r>
    <x v="30"/>
    <s v="5000003721"/>
    <s v="89C-19946   (7)"/>
    <n v="9"/>
    <s v="THANH CONG"/>
    <s v=""/>
    <s v="7951"/>
    <s v="NA-F90A9DRV"/>
    <n v="2"/>
    <s v="TAN HUNG"/>
    <s v="TT mua sắm và giải trí Đức Huy Plaza, đại lộ Trần Hưng Đạo, Phường Bắc Cường, Thành phố Lào Cai, Tỉnh Lào Cai, Việt Nam"/>
    <s v="M101"/>
    <n v="0.95903099999999997"/>
    <s v="601"/>
    <n v="0.87569444444444"/>
    <n v="0.65721064814815"/>
    <n v="0.84466435185184996"/>
    <s v="9525250595-5000003721"/>
    <s v="9525250595-5000003721"/>
    <x v="3"/>
    <s v="Lào Cai/Lào Cai"/>
    <s v="Lào Cai"/>
    <n v="298"/>
    <n v="0"/>
    <n v="0"/>
    <n v="6185000"/>
    <s v="WM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95903099999999997"/>
    <s v="9525250595"/>
    <n v="29.134923499999996"/>
    <n v="8888135"/>
    <n v="269260.13998286286"/>
    <n v="0"/>
    <n v="0"/>
    <n v="0"/>
    <n v="0"/>
    <n v="0"/>
    <n v="0"/>
    <n v="0"/>
    <n v="0"/>
    <n v="0"/>
    <n v="289010.27249994327"/>
    <s v="WM"/>
    <s v="Local WM"/>
    <s v="KKE"/>
    <n v="11344000"/>
    <n v="3.2916887528467345E-2"/>
    <n v="29.134923499999996"/>
    <s v="Data out from OB"/>
  </r>
  <r>
    <x v="30"/>
    <s v="5000003721"/>
    <s v="89C-19946   (7)"/>
    <n v="9"/>
    <s v="THANH CONG"/>
    <s v=""/>
    <s v="7951"/>
    <s v="NA-F100A9DRV"/>
    <n v="2"/>
    <s v="TAN HUNG"/>
    <s v="TT mua sắm và giải trí Đức Huy Plaza, đại lộ Trần Hưng Đạo, Phường Bắc Cường, Thành phố Lào Cai, Tỉnh Lào Cai, Việt Nam"/>
    <s v="M101"/>
    <n v="0.95903099999999997"/>
    <s v="601"/>
    <n v="0.87569444444444"/>
    <n v="0.65721064814815"/>
    <n v="0.84212962962963001"/>
    <s v="9525250595-5000003721"/>
    <s v="9525250595-5000003721"/>
    <x v="3"/>
    <s v="Lào Cai/Lào Cai"/>
    <s v="Lào Cai"/>
    <n v="298"/>
    <n v="0"/>
    <n v="0"/>
    <n v="6185000"/>
    <s v="WM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95903099999999997"/>
    <s v="9525250595"/>
    <n v="29.134923499999996"/>
    <n v="8888135"/>
    <n v="269260.13998286286"/>
    <n v="0"/>
    <n v="0"/>
    <n v="0"/>
    <n v="0"/>
    <n v="0"/>
    <n v="0"/>
    <n v="0"/>
    <n v="0"/>
    <n v="0"/>
    <n v="289010.27249994327"/>
    <s v="WM"/>
    <s v="Local WM"/>
    <s v="KKE"/>
    <n v="12944000"/>
    <n v="3.2916887528467345E-2"/>
    <n v="29.134923499999996"/>
    <s v="Data out from OB"/>
  </r>
  <r>
    <x v="30"/>
    <s v="5000003721"/>
    <s v="89C-19946   (7)"/>
    <n v="9"/>
    <s v="THANH CONG"/>
    <s v=""/>
    <s v="7951"/>
    <s v="NR-BA229PAVN"/>
    <n v="2"/>
    <s v="TAN HUNG"/>
    <s v="TT mua sắm và giải trí Đức Huy Plaza, đại lộ Trần Hưng Đạo, Phường Bắc Cường, Thành phố Lào Cai, Tỉnh Lào Cai, Việt Nam"/>
    <s v="M101"/>
    <n v="1.135872"/>
    <s v="601"/>
    <n v="0.87569444444444"/>
    <n v="0.65721064814815"/>
    <n v="0.85297453703703996"/>
    <s v="9525250595-5000003721"/>
    <s v="9525250595-5000003721"/>
    <x v="3"/>
    <s v="Lào Cai/Lào Cai"/>
    <s v="Lào Cai"/>
    <n v="298"/>
    <n v="0"/>
    <n v="0"/>
    <n v="6185000"/>
    <s v="REF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135872"/>
    <s v="9525250595"/>
    <n v="29.134923499999996"/>
    <n v="8888135"/>
    <n v="318910.49791155278"/>
    <n v="0"/>
    <n v="0"/>
    <n v="0"/>
    <n v="0"/>
    <n v="0"/>
    <n v="0"/>
    <n v="0"/>
    <n v="0"/>
    <n v="0"/>
    <n v="342302.46597352484"/>
    <s v="REF"/>
    <s v="Local REF"/>
    <s v="KKE"/>
    <n v="11664000"/>
    <n v="3.8986613436620153E-2"/>
    <n v="29.134923499999996"/>
    <s v="Data out from OB"/>
  </r>
  <r>
    <x v="30"/>
    <s v="5000003721"/>
    <s v="89C-19946   (7)"/>
    <n v="9"/>
    <s v="THANH CONG"/>
    <s v=""/>
    <s v="7951"/>
    <s v="NR-BC360QKVN"/>
    <n v="2"/>
    <s v="TAN HUNG"/>
    <s v="TT mua sắm và giải trí Đức Huy Plaza, đại lộ Trần Hưng Đạo, Phường Bắc Cường, Thành phố Lào Cai, Tỉnh Lào Cai, Việt Nam"/>
    <s v="M101"/>
    <n v="1.7712639999999999"/>
    <s v="601"/>
    <n v="0.87569444444444"/>
    <n v="0.65721064814815"/>
    <n v="0.84892361111111003"/>
    <s v="9525250595-5000003721"/>
    <s v="9525250595-5000003721"/>
    <x v="3"/>
    <s v="Lào Cai/Lào Cai"/>
    <s v="Lào Cai"/>
    <n v="298"/>
    <n v="0"/>
    <n v="0"/>
    <n v="6185000"/>
    <s v="REF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7712639999999999"/>
    <s v="9525250595"/>
    <n v="29.134923499999996"/>
    <n v="8888135"/>
    <n v="497304.87605364749"/>
    <n v="0"/>
    <n v="0"/>
    <n v="0"/>
    <n v="0"/>
    <n v="0"/>
    <n v="0"/>
    <n v="0"/>
    <n v="0"/>
    <n v="0"/>
    <n v="533782.00632653118"/>
    <s v="REF"/>
    <s v="Local REF"/>
    <s v="KKE"/>
    <n v="24866364"/>
    <n v="6.0795217121472796E-2"/>
    <n v="29.134923499999996"/>
    <s v="Data out from OB"/>
  </r>
  <r>
    <x v="30"/>
    <s v="5000003721"/>
    <s v="89C-19946   (7)"/>
    <n v="9"/>
    <s v="THANH CONG"/>
    <s v=""/>
    <s v="7951"/>
    <s v="NR-BX471GPKV"/>
    <n v="1"/>
    <s v="TAN HUNG"/>
    <s v="TT mua sắm và giải trí Đức Huy Plaza, đại lộ Trần Hưng Đạo, Phường Bắc Cường, Thành phố Lào Cai, Tỉnh Lào Cai, Việt Nam"/>
    <s v="M101"/>
    <n v="1.1129599999999999"/>
    <s v="601"/>
    <n v="0.87569444444444"/>
    <n v="0.65722222222222004"/>
    <n v="0.85678240740740996"/>
    <s v="9525250595-5000003721"/>
    <s v="9525250595-5000003721"/>
    <x v="3"/>
    <s v="Lào Cai/Lào Cai"/>
    <s v="Lào Cai"/>
    <n v="298"/>
    <n v="0"/>
    <n v="0"/>
    <n v="6185000"/>
    <s v="REF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1129599999999999"/>
    <s v="9525250595"/>
    <n v="29.134923499999996"/>
    <n v="8888135"/>
    <n v="312477.66276098171"/>
    <n v="0"/>
    <n v="0"/>
    <n v="0"/>
    <n v="0"/>
    <n v="0"/>
    <n v="0"/>
    <n v="0"/>
    <n v="0"/>
    <n v="0"/>
    <n v="335397.7847238899"/>
    <s v="REF"/>
    <s v="Local REF"/>
    <s v="KKE"/>
    <n v="15833182"/>
    <n v="3.8200203271513654E-2"/>
    <n v="29.134923499999996"/>
    <s v="Data out from OB"/>
  </r>
  <r>
    <x v="30"/>
    <s v="5000003721"/>
    <s v="89C-19946   (7)"/>
    <n v="9"/>
    <s v="THANH CONG"/>
    <s v=""/>
    <s v="7951"/>
    <s v="NR-TV301BPKV"/>
    <n v="2"/>
    <s v="TAN HUNG"/>
    <s v="TT mua sắm và giải trí Đức Huy Plaza, đại lộ Trần Hưng Đạo, Phường Bắc Cường, Thành phố Lào Cai, Tỉnh Lào Cai, Việt Nam"/>
    <s v="M101"/>
    <n v="1.5502499999999999"/>
    <s v="601"/>
    <n v="0.87569444444444"/>
    <n v="0.65722222222222004"/>
    <n v="0.85709490740741001"/>
    <s v="9525250595-5000003721"/>
    <s v="9525250595-5000003721"/>
    <x v="3"/>
    <s v="Lào Cai/Lào Cai"/>
    <s v="Lào Cai"/>
    <n v="298"/>
    <n v="0"/>
    <n v="0"/>
    <n v="6185000"/>
    <s v="REF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5502499999999999"/>
    <s v="9525250595"/>
    <n v="29.134923499999996"/>
    <n v="8888135"/>
    <n v="435252.38705363346"/>
    <n v="0"/>
    <n v="0"/>
    <n v="0"/>
    <n v="0"/>
    <n v="0"/>
    <n v="0"/>
    <n v="0"/>
    <n v="0"/>
    <n v="0"/>
    <n v="467177.99001600267"/>
    <s v="REF"/>
    <s v="Local REF"/>
    <s v="KKE"/>
    <n v="16464000"/>
    <n v="5.3209338270615338E-2"/>
    <n v="29.134923499999996"/>
    <s v="Data out from OB"/>
  </r>
  <r>
    <x v="30"/>
    <s v="5000003721"/>
    <s v="89C-19946   (7)"/>
    <n v="9"/>
    <s v="THANH CONG"/>
    <s v=""/>
    <s v="7951"/>
    <s v="TH-43JX620V"/>
    <n v="2"/>
    <s v="TAN HUNG"/>
    <s v="TT mua sắm và giải trí Đức Huy Plaza, đại lộ Trần Hưng Đạo, Phường Bắc Cường, Thành phố Lào Cai, Tỉnh Lào Cai, Việt Nam"/>
    <s v="M101"/>
    <n v="0.20988000000000001"/>
    <s v="601"/>
    <n v="0.87569444444444"/>
    <n v="0.65722222222222004"/>
    <n v="0.86002314814814995"/>
    <s v="9525250595-5000003721"/>
    <s v="9525250595-5000003721"/>
    <x v="3"/>
    <s v="Lào Cai/Lào Cai"/>
    <s v="Lào Cai"/>
    <n v="298"/>
    <n v="0"/>
    <n v="0"/>
    <n v="6185000"/>
    <s v="LED 4K"/>
    <n v="0"/>
    <s v="THANH CONG"/>
    <s v="TQ"/>
    <s v="G"/>
    <s v="TAN "/>
    <n v="0"/>
    <n v="1"/>
    <s v="THANH CONGTQG"/>
    <s v="THANH C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20988000000000001"/>
    <s v="9525250595"/>
    <n v="29.134923499999996"/>
    <n v="8888135"/>
    <n v="58926.477016491925"/>
    <n v="0"/>
    <n v="0"/>
    <n v="0"/>
    <n v="0"/>
    <n v="0"/>
    <n v="0"/>
    <n v="0"/>
    <n v="0"/>
    <n v="0"/>
    <n v="63248.712494474217"/>
    <s v="LED 4K"/>
    <s v="LED 4K"/>
    <s v="KKE"/>
    <n v="22960000"/>
    <n v="7.203725796637154E-3"/>
    <n v="29.134923499999996"/>
    <s v="Data out from OB"/>
  </r>
  <r>
    <x v="29"/>
    <s v="5000003602"/>
    <s v="89C-19233   (7)"/>
    <n v="7"/>
    <s v="THANH CONG"/>
    <s v=""/>
    <s v="7951"/>
    <s v="NR-BA190PPVN"/>
    <n v="1"/>
    <s v="MEDIAMART THANH HOA"/>
    <s v="Số 301 Trần Phú, Phường Ba Đình, Thành phố Thanh Hóa, Tỉnh Thanh Hóa, Việt Nam"/>
    <s v="M101"/>
    <n v="0.52455200000000002"/>
    <s v="601"/>
    <n v="0.86041666666667005"/>
    <n v="0.66771990740741005"/>
    <n v="0.84429398148148005"/>
    <s v="9525250589-5000003602"/>
    <s v="9525250589-5000003602"/>
    <x v="5"/>
    <s v="Thanh Hóa/Thanh Hóa"/>
    <s v="Thanh Hóa"/>
    <n v="166"/>
    <n v="0"/>
    <s v="CT"/>
    <n v="3278000"/>
    <s v="REF"/>
    <n v="0"/>
    <s v="THANH CONG"/>
    <s v="TQ"/>
    <s v="F"/>
    <s v="MEDI"/>
    <n v="0"/>
    <n v="1"/>
    <s v="THANH CONGTQF"/>
    <s v="THANH CONG"/>
    <n v="0"/>
    <n v="0"/>
    <n v="0"/>
    <n v="0"/>
    <n v="0"/>
    <n v="6819"/>
    <n v="10491"/>
    <m/>
    <m/>
    <m/>
    <n v="0"/>
    <n v="0"/>
    <n v="0"/>
    <n v="0"/>
    <n v="0"/>
    <n v="0"/>
    <n v="0"/>
    <n v="0"/>
    <n v="0"/>
    <n v="0"/>
    <n v="0"/>
    <n v="0"/>
    <n v="0.52455200000000002"/>
    <s v="9525250589"/>
    <n v="24.983829320000002"/>
    <n v="5072883"/>
    <n v="80980.262796640003"/>
    <n v="0"/>
    <n v="6819"/>
    <n v="10491"/>
    <n v="0"/>
    <n v="0"/>
    <n v="0"/>
    <n v="0"/>
    <n v="0"/>
    <n v="0"/>
    <n v="107738.31005059075"/>
    <s v="REF"/>
    <s v="Local REF"/>
    <s v="MM"/>
    <n v="5032000"/>
    <n v="2.0995660564334977E-2"/>
    <n v="24.983829320000002"/>
    <s v="Data out from OB"/>
  </r>
  <r>
    <x v="29"/>
    <s v="6000017528"/>
    <s v="89C-19233   (7)"/>
    <n v="7"/>
    <s v="THANH CONG"/>
    <s v=""/>
    <s v="7951"/>
    <s v="NR-BC360QKVN"/>
    <n v="1"/>
    <s v="TGDD THANH HOA"/>
    <s v="Thửa đất 234 - 235, tờ bản đồ 05 - 06, tiểu khu 6, Phường Hải Hòa,, Thị xã Nghi Sơn,Tỉnh Thanh Hóa, Việt Nam"/>
    <s v="M101"/>
    <n v="0.88563199999999997"/>
    <s v="601"/>
    <n v="0.86041666666667005"/>
    <n v="0.66771990740741005"/>
    <n v="0.84924768518519"/>
    <s v="9525250589-6000017528"/>
    <s v="9525250589-6000017528"/>
    <x v="5"/>
    <s v="Tĩnh Gia/Thanh Hóa"/>
    <s v="Thanh Hóa"/>
    <n v="208"/>
    <n v="208"/>
    <n v="0"/>
    <n v="3857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11513"/>
    <n v="0"/>
    <m/>
    <m/>
    <m/>
    <n v="0"/>
    <n v="0"/>
    <n v="0"/>
    <n v="0"/>
    <n v="0"/>
    <n v="0"/>
    <n v="0"/>
    <n v="0"/>
    <n v="0"/>
    <n v="0"/>
    <n v="0"/>
    <n v="0"/>
    <n v="0.88563199999999997"/>
    <s v="9525250589"/>
    <n v="24.983829320000002"/>
    <n v="5072883"/>
    <n v="136723.74159494936"/>
    <n v="0"/>
    <n v="11513"/>
    <n v="0"/>
    <n v="0"/>
    <n v="0"/>
    <n v="0"/>
    <n v="0"/>
    <n v="0"/>
    <n v="1"/>
    <n v="164188.43558450788"/>
    <s v="REF"/>
    <s v="Local REF"/>
    <s v="MM"/>
    <n v="12433182"/>
    <n v="3.5448208865685601E-2"/>
    <n v="24.983829320000002"/>
    <s v="Data out from OB"/>
  </r>
  <r>
    <x v="29"/>
    <s v="6000017530"/>
    <s v="89C-19233   (7)"/>
    <n v="7"/>
    <s v="THANH CONG"/>
    <s v=""/>
    <s v="7951"/>
    <s v="NR-TV261APSV"/>
    <n v="1"/>
    <s v="TGDD THANH HOA"/>
    <s v="Thửa đất số 11217, tờ bản đồ số 07, Tiểu khu 5, Phường Hải Hòa, Thị xã Nghi Sơn, Tỉnh Thanh Hóa,Việt Nam"/>
    <s v="M101"/>
    <n v="0.69159999999999999"/>
    <s v="601"/>
    <n v="0.86041666666667005"/>
    <n v="0.66771990740741005"/>
    <n v="0.85416666666666996"/>
    <s v="9525250589-6000017530"/>
    <s v="9525250589-6000017530"/>
    <x v="5"/>
    <s v="Tĩnh Gia/Thanh Hóa"/>
    <s v="Thanh Hóa"/>
    <n v="208"/>
    <n v="208"/>
    <n v="0"/>
    <n v="3857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8991"/>
    <n v="0"/>
    <m/>
    <m/>
    <m/>
    <n v="0"/>
    <n v="0"/>
    <n v="0"/>
    <n v="0"/>
    <n v="0"/>
    <n v="0"/>
    <n v="0"/>
    <n v="0"/>
    <n v="0"/>
    <n v="0"/>
    <n v="0"/>
    <n v="0"/>
    <n v="0.69159999999999999"/>
    <s v="9525250589"/>
    <n v="24.983829320000002"/>
    <n v="5072883"/>
    <n v="106769.109163927"/>
    <n v="0"/>
    <n v="8991"/>
    <n v="0"/>
    <n v="0"/>
    <n v="0"/>
    <n v="0"/>
    <n v="0"/>
    <n v="0"/>
    <n v="1"/>
    <n v="128216.96659814197"/>
    <s v="REF"/>
    <s v="Local REF"/>
    <s v="MM"/>
    <n v="6232000"/>
    <n v="2.7681905409366603E-2"/>
    <n v="24.983829320000002"/>
    <s v="Data out from OB"/>
  </r>
  <r>
    <x v="31"/>
    <s v="6000003546"/>
    <s v="89C-15040   (7)"/>
    <n v="7"/>
    <s v="THANH CONG"/>
    <s v=""/>
    <s v="7951"/>
    <s v="MC-CL575KN49"/>
    <n v="8"/>
    <s v="VHC"/>
    <s v="KĐT mới Đông Hương, TP Thanh Hóa, Thanh Hóa"/>
    <s v="M101"/>
    <n v="0.49368000000000001"/>
    <s v="601"/>
    <n v="0.88055555555555998"/>
    <n v="0.67267361111111001"/>
    <n v="0.86890046296295997"/>
    <s v="9525250604-6000003546"/>
    <s v="9525250604-6000003546"/>
    <x v="5"/>
    <s v="Thanh Hóa/Thanh Hóa"/>
    <s v="Thanh Hóa"/>
    <n v="166"/>
    <n v="207"/>
    <n v="0"/>
    <n v="3278000"/>
    <s v="VC"/>
    <n v="1"/>
    <s v="THANH CONG"/>
    <s v="TQ"/>
    <s v="F"/>
    <s v="VHC"/>
    <n v="0"/>
    <n v="1"/>
    <s v="THANH CONGTQF"/>
    <s v="THANH CONG"/>
    <s v="combine"/>
    <n v="150000"/>
    <n v="0"/>
    <n v="0"/>
    <n v="0"/>
    <n v="6418"/>
    <n v="0"/>
    <m/>
    <m/>
    <m/>
    <n v="0"/>
    <n v="0"/>
    <n v="4461000"/>
    <n v="0"/>
    <n v="372777"/>
    <n v="0"/>
    <n v="0"/>
    <n v="0"/>
    <n v="0"/>
    <n v="0"/>
    <n v="0"/>
    <n v="4833777"/>
    <n v="0.49368000000000001"/>
    <s v="9525250604"/>
    <n v="28.675152000000001"/>
    <n v="4833777"/>
    <n v="71637.021488151135"/>
    <n v="0"/>
    <n v="6418"/>
    <n v="0"/>
    <n v="0"/>
    <n v="0"/>
    <n v="0"/>
    <n v="0"/>
    <n v="0"/>
    <n v="1"/>
    <n v="83219.911285422306"/>
    <s v="VC"/>
    <s v="VC"/>
    <s v="MM"/>
    <n v="18312000"/>
    <n v="1.7216299324237235E-2"/>
    <n v="28.675152000000001"/>
    <s v="Data out from OB"/>
  </r>
  <r>
    <x v="31"/>
    <s v="6000003546"/>
    <s v="89C-15040   (7)"/>
    <n v="7"/>
    <s v="THANH CONG"/>
    <s v=""/>
    <s v="7951"/>
    <s v="NR-BX421WGKV"/>
    <n v="2"/>
    <s v="VHC"/>
    <s v="KĐT mới Đông Hương, TP Thanh Hóa, Thanh Hóa"/>
    <s v="M101"/>
    <n v="2.0956800000000002"/>
    <s v="601"/>
    <n v="0.88055555555555998"/>
    <n v="0.67267361111111001"/>
    <n v="0.86136574074074002"/>
    <s v="9525250604-6000003546"/>
    <s v="9525250604-6000003546"/>
    <x v="5"/>
    <s v="Thanh Hóa/Thanh Hóa"/>
    <s v="Thanh Hóa"/>
    <n v="166"/>
    <n v="0"/>
    <n v="0"/>
    <n v="3278000"/>
    <s v="REF"/>
    <n v="0"/>
    <s v="THANH CONG"/>
    <s v="TQ"/>
    <s v="F"/>
    <s v="VHC"/>
    <n v="0"/>
    <n v="1"/>
    <s v="THANH CONGTQF"/>
    <s v="THANH CONG"/>
    <n v="0"/>
    <n v="0"/>
    <n v="0"/>
    <n v="0"/>
    <n v="0"/>
    <n v="27244"/>
    <n v="0"/>
    <m/>
    <m/>
    <m/>
    <n v="0"/>
    <n v="0"/>
    <n v="0"/>
    <n v="0"/>
    <n v="0"/>
    <n v="0"/>
    <n v="0"/>
    <n v="0"/>
    <n v="0"/>
    <n v="0"/>
    <n v="0"/>
    <n v="0"/>
    <n v="2.0956800000000002"/>
    <s v="9525250604"/>
    <n v="28.675152000000001"/>
    <n v="4833777"/>
    <n v="304100.37512617197"/>
    <n v="0"/>
    <n v="27244"/>
    <n v="0"/>
    <n v="0"/>
    <n v="0"/>
    <n v="0"/>
    <n v="0"/>
    <n v="0"/>
    <n v="0"/>
    <n v="353269.42019655206"/>
    <s v="REF"/>
    <s v="Local REF"/>
    <s v="MM"/>
    <n v="29348182"/>
    <n v="7.3083483567933663E-2"/>
    <n v="28.675152000000001"/>
    <s v="Data out from OB"/>
  </r>
  <r>
    <x v="31"/>
    <s v="6000003546"/>
    <s v="89C-15040   (7)"/>
    <n v="7"/>
    <s v="THANH CONG"/>
    <s v=""/>
    <s v="7951"/>
    <s v="NR-BX471WGKV"/>
    <n v="3"/>
    <s v="VHC"/>
    <s v="KĐT mới Đông Hương, TP Thanh Hóa, Thanh Hóa"/>
    <s v="M101"/>
    <n v="3.3388799999999996"/>
    <s v="601"/>
    <n v="0.88055555555555998"/>
    <n v="0.67267361111111001"/>
    <n v="0.86586805555556001"/>
    <s v="9525250604-6000003546"/>
    <s v="9525250604-6000003546"/>
    <x v="5"/>
    <s v="Thanh Hóa/Thanh Hóa"/>
    <s v="Thanh Hóa"/>
    <n v="166"/>
    <n v="0"/>
    <n v="0"/>
    <n v="3278000"/>
    <s v="REF"/>
    <n v="0"/>
    <s v="THANH CONG"/>
    <s v="TQ"/>
    <s v="F"/>
    <s v="VHC"/>
    <n v="0"/>
    <n v="1"/>
    <s v="THANH CONGTQF"/>
    <s v="THANH CONG"/>
    <n v="0"/>
    <n v="0"/>
    <n v="0"/>
    <n v="0"/>
    <n v="0"/>
    <n v="43405"/>
    <n v="0"/>
    <m/>
    <m/>
    <m/>
    <n v="0"/>
    <n v="0"/>
    <n v="0"/>
    <n v="0"/>
    <n v="0"/>
    <n v="0"/>
    <n v="0"/>
    <n v="0"/>
    <n v="0"/>
    <n v="0"/>
    <n v="0"/>
    <n v="0"/>
    <n v="3.3388799999999996"/>
    <s v="9525250604"/>
    <n v="28.675152000000001"/>
    <n v="4833777"/>
    <n v="484498.90274339251"/>
    <n v="0"/>
    <n v="43405"/>
    <n v="0"/>
    <n v="0"/>
    <n v="0"/>
    <n v="0"/>
    <n v="0"/>
    <n v="0"/>
    <n v="0"/>
    <n v="562835.33048264217"/>
    <s v="REF"/>
    <s v="Local REF"/>
    <s v="MM"/>
    <n v="48658635"/>
    <n v="0.11643809246416548"/>
    <n v="28.675152000000001"/>
    <s v="Data out from OB"/>
  </r>
  <r>
    <x v="31"/>
    <s v="6000014916"/>
    <s v="89C-15040   (7)"/>
    <n v="7"/>
    <s v="THANH CONG"/>
    <s v=""/>
    <s v="7951"/>
    <s v="NR-TV261BPKV"/>
    <n v="1"/>
    <s v="TGDD THANH HOA"/>
    <s v="Thửa đất số 55(5); 55(4); 55(3),tờ bản, đồ số 23,khu phố Xuân Điền,TT.Bến Sung, H.Như Thanh,T.Thanh Hóa, VN"/>
    <s v="M101"/>
    <n v="0.69159999999999999"/>
    <s v="601"/>
    <n v="0.88055555555555998"/>
    <n v="0.67267361111111001"/>
    <n v="0.87328703703704003"/>
    <s v="9525250604-6000014916"/>
    <s v="9525250604-6000014916"/>
    <x v="5"/>
    <s v="Như Thanh/Thanh Hóa"/>
    <s v="Thanh Hóa"/>
    <n v="207"/>
    <n v="207"/>
    <n v="0"/>
    <n v="4161000"/>
    <s v="REF"/>
    <n v="0"/>
    <s v="THANH CONG"/>
    <s v="TQ"/>
    <s v="F"/>
    <s v="TGDD"/>
    <n v="0"/>
    <n v="1"/>
    <s v="THANH CONGTQF"/>
    <s v="THANH CONG"/>
    <s v="THANH CONGTQF"/>
    <n v="4161000"/>
    <n v="0"/>
    <n v="0"/>
    <n v="0"/>
    <n v="8991"/>
    <n v="0"/>
    <m/>
    <m/>
    <m/>
    <n v="0"/>
    <n v="0"/>
    <n v="0"/>
    <n v="0"/>
    <n v="0"/>
    <n v="0"/>
    <n v="0"/>
    <n v="0"/>
    <n v="0"/>
    <n v="0"/>
    <n v="0"/>
    <n v="0"/>
    <n v="0.69159999999999999"/>
    <s v="9525250604"/>
    <n v="28.675152000000001"/>
    <n v="4833777"/>
    <n v="100356.83856183221"/>
    <n v="0"/>
    <n v="8991"/>
    <n v="0"/>
    <n v="0"/>
    <n v="0"/>
    <n v="0"/>
    <n v="0"/>
    <n v="0"/>
    <n v="1"/>
    <n v="116583.37126275738"/>
    <s v="REF"/>
    <s v="Local REF"/>
    <s v="MM"/>
    <n v="7032000"/>
    <n v="2.4118442336417256E-2"/>
    <n v="28.675152000000001"/>
    <s v="Data out from OB"/>
  </r>
  <r>
    <x v="31"/>
    <s v="6000014916"/>
    <s v="89C-15040   (7)"/>
    <n v="7"/>
    <s v="THANH CONG"/>
    <s v=""/>
    <s v="7951"/>
    <s v="NR-TL381VGMV"/>
    <n v="3"/>
    <s v="TGDD THANH HOA"/>
    <s v="Thửa đất số 55(5); 55(4); 55(3),tờ bản, đồ số 23,khu phố Xuân Điền,TT.Bến Sung, H.Như Thanh,T.Thanh Hóa, VN"/>
    <s v="M101"/>
    <n v="2.9609999999999999"/>
    <s v="601"/>
    <n v="0.88055555555555998"/>
    <n v="0.67267361111111001"/>
    <n v="0.85271990740740999"/>
    <s v="9525250604-6000014916"/>
    <s v="9525250604-6000014916"/>
    <x v="5"/>
    <s v="Như Thanh/Thanh Hóa"/>
    <s v="Thanh Hóa"/>
    <n v="207"/>
    <n v="0"/>
    <n v="0"/>
    <n v="4161000"/>
    <s v="REF"/>
    <n v="0"/>
    <s v="THANH CONG"/>
    <s v="TQ"/>
    <s v="F"/>
    <s v="TGDD"/>
    <n v="0"/>
    <n v="1"/>
    <s v="THANH CONGTQF"/>
    <s v="THANH CONG"/>
    <n v="0"/>
    <n v="0"/>
    <n v="0"/>
    <n v="0"/>
    <n v="0"/>
    <n v="38493"/>
    <n v="0"/>
    <m/>
    <m/>
    <m/>
    <n v="0"/>
    <n v="0"/>
    <n v="0"/>
    <n v="0"/>
    <n v="0"/>
    <n v="0"/>
    <n v="0"/>
    <n v="0"/>
    <n v="0"/>
    <n v="0"/>
    <n v="0"/>
    <n v="0"/>
    <n v="2.9609999999999999"/>
    <s v="9525250604"/>
    <n v="28.675152000000001"/>
    <n v="4833777"/>
    <n v="429665.41206128563"/>
    <n v="0"/>
    <n v="38493"/>
    <n v="0"/>
    <n v="0"/>
    <n v="0"/>
    <n v="0"/>
    <n v="0"/>
    <n v="0"/>
    <n v="0"/>
    <n v="499136.45186382969"/>
    <s v="REF"/>
    <s v="Local REF"/>
    <s v="MM"/>
    <n v="41496000"/>
    <n v="0.10326013267514675"/>
    <n v="28.675152000000001"/>
    <s v="Data out from OB"/>
  </r>
  <r>
    <x v="31"/>
    <s v="6000014916"/>
    <s v="89C-15040   (7)"/>
    <n v="7"/>
    <s v="THANH CONG"/>
    <s v=""/>
    <s v="7951"/>
    <s v="NR-TV341VGMV"/>
    <n v="1"/>
    <s v="TGDD THANH HOA"/>
    <s v="Thửa đất số 55(5); 55(4); 55(3),tờ bản, đồ số 23,khu phố Xuân Điền,TT.Bến Sung, H.Như Thanh,T.Thanh Hóa, VN"/>
    <s v="M101"/>
    <n v="0.84337499999999999"/>
    <s v="601"/>
    <n v="0.88055555555555998"/>
    <n v="0.67268518518519005"/>
    <n v="0.87320601851851998"/>
    <s v="9525250604-6000014916"/>
    <s v="9525250604-6000014916"/>
    <x v="5"/>
    <s v="Như Thanh/Thanh Hóa"/>
    <s v="Thanh Hóa"/>
    <n v="207"/>
    <n v="0"/>
    <n v="0"/>
    <n v="4161000"/>
    <s v="REF"/>
    <n v="0"/>
    <s v="THANH CONG"/>
    <s v="TQ"/>
    <s v="F"/>
    <s v="TGDD"/>
    <n v="0"/>
    <n v="1"/>
    <s v="THANH CONGTQF"/>
    <s v="THANH CONG"/>
    <n v="0"/>
    <n v="0"/>
    <n v="0"/>
    <n v="0"/>
    <n v="0"/>
    <n v="10964"/>
    <n v="0"/>
    <m/>
    <m/>
    <m/>
    <n v="0"/>
    <n v="0"/>
    <n v="0"/>
    <n v="0"/>
    <n v="0"/>
    <n v="0"/>
    <n v="0"/>
    <n v="0"/>
    <n v="0"/>
    <n v="0"/>
    <n v="0"/>
    <n v="0"/>
    <n v="0.84337499999999999"/>
    <s v="9525250604"/>
    <n v="28.675152000000001"/>
    <n v="4833777"/>
    <n v="122380.63724997865"/>
    <n v="0"/>
    <n v="10964"/>
    <n v="0"/>
    <n v="0"/>
    <n v="0"/>
    <n v="0"/>
    <n v="0"/>
    <n v="0"/>
    <n v="0"/>
    <n v="142168.04296374787"/>
    <s v="REF"/>
    <s v="Local REF"/>
    <s v="MM"/>
    <n v="9832000"/>
    <n v="2.9411352379230631E-2"/>
    <n v="28.675152000000001"/>
    <s v="Data out from OB"/>
  </r>
  <r>
    <x v="31"/>
    <s v="6000003546"/>
    <s v="89C-15040   (7)"/>
    <n v="7"/>
    <s v="THANH CONG"/>
    <s v=""/>
    <s v="7951"/>
    <s v="NA-F85A4GRV"/>
    <n v="2"/>
    <s v="VHC"/>
    <s v="KĐT mới Đông Hương, TP Thanh Hóa, Thanh Hóa"/>
    <s v="M101"/>
    <n v="0.96682800000000002"/>
    <s v="601"/>
    <n v="0.88055555555555998"/>
    <n v="0.67268518518519005"/>
    <n v="0.85366898148147996"/>
    <s v="9525250604-6000003546"/>
    <s v="9525250604-6000003546"/>
    <x v="5"/>
    <s v="Thanh Hóa/Thanh Hóa"/>
    <s v="Thanh Hóa"/>
    <n v="166"/>
    <n v="0"/>
    <n v="0"/>
    <n v="3278000"/>
    <s v="WM"/>
    <n v="0"/>
    <s v="THANH CONG"/>
    <s v="TQ"/>
    <s v="F"/>
    <s v="VHC"/>
    <n v="0"/>
    <n v="1"/>
    <s v="THANH CONGTQF"/>
    <s v="THANH CONG"/>
    <n v="0"/>
    <n v="0"/>
    <n v="0"/>
    <n v="0"/>
    <n v="0"/>
    <n v="12569"/>
    <n v="0"/>
    <m/>
    <m/>
    <m/>
    <n v="0"/>
    <n v="0"/>
    <n v="0"/>
    <n v="0"/>
    <n v="0"/>
    <n v="0"/>
    <n v="0"/>
    <n v="0"/>
    <n v="0"/>
    <n v="0"/>
    <n v="0"/>
    <n v="0"/>
    <n v="0.96682800000000002"/>
    <s v="9525250604"/>
    <n v="28.675152000000001"/>
    <n v="4833777"/>
    <n v="140294.68119297153"/>
    <n v="0"/>
    <n v="12569"/>
    <n v="0"/>
    <n v="0"/>
    <n v="0"/>
    <n v="0"/>
    <n v="0"/>
    <n v="0"/>
    <n v="0"/>
    <n v="162978.65460270271"/>
    <s v="WM"/>
    <s v="Local WM"/>
    <s v="MM"/>
    <n v="9104000"/>
    <n v="3.3716578032437279E-2"/>
    <n v="28.675152000000001"/>
    <s v="Data out from OB"/>
  </r>
  <r>
    <x v="31"/>
    <s v="6000003546"/>
    <s v="89C-15040   (7)"/>
    <n v="7"/>
    <s v="THANH CONG"/>
    <s v=""/>
    <s v="7951"/>
    <s v="NA-F90A4GRV"/>
    <n v="2"/>
    <s v="VHC"/>
    <s v="KĐT mới Đông Hương, TP Thanh Hóa, Thanh Hóa"/>
    <s v="M101"/>
    <n v="0.98951999999999996"/>
    <s v="601"/>
    <n v="0.88055555555555998"/>
    <n v="0.67268518518519005"/>
    <n v="0.85344907407407"/>
    <s v="9525250604-6000003546"/>
    <s v="9525250604-6000003546"/>
    <x v="5"/>
    <s v="Thanh Hóa/Thanh Hóa"/>
    <s v="Thanh Hóa"/>
    <n v="166"/>
    <n v="0"/>
    <n v="0"/>
    <n v="3278000"/>
    <s v="WM"/>
    <n v="0"/>
    <s v="THANH CONG"/>
    <s v="TQ"/>
    <s v="F"/>
    <s v="VHC"/>
    <n v="0"/>
    <n v="1"/>
    <s v="THANH CONGTQF"/>
    <s v="THANH CONG"/>
    <n v="0"/>
    <n v="0"/>
    <n v="0"/>
    <n v="0"/>
    <n v="0"/>
    <n v="12864"/>
    <n v="0"/>
    <m/>
    <m/>
    <m/>
    <n v="0"/>
    <n v="0"/>
    <n v="0"/>
    <n v="0"/>
    <n v="0"/>
    <n v="0"/>
    <n v="0"/>
    <n v="0"/>
    <n v="0"/>
    <n v="0"/>
    <n v="0"/>
    <n v="0"/>
    <n v="0.98951999999999996"/>
    <s v="9525250604"/>
    <n v="28.675152000000001"/>
    <n v="4833777"/>
    <n v="143587.47671154453"/>
    <n v="0"/>
    <n v="12864"/>
    <n v="0"/>
    <n v="0"/>
    <n v="0"/>
    <n v="0"/>
    <n v="0"/>
    <n v="0"/>
    <n v="0"/>
    <n v="166803.85426825285"/>
    <s v="WM"/>
    <s v="Local WM"/>
    <s v="MM"/>
    <n v="9744000"/>
    <n v="3.4507925189027767E-2"/>
    <n v="28.675152000000001"/>
    <s v="Data out from OB"/>
  </r>
  <r>
    <x v="31"/>
    <s v="6000003546"/>
    <s v="89C-15040   (7)"/>
    <n v="7"/>
    <s v="THANH CONG"/>
    <s v=""/>
    <s v="7951"/>
    <s v="NR-BA229PAVN"/>
    <n v="2"/>
    <s v="VHC"/>
    <s v="KĐT mới Đông Hương, TP Thanh Hóa, Thanh Hóa"/>
    <s v="M101"/>
    <n v="1.135872"/>
    <s v="601"/>
    <n v="0.88055555555555998"/>
    <n v="0.67268518518519005"/>
    <n v="0.86612268518518998"/>
    <s v="9525250604-6000003546"/>
    <s v="9525250604-6000003546"/>
    <x v="5"/>
    <s v="Thanh Hóa/Thanh Hóa"/>
    <s v="Thanh Hóa"/>
    <n v="166"/>
    <n v="0"/>
    <n v="0"/>
    <n v="3278000"/>
    <s v="REF"/>
    <n v="0"/>
    <s v="THANH CONG"/>
    <s v="TQ"/>
    <s v="F"/>
    <s v="VHC"/>
    <n v="0"/>
    <n v="1"/>
    <s v="THANH CONGTQF"/>
    <s v="THANH CONG"/>
    <n v="0"/>
    <n v="0"/>
    <n v="0"/>
    <n v="0"/>
    <n v="0"/>
    <n v="14766"/>
    <n v="0"/>
    <m/>
    <m/>
    <m/>
    <n v="0"/>
    <n v="0"/>
    <n v="0"/>
    <n v="0"/>
    <n v="0"/>
    <n v="0"/>
    <n v="0"/>
    <n v="0"/>
    <n v="0"/>
    <n v="0"/>
    <n v="0"/>
    <n v="0"/>
    <n v="1.135872"/>
    <s v="9525250604"/>
    <n v="28.675152000000001"/>
    <n v="4833777"/>
    <n v="164824.3535727378"/>
    <n v="0"/>
    <n v="14766"/>
    <n v="0"/>
    <n v="0"/>
    <n v="0"/>
    <n v="0"/>
    <n v="0"/>
    <n v="0"/>
    <n v="0"/>
    <n v="191473.86861042617"/>
    <s v="REF"/>
    <s v="Local REF"/>
    <s v="MM"/>
    <n v="11664000"/>
    <n v="3.9611716792294596E-2"/>
    <n v="28.675152000000001"/>
    <s v="Data out from OB"/>
  </r>
  <r>
    <x v="31"/>
    <s v="6000003546"/>
    <s v="89C-15040   (7)"/>
    <n v="7"/>
    <s v="THANH CONG"/>
    <s v=""/>
    <s v="7951"/>
    <s v="NR-TV261APSV"/>
    <n v="1"/>
    <s v="VHC"/>
    <s v="KĐT mới Đông Hương, TP Thanh Hóa, Thanh Hóa"/>
    <s v="M101"/>
    <n v="0.69159999999999999"/>
    <s v="601"/>
    <n v="0.88055555555555998"/>
    <n v="0.67268518518519005"/>
    <n v="0.86734953703703999"/>
    <s v="9525250604-6000003546"/>
    <s v="9525250604-6000003546"/>
    <x v="5"/>
    <s v="Thanh Hóa/Thanh Hóa"/>
    <s v="Thanh Hóa"/>
    <n v="166"/>
    <n v="0"/>
    <n v="0"/>
    <n v="3278000"/>
    <s v="REF"/>
    <n v="0"/>
    <s v="THANH CONG"/>
    <s v="TQ"/>
    <s v="F"/>
    <s v="VHC"/>
    <n v="0"/>
    <n v="1"/>
    <s v="THANH CONGTQF"/>
    <s v="THANH CONG"/>
    <n v="0"/>
    <n v="0"/>
    <n v="0"/>
    <n v="0"/>
    <n v="0"/>
    <n v="8991"/>
    <n v="0"/>
    <m/>
    <m/>
    <m/>
    <n v="0"/>
    <n v="0"/>
    <n v="0"/>
    <n v="0"/>
    <n v="0"/>
    <n v="0"/>
    <n v="0"/>
    <n v="0"/>
    <n v="0"/>
    <n v="0"/>
    <n v="0"/>
    <n v="0"/>
    <n v="0.69159999999999999"/>
    <s v="9525250604"/>
    <n v="28.675152000000001"/>
    <n v="4833777"/>
    <n v="100356.83856183221"/>
    <n v="0"/>
    <n v="8991"/>
    <n v="0"/>
    <n v="0"/>
    <n v="0"/>
    <n v="0"/>
    <n v="0"/>
    <n v="0"/>
    <n v="0"/>
    <n v="116583.37126275738"/>
    <s v="REF"/>
    <s v="Local REF"/>
    <s v="MM"/>
    <n v="6232000"/>
    <n v="2.4118442336417256E-2"/>
    <n v="28.675152000000001"/>
    <s v="Data out from OB"/>
  </r>
  <r>
    <x v="31"/>
    <s v="6000014416"/>
    <s v="89C-15040   (7)"/>
    <n v="7"/>
    <s v="THANH CONG"/>
    <s v=""/>
    <s v="7951"/>
    <s v="NR-TV341VGMV"/>
    <n v="1"/>
    <s v="TGDD THANH HOA"/>
    <s v="Lô CN 02 Nam Khu A, khu công nghiệp Bỉm Sơn, Phường Bắc Sơn, Thị xã Bỉm Sơn, Tỉnh Thanh Hóa, Việt Nam"/>
    <s v="M101"/>
    <n v="0.84337499999999999"/>
    <s v="601"/>
    <n v="0.88055555555555998"/>
    <n v="0.67268518518519005"/>
    <n v="0.87297453703703998"/>
    <s v="9525250604-6000014416"/>
    <s v="9525250604-6000014416"/>
    <x v="5"/>
    <s v="Bỉm Sơn/Thanh Hóa"/>
    <s v="Thanh Hóa"/>
    <n v="128"/>
    <n v="207"/>
    <n v="0"/>
    <n v="2280000"/>
    <s v="REF"/>
    <n v="0"/>
    <s v="THANH CONG"/>
    <s v="TQ"/>
    <s v="F"/>
    <s v="TGDD"/>
    <n v="0"/>
    <n v="1"/>
    <s v="THANH CONGTQF"/>
    <s v="THANH CONG"/>
    <s v="combine"/>
    <n v="150000"/>
    <n v="0"/>
    <n v="0"/>
    <n v="0"/>
    <n v="10964"/>
    <n v="0"/>
    <m/>
    <m/>
    <m/>
    <n v="0"/>
    <n v="0"/>
    <n v="0"/>
    <n v="0"/>
    <n v="0"/>
    <n v="0"/>
    <n v="0"/>
    <n v="0"/>
    <n v="0"/>
    <n v="0"/>
    <n v="0"/>
    <n v="0"/>
    <n v="0.84337499999999999"/>
    <s v="9525250604"/>
    <n v="28.675152000000001"/>
    <n v="4833777"/>
    <n v="122380.63724997865"/>
    <n v="0"/>
    <n v="10964"/>
    <n v="0"/>
    <n v="0"/>
    <n v="0"/>
    <n v="0"/>
    <n v="0"/>
    <n v="0"/>
    <n v="1"/>
    <n v="142168.04296374787"/>
    <s v="REF"/>
    <s v="Local REF"/>
    <s v="MM"/>
    <n v="9832000"/>
    <n v="2.9411352379230631E-2"/>
    <n v="28.675152000000001"/>
    <s v="Data out from OB"/>
  </r>
  <r>
    <x v="31"/>
    <s v="6000003546"/>
    <s v="89C-15040   (7)"/>
    <n v="7"/>
    <s v="THANH CONG"/>
    <s v=""/>
    <s v="7951"/>
    <s v="NR-YW590YMMV"/>
    <n v="1"/>
    <s v="VHC"/>
    <s v="KĐT mới Đông Hương, TP Thanh Hóa, Thanh Hóa"/>
    <s v="M101"/>
    <n v="1.4149099999999997"/>
    <s v="601"/>
    <n v="0.88055555555555998"/>
    <n v="0.67268518518519005"/>
    <n v="0.88090277777778003"/>
    <s v="9525250604-6000003546"/>
    <s v="9525250604-6000003546"/>
    <x v="5"/>
    <s v="Thanh Hóa/Thanh Hóa"/>
    <s v="Thanh Hóa"/>
    <n v="166"/>
    <n v="0"/>
    <n v="0"/>
    <n v="3278000"/>
    <s v="REF"/>
    <n v="0"/>
    <s v="THANH CONG"/>
    <s v="TQ"/>
    <s v="F"/>
    <s v="VHC"/>
    <n v="0"/>
    <n v="1"/>
    <s v="THANH CONGTQF"/>
    <s v="THANH CONG"/>
    <n v="0"/>
    <n v="0"/>
    <n v="0"/>
    <n v="0"/>
    <n v="0"/>
    <n v="18394"/>
    <n v="0"/>
    <m/>
    <m/>
    <m/>
    <n v="0"/>
    <n v="0"/>
    <n v="0"/>
    <n v="0"/>
    <n v="0"/>
    <n v="0"/>
    <n v="0"/>
    <n v="0"/>
    <n v="0"/>
    <n v="0"/>
    <n v="0"/>
    <n v="0"/>
    <n v="1.4149099999999997"/>
    <s v="9525250604"/>
    <n v="28.675152000000001"/>
    <n v="4833777"/>
    <n v="205315.0584868739"/>
    <n v="0"/>
    <n v="18394"/>
    <n v="0"/>
    <n v="0"/>
    <n v="0"/>
    <n v="0"/>
    <n v="0"/>
    <n v="0"/>
    <n v="0"/>
    <n v="238511.8745277444"/>
    <s v="REF"/>
    <s v="Local REF"/>
    <s v="MM"/>
    <n v="0"/>
    <n v="4.9342720136235009E-2"/>
    <n v="28.675152000000001"/>
    <s v="Data out from OB"/>
  </r>
  <r>
    <x v="31"/>
    <s v="6000014416"/>
    <s v="89C-15040   (7)"/>
    <n v="7"/>
    <s v="THANH CONG"/>
    <s v=""/>
    <s v="7951"/>
    <s v="NA-FD11AR1BV"/>
    <n v="11"/>
    <s v="TGDD THANH HOA"/>
    <s v="Lô CN 02 Nam Khu A, khu công nghiệp Bỉm Sơn, Phường Bắc Sơn, Thị xã Bỉm Sơn, Tỉnh Thanh Hóa, Việt Nam"/>
    <s v="M101"/>
    <n v="6.4546460000000003"/>
    <s v="601"/>
    <n v="0.88055555555555998"/>
    <n v="0.67292824074073998"/>
    <n v="0.87288194444444001"/>
    <s v="9525250604-6000014416"/>
    <s v="9525250604-6000014416"/>
    <x v="5"/>
    <s v="Bỉm Sơn/Thanh Hóa"/>
    <s v="Thanh Hóa"/>
    <n v="128"/>
    <n v="0"/>
    <n v="0"/>
    <n v="2280000"/>
    <s v="WM"/>
    <n v="0"/>
    <s v="THANH CONG"/>
    <s v="TQ"/>
    <s v="F"/>
    <s v="TGDD"/>
    <n v="0"/>
    <n v="1"/>
    <s v="THANH CONGTQF"/>
    <s v="THANH CONG"/>
    <n v="0"/>
    <n v="0"/>
    <n v="0"/>
    <n v="0"/>
    <n v="0"/>
    <n v="83910"/>
    <n v="0"/>
    <m/>
    <m/>
    <m/>
    <n v="0"/>
    <n v="0"/>
    <n v="0"/>
    <n v="0"/>
    <n v="0"/>
    <n v="0"/>
    <n v="0"/>
    <n v="0"/>
    <n v="0"/>
    <n v="0"/>
    <n v="0"/>
    <n v="0"/>
    <n v="6.4546460000000003"/>
    <s v="9525250604"/>
    <n v="28.675152000000001"/>
    <n v="4833777"/>
    <n v="936622.13215120882"/>
    <n v="0"/>
    <n v="83910"/>
    <n v="0"/>
    <n v="0"/>
    <n v="0"/>
    <n v="0"/>
    <n v="0"/>
    <n v="0"/>
    <n v="0"/>
    <n v="1088060.7646062346"/>
    <s v="WM"/>
    <s v="Local WM"/>
    <s v="MM"/>
    <n v="101915000"/>
    <n v="0.2250954415167529"/>
    <n v="28.675152000000001"/>
    <s v="Data out from OB"/>
  </r>
  <r>
    <x v="31"/>
    <s v="6000014916"/>
    <s v="89C-15040   (7)"/>
    <n v="7"/>
    <s v="THANH CONG"/>
    <s v=""/>
    <s v="7951"/>
    <s v="NA-F85A9BRV"/>
    <n v="12"/>
    <s v="TGDD THANH HOA"/>
    <s v="Thửa đất số 55(5); 55(4); 55(3),tờ bản, đồ số 23,khu phố Xuân Điền,TT.Bến Sung, H.Như Thanh,T.Thanh Hóa, VN"/>
    <s v="M101"/>
    <n v="5.7541859999999998"/>
    <s v="601"/>
    <n v="0.88055555555555998"/>
    <n v="0.67292824074073998"/>
    <n v="0.84773148148148003"/>
    <s v="9525250604-6000014916"/>
    <s v="9525250604-6000014916"/>
    <x v="5"/>
    <s v="Như Thanh/Thanh Hóa"/>
    <s v="Thanh Hóa"/>
    <n v="207"/>
    <n v="0"/>
    <n v="0"/>
    <n v="4161000"/>
    <s v="WM"/>
    <n v="0"/>
    <s v="THANH CONG"/>
    <s v="TQ"/>
    <s v="F"/>
    <s v="TGDD"/>
    <n v="0"/>
    <n v="1"/>
    <s v="THANH CONGTQF"/>
    <s v="THANH CONG"/>
    <n v="0"/>
    <n v="0"/>
    <n v="0"/>
    <n v="0"/>
    <n v="0"/>
    <n v="74804"/>
    <n v="0"/>
    <m/>
    <m/>
    <m/>
    <n v="0"/>
    <n v="0"/>
    <n v="0"/>
    <n v="0"/>
    <n v="0"/>
    <n v="0"/>
    <n v="0"/>
    <n v="0"/>
    <n v="0"/>
    <n v="0"/>
    <n v="0"/>
    <n v="0"/>
    <n v="5.7541859999999998"/>
    <s v="9525250604"/>
    <n v="28.675152000000001"/>
    <n v="4833777"/>
    <n v="834979.63484204013"/>
    <n v="0"/>
    <n v="74804"/>
    <n v="0"/>
    <n v="0"/>
    <n v="0"/>
    <n v="0"/>
    <n v="0"/>
    <n v="0"/>
    <n v="0"/>
    <n v="969984.04110318213"/>
    <s v="WM"/>
    <s v="Local WM"/>
    <s v="MM"/>
    <n v="63264000"/>
    <n v="0.2006680208704735"/>
    <n v="28.675152000000001"/>
    <s v="Data out from OB"/>
  </r>
  <r>
    <x v="32"/>
    <s v="6000003104"/>
    <s v="29C-07304   (3.5)"/>
    <n v="3.5"/>
    <s v="NHAT LONG"/>
    <s v="HÙNG"/>
    <s v="7951"/>
    <s v="CS-YZ9WKH-8"/>
    <n v="15"/>
    <s v="PICO"/>
    <s v="76 Nguyễn Trãi, Hà Nội"/>
    <s v="M101"/>
    <n v="1.2171150000000002"/>
    <s v="601"/>
    <n v="0.86736111111111003"/>
    <n v="0.68119212962963005"/>
    <n v="0.85015046296296004"/>
    <s v="9525250608-6000003104"/>
    <s v="9525250608-6000003104"/>
    <x v="4"/>
    <s v="Thanh Xuân/Hà Nội"/>
    <s v="Hà Nội"/>
    <n v="23"/>
    <n v="23"/>
    <n v="0"/>
    <n v="772000"/>
    <s v="RAC"/>
    <n v="1"/>
    <s v="NHAT LONG"/>
    <s v="TQ"/>
    <s v="D"/>
    <s v="PICO"/>
    <n v="0"/>
    <n v="1"/>
    <s v="NHAT LONGTQD"/>
    <s v="NHAT LONG"/>
    <s v="NHAT LONGTQD"/>
    <n v="772000"/>
    <n v="0"/>
    <n v="0"/>
    <n v="0"/>
    <n v="21908"/>
    <n v="0"/>
    <m/>
    <m/>
    <n v="120000"/>
    <n v="0"/>
    <n v="0"/>
    <n v="872000"/>
    <n v="0"/>
    <n v="299416"/>
    <n v="0"/>
    <n v="0"/>
    <n v="0"/>
    <n v="120000"/>
    <n v="0"/>
    <n v="0"/>
    <n v="1291416"/>
    <n v="1.2171150000000002"/>
    <s v="9525250608"/>
    <n v="17.47788525"/>
    <n v="1291416"/>
    <n v="53760.095489813342"/>
    <n v="0"/>
    <n v="21908"/>
    <n v="0"/>
    <n v="0"/>
    <n v="0"/>
    <n v="120000"/>
    <n v="0"/>
    <n v="0"/>
    <n v="1"/>
    <n v="202631.83842890832"/>
    <s v="RAC"/>
    <s v="RAC"/>
    <s v="MM"/>
    <n v="57996695"/>
    <n v="6.9637429390949926E-2"/>
    <n v="17.47788525"/>
    <s v="Data out from OB"/>
  </r>
  <r>
    <x v="32"/>
    <s v="6000003104"/>
    <s v="29C-07304   (3.5)"/>
    <n v="3.5"/>
    <s v="NHAT LONG"/>
    <s v="HÙNG"/>
    <s v="7951"/>
    <s v="CS-XZ9XKH-8"/>
    <n v="1"/>
    <s v="PICO"/>
    <s v="76 Nguyễn Trãi, Hà Nội"/>
    <s v="M101"/>
    <n v="0.1026"/>
    <s v="601"/>
    <n v="0.86736111111111003"/>
    <n v="0.68119212962963005"/>
    <n v="0.85004629629630002"/>
    <s v="9525250608-6000003104"/>
    <s v="9525250608-6000003104"/>
    <x v="4"/>
    <s v="Thanh Xuân/Hà Nội"/>
    <s v="Hà Nội"/>
    <n v="23"/>
    <n v="0"/>
    <n v="0"/>
    <n v="772000"/>
    <s v="RAC"/>
    <n v="0"/>
    <s v="NHAT LONG"/>
    <s v="TQ"/>
    <s v="D"/>
    <s v="PICO"/>
    <n v="0"/>
    <n v="1"/>
    <s v="NHAT LONGTQD"/>
    <s v="NHAT LONG"/>
    <n v="0"/>
    <n v="0"/>
    <n v="0"/>
    <n v="0"/>
    <n v="0"/>
    <n v="1847"/>
    <n v="0"/>
    <m/>
    <m/>
    <m/>
    <n v="0"/>
    <n v="0"/>
    <n v="0"/>
    <n v="0"/>
    <n v="0"/>
    <n v="0"/>
    <n v="0"/>
    <n v="0"/>
    <n v="0"/>
    <n v="0"/>
    <n v="0"/>
    <n v="0"/>
    <n v="0.1026"/>
    <s v="9525250608"/>
    <n v="17.47788525"/>
    <n v="1291416"/>
    <n v="4531.852616437106"/>
    <n v="0"/>
    <n v="1847"/>
    <n v="0"/>
    <n v="0"/>
    <n v="0"/>
    <n v="0"/>
    <n v="0"/>
    <n v="0"/>
    <n v="0"/>
    <n v="6965.8801574263689"/>
    <s v="RAC"/>
    <s v="RAC"/>
    <s v="MM"/>
    <n v="4790413"/>
    <n v="5.8702754098926236E-3"/>
    <n v="17.47788525"/>
    <s v="Data out from OB"/>
  </r>
  <r>
    <x v="32"/>
    <s v="6000003104"/>
    <s v="29C-07304   (3.5)"/>
    <n v="3.5"/>
    <s v="NHAT LONG"/>
    <s v="HÙNG"/>
    <s v="7951"/>
    <s v="SR-CP188NRA"/>
    <n v="8"/>
    <s v="PICO"/>
    <s v="76 Nguyễn Trãi, Hà Nội"/>
    <s v="M101"/>
    <n v="0.31008000000000002"/>
    <s v="601"/>
    <n v="0.86736111111111003"/>
    <n v="0.68120370370369998"/>
    <n v="0.85061342592593003"/>
    <s v="9525250608-6000003104"/>
    <s v="9525250608-6000003104"/>
    <x v="4"/>
    <s v="Thanh Xuân/Hà Nội"/>
    <s v="Hà Nội"/>
    <n v="23"/>
    <n v="0"/>
    <n v="0"/>
    <n v="772000"/>
    <s v="RC"/>
    <n v="0"/>
    <s v="NHAT LONG"/>
    <s v="TQ"/>
    <s v="D"/>
    <s v="PICO"/>
    <n v="0"/>
    <n v="1"/>
    <s v="NHAT LONGTQD"/>
    <s v="NHAT LONG"/>
    <n v="0"/>
    <n v="0"/>
    <n v="0"/>
    <n v="0"/>
    <n v="0"/>
    <n v="5581"/>
    <n v="0"/>
    <m/>
    <m/>
    <m/>
    <n v="0"/>
    <n v="0"/>
    <n v="0"/>
    <n v="0"/>
    <n v="0"/>
    <n v="0"/>
    <n v="0"/>
    <n v="0"/>
    <n v="0"/>
    <n v="0"/>
    <n v="0"/>
    <n v="0"/>
    <n v="0.31008000000000002"/>
    <s v="9525250608"/>
    <n v="17.47788525"/>
    <n v="1291416"/>
    <n v="13696.265685232143"/>
    <n v="0"/>
    <n v="5581"/>
    <n v="0"/>
    <n v="0"/>
    <n v="0"/>
    <n v="0"/>
    <n v="0"/>
    <n v="0"/>
    <n v="0"/>
    <n v="21051.393364666361"/>
    <s v="RC"/>
    <s v="RC"/>
    <s v="MM"/>
    <n v="14392000"/>
    <n v="1.7741276794342155E-2"/>
    <n v="17.47788525"/>
    <s v="Data out from OB"/>
  </r>
  <r>
    <x v="32"/>
    <s v="6000003104"/>
    <s v="29C-07304   (3.5)"/>
    <n v="3.5"/>
    <s v="NHAT LONG"/>
    <s v="HÙNG"/>
    <s v="7951"/>
    <s v="CS-XU9UKH-8"/>
    <n v="3"/>
    <s v="PICO"/>
    <s v="76 Nguyễn Trãi, Hà Nội"/>
    <s v="M101"/>
    <n v="0.35251199999999999"/>
    <s v="601"/>
    <n v="0.86736111111111003"/>
    <n v="0.68120370370369998"/>
    <n v="0.84995370370370005"/>
    <s v="9525250608-6000003104"/>
    <s v="9525250608-6000003104"/>
    <x v="4"/>
    <s v="Thanh Xuân/Hà Nội"/>
    <s v="Hà Nội"/>
    <n v="23"/>
    <n v="0"/>
    <n v="0"/>
    <n v="772000"/>
    <s v="RAC"/>
    <n v="0"/>
    <s v="NHAT LONG"/>
    <s v="TQ"/>
    <s v="D"/>
    <s v="PICO"/>
    <n v="0"/>
    <n v="1"/>
    <s v="NHAT LONGTQD"/>
    <s v="NHAT LONG"/>
    <n v="0"/>
    <n v="0"/>
    <n v="0"/>
    <n v="0"/>
    <n v="0"/>
    <n v="6345"/>
    <n v="0"/>
    <m/>
    <m/>
    <m/>
    <n v="0"/>
    <n v="0"/>
    <n v="0"/>
    <n v="0"/>
    <n v="0"/>
    <n v="0"/>
    <n v="0"/>
    <n v="0"/>
    <n v="0"/>
    <n v="0"/>
    <n v="0"/>
    <n v="0"/>
    <n v="0.35251199999999999"/>
    <s v="9525250608"/>
    <n v="17.47788525"/>
    <n v="1291416"/>
    <n v="15570.491515842854"/>
    <n v="0"/>
    <n v="6345"/>
    <n v="0"/>
    <n v="0"/>
    <n v="0"/>
    <n v="0"/>
    <n v="0"/>
    <n v="0"/>
    <n v="0"/>
    <n v="23932.394561936489"/>
    <s v="RAC"/>
    <s v="RAC"/>
    <s v="MM"/>
    <n v="10925553"/>
    <n v="2.0169030460936342E-2"/>
    <n v="17.47788525"/>
    <s v="Data out from OB"/>
  </r>
  <r>
    <x v="32"/>
    <s v="6000003104"/>
    <s v="29C-07304   (3.5)"/>
    <n v="3.5"/>
    <s v="NHAT LONG"/>
    <s v="HÙNG"/>
    <s v="7951"/>
    <s v="CU-XU9UKH-8"/>
    <n v="3"/>
    <s v="PICO"/>
    <s v="76 Nguyễn Trãi, Hà Nội"/>
    <s v="M101"/>
    <n v="0.47536274999999995"/>
    <s v="601"/>
    <n v="0.86736111111111003"/>
    <n v="0.68120370370369998"/>
    <n v="0.85024305555556001"/>
    <s v="9525250608-6000003104"/>
    <s v="9525250608-6000003104"/>
    <x v="4"/>
    <s v="Thanh Xuân/Hà Nội"/>
    <s v="Hà Nội"/>
    <n v="23"/>
    <n v="0"/>
    <n v="0"/>
    <n v="772000"/>
    <s v="RAC"/>
    <n v="0"/>
    <s v="NHAT LONG"/>
    <s v="TQ"/>
    <s v="D"/>
    <s v="PICO"/>
    <n v="0"/>
    <n v="1"/>
    <s v="NHAT LONGTQD"/>
    <s v="NHAT LONG"/>
    <n v="0"/>
    <n v="0"/>
    <n v="0"/>
    <n v="0"/>
    <n v="0"/>
    <n v="8557"/>
    <n v="0"/>
    <m/>
    <m/>
    <m/>
    <n v="0"/>
    <n v="0"/>
    <n v="0"/>
    <n v="0"/>
    <n v="0"/>
    <n v="0"/>
    <n v="0"/>
    <n v="0"/>
    <n v="0"/>
    <n v="0"/>
    <n v="0"/>
    <n v="0"/>
    <n v="0.47536274999999995"/>
    <s v="9525250608"/>
    <n v="17.47788525"/>
    <n v="1291416"/>
    <n v="20996.821855206992"/>
    <n v="0"/>
    <n v="8557"/>
    <n v="0"/>
    <n v="0"/>
    <n v="0"/>
    <n v="0"/>
    <n v="0"/>
    <n v="0"/>
    <n v="0"/>
    <n v="32273.617432306342"/>
    <s v="RAC"/>
    <s v="RAC"/>
    <s v="MM"/>
    <n v="16388332"/>
    <n v="2.7197955770993515E-2"/>
    <n v="17.47788525"/>
    <s v="Data out from OB"/>
  </r>
  <r>
    <x v="32"/>
    <s v="6000003104"/>
    <s v="29C-07304   (3.5)"/>
    <n v="3.5"/>
    <s v="NHAT LONG"/>
    <s v="HÙNG"/>
    <s v="7951"/>
    <s v="CU-XZ9XKH-8"/>
    <n v="1"/>
    <s v="PICO"/>
    <s v="76 Nguyễn Trãi, Hà Nội"/>
    <s v="M101"/>
    <n v="0.21240000000000001"/>
    <s v="601"/>
    <n v="0.86736111111111003"/>
    <n v="0.68120370370369998"/>
    <n v="0.85033564814814999"/>
    <s v="9525250608-6000003104"/>
    <s v="9525250608-6000003104"/>
    <x v="4"/>
    <s v="Thanh Xuân/Hà Nội"/>
    <s v="Hà Nội"/>
    <n v="23"/>
    <n v="0"/>
    <n v="0"/>
    <n v="772000"/>
    <s v="RAC"/>
    <n v="0"/>
    <s v="NHAT LONG"/>
    <s v="TQ"/>
    <s v="D"/>
    <s v="PICO"/>
    <n v="0"/>
    <n v="1"/>
    <s v="NHAT LONGTQD"/>
    <s v="NHAT LONG"/>
    <n v="0"/>
    <n v="0"/>
    <n v="0"/>
    <n v="0"/>
    <n v="0"/>
    <n v="3823"/>
    <n v="0"/>
    <m/>
    <m/>
    <m/>
    <n v="0"/>
    <n v="0"/>
    <n v="0"/>
    <n v="0"/>
    <n v="0"/>
    <n v="0"/>
    <n v="0"/>
    <n v="0"/>
    <n v="0"/>
    <n v="0"/>
    <n v="0"/>
    <n v="0"/>
    <n v="0.21240000000000001"/>
    <s v="9525250608"/>
    <n v="17.47788525"/>
    <n v="1291416"/>
    <n v="9381.7299778873421"/>
    <n v="0"/>
    <n v="3823"/>
    <n v="0"/>
    <n v="0"/>
    <n v="0"/>
    <n v="0"/>
    <n v="0"/>
    <n v="0"/>
    <n v="0"/>
    <n v="14419.979975023009"/>
    <s v="RAC"/>
    <s v="RAC"/>
    <s v="MM"/>
    <n v="7185620"/>
    <n v="1.2152499971356661E-2"/>
    <n v="17.47788525"/>
    <s v="Data out from OB"/>
  </r>
  <r>
    <x v="32"/>
    <s v="6000003104"/>
    <s v="29C-07304   (3.5)"/>
    <n v="3.5"/>
    <s v="NHAT LONG"/>
    <s v="HÙNG"/>
    <s v="7951"/>
    <s v="NA-F85A4GRV"/>
    <n v="3"/>
    <s v="PICO"/>
    <s v="76 Nguyễn Trãi, Hà Nội"/>
    <s v="M101"/>
    <n v="1.450242"/>
    <s v="601"/>
    <n v="0.86736111111111003"/>
    <n v="0.68120370370369998"/>
    <n v="0.86583333333333001"/>
    <s v="9525250608-6000003104"/>
    <s v="9525250608-6000003104"/>
    <x v="4"/>
    <s v="Thanh Xuân/Hà Nội"/>
    <s v="Hà Nội"/>
    <n v="23"/>
    <n v="0"/>
    <n v="0"/>
    <n v="772000"/>
    <s v="WM"/>
    <n v="0"/>
    <s v="NHAT LONG"/>
    <s v="TQ"/>
    <s v="D"/>
    <s v="PICO"/>
    <n v="0"/>
    <n v="1"/>
    <s v="NHAT LONGTQD"/>
    <s v="NHAT LONG"/>
    <n v="0"/>
    <n v="0"/>
    <n v="0"/>
    <n v="0"/>
    <n v="0"/>
    <n v="26104"/>
    <n v="0"/>
    <m/>
    <m/>
    <m/>
    <n v="0"/>
    <n v="0"/>
    <n v="0"/>
    <n v="0"/>
    <n v="0"/>
    <n v="0"/>
    <n v="0"/>
    <n v="0"/>
    <n v="0"/>
    <n v="0"/>
    <n v="0"/>
    <n v="0"/>
    <n v="1.450242"/>
    <s v="9525250608"/>
    <n v="17.47788525"/>
    <n v="1291416"/>
    <n v="64057.339202407224"/>
    <n v="0"/>
    <n v="26104"/>
    <n v="0"/>
    <n v="0"/>
    <n v="0"/>
    <n v="0"/>
    <n v="0"/>
    <n v="0"/>
    <n v="0"/>
    <n v="98458.922000646504"/>
    <s v="WM"/>
    <s v="Local WM"/>
    <s v="MM"/>
    <n v="13656000"/>
    <n v="8.297582798239278E-2"/>
    <n v="17.47788525"/>
    <s v="Data out from OB"/>
  </r>
  <r>
    <x v="32"/>
    <s v="6000003104"/>
    <s v="29C-07304   (3.5)"/>
    <n v="3.5"/>
    <s v="NHAT LONG"/>
    <s v="HÙNG"/>
    <s v="7951"/>
    <s v="CU-YZ9WKH-8"/>
    <n v="15"/>
    <s v="PICO"/>
    <s v="76 Nguyễn Trãi, Hà Nội"/>
    <s v="M101"/>
    <n v="3.2399999999999998"/>
    <s v="601"/>
    <n v="0.86736111111111003"/>
    <n v="0.68120370370369998"/>
    <n v="0.85042824074073997"/>
    <s v="9525250608-6000003104"/>
    <s v="9525250608-6000003104"/>
    <x v="4"/>
    <s v="Thanh Xuân/Hà Nội"/>
    <s v="Hà Nội"/>
    <n v="23"/>
    <n v="0"/>
    <n v="0"/>
    <n v="772000"/>
    <s v="RAC"/>
    <n v="0"/>
    <s v="NHAT LONG"/>
    <s v="TQ"/>
    <s v="D"/>
    <s v="PICO"/>
    <n v="0"/>
    <n v="1"/>
    <s v="NHAT LONGTQD"/>
    <s v="NHAT LONG"/>
    <n v="0"/>
    <n v="0"/>
    <n v="0"/>
    <n v="0"/>
    <n v="0"/>
    <n v="58320"/>
    <n v="0"/>
    <m/>
    <m/>
    <m/>
    <n v="0"/>
    <n v="0"/>
    <n v="0"/>
    <n v="0"/>
    <n v="0"/>
    <n v="0"/>
    <n v="0"/>
    <n v="0"/>
    <n v="0"/>
    <n v="0"/>
    <n v="0"/>
    <n v="0"/>
    <n v="3.2399999999999998"/>
    <s v="9525250608"/>
    <n v="17.47788525"/>
    <n v="1291416"/>
    <n v="143111.13525590859"/>
    <n v="0"/>
    <n v="58320"/>
    <n v="0"/>
    <n v="0"/>
    <n v="0"/>
    <n v="0"/>
    <n v="0"/>
    <n v="0"/>
    <n v="0"/>
    <n v="219968.84707662213"/>
    <s v="RAC"/>
    <s v="RAC"/>
    <s v="MM"/>
    <n v="86995036"/>
    <n v="0.18537711820713548"/>
    <n v="17.47788525"/>
    <s v="Data out from OB"/>
  </r>
  <r>
    <x v="32"/>
    <s v="6000003200"/>
    <s v="29C-07304   (3.5)"/>
    <n v="3.5"/>
    <s v="NHAT LONG"/>
    <s v="HÙNG"/>
    <s v="7951"/>
    <s v="R6UT/4S-VB"/>
    <n v="12000"/>
    <s v="THANG HOA"/>
    <s v="Số  57 phố Hạ Đình, P. Hạ Đình, Q. Thanh Xuân, TP. Hà Nội"/>
    <s v="M101"/>
    <n v="0.19152"/>
    <s v="601"/>
    <n v="0.86736111111111003"/>
    <n v="0.68121527777778002"/>
    <n v="0.84793981481480996"/>
    <s v="9525250608-6000003200"/>
    <s v="9525250608-6000003200"/>
    <x v="4"/>
    <s v="Thanh Xuân/Hà Nội"/>
    <s v="Hà Nội"/>
    <n v="23"/>
    <n v="23"/>
    <n v="0"/>
    <n v="772000"/>
    <s v="C-BATT"/>
    <n v="0"/>
    <s v="NHAT LONG"/>
    <s v="TQ"/>
    <s v="D"/>
    <s v="THAN"/>
    <n v="0"/>
    <n v="1"/>
    <s v="NHAT LONGTQD"/>
    <s v="NHAT L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9152"/>
    <s v="9525250608"/>
    <n v="17.47788525"/>
    <n v="1291416"/>
    <n v="8459.4582173492636"/>
    <n v="0"/>
    <n v="0"/>
    <n v="0"/>
    <n v="0"/>
    <n v="0"/>
    <n v="0"/>
    <n v="0"/>
    <n v="0"/>
    <n v="1"/>
    <n v="9555.24296052922"/>
    <s v="C-BATT"/>
    <s v="C-BATT"/>
    <s v="Wholesaler"/>
    <n v="20400000"/>
    <n v="1.0957847431799565E-2"/>
    <n v="17.47788525"/>
    <s v="Data out from OB"/>
  </r>
  <r>
    <x v="32"/>
    <s v="6000003200"/>
    <s v="29C-07304   (3.5)"/>
    <n v="3.5"/>
    <s v="NHAT LONG"/>
    <s v="HÙNG"/>
    <s v="7951"/>
    <s v="R6DT/4S-V"/>
    <n v="30000"/>
    <s v="THANG HOA"/>
    <s v="Số  57 phố Hạ Đình, P. Hạ Đình, Q. Thanh Xuân, TP. Hà Nội"/>
    <s v="M101"/>
    <n v="0.43106250000000002"/>
    <s v="601"/>
    <n v="0.86736111111111003"/>
    <n v="0.68121527777778002"/>
    <n v="0.84781249999999997"/>
    <s v="9525250608-6000003200"/>
    <s v="9525250608-6000003200"/>
    <x v="4"/>
    <s v="Thanh Xuân/Hà Nội"/>
    <s v="Hà Nội"/>
    <n v="23"/>
    <n v="0"/>
    <n v="0"/>
    <n v="772000"/>
    <s v="C-BATT"/>
    <n v="0"/>
    <s v="NHAT LONG"/>
    <s v="TQ"/>
    <s v="D"/>
    <s v="THAN"/>
    <n v="0"/>
    <n v="1"/>
    <s v="NHAT LONGTQD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43106250000000002"/>
    <s v="9525250608"/>
    <n v="17.47788525"/>
    <n v="1291416"/>
    <n v="19040.075228780897"/>
    <n v="0"/>
    <n v="0"/>
    <n v="0"/>
    <n v="0"/>
    <n v="0"/>
    <n v="0"/>
    <n v="0"/>
    <n v="0"/>
    <n v="0"/>
    <n v="21506.406216964951"/>
    <s v="C-BATT"/>
    <s v="C-BATT"/>
    <s v="Wholesaler"/>
    <n v="58380000"/>
    <n v="2.4663309881840539E-2"/>
    <n v="17.47788525"/>
    <s v="Data out from OB"/>
  </r>
  <r>
    <x v="32"/>
    <s v="6000003200"/>
    <s v="29C-07304   (3.5)"/>
    <n v="3.5"/>
    <s v="NHAT LONG"/>
    <s v="HÙNG"/>
    <s v="7951"/>
    <s v="R14UT/2S-V"/>
    <n v="960"/>
    <s v="THANG HOA"/>
    <s v="Số  57 phố Hạ Đình, P. Hạ Đình, Q. Thanh Xuân, TP. Hà Nội"/>
    <s v="M101"/>
    <n v="4.5356E-2"/>
    <s v="601"/>
    <n v="0.86736111111111003"/>
    <n v="0.68121527777778002"/>
    <n v="0.84763888888889005"/>
    <s v="9525250608-6000003200"/>
    <s v="9525250608-6000003200"/>
    <x v="4"/>
    <s v="Thanh Xuân/Hà Nội"/>
    <s v="Hà Nội"/>
    <n v="23"/>
    <n v="0"/>
    <n v="0"/>
    <n v="772000"/>
    <s v="C-BATT"/>
    <n v="0"/>
    <s v="NHAT LONG"/>
    <s v="TQ"/>
    <s v="D"/>
    <s v="THAN"/>
    <n v="0"/>
    <n v="1"/>
    <s v="NHAT LONGTQD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5356E-2"/>
    <s v="9525250608"/>
    <n v="17.47788525"/>
    <n v="1291416"/>
    <n v="2003.3792131688244"/>
    <n v="0"/>
    <n v="0"/>
    <n v="0"/>
    <n v="0"/>
    <n v="0"/>
    <n v="0"/>
    <n v="0"/>
    <n v="0"/>
    <n v="0"/>
    <n v="2262.8842925948379"/>
    <s v="C-BATT"/>
    <s v="C-BATT"/>
    <s v="Wholesaler"/>
    <n v="4533120"/>
    <n v="2.5950507942601353E-3"/>
    <n v="17.47788525"/>
    <s v="Data out from OB"/>
  </r>
  <r>
    <x v="32"/>
    <s v="6000003200"/>
    <s v="29C-07304   (3.5)"/>
    <n v="3.5"/>
    <s v="NHAT LONG"/>
    <s v="HÙNG"/>
    <s v="7951"/>
    <s v="R03NT/2S-V"/>
    <n v="24000"/>
    <s v="THANG HOA"/>
    <s v="Số  57 phố Hạ Đình, P. Hạ Đình, Q. Thanh Xuân, TP. Hà Nội"/>
    <s v="M101"/>
    <n v="0.17569499999999999"/>
    <s v="601"/>
    <n v="0.86736111111111003"/>
    <n v="0.68121527777778002"/>
    <n v="0.84750000000000003"/>
    <s v="9525250608-6000003200"/>
    <s v="9525250608-6000003200"/>
    <x v="4"/>
    <s v="Thanh Xuân/Hà Nội"/>
    <s v="Hà Nội"/>
    <n v="23"/>
    <n v="0"/>
    <n v="0"/>
    <n v="772000"/>
    <s v="C-BATT"/>
    <n v="0"/>
    <s v="NHAT LONG"/>
    <s v="TQ"/>
    <s v="D"/>
    <s v="THAN"/>
    <n v="0"/>
    <n v="1"/>
    <s v="NHAT LONGTQD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7569499999999999"/>
    <s v="9525250608"/>
    <n v="17.47788525"/>
    <n v="1291416"/>
    <n v="7760.4663298724872"/>
    <n v="0"/>
    <n v="0"/>
    <n v="0"/>
    <n v="0"/>
    <n v="0"/>
    <n v="0"/>
    <n v="0"/>
    <n v="0"/>
    <n v="0"/>
    <n v="8765.7080824466429"/>
    <s v="C-BATT"/>
    <s v="C-BATT"/>
    <s v="Wholesaler"/>
    <n v="47160000"/>
    <n v="1.0052417525741564E-2"/>
    <n v="17.47788525"/>
    <s v="Data out from OB"/>
  </r>
  <r>
    <x v="32"/>
    <s v="6000003104"/>
    <s v="29C-07304   (3.5)"/>
    <n v="3.5"/>
    <s v="NHAT LONG"/>
    <s v="HÙNG"/>
    <s v="7951"/>
    <s v="MC-CL575KN49"/>
    <n v="6"/>
    <s v="PICO"/>
    <s v="76 Nguyễn Trãi, Hà Nội"/>
    <s v="M101"/>
    <n v="0.37026000000000003"/>
    <s v="601"/>
    <n v="0.86736111111111003"/>
    <n v="0.68121527777778002"/>
    <n v="0.86428240740741002"/>
    <s v="9525250608-6000003104"/>
    <s v="9525250608-6000003104"/>
    <x v="4"/>
    <s v="Thanh Xuân/Hà Nội"/>
    <s v="Hà Nội"/>
    <n v="23"/>
    <n v="0"/>
    <n v="0"/>
    <n v="772000"/>
    <s v="VC"/>
    <n v="0"/>
    <s v="NHAT LONG"/>
    <s v="TQ"/>
    <s v="D"/>
    <s v="PICO"/>
    <n v="0"/>
    <n v="1"/>
    <s v="NHAT LONGTQD"/>
    <s v="NHAT LONG"/>
    <n v="0"/>
    <n v="0"/>
    <n v="0"/>
    <n v="0"/>
    <n v="0"/>
    <n v="6665"/>
    <n v="0"/>
    <m/>
    <m/>
    <m/>
    <n v="0"/>
    <n v="0"/>
    <n v="0"/>
    <n v="0"/>
    <n v="0"/>
    <n v="0"/>
    <n v="0"/>
    <n v="0"/>
    <n v="0"/>
    <n v="0"/>
    <n v="0"/>
    <n v="0"/>
    <n v="0.37026000000000003"/>
    <s v="9525250608"/>
    <n v="17.47788525"/>
    <n v="1291416"/>
    <n v="16354.422512300223"/>
    <n v="0"/>
    <n v="6665"/>
    <n v="0"/>
    <n v="0"/>
    <n v="0"/>
    <n v="0"/>
    <n v="0"/>
    <n v="0"/>
    <n v="0"/>
    <n v="25137.871024256212"/>
    <s v="VC"/>
    <s v="VC"/>
    <s v="MM"/>
    <n v="13734000"/>
    <n v="2.1184485119559875E-2"/>
    <n v="17.47788525"/>
    <s v="Data out from OB"/>
  </r>
  <r>
    <x v="32"/>
    <s v="6000003104"/>
    <s v="29C-07304   (3.5)"/>
    <n v="3.5"/>
    <s v="NHAT LONG"/>
    <s v="HÙNG"/>
    <s v="7951"/>
    <s v="NR-BX471WGKV"/>
    <n v="8"/>
    <s v="PICO"/>
    <s v="76 Nguyễn Trãi, Hà Nội"/>
    <s v="M101"/>
    <n v="8.9036799999999996"/>
    <s v="601"/>
    <n v="0.86736111111111003"/>
    <n v="0.68121527777778002"/>
    <n v="0.85148148148147995"/>
    <s v="9525250608-6000003104"/>
    <s v="9525250608-6000003104"/>
    <x v="4"/>
    <s v="Thanh Xuân/Hà Nội"/>
    <s v="Hà Nội"/>
    <n v="23"/>
    <n v="0"/>
    <n v="0"/>
    <n v="772000"/>
    <s v="REF"/>
    <n v="0"/>
    <s v="NHAT LONG"/>
    <s v="TQ"/>
    <s v="D"/>
    <s v="PICO"/>
    <n v="0"/>
    <n v="1"/>
    <s v="NHAT LONGTQD"/>
    <s v="NHAT LONG"/>
    <n v="0"/>
    <n v="0"/>
    <n v="0"/>
    <n v="0"/>
    <n v="0"/>
    <n v="160266"/>
    <n v="0"/>
    <m/>
    <m/>
    <m/>
    <n v="0"/>
    <n v="0"/>
    <n v="0"/>
    <n v="0"/>
    <n v="0"/>
    <n v="0"/>
    <n v="0"/>
    <n v="0"/>
    <n v="0"/>
    <n v="0"/>
    <n v="0"/>
    <n v="0"/>
    <n v="8.9036799999999996"/>
    <s v="9525250608"/>
    <n v="17.47788525"/>
    <n v="1291416"/>
    <n v="393276.46689979272"/>
    <n v="0"/>
    <n v="160266"/>
    <n v="0"/>
    <n v="0"/>
    <n v="0"/>
    <n v="0"/>
    <n v="0"/>
    <n v="0"/>
    <n v="0"/>
    <n v="604485.01442567259"/>
    <s v="REF"/>
    <s v="Local REF"/>
    <s v="MM"/>
    <n v="129756360"/>
    <n v="0.50942547525879878"/>
    <n v="17.47788525"/>
    <s v="Data out from OB"/>
  </r>
  <r>
    <x v="33"/>
    <s v="5000014004"/>
    <s v="89C-20161   (5)"/>
    <n v="5"/>
    <s v="THANH CONG"/>
    <s v=""/>
    <s v="7951"/>
    <s v="SR-MVN107HRA"/>
    <n v="2"/>
    <s v="MEDIAMART Y YEN"/>
    <s v="Khu E, Đường 38, Thị trấn Lâm, Huyện Ý Yên, Tỉnh Nam Định, Việt Nam"/>
    <s v="M101"/>
    <n v="4.2793320000000003E-2"/>
    <s v="601"/>
    <n v="0.89791666666667003"/>
    <n v="0.71120370370370001"/>
    <n v="0.87822916666666995"/>
    <s v="9525250619-5000014004"/>
    <s v="9525250619-5000014004"/>
    <x v="2"/>
    <s v="Ý Yên/Nam Định"/>
    <s v="Nam Định"/>
    <n v="108"/>
    <n v="130"/>
    <n v="0"/>
    <n v="1740000"/>
    <s v="RC"/>
    <n v="1"/>
    <s v="THANH CONG"/>
    <s v="TQ"/>
    <s v="E"/>
    <s v="MEDI"/>
    <n v="0"/>
    <n v="1"/>
    <s v="THANH CONGTQE"/>
    <s v="THANH CONG"/>
    <s v="combine"/>
    <n v="100000"/>
    <n v="0"/>
    <n v="0"/>
    <n v="0"/>
    <n v="0"/>
    <n v="0"/>
    <m/>
    <m/>
    <m/>
    <n v="0"/>
    <n v="0"/>
    <n v="2700000"/>
    <n v="0"/>
    <n v="449220"/>
    <n v="206294"/>
    <n v="0"/>
    <n v="0"/>
    <n v="0"/>
    <n v="0"/>
    <n v="0"/>
    <n v="3355514"/>
    <n v="4.2793320000000003E-2"/>
    <s v="9525250619"/>
    <n v="21.120536519999998"/>
    <n v="3355514"/>
    <n v="4254.9095244290702"/>
    <n v="0"/>
    <n v="0"/>
    <n v="0"/>
    <n v="0"/>
    <n v="0"/>
    <n v="0"/>
    <n v="0"/>
    <n v="0"/>
    <n v="1"/>
    <n v="5470.5979599802331"/>
    <s v="RC"/>
    <s v="RC"/>
    <s v="MM"/>
    <n v="1386546"/>
    <n v="2.0261473925852714E-3"/>
    <n v="21.120536519999998"/>
    <s v="Data out from OB"/>
  </r>
  <r>
    <x v="33"/>
    <s v="5000017115"/>
    <s v="89C-20161   (5)"/>
    <n v="5"/>
    <s v="THANH CONG"/>
    <s v=""/>
    <s v="7951"/>
    <s v="EH-ND11-W645"/>
    <n v="2"/>
    <s v="MEDIAMART NAM GIANG"/>
    <s v="Thôn Tư, thị trấn Nam Giang, huyện Nam Trực, tỉnh Nam Định, Việt Nam"/>
    <s v="M101"/>
    <n v="6.6639999999999998E-3"/>
    <s v="601"/>
    <n v="0.89791666666667003"/>
    <n v="0.71120370370370001"/>
    <n v="0.87835648148148004"/>
    <s v="9525250619-5000017115"/>
    <s v="9525250619-5000017115"/>
    <x v="2"/>
    <s v="Nam Trực/Nam Định"/>
    <s v="Nam Định"/>
    <n v="98"/>
    <n v="130"/>
    <n v="0"/>
    <n v="1610000"/>
    <s v="LADIES"/>
    <n v="0"/>
    <s v="THANH CONG"/>
    <s v="TQ"/>
    <s v="E"/>
    <s v="MEDI"/>
    <n v="0"/>
    <n v="1"/>
    <s v="THANH CONGTQE"/>
    <s v="THANH C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6.6639999999999998E-3"/>
    <s v="9525250619"/>
    <n v="21.120536519999998"/>
    <n v="3355514"/>
    <n v="662.59680414595834"/>
    <n v="0"/>
    <n v="0"/>
    <n v="0"/>
    <n v="0"/>
    <n v="0"/>
    <n v="0"/>
    <n v="0"/>
    <n v="0"/>
    <n v="1"/>
    <n v="851.91017675908938"/>
    <s v="LADIES"/>
    <s v="LADIES"/>
    <s v="MM"/>
    <n v="432364"/>
    <n v="3.1552228768855158E-4"/>
    <n v="21.120536519999998"/>
    <s v="Data out from OB"/>
  </r>
  <r>
    <x v="33"/>
    <s v="5000014188"/>
    <s v="89C-20161   (5)"/>
    <n v="5"/>
    <s v="THANH CONG"/>
    <s v=""/>
    <s v="7951"/>
    <s v="NI-317TVRA"/>
    <n v="1"/>
    <s v="MEDIAMART VU BAN"/>
    <s v="Quốc lộ 10, Thị trấn Gôi, Huyện Vụ Bản, Tỉnh Nam Định, Việt Nam"/>
    <s v="M101"/>
    <n v="4.2281999999999997E-3"/>
    <s v="601"/>
    <n v="0.89791666666667003"/>
    <n v="0.71120370370370001"/>
    <n v="0.87844907407407002"/>
    <s v="9525250619-5000014188"/>
    <s v="9525250619-5000014188"/>
    <x v="2"/>
    <s v="Vụ Bản/Nam Định"/>
    <s v="Nam Định"/>
    <n v="95"/>
    <n v="130"/>
    <n v="0"/>
    <n v="1615000"/>
    <s v="E-IRON"/>
    <n v="0"/>
    <s v="THANH CONG"/>
    <s v="TQ"/>
    <s v="E"/>
    <s v="MEDI"/>
    <n v="0"/>
    <n v="1"/>
    <s v="THANH CONGTQE"/>
    <s v="THANH C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4.2281999999999997E-3"/>
    <s v="9525250619"/>
    <n v="21.120536519999998"/>
    <n v="3355514"/>
    <n v="420.40693386703794"/>
    <n v="0"/>
    <n v="0"/>
    <n v="0"/>
    <n v="0"/>
    <n v="0"/>
    <n v="0"/>
    <n v="0"/>
    <n v="0"/>
    <n v="1"/>
    <n v="540.52320068619167"/>
    <s v="E-IRON"/>
    <s v="E-IRON"/>
    <s v="MM"/>
    <n v="260909"/>
    <n v="2.0019377803192284E-4"/>
    <n v="21.120536519999998"/>
    <s v="Data out from OB"/>
  </r>
  <r>
    <x v="33"/>
    <s v="6000009072"/>
    <s v="89C-20161   (5)"/>
    <n v="5"/>
    <s v="THANH CONG"/>
    <s v=""/>
    <s v="7951"/>
    <s v="NA-F85A9BRV"/>
    <n v="8"/>
    <s v="TGDD NAM DINH"/>
    <s v="Lô đất E2, tờ bản đồ quy hoạch chia lô số 1, Khu công nghiệp Hòa Xá, Xã Lộc Hòa, TP Nam Định,Tỉnh Nam Định,Việt Nam"/>
    <s v="M101"/>
    <n v="3.8361239999999999"/>
    <s v="601"/>
    <n v="0.89791666666667003"/>
    <n v="0.71129629629629998"/>
    <n v="0.88865740740740995"/>
    <s v="9525250619-6000009072"/>
    <s v="9525250619-6000009072"/>
    <x v="2"/>
    <s v="Nam Định/Nam Định"/>
    <s v="Nam Định"/>
    <n v="98"/>
    <n v="130"/>
    <n v="0"/>
    <n v="1610000"/>
    <s v="WM"/>
    <n v="0"/>
    <s v="THANH CONG"/>
    <s v="TQ"/>
    <s v="E"/>
    <s v="TGDD"/>
    <n v="0"/>
    <n v="1"/>
    <s v="THANH CONGTQE"/>
    <s v="THANH CONG"/>
    <s v="combine"/>
    <n v="100000"/>
    <n v="0"/>
    <n v="0"/>
    <n v="0"/>
    <n v="49870"/>
    <n v="0"/>
    <m/>
    <m/>
    <m/>
    <n v="0"/>
    <n v="0"/>
    <n v="0"/>
    <n v="0"/>
    <n v="0"/>
    <n v="0"/>
    <n v="0"/>
    <n v="0"/>
    <n v="0"/>
    <n v="0"/>
    <n v="0"/>
    <n v="0"/>
    <n v="3.8361239999999999"/>
    <s v="9525250619"/>
    <n v="21.120536519999998"/>
    <n v="3355514"/>
    <n v="381423.09464399912"/>
    <n v="0"/>
    <n v="49870"/>
    <n v="0"/>
    <n v="0"/>
    <n v="0"/>
    <n v="0"/>
    <n v="0"/>
    <n v="0"/>
    <n v="1"/>
    <n v="540271.1216851417"/>
    <s v="WM"/>
    <s v="Local WM"/>
    <s v="MM"/>
    <n v="42176000"/>
    <n v="0.18163004506857103"/>
    <n v="21.120536519999998"/>
    <s v="Data out from OB"/>
  </r>
  <r>
    <x v="33"/>
    <s v="5000003595"/>
    <s v="89C-20161   (5)"/>
    <n v="5"/>
    <s v="THANH CONG"/>
    <s v=""/>
    <s v="7951"/>
    <s v="CS-XZ12XKH-8"/>
    <n v="2"/>
    <s v="MEDIAMART NAM DINH"/>
    <s v="Số 113 Đường Đông A, khu đô thị Hòa Vượng, Phường Lộc Hòa, Thành phố Nam Định, Tỉnh Nam Định, Việt Nam"/>
    <s v="M101"/>
    <n v="0.20519999999999999"/>
    <s v="601"/>
    <n v="0.89791666666667003"/>
    <n v="0.71130787037037002"/>
    <n v="0.89231481481481001"/>
    <s v="9525250619-5000003595"/>
    <s v="9525250619-5000003595"/>
    <x v="2"/>
    <s v="Nam Định/Nam Định"/>
    <s v="Nam Định"/>
    <n v="98"/>
    <n v="130"/>
    <s v="CT"/>
    <n v="1610000"/>
    <s v="RAC"/>
    <n v="0"/>
    <s v="THANH CONG"/>
    <s v="TQ"/>
    <s v="E"/>
    <s v="MEDI"/>
    <n v="0"/>
    <n v="1"/>
    <s v="THANH CONGTQE"/>
    <s v="THANH CONG"/>
    <s v="combine"/>
    <n v="100000"/>
    <n v="0"/>
    <n v="0"/>
    <n v="0"/>
    <n v="6156"/>
    <n v="4104"/>
    <m/>
    <m/>
    <m/>
    <n v="0"/>
    <n v="0"/>
    <n v="0"/>
    <n v="0"/>
    <n v="0"/>
    <n v="0"/>
    <n v="0"/>
    <n v="0"/>
    <n v="0"/>
    <n v="0"/>
    <n v="0"/>
    <n v="0"/>
    <n v="0.20519999999999999"/>
    <s v="9525250619"/>
    <n v="21.120536519999998"/>
    <n v="3355514"/>
    <n v="20402.890787927769"/>
    <n v="0"/>
    <n v="6156"/>
    <n v="4104"/>
    <n v="0"/>
    <n v="0"/>
    <n v="0"/>
    <n v="0"/>
    <n v="0"/>
    <n v="1"/>
    <n v="36492.288155907132"/>
    <s v="RAC"/>
    <s v="RAC"/>
    <s v="MM"/>
    <n v="11212695"/>
    <n v="9.7156622799656044E-3"/>
    <n v="21.120536519999998"/>
    <s v="Data out from OB"/>
  </r>
  <r>
    <x v="33"/>
    <s v="5000003595"/>
    <s v="89C-20161   (5)"/>
    <n v="5"/>
    <s v="THANH CONG"/>
    <s v=""/>
    <s v="7951"/>
    <s v="CS-XZ9XKH-8"/>
    <n v="3"/>
    <s v="MEDIAMART NAM DINH"/>
    <s v="Số 113 Đường Đông A, khu đô thị Hòa Vượng, Phường Lộc Hòa, Thành phố Nam Định, Tỉnh Nam Định, Việt Nam"/>
    <s v="M101"/>
    <n v="0.30779999999999996"/>
    <s v="601"/>
    <n v="0.89791666666667003"/>
    <n v="0.71130787037037002"/>
    <n v="0.89245370370370003"/>
    <s v="9525250619-5000003595"/>
    <s v="9525250619-5000003595"/>
    <x v="2"/>
    <s v="Nam Định/Nam Định"/>
    <s v="Nam Định"/>
    <n v="98"/>
    <n v="0"/>
    <s v="CT"/>
    <n v="1610000"/>
    <s v="RAC"/>
    <n v="0"/>
    <s v="THANH CONG"/>
    <s v="TQ"/>
    <s v="E"/>
    <s v="MEDI"/>
    <n v="0"/>
    <n v="1"/>
    <s v="THANH CONGTQE"/>
    <s v="THANH CONG"/>
    <n v="0"/>
    <n v="0"/>
    <n v="0"/>
    <n v="0"/>
    <n v="0"/>
    <n v="9234"/>
    <n v="6156"/>
    <m/>
    <m/>
    <m/>
    <n v="0"/>
    <n v="0"/>
    <n v="0"/>
    <n v="0"/>
    <n v="0"/>
    <n v="0"/>
    <n v="0"/>
    <n v="0"/>
    <n v="0"/>
    <n v="0"/>
    <n v="0"/>
    <n v="0"/>
    <n v="0.30779999999999996"/>
    <s v="9525250619"/>
    <n v="21.120536519999998"/>
    <n v="3355514"/>
    <n v="30604.336181891649"/>
    <n v="0"/>
    <n v="9234"/>
    <n v="6156"/>
    <n v="0"/>
    <n v="0"/>
    <n v="0"/>
    <n v="0"/>
    <n v="0"/>
    <n v="0"/>
    <n v="54738.432233860687"/>
    <s v="RAC"/>
    <s v="RAC"/>
    <s v="MM"/>
    <n v="14371238"/>
    <n v="1.4573493419948406E-2"/>
    <n v="21.120536519999998"/>
    <s v="Data out from OB"/>
  </r>
  <r>
    <x v="33"/>
    <s v="5000003595"/>
    <s v="89C-20161   (5)"/>
    <n v="5"/>
    <s v="THANH CONG"/>
    <s v=""/>
    <s v="7951"/>
    <s v="CS-YZ9WKH-8"/>
    <n v="5"/>
    <s v="MEDIAMART NAM DINH"/>
    <s v="Số 113 Đường Đông A, khu đô thị Hòa Vượng, Phường Lộc Hòa, Thành phố Nam Định, Tỉnh Nam Định, Việt Nam"/>
    <s v="M101"/>
    <n v="0.40570500000000004"/>
    <s v="601"/>
    <n v="0.89791666666667003"/>
    <n v="0.71130787037037002"/>
    <n v="0.89253472222221997"/>
    <s v="9525250619-5000003595"/>
    <s v="9525250619-5000003595"/>
    <x v="2"/>
    <s v="Nam Định/Nam Định"/>
    <s v="Nam Định"/>
    <n v="98"/>
    <n v="0"/>
    <s v="CT"/>
    <n v="1610000"/>
    <s v="RAC"/>
    <n v="0"/>
    <s v="THANH CONG"/>
    <s v="TQ"/>
    <s v="E"/>
    <s v="MEDI"/>
    <n v="0"/>
    <n v="1"/>
    <s v="THANH CONGTQE"/>
    <s v="THANH CONG"/>
    <n v="0"/>
    <n v="0"/>
    <n v="0"/>
    <n v="0"/>
    <n v="0"/>
    <n v="12171"/>
    <n v="8114"/>
    <m/>
    <m/>
    <m/>
    <n v="0"/>
    <n v="0"/>
    <n v="0"/>
    <n v="0"/>
    <n v="0"/>
    <n v="0"/>
    <n v="0"/>
    <n v="0"/>
    <n v="0"/>
    <n v="0"/>
    <n v="0"/>
    <n v="0"/>
    <n v="0.40570500000000004"/>
    <s v="9525250619"/>
    <n v="21.120536519999998"/>
    <n v="3355514"/>
    <n v="40338.961048324745"/>
    <n v="0"/>
    <n v="12171"/>
    <n v="8114"/>
    <n v="0"/>
    <n v="0"/>
    <n v="0"/>
    <n v="0"/>
    <n v="0"/>
    <n v="0"/>
    <n v="72149.378490703239"/>
    <s v="RAC"/>
    <s v="RAC"/>
    <s v="MM"/>
    <n v="19332232"/>
    <n v="1.920902907063083E-2"/>
    <n v="21.120536519999998"/>
    <s v="Data out from OB"/>
  </r>
  <r>
    <x v="33"/>
    <s v="5000003595"/>
    <s v="89C-20161   (5)"/>
    <n v="5"/>
    <s v="THANH CONG"/>
    <s v=""/>
    <s v="7951"/>
    <s v="NR-TV261APSV"/>
    <n v="7"/>
    <s v="MEDIAMART NAM DINH"/>
    <s v="Số 113 Đường Đông A, khu đô thị Hòa Vượng, Phường Lộc Hòa, Thành phố Nam Định, Tỉnh Nam Định, Việt Nam"/>
    <s v="M101"/>
    <n v="4.8411999999999997"/>
    <s v="601"/>
    <n v="0.89791666666667003"/>
    <n v="0.71130787037037002"/>
    <n v="0.88457175925926002"/>
    <s v="9525250619-5000003595"/>
    <s v="9525250619-5000003595"/>
    <x v="2"/>
    <s v="Nam Định/Nam Định"/>
    <s v="Nam Định"/>
    <n v="98"/>
    <n v="0"/>
    <s v="CT"/>
    <n v="1610000"/>
    <s v="REF"/>
    <n v="0"/>
    <s v="THANH CONG"/>
    <s v="TQ"/>
    <s v="E"/>
    <s v="MEDI"/>
    <n v="0"/>
    <n v="1"/>
    <s v="THANH CONGTQE"/>
    <s v="THANH CONG"/>
    <n v="0"/>
    <n v="0"/>
    <n v="0"/>
    <n v="0"/>
    <n v="0"/>
    <n v="145236"/>
    <n v="96824"/>
    <m/>
    <m/>
    <m/>
    <n v="0"/>
    <n v="0"/>
    <n v="0"/>
    <n v="0"/>
    <n v="0"/>
    <n v="0"/>
    <n v="0"/>
    <n v="0"/>
    <n v="0"/>
    <n v="0"/>
    <n v="0"/>
    <n v="0"/>
    <n v="4.8411999999999997"/>
    <s v="9525250619"/>
    <n v="21.120536519999998"/>
    <n v="3355514"/>
    <n v="481357.09007074032"/>
    <n v="0"/>
    <n v="145236"/>
    <n v="96824"/>
    <n v="0"/>
    <n v="0"/>
    <n v="0"/>
    <n v="0"/>
    <n v="0"/>
    <n v="0"/>
    <n v="860947.68723380903"/>
    <s v="REF"/>
    <s v="Local REF"/>
    <s v="MM"/>
    <n v="30536800"/>
    <n v="0.22921766193844778"/>
    <n v="21.120536519999998"/>
    <s v="Data out from OB"/>
  </r>
  <r>
    <x v="33"/>
    <s v="6000014918"/>
    <s v="89C-20161   (5)"/>
    <n v="5"/>
    <s v="THANH CONG"/>
    <s v=""/>
    <s v="7951"/>
    <s v="NR-TV261APSV"/>
    <n v="4"/>
    <s v="TGDD NAM DINH"/>
    <s v="Thửa đất số 140, Tờ bản đồ số 8, Xã Giao Tiến, Huyện Giao Thủy, Tỉnh Nam Định, Việt Nam"/>
    <s v="M101"/>
    <n v="2.7664"/>
    <s v="601"/>
    <n v="0.89791666666667003"/>
    <n v="0.71130787037037002"/>
    <n v="0.87863425925925998"/>
    <s v="9525250619-6000014918"/>
    <s v="9525250619-6000014918"/>
    <x v="2"/>
    <s v="Giao Thủy/Nam Định"/>
    <s v="Nam Định"/>
    <n v="130"/>
    <n v="130"/>
    <n v="0"/>
    <n v="2100000"/>
    <s v="REF"/>
    <n v="0"/>
    <s v="THANH CONG"/>
    <s v="TQ"/>
    <s v="E"/>
    <s v="TGDD"/>
    <n v="0"/>
    <n v="1"/>
    <s v="THANH CONGTQE"/>
    <s v="THANH CONG"/>
    <s v="THANH CONGTQE"/>
    <n v="2100000"/>
    <n v="0"/>
    <n v="0"/>
    <n v="0"/>
    <n v="35963"/>
    <n v="0"/>
    <m/>
    <m/>
    <m/>
    <n v="0"/>
    <n v="0"/>
    <n v="0"/>
    <n v="0"/>
    <n v="0"/>
    <n v="0"/>
    <n v="0"/>
    <n v="0"/>
    <n v="0"/>
    <n v="0"/>
    <n v="0"/>
    <n v="0"/>
    <n v="2.7664"/>
    <s v="9525250619"/>
    <n v="21.120536519999998"/>
    <n v="3355514"/>
    <n v="275061.19432613737"/>
    <n v="0"/>
    <n v="35963"/>
    <n v="0"/>
    <n v="0"/>
    <n v="0"/>
    <n v="0"/>
    <n v="0"/>
    <n v="0"/>
    <n v="1"/>
    <n v="389613.10699074803"/>
    <s v="REF"/>
    <s v="Local REF"/>
    <s v="MM"/>
    <n v="24928000"/>
    <n v="0.13098152110768443"/>
    <n v="21.120536519999998"/>
    <s v="Data out from OB"/>
  </r>
  <r>
    <x v="33"/>
    <s v="6000008991"/>
    <s v="89C-20161   (5)"/>
    <n v="5"/>
    <s v="THANH CONG"/>
    <s v=""/>
    <s v="7951"/>
    <s v="NR-TV261APSV"/>
    <n v="6"/>
    <s v="TGDD NAM DINH"/>
    <s v="Khu 3, TT Yên Định, Huyện Hải Hậu, Tỉnh Nam Định"/>
    <s v="M101"/>
    <n v="4.1495999999999995"/>
    <s v="601"/>
    <n v="0.89791666666667003"/>
    <n v="0.71130787037037002"/>
    <n v="0.87854166666667"/>
    <s v="9525250619-6000008991"/>
    <s v="9525250619-6000008991"/>
    <x v="2"/>
    <s v="Hải Hậu/Nam Định"/>
    <s v="Nam Định"/>
    <n v="125"/>
    <n v="130"/>
    <n v="0"/>
    <n v="1880000"/>
    <s v="REF"/>
    <n v="0"/>
    <s v="THANH CONG"/>
    <s v="TQ"/>
    <s v="E"/>
    <s v="TGDD"/>
    <n v="0"/>
    <n v="1"/>
    <s v="THANH CONGTQE"/>
    <s v="THANH CONG"/>
    <s v="combine"/>
    <n v="100000"/>
    <n v="0"/>
    <n v="0"/>
    <n v="0"/>
    <n v="53945"/>
    <n v="0"/>
    <m/>
    <m/>
    <m/>
    <n v="0"/>
    <n v="0"/>
    <n v="0"/>
    <n v="0"/>
    <n v="0"/>
    <n v="0"/>
    <n v="0"/>
    <n v="0"/>
    <n v="0"/>
    <n v="0"/>
    <n v="0"/>
    <n v="0"/>
    <n v="4.1495999999999995"/>
    <s v="9525250619"/>
    <n v="21.120536519999998"/>
    <n v="3355514"/>
    <n v="412591.79148920591"/>
    <n v="0"/>
    <n v="53945"/>
    <n v="0"/>
    <n v="0"/>
    <n v="0"/>
    <n v="0"/>
    <n v="0"/>
    <n v="0"/>
    <n v="1"/>
    <n v="584420.16048612189"/>
    <s v="REF"/>
    <s v="Local REF"/>
    <s v="MM"/>
    <n v="37392000"/>
    <n v="0.19647228166152664"/>
    <n v="21.120536519999998"/>
    <s v="Data out from OB"/>
  </r>
  <r>
    <x v="33"/>
    <s v="5000003595"/>
    <s v="89C-20161   (5)"/>
    <n v="5"/>
    <s v="THANH CONG"/>
    <s v=""/>
    <s v="7951"/>
    <s v="NA-F100A4GRV"/>
    <n v="1"/>
    <s v="MEDIAMART NAM DINH"/>
    <s v="Số 113 Đường Đông A, khu đô thị Hòa Vượng, Phường Lộc Hòa, Thành phố Nam Định, Tỉnh Nam Định, Việt Nam"/>
    <s v="M101"/>
    <n v="0.49475999999999998"/>
    <s v="601"/>
    <n v="0.89791666666667003"/>
    <n v="0.71131944444443995"/>
    <n v="0.88531249999999995"/>
    <s v="9525250619-5000003595"/>
    <s v="9525250619-5000003595"/>
    <x v="2"/>
    <s v="Nam Định/Nam Định"/>
    <s v="Nam Định"/>
    <n v="98"/>
    <n v="0"/>
    <s v="CT"/>
    <n v="1610000"/>
    <s v="WM"/>
    <n v="0"/>
    <s v="THANH CONG"/>
    <s v="TQ"/>
    <s v="E"/>
    <s v="MEDI"/>
    <n v="0"/>
    <n v="1"/>
    <s v="THANH CONGTQE"/>
    <s v="THANH CONG"/>
    <n v="0"/>
    <n v="0"/>
    <n v="0"/>
    <n v="0"/>
    <n v="0"/>
    <n v="14843"/>
    <n v="9895"/>
    <m/>
    <m/>
    <m/>
    <n v="0"/>
    <n v="0"/>
    <n v="0"/>
    <n v="0"/>
    <n v="0"/>
    <n v="0"/>
    <n v="0"/>
    <n v="0"/>
    <n v="0"/>
    <n v="0"/>
    <n v="0"/>
    <n v="0"/>
    <n v="0.49475999999999998"/>
    <s v="9525250619"/>
    <n v="21.120536519999998"/>
    <n v="3355514"/>
    <n v="49193.636677559181"/>
    <n v="0"/>
    <n v="14843"/>
    <n v="9895"/>
    <n v="0"/>
    <n v="0"/>
    <n v="0"/>
    <n v="0"/>
    <n v="0"/>
    <n v="0"/>
    <n v="87986.961442576081"/>
    <s v="WM"/>
    <s v="Local WM"/>
    <s v="MM"/>
    <n v="5672000"/>
    <n v="2.3425541275028178E-2"/>
    <n v="21.120536519999998"/>
    <s v="Data out from OB"/>
  </r>
  <r>
    <x v="33"/>
    <s v="5000003595"/>
    <s v="89C-20161   (5)"/>
    <n v="5"/>
    <s v="THANH CONG"/>
    <s v=""/>
    <s v="7951"/>
    <s v="CU-YZ9WKH-8"/>
    <n v="5"/>
    <s v="MEDIAMART NAM DINH"/>
    <s v="Số 113 Đường Đông A, khu đô thị Hòa Vượng, Phường Lộc Hòa, Thành phố Nam Định, Tỉnh Nam Định, Việt Nam"/>
    <s v="M101"/>
    <n v="1.08"/>
    <s v="601"/>
    <n v="0.89791666666667003"/>
    <n v="0.71131944444443995"/>
    <n v="0.89168981481481002"/>
    <s v="9525250619-5000003595"/>
    <s v="9525250619-5000003595"/>
    <x v="2"/>
    <s v="Nam Định/Nam Định"/>
    <s v="Nam Định"/>
    <n v="98"/>
    <n v="0"/>
    <s v="CT"/>
    <n v="1610000"/>
    <s v="RAC"/>
    <n v="0"/>
    <s v="THANH CONG"/>
    <s v="TQ"/>
    <s v="E"/>
    <s v="MEDI"/>
    <n v="0"/>
    <n v="1"/>
    <s v="THANH CONGTQE"/>
    <s v="THANH CONG"/>
    <n v="0"/>
    <n v="0"/>
    <n v="0"/>
    <n v="0"/>
    <n v="0"/>
    <n v="32400"/>
    <n v="21600"/>
    <m/>
    <m/>
    <m/>
    <n v="0"/>
    <n v="0"/>
    <n v="0"/>
    <n v="0"/>
    <n v="0"/>
    <n v="0"/>
    <n v="0"/>
    <n v="0"/>
    <n v="0"/>
    <n v="0"/>
    <n v="0"/>
    <n v="0"/>
    <n v="1.08"/>
    <s v="9525250619"/>
    <n v="21.120536519999998"/>
    <n v="3355514"/>
    <n v="107383.63572593563"/>
    <n v="0"/>
    <n v="32400"/>
    <n v="21600"/>
    <n v="0"/>
    <n v="0"/>
    <n v="0"/>
    <n v="0"/>
    <n v="0"/>
    <n v="0"/>
    <n v="192064.67450477439"/>
    <s v="RAC"/>
    <s v="RAC"/>
    <s v="MM"/>
    <n v="28998345"/>
    <n v="5.1135064631397921E-2"/>
    <n v="21.120536519999998"/>
    <s v="Data out from OB"/>
  </r>
  <r>
    <x v="33"/>
    <s v="5000003595"/>
    <s v="89C-20161   (5)"/>
    <n v="5"/>
    <s v="THANH CONG"/>
    <s v=""/>
    <s v="7951"/>
    <s v="CU-XZ12XKH-8"/>
    <n v="2"/>
    <s v="MEDIAMART NAM DINH"/>
    <s v="Số 113 Đường Đông A, khu đô thị Hòa Vượng, Phường Lộc Hòa, Thành phố Nam Định, Tỉnh Nam Định, Việt Nam"/>
    <s v="M101"/>
    <n v="0.42480000000000001"/>
    <s v="601"/>
    <n v="0.89791666666667003"/>
    <n v="0.71131944444443995"/>
    <n v="0.89206018518519004"/>
    <s v="9525250619-5000003595"/>
    <s v="9525250619-5000003595"/>
    <x v="2"/>
    <s v="Nam Định/Nam Định"/>
    <s v="Nam Định"/>
    <n v="98"/>
    <n v="0"/>
    <s v="CT"/>
    <n v="1610000"/>
    <s v="RAC"/>
    <n v="0"/>
    <s v="THANH CONG"/>
    <s v="TQ"/>
    <s v="E"/>
    <s v="MEDI"/>
    <n v="0"/>
    <n v="1"/>
    <s v="THANH CONGTQE"/>
    <s v="THANH CONG"/>
    <n v="0"/>
    <n v="0"/>
    <n v="0"/>
    <n v="0"/>
    <n v="0"/>
    <n v="12744"/>
    <n v="8496"/>
    <m/>
    <m/>
    <m/>
    <n v="0"/>
    <n v="0"/>
    <n v="0"/>
    <n v="0"/>
    <n v="0"/>
    <n v="0"/>
    <n v="0"/>
    <n v="0"/>
    <n v="0"/>
    <n v="0"/>
    <n v="0"/>
    <n v="0"/>
    <n v="0.42480000000000001"/>
    <s v="9525250619"/>
    <n v="21.120536519999998"/>
    <n v="3355514"/>
    <n v="42237.563385534682"/>
    <n v="0"/>
    <n v="12744"/>
    <n v="8496"/>
    <n v="0"/>
    <n v="0"/>
    <n v="0"/>
    <n v="0"/>
    <n v="0"/>
    <n v="0"/>
    <n v="75545.438638544583"/>
    <s v="RAC"/>
    <s v="RAC"/>
    <s v="MM"/>
    <n v="16819042"/>
    <n v="2.011312542168318E-2"/>
    <n v="21.120536519999998"/>
    <s v="Data out from OB"/>
  </r>
  <r>
    <x v="33"/>
    <s v="5000003595"/>
    <s v="89C-20161   (5)"/>
    <n v="5"/>
    <s v="THANH CONG"/>
    <s v=""/>
    <s v="7951"/>
    <s v="CU-XZ9XKH-8"/>
    <n v="3"/>
    <s v="MEDIAMART NAM DINH"/>
    <s v="Số 113 Đường Đông A, khu đô thị Hòa Vượng, Phường Lộc Hòa, Thành phố Nam Định, Tỉnh Nam Định, Việt Nam"/>
    <s v="M101"/>
    <n v="0.63719999999999999"/>
    <s v="601"/>
    <n v="0.89791666666667003"/>
    <n v="0.71131944444443995"/>
    <n v="0.89195601851852002"/>
    <s v="9525250619-5000003595"/>
    <s v="9525250619-5000003595"/>
    <x v="2"/>
    <s v="Nam Định/Nam Định"/>
    <s v="Nam Định"/>
    <n v="98"/>
    <n v="0"/>
    <s v="CT"/>
    <n v="1610000"/>
    <s v="RAC"/>
    <n v="0"/>
    <s v="THANH CONG"/>
    <s v="TQ"/>
    <s v="E"/>
    <s v="MEDI"/>
    <n v="0"/>
    <n v="1"/>
    <s v="THANH CONGTQE"/>
    <s v="THANH CONG"/>
    <n v="0"/>
    <n v="0"/>
    <n v="0"/>
    <n v="0"/>
    <n v="0"/>
    <n v="19116"/>
    <n v="12744"/>
    <m/>
    <m/>
    <m/>
    <n v="0"/>
    <n v="0"/>
    <n v="0"/>
    <n v="0"/>
    <n v="0"/>
    <n v="0"/>
    <n v="0"/>
    <n v="0"/>
    <n v="0"/>
    <n v="0"/>
    <n v="0"/>
    <n v="0"/>
    <n v="0.63719999999999999"/>
    <s v="9525250619"/>
    <n v="21.120536519999998"/>
    <n v="3355514"/>
    <n v="63356.345078302023"/>
    <n v="0"/>
    <n v="19116"/>
    <n v="12744"/>
    <n v="0"/>
    <n v="0"/>
    <n v="0"/>
    <n v="0"/>
    <n v="0"/>
    <n v="0"/>
    <n v="113318.15795781689"/>
    <s v="RAC"/>
    <s v="RAC"/>
    <s v="MM"/>
    <n v="21556860"/>
    <n v="3.0169688132524772E-2"/>
    <n v="21.120536519999998"/>
    <s v="Data out from OB"/>
  </r>
  <r>
    <x v="33"/>
    <s v="5000003595"/>
    <s v="89C-20161   (5)"/>
    <n v="5"/>
    <s v="THANH CONG"/>
    <s v=""/>
    <s v="7951"/>
    <s v="NA-F100A9DRV"/>
    <n v="4"/>
    <s v="MEDIAMART NAM DINH"/>
    <s v="Số 113 Đường Đông A, khu đô thị Hòa Vượng, Phường Lộc Hòa, Thành phố Nam Định, Tỉnh Nam Định, Việt Nam"/>
    <s v="M101"/>
    <n v="1.9180619999999999"/>
    <s v="601"/>
    <n v="0.89791666666667003"/>
    <n v="0.71131944444443995"/>
    <n v="0.88539351851852"/>
    <s v="9525250619-5000003595"/>
    <s v="9525250619-5000003595"/>
    <x v="2"/>
    <s v="Nam Định/Nam Định"/>
    <s v="Nam Định"/>
    <n v="98"/>
    <n v="0"/>
    <s v="CT"/>
    <n v="1610000"/>
    <s v="WM"/>
    <n v="0"/>
    <s v="THANH CONG"/>
    <s v="TQ"/>
    <s v="E"/>
    <s v="MEDI"/>
    <n v="0"/>
    <n v="1"/>
    <s v="THANH CONGTQE"/>
    <s v="THANH CONG"/>
    <n v="0"/>
    <n v="0"/>
    <n v="0"/>
    <n v="0"/>
    <n v="0"/>
    <n v="57542"/>
    <n v="38361"/>
    <m/>
    <m/>
    <m/>
    <n v="0"/>
    <n v="0"/>
    <n v="0"/>
    <n v="0"/>
    <n v="0"/>
    <n v="0"/>
    <n v="0"/>
    <n v="0"/>
    <n v="0"/>
    <n v="0"/>
    <n v="0"/>
    <n v="0"/>
    <n v="1.9180619999999999"/>
    <s v="9525250619"/>
    <n v="21.120536519999998"/>
    <n v="3355514"/>
    <n v="190711.54732199956"/>
    <n v="0"/>
    <n v="57542"/>
    <n v="38361"/>
    <n v="0"/>
    <n v="0"/>
    <n v="0"/>
    <n v="0"/>
    <n v="0"/>
    <n v="0"/>
    <n v="341103.56084257085"/>
    <s v="WM"/>
    <s v="Local WM"/>
    <s v="MM"/>
    <n v="18121600"/>
    <n v="9.0815022534285514E-2"/>
    <n v="21.120536519999998"/>
    <s v="Data out from OB"/>
  </r>
  <r>
    <x v="34"/>
    <s v="6000018056"/>
    <s v="29H-14150   (5)"/>
    <n v="5"/>
    <s v="NHAT LONG"/>
    <s v="LUÂN"/>
    <s v="7951"/>
    <s v="CS-YZ9WKH-8"/>
    <n v="5"/>
    <s v="TGDD KIM MA"/>
    <s v="Lô 24+25, Khu công nghiệp Quang Minh, Thị Trấn Quang Minh, Huyện Mê Linh, Thành phố Hà Nội, Việt Nam"/>
    <s v="M101"/>
    <n v="0.40570500000000004"/>
    <s v="601"/>
    <n v="0.83541666666667003"/>
    <n v="0.71841435185184999"/>
    <n v="0.82321759259258998"/>
    <s v="9525250620-6000018056"/>
    <s v="9525250620-6000018056"/>
    <x v="0"/>
    <s v="Mê Linh/Hà Nội"/>
    <s v="Hà Nội"/>
    <n v="40"/>
    <n v="59"/>
    <n v="0"/>
    <n v="962000"/>
    <s v="RAC"/>
    <n v="1"/>
    <s v="NHAT LONG"/>
    <s v="TQ"/>
    <s v="E"/>
    <s v="TGDD"/>
    <n v="0"/>
    <n v="1"/>
    <s v="NHAT LONGTQE"/>
    <s v="NHAT LONG"/>
    <s v="combine"/>
    <n v="100000"/>
    <n v="0"/>
    <n v="0"/>
    <n v="0"/>
    <n v="7303"/>
    <n v="0"/>
    <m/>
    <m/>
    <m/>
    <n v="75000"/>
    <n v="0"/>
    <n v="1572610"/>
    <n v="0"/>
    <n v="303247"/>
    <n v="0"/>
    <n v="0"/>
    <n v="0"/>
    <n v="0"/>
    <n v="75000"/>
    <n v="0"/>
    <n v="1950857"/>
    <n v="0.40570500000000004"/>
    <s v="9525250620"/>
    <n v="17.40726694"/>
    <n v="1950857"/>
    <n v="27329.605600337858"/>
    <n v="0"/>
    <n v="7303"/>
    <n v="0"/>
    <n v="0"/>
    <n v="0"/>
    <n v="0"/>
    <n v="1747.9984138164773"/>
    <n v="0"/>
    <n v="1"/>
    <n v="45703.262221175552"/>
    <s v="RAC"/>
    <s v="RAC"/>
    <s v="MM"/>
    <n v="19332232"/>
    <n v="2.3306645517553029E-2"/>
    <n v="17.40726694"/>
    <s v="Data out from OB"/>
  </r>
  <r>
    <x v="34"/>
    <s v="6000018056"/>
    <s v="29H-14150   (5)"/>
    <n v="5"/>
    <s v="NHAT LONG"/>
    <s v="LUÂN"/>
    <s v="7951"/>
    <s v="CU-YZ9WKH-8"/>
    <n v="5"/>
    <s v="TGDD KIM MA"/>
    <s v="Lô 24+25, Khu công nghiệp Quang Minh, Thị Trấn Quang Minh, Huyện Mê Linh, Thành phố Hà Nội, Việt Nam"/>
    <s v="M101"/>
    <n v="1.08"/>
    <s v="601"/>
    <n v="0.83541666666667003"/>
    <n v="0.71842592592593002"/>
    <n v="0.82331018518518995"/>
    <s v="9525250620-6000018056"/>
    <s v="9525250620-6000018056"/>
    <x v="0"/>
    <s v="Mê Linh/Hà Nội"/>
    <s v="Hà Nội"/>
    <n v="40"/>
    <n v="0"/>
    <n v="0"/>
    <n v="962000"/>
    <s v="RAC"/>
    <n v="0"/>
    <s v="NHAT LONG"/>
    <s v="TQ"/>
    <s v="E"/>
    <s v="TGDD"/>
    <n v="0"/>
    <n v="1"/>
    <s v="NHAT LONGTQE"/>
    <s v="NHAT LONG"/>
    <n v="0"/>
    <n v="0"/>
    <n v="0"/>
    <n v="0"/>
    <n v="0"/>
    <n v="19440"/>
    <n v="0"/>
    <m/>
    <m/>
    <m/>
    <n v="0"/>
    <n v="0"/>
    <n v="0"/>
    <n v="0"/>
    <n v="0"/>
    <n v="0"/>
    <n v="0"/>
    <n v="0"/>
    <n v="0"/>
    <n v="0"/>
    <n v="0"/>
    <n v="0"/>
    <n v="1.08"/>
    <s v="9525250620"/>
    <n v="17.40726694"/>
    <n v="1950857"/>
    <n v="72752.305365634849"/>
    <n v="0"/>
    <n v="19440"/>
    <n v="0"/>
    <n v="0"/>
    <n v="0"/>
    <n v="0"/>
    <n v="4653.2290381479033"/>
    <n v="0"/>
    <n v="0"/>
    <n v="121662.75594057157"/>
    <s v="RAC"/>
    <s v="RAC"/>
    <s v="MM"/>
    <n v="28998345"/>
    <n v="6.2043053841972055E-2"/>
    <n v="17.40726694"/>
    <s v="Data out from OB"/>
  </r>
  <r>
    <x v="34"/>
    <s v="6000003570"/>
    <s v="29H-14150   (5)"/>
    <n v="5"/>
    <s v="NHAT LONG"/>
    <s v="LUÂN"/>
    <s v="7951"/>
    <s v="MC-CL575KN49"/>
    <n v="5"/>
    <s v="VHC"/>
    <s v="TTTM Hà Tiên, KĐT chùa hà tiên, Phường Liên Bảo, Vĩnh Yên, Vĩnh phúc"/>
    <s v="M101"/>
    <n v="0.30854999999999999"/>
    <s v="601"/>
    <n v="0.83541666666667003"/>
    <n v="0.71842592592593002"/>
    <n v="0.82046296296295995"/>
    <s v="9525250620-6000003570"/>
    <s v="9525250620-6000003570"/>
    <x v="3"/>
    <s v="Vĩnh Yên/Vĩnh Phúc"/>
    <s v="Vĩnh Phúc"/>
    <n v="59"/>
    <n v="59"/>
    <n v="0"/>
    <n v="1172610"/>
    <s v="VC"/>
    <n v="0"/>
    <s v="NHAT LONG"/>
    <s v="TQ"/>
    <s v="E"/>
    <s v="VHC"/>
    <n v="0"/>
    <n v="1"/>
    <s v="NHAT LONGTQE"/>
    <s v="NHAT LONG"/>
    <s v="NHAT LONGTQE"/>
    <n v="1172610"/>
    <n v="0"/>
    <n v="0"/>
    <n v="0"/>
    <n v="5554"/>
    <n v="0"/>
    <m/>
    <m/>
    <m/>
    <n v="0"/>
    <n v="0"/>
    <n v="0"/>
    <n v="0"/>
    <n v="0"/>
    <n v="0"/>
    <n v="0"/>
    <n v="0"/>
    <n v="0"/>
    <n v="0"/>
    <n v="0"/>
    <n v="0"/>
    <n v="0.30854999999999999"/>
    <s v="9525250620"/>
    <n v="17.40726694"/>
    <n v="1950857"/>
    <n v="20784.929463487621"/>
    <n v="0"/>
    <n v="5554"/>
    <n v="0"/>
    <n v="0"/>
    <n v="0"/>
    <n v="0"/>
    <n v="1329.4016849264219"/>
    <n v="0"/>
    <n v="1"/>
    <n v="34758.473468021628"/>
    <s v="VC"/>
    <s v="VC"/>
    <s v="MM"/>
    <n v="11445000"/>
    <n v="1.7725355799018957E-2"/>
    <n v="17.40726694"/>
    <s v="Data out from OB"/>
  </r>
  <r>
    <x v="34"/>
    <s v="6000003570"/>
    <s v="29H-14150   (5)"/>
    <n v="5"/>
    <s v="NHAT LONG"/>
    <s v="LUÂN"/>
    <s v="7951"/>
    <s v="NR-BV320WKVN"/>
    <n v="1"/>
    <s v="VHC"/>
    <s v="TTTM Hà Tiên, KĐT chùa hà tiên, Phường Liên Bảo, Vĩnh Yên, Vĩnh phúc"/>
    <s v="M101"/>
    <n v="0.81932799999999995"/>
    <s v="601"/>
    <n v="0.83541666666667003"/>
    <n v="0.71842592592593002"/>
    <n v="0.82689814814814999"/>
    <s v="9525250620-6000003570"/>
    <s v="9525250620-6000003570"/>
    <x v="3"/>
    <s v="Vĩnh Yên/Vĩnh Phúc"/>
    <s v="Vĩnh Phúc"/>
    <n v="59"/>
    <n v="0"/>
    <n v="0"/>
    <n v="1172610"/>
    <s v="REF"/>
    <n v="0"/>
    <s v="NHAT LONG"/>
    <s v="TQ"/>
    <s v="E"/>
    <s v="VHC"/>
    <n v="0"/>
    <n v="1"/>
    <s v="NHAT LONGTQE"/>
    <s v="NHAT LONG"/>
    <n v="0"/>
    <n v="0"/>
    <n v="0"/>
    <n v="0"/>
    <n v="0"/>
    <n v="14748"/>
    <n v="0"/>
    <m/>
    <m/>
    <m/>
    <n v="0"/>
    <n v="0"/>
    <n v="0"/>
    <n v="0"/>
    <n v="0"/>
    <n v="0"/>
    <n v="0"/>
    <n v="0"/>
    <n v="0"/>
    <n v="0"/>
    <n v="0"/>
    <n v="0"/>
    <n v="0.81932799999999995"/>
    <s v="9525250620"/>
    <n v="17.40726694"/>
    <n v="1950857"/>
    <n v="55192.593380198945"/>
    <n v="0"/>
    <n v="14748"/>
    <n v="0"/>
    <n v="0"/>
    <n v="0"/>
    <n v="0"/>
    <n v="3530.1118901552272"/>
    <n v="0"/>
    <n v="0"/>
    <n v="92297.968684515377"/>
    <s v="REF"/>
    <s v="Local REF"/>
    <s v="MM"/>
    <n v="11969545"/>
    <n v="4.7068158535403026E-2"/>
    <n v="17.40726694"/>
    <s v="Data out from OB"/>
  </r>
  <r>
    <x v="34"/>
    <s v="6000003570"/>
    <s v="29H-14150   (5)"/>
    <n v="5"/>
    <s v="NHAT LONG"/>
    <s v="LUÂN"/>
    <s v="7951"/>
    <s v="NR-BX471WGKV"/>
    <n v="2"/>
    <s v="VHC"/>
    <s v="TTTM Hà Tiên, KĐT chùa hà tiên, Phường Liên Bảo, Vĩnh Yên, Vĩnh phúc"/>
    <s v="M101"/>
    <n v="2.2259199999999999"/>
    <s v="601"/>
    <n v="0.83541666666667003"/>
    <n v="0.71842592592593002"/>
    <n v="0.82775462962962998"/>
    <s v="9525250620-6000003570"/>
    <s v="9525250620-6000003570"/>
    <x v="3"/>
    <s v="Vĩnh Yên/Vĩnh Phúc"/>
    <s v="Vĩnh Phúc"/>
    <n v="59"/>
    <n v="0"/>
    <n v="0"/>
    <n v="1172610"/>
    <s v="REF"/>
    <n v="0"/>
    <s v="NHAT LONG"/>
    <s v="TQ"/>
    <s v="E"/>
    <s v="VHC"/>
    <n v="0"/>
    <n v="1"/>
    <s v="NHAT LONGTQE"/>
    <s v="NHAT LONG"/>
    <n v="0"/>
    <n v="0"/>
    <n v="0"/>
    <n v="0"/>
    <n v="0"/>
    <n v="40067"/>
    <n v="0"/>
    <m/>
    <m/>
    <m/>
    <n v="0"/>
    <n v="0"/>
    <n v="0"/>
    <n v="0"/>
    <n v="0"/>
    <n v="0"/>
    <n v="0"/>
    <n v="0"/>
    <n v="0"/>
    <n v="0"/>
    <n v="0"/>
    <n v="0"/>
    <n v="2.2259199999999999"/>
    <s v="9525250620"/>
    <n v="17.40726694"/>
    <n v="1950857"/>
    <n v="149945.19588840177"/>
    <n v="0"/>
    <n v="40067"/>
    <n v="0"/>
    <n v="0"/>
    <n v="0"/>
    <n v="0"/>
    <n v="9590.4773894390564"/>
    <n v="0"/>
    <n v="0"/>
    <n v="250751.88602151582"/>
    <s v="REF"/>
    <s v="Local REF"/>
    <s v="MM"/>
    <n v="32439090"/>
    <n v="0.12787303185918741"/>
    <n v="17.40726694"/>
    <s v="Data out from OB"/>
  </r>
  <r>
    <x v="34"/>
    <s v="6000003570"/>
    <s v="29H-14150   (5)"/>
    <n v="5"/>
    <s v="NHAT LONG"/>
    <s v="LUÂN"/>
    <s v="7951"/>
    <s v="NR-TL351GPKV"/>
    <n v="1"/>
    <s v="VHC"/>
    <s v="TTTM Hà Tiên, KĐT chùa hà tiên, Phường Liên Bảo, Vĩnh Yên, Vĩnh phúc"/>
    <s v="M101"/>
    <n v="0.91874999999999996"/>
    <s v="601"/>
    <n v="0.83541666666667003"/>
    <n v="0.71842592592593002"/>
    <n v="0.82115740740740994"/>
    <s v="9525250620-6000003570"/>
    <s v="9525250620-6000003570"/>
    <x v="3"/>
    <s v="Vĩnh Yên/Vĩnh Phúc"/>
    <s v="Vĩnh Phúc"/>
    <n v="59"/>
    <n v="0"/>
    <n v="0"/>
    <n v="1172610"/>
    <s v="REF"/>
    <n v="0"/>
    <s v="NHAT LONG"/>
    <s v="TQ"/>
    <s v="E"/>
    <s v="VHC"/>
    <n v="0"/>
    <n v="1"/>
    <s v="NHAT LONGTQE"/>
    <s v="NHAT LONG"/>
    <n v="0"/>
    <n v="0"/>
    <n v="0"/>
    <n v="0"/>
    <n v="0"/>
    <n v="16538"/>
    <n v="0"/>
    <m/>
    <m/>
    <m/>
    <n v="0"/>
    <n v="0"/>
    <n v="0"/>
    <n v="0"/>
    <n v="0"/>
    <n v="0"/>
    <n v="0"/>
    <n v="0"/>
    <n v="0"/>
    <n v="0"/>
    <n v="0"/>
    <n v="0"/>
    <n v="0.91874999999999996"/>
    <s v="9525250620"/>
    <n v="17.40726694"/>
    <n v="1950857"/>
    <n v="61889.981995071306"/>
    <n v="0"/>
    <n v="16538"/>
    <n v="0"/>
    <n v="0"/>
    <n v="0"/>
    <n v="0"/>
    <n v="3958.4760914799876"/>
    <n v="0"/>
    <n v="0"/>
    <n v="103498.33057444457"/>
    <s v="REF"/>
    <s v="Local REF"/>
    <s v="MM"/>
    <n v="10712000"/>
    <n v="5.2779681219733164E-2"/>
    <n v="17.40726694"/>
    <s v="Data out from OB"/>
  </r>
  <r>
    <x v="34"/>
    <s v="6000003570"/>
    <s v="29H-14150   (5)"/>
    <n v="5"/>
    <s v="NHAT LONG"/>
    <s v="LUÂN"/>
    <s v="7951"/>
    <s v="NR-TV261APSV"/>
    <n v="1"/>
    <s v="VHC"/>
    <s v="TTTM Hà Tiên, KĐT chùa hà tiên, Phường Liên Bảo, Vĩnh Yên, Vĩnh phúc"/>
    <s v="M101"/>
    <n v="0.69159999999999999"/>
    <s v="601"/>
    <n v="0.83541666666667003"/>
    <n v="0.71842592592593002"/>
    <n v="0.82767361111111004"/>
    <s v="9525250620-6000003570"/>
    <s v="9525250620-6000003570"/>
    <x v="3"/>
    <s v="Vĩnh Yên/Vĩnh Phúc"/>
    <s v="Vĩnh Phúc"/>
    <n v="59"/>
    <n v="0"/>
    <n v="0"/>
    <n v="1172610"/>
    <s v="REF"/>
    <n v="0"/>
    <s v="NHAT LONG"/>
    <s v="TQ"/>
    <s v="E"/>
    <s v="VHC"/>
    <n v="0"/>
    <n v="1"/>
    <s v="NHAT LONGTQE"/>
    <s v="NHAT LONG"/>
    <n v="0"/>
    <n v="0"/>
    <n v="0"/>
    <n v="0"/>
    <n v="0"/>
    <n v="12449"/>
    <n v="0"/>
    <m/>
    <m/>
    <m/>
    <n v="0"/>
    <n v="0"/>
    <n v="0"/>
    <n v="0"/>
    <n v="0"/>
    <n v="0"/>
    <n v="0"/>
    <n v="0"/>
    <n v="0"/>
    <n v="0"/>
    <n v="0"/>
    <n v="0"/>
    <n v="0.69159999999999999"/>
    <s v="9525250620"/>
    <n v="17.40726694"/>
    <n v="1950857"/>
    <n v="46588.420732289866"/>
    <n v="0"/>
    <n v="12449"/>
    <n v="0"/>
    <n v="0"/>
    <n v="0"/>
    <n v="0"/>
    <n v="2979.7900025769354"/>
    <n v="0"/>
    <n v="0"/>
    <n v="77909.424081943784"/>
    <s v="REF"/>
    <s v="Local REF"/>
    <s v="MM"/>
    <n v="6232000"/>
    <n v="3.9730533367692472E-2"/>
    <n v="17.40726694"/>
    <s v="Data out from OB"/>
  </r>
  <r>
    <x v="34"/>
    <s v="6000003315"/>
    <s v="29H-14150   (5)"/>
    <n v="5"/>
    <s v="NHAT LONG"/>
    <s v="LUÂN"/>
    <s v="7951"/>
    <s v="NA-F85A9BRV"/>
    <n v="6"/>
    <s v="TGDD VINH PHUC"/>
    <s v="Thửa đất 373, Tờ bản đồ 7 Khu Phố Kếu, Xã Đạo Đức, Bình Xuyên, Vĩnh Phúc"/>
    <s v="M101"/>
    <n v="2.8770929999999999"/>
    <s v="601"/>
    <n v="0.83541666666667003"/>
    <n v="0.71843749999999995"/>
    <n v="0.81591435185185002"/>
    <s v="9525250620-6000003315"/>
    <s v="9525250620-6000003315"/>
    <x v="3"/>
    <s v="Bình Xuyên/Vĩnh Phúc"/>
    <s v="Vĩnh Phúc"/>
    <n v="57"/>
    <n v="59"/>
    <n v="0"/>
    <n v="1172610"/>
    <s v="WM"/>
    <n v="0"/>
    <s v="NHAT LONG"/>
    <s v="TQ"/>
    <s v="E"/>
    <s v="TGDD"/>
    <n v="0"/>
    <n v="1"/>
    <s v="NHAT LONGTQE"/>
    <s v="NHAT LONG"/>
    <s v="combine"/>
    <n v="100000"/>
    <n v="0"/>
    <n v="0"/>
    <n v="0"/>
    <n v="51788"/>
    <n v="0"/>
    <m/>
    <m/>
    <m/>
    <n v="0"/>
    <n v="0"/>
    <n v="0"/>
    <n v="0"/>
    <n v="0"/>
    <n v="0"/>
    <n v="0"/>
    <n v="0"/>
    <n v="0"/>
    <n v="0"/>
    <n v="0"/>
    <n v="0"/>
    <n v="2.8770929999999999"/>
    <s v="9525250620"/>
    <n v="17.40726694"/>
    <n v="1950857"/>
    <n v="193810.32268641709"/>
    <n v="0"/>
    <n v="51788"/>
    <n v="0"/>
    <n v="0"/>
    <n v="0"/>
    <n v="0"/>
    <n v="12396.085826900062"/>
    <n v="0"/>
    <n v="1"/>
    <n v="324106.86625678412"/>
    <s v="WM"/>
    <s v="Local WM"/>
    <s v="MM"/>
    <n v="31632000"/>
    <n v="0.16528114435866748"/>
    <n v="17.40726694"/>
    <s v="Data out from OB"/>
  </r>
  <r>
    <x v="34"/>
    <s v="5000003787"/>
    <s v="29H-14150   (5)"/>
    <n v="5"/>
    <s v="NHAT LONG"/>
    <s v="LUÂN"/>
    <s v="7951"/>
    <s v="R6DT/4S-V"/>
    <n v="12000"/>
    <s v="TIEN HAI"/>
    <s v="Số nhà 392, Đường Hùng Vương, Phường Tích Sơn, Thành phố Vĩnh Yên, Tỉnh Vĩnh Phúc, Việt Nam"/>
    <s v="M101"/>
    <n v="0.17242499999999999"/>
    <s v="601"/>
    <n v="0.83541666666667003"/>
    <n v="0.71843749999999995"/>
    <n v="0.82905092592592999"/>
    <s v="9525250620-5000003787"/>
    <s v="9525250620-5000003787"/>
    <x v="3"/>
    <s v="Vĩnh Yên/Vĩnh Phúc"/>
    <s v="Vĩnh Phúc"/>
    <n v="59"/>
    <n v="59"/>
    <n v="0"/>
    <n v="1172610"/>
    <s v="C-BATT"/>
    <n v="0"/>
    <s v="NHAT LONG"/>
    <s v="TQ"/>
    <s v="E"/>
    <s v="TIEN"/>
    <n v="0"/>
    <n v="1"/>
    <s v="NHAT LONGTQE"/>
    <s v="NHAT LONG"/>
    <s v="combine"/>
    <n v="10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7242499999999999"/>
    <s v="9525250620"/>
    <n v="17.40726694"/>
    <n v="1950857"/>
    <n v="11615.10764136073"/>
    <n v="0"/>
    <n v="0"/>
    <n v="0"/>
    <n v="0"/>
    <n v="0"/>
    <n v="0"/>
    <n v="742.90094157652993"/>
    <n v="0"/>
    <n v="1"/>
    <n v="16320.146938012087"/>
    <s v="C-BATT"/>
    <s v="C-BATT"/>
    <s v="Wholesaler"/>
    <n v="23352000"/>
    <n v="9.9053458876870656E-3"/>
    <n v="17.40726694"/>
    <s v="Data out from OB"/>
  </r>
  <r>
    <x v="34"/>
    <s v="5000003787"/>
    <s v="29H-14150   (5)"/>
    <n v="5"/>
    <s v="NHAT LONG"/>
    <s v="LUÂN"/>
    <s v="7951"/>
    <s v="R20UT/2S-V"/>
    <n v="864"/>
    <s v="TIEN HAI"/>
    <s v="Số nhà 392, Đường Hùng Vương, Phường Tích Sơn, Thành phố Vĩnh Yên, Tỉnh Vĩnh Phúc, Việt Nam"/>
    <s v="M101"/>
    <n v="8.5905000000000009E-2"/>
    <s v="601"/>
    <n v="0.83541666666667003"/>
    <n v="0.71843749999999995"/>
    <n v="0.82891203703703997"/>
    <s v="9525250620-5000003787"/>
    <s v="9525250620-5000003787"/>
    <x v="3"/>
    <s v="Vĩnh Yên/Vĩnh Phúc"/>
    <s v="Vĩnh Phúc"/>
    <n v="59"/>
    <n v="0"/>
    <n v="0"/>
    <n v="1172610"/>
    <s v="C-BATT"/>
    <n v="0"/>
    <s v="NHAT LONG"/>
    <s v="TQ"/>
    <s v="E"/>
    <s v="TIEN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5905000000000009E-2"/>
    <s v="9525250620"/>
    <n v="17.40726694"/>
    <n v="1950857"/>
    <n v="5786.8396226248724"/>
    <n v="0"/>
    <n v="0"/>
    <n v="0"/>
    <n v="0"/>
    <n v="0"/>
    <n v="0"/>
    <n v="370.12559307601458"/>
    <n v="0"/>
    <n v="0"/>
    <n v="8130.9683787729646"/>
    <s v="C-BATT"/>
    <s v="C-BATT"/>
    <s v="Wholesaler"/>
    <n v="5058720"/>
    <n v="4.935007907680194E-3"/>
    <n v="17.40726694"/>
    <s v="Data out from OB"/>
  </r>
  <r>
    <x v="34"/>
    <s v="5000003787"/>
    <s v="29H-14150   (5)"/>
    <n v="5"/>
    <s v="NHAT LONG"/>
    <s v="LUÂN"/>
    <s v="7951"/>
    <s v="R14UT/2S-V"/>
    <n v="480"/>
    <s v="TIEN HAI"/>
    <s v="Số nhà 392, Đường Hùng Vương, Phường Tích Sơn, Thành phố Vĩnh Yên, Tỉnh Vĩnh Phúc, Việt Nam"/>
    <s v="M101"/>
    <n v="2.2678E-2"/>
    <s v="601"/>
    <n v="0.83541666666667003"/>
    <n v="0.71843749999999995"/>
    <n v="0.82878472222221999"/>
    <s v="9525250620-5000003787"/>
    <s v="9525250620-5000003787"/>
    <x v="3"/>
    <s v="Vĩnh Yên/Vĩnh Phúc"/>
    <s v="Vĩnh Phúc"/>
    <n v="59"/>
    <n v="0"/>
    <n v="0"/>
    <n v="1172610"/>
    <s v="C-BATT"/>
    <n v="0"/>
    <s v="NHAT LONG"/>
    <s v="TQ"/>
    <s v="E"/>
    <s v="TIEN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2.2678E-2"/>
    <s v="9525250620"/>
    <n v="17.40726694"/>
    <n v="1950857"/>
    <n v="1527.663686186914"/>
    <n v="0"/>
    <n v="0"/>
    <n v="0"/>
    <n v="0"/>
    <n v="0"/>
    <n v="0"/>
    <n v="97.709192710294587"/>
    <n v="0"/>
    <n v="0"/>
    <n v="2146.4885733521132"/>
    <s v="C-BATT"/>
    <s v="C-BATT"/>
    <s v="Wholesaler"/>
    <n v="2266560"/>
    <n v="1.3027892361372612E-3"/>
    <n v="17.40726694"/>
    <s v="Data out from OB"/>
  </r>
  <r>
    <x v="34"/>
    <s v="5000003787"/>
    <s v="29H-14150   (5)"/>
    <n v="5"/>
    <s v="NHAT LONG"/>
    <s v="LUÂN"/>
    <s v="7951"/>
    <s v="R03NT/2S-V"/>
    <n v="12000"/>
    <s v="TIEN HAI"/>
    <s v="Số nhà 392, Đường Hùng Vương, Phường Tích Sơn, Thành phố Vĩnh Yên, Tỉnh Vĩnh Phúc, Việt Nam"/>
    <s v="M101"/>
    <n v="8.7847499999999995E-2"/>
    <s v="601"/>
    <n v="0.83541666666667003"/>
    <n v="0.71843749999999995"/>
    <n v="0.82864583333332997"/>
    <s v="9525250620-5000003787"/>
    <s v="9525250620-5000003787"/>
    <x v="3"/>
    <s v="Vĩnh Yên/Vĩnh Phúc"/>
    <s v="Vĩnh Phúc"/>
    <n v="59"/>
    <n v="0"/>
    <n v="0"/>
    <n v="1172610"/>
    <s v="C-BATT"/>
    <n v="0"/>
    <s v="NHAT LONG"/>
    <s v="TQ"/>
    <s v="E"/>
    <s v="TIEN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8.7847499999999995E-2"/>
    <s v="9525250620"/>
    <n v="17.40726694"/>
    <n v="1950857"/>
    <n v="5917.69272741445"/>
    <n v="0"/>
    <n v="0"/>
    <n v="0"/>
    <n v="0"/>
    <n v="0"/>
    <n v="0"/>
    <n v="378.49494252657217"/>
    <n v="0"/>
    <n v="0"/>
    <n v="8314.8273634160741"/>
    <s v="C-BATT"/>
    <s v="C-BATT"/>
    <s v="Wholesaler"/>
    <n v="23580000"/>
    <n v="5.0465992336876288E-3"/>
    <n v="17.40726694"/>
    <s v="Data out from OB"/>
  </r>
  <r>
    <x v="34"/>
    <s v="6000003570"/>
    <s v="29H-14150   (5)"/>
    <n v="5"/>
    <s v="NHAT LONG"/>
    <s v="LUÂN"/>
    <s v="7951"/>
    <s v="NA-F85A4GRV"/>
    <n v="1"/>
    <s v="VHC"/>
    <s v="TTTM Hà Tiên, KĐT chùa hà tiên, Phường Liên Bảo, Vĩnh Yên, Vĩnh phúc"/>
    <s v="M101"/>
    <n v="0.48341400000000001"/>
    <s v="601"/>
    <n v="0.83541666666667003"/>
    <n v="0.71843749999999995"/>
    <n v="0.82056712962962997"/>
    <s v="9525250620-6000003570"/>
    <s v="9525250620-6000003570"/>
    <x v="3"/>
    <s v="Vĩnh Yên/Vĩnh Phúc"/>
    <s v="Vĩnh Phúc"/>
    <n v="59"/>
    <n v="0"/>
    <n v="0"/>
    <n v="1172610"/>
    <s v="WM"/>
    <n v="0"/>
    <s v="NHAT LONG"/>
    <s v="TQ"/>
    <s v="E"/>
    <s v="VHC"/>
    <n v="0"/>
    <n v="1"/>
    <s v="NHAT LONGTQE"/>
    <s v="NHAT LONG"/>
    <n v="0"/>
    <n v="0"/>
    <n v="0"/>
    <n v="0"/>
    <n v="0"/>
    <n v="8701"/>
    <n v="0"/>
    <m/>
    <m/>
    <m/>
    <n v="0"/>
    <n v="0"/>
    <n v="0"/>
    <n v="0"/>
    <n v="0"/>
    <n v="0"/>
    <n v="0"/>
    <n v="0"/>
    <n v="0"/>
    <n v="0"/>
    <n v="0"/>
    <n v="0"/>
    <n v="0.48341400000000001"/>
    <s v="9525250620"/>
    <n v="17.40726694"/>
    <n v="1950857"/>
    <n v="32564.33606113241"/>
    <n v="0"/>
    <n v="8701"/>
    <n v="0"/>
    <n v="0"/>
    <n v="0"/>
    <n v="0"/>
    <n v="2082.8111687474361"/>
    <n v="0"/>
    <n v="0"/>
    <n v="54456.473463199509"/>
    <s v="WM"/>
    <s v="Local WM"/>
    <s v="MM"/>
    <n v="4552000"/>
    <n v="2.7770815583299146E-2"/>
    <n v="17.40726694"/>
    <s v="Data out from OB"/>
  </r>
  <r>
    <x v="34"/>
    <s v="6000003570"/>
    <s v="29H-14150   (5)"/>
    <n v="5"/>
    <s v="NHAT LONG"/>
    <s v="LUÂN"/>
    <s v="7951"/>
    <s v="NA-F90A4GRV"/>
    <n v="1"/>
    <s v="VHC"/>
    <s v="TTTM Hà Tiên, KĐT chùa hà tiên, Phường Liên Bảo, Vĩnh Yên, Vĩnh phúc"/>
    <s v="M101"/>
    <n v="0.49475999999999998"/>
    <s v="601"/>
    <n v="0.83541666666667003"/>
    <n v="0.71843749999999995"/>
    <n v="0.82079861111110997"/>
    <s v="9525250620-6000003570"/>
    <s v="9525250620-6000003570"/>
    <x v="3"/>
    <s v="Vĩnh Yên/Vĩnh Phúc"/>
    <s v="Vĩnh Phúc"/>
    <n v="59"/>
    <n v="0"/>
    <n v="0"/>
    <n v="1172610"/>
    <s v="WM"/>
    <n v="0"/>
    <s v="NHAT LONG"/>
    <s v="TQ"/>
    <s v="E"/>
    <s v="VHC"/>
    <n v="0"/>
    <n v="1"/>
    <s v="NHAT LONGTQE"/>
    <s v="NHAT LONG"/>
    <n v="0"/>
    <n v="0"/>
    <n v="0"/>
    <n v="0"/>
    <n v="0"/>
    <n v="8906"/>
    <n v="0"/>
    <m/>
    <m/>
    <m/>
    <n v="0"/>
    <n v="0"/>
    <n v="0"/>
    <n v="0"/>
    <n v="0"/>
    <n v="0"/>
    <n v="0"/>
    <n v="0"/>
    <n v="0"/>
    <n v="0"/>
    <n v="0"/>
    <n v="0"/>
    <n v="0.49475999999999998"/>
    <s v="9525250620"/>
    <n v="17.40726694"/>
    <n v="1950857"/>
    <n v="33328.639446945825"/>
    <n v="0"/>
    <n v="8906"/>
    <n v="0"/>
    <n v="0"/>
    <n v="0"/>
    <n v="0"/>
    <n v="2131.6959249204228"/>
    <n v="0"/>
    <n v="0"/>
    <n v="55735.380304775172"/>
    <s v="WM"/>
    <s v="Local WM"/>
    <s v="MM"/>
    <n v="4872000"/>
    <n v="2.8422612332272307E-2"/>
    <n v="17.40726694"/>
    <s v="Data out from OB"/>
  </r>
  <r>
    <x v="34"/>
    <s v="6000011171"/>
    <s v="29H-14150   (5)"/>
    <n v="5"/>
    <s v="NHAT LONG"/>
    <s v="LUÂN"/>
    <s v="7951"/>
    <s v="NR-TV341VGMV"/>
    <n v="1"/>
    <s v="TGDD VINH PHUC"/>
    <s v="Thôn Đôn Hậu,Phường Khai Quang,, TP Vĩnh Yên,Tỉnh Vĩnh Phúc,, Việt Nam"/>
    <s v="M101"/>
    <n v="0.84337499999999999"/>
    <s v="601"/>
    <n v="0.83541666666667003"/>
    <n v="0.71843749999999995"/>
    <n v="0.82623842592593"/>
    <s v="9525250620-6000011171"/>
    <s v="9525250620-6000011171"/>
    <x v="3"/>
    <s v="Vĩnh Yên/Vĩnh Phúc"/>
    <s v="Vĩnh Phúc"/>
    <n v="59"/>
    <n v="59"/>
    <n v="0"/>
    <n v="1172610"/>
    <s v="REF"/>
    <n v="0"/>
    <s v="NHAT LONG"/>
    <s v="TQ"/>
    <s v="E"/>
    <s v="TGDD"/>
    <n v="0"/>
    <n v="1"/>
    <s v="NHAT LONGTQE"/>
    <s v="NHAT LONG"/>
    <s v="combine"/>
    <n v="100000"/>
    <n v="0"/>
    <n v="0"/>
    <n v="0"/>
    <n v="15181"/>
    <n v="0"/>
    <m/>
    <m/>
    <m/>
    <n v="0"/>
    <n v="0"/>
    <n v="0"/>
    <n v="0"/>
    <n v="0"/>
    <n v="0"/>
    <n v="0"/>
    <n v="0"/>
    <n v="0"/>
    <n v="0"/>
    <n v="0"/>
    <n v="0"/>
    <n v="0.84337499999999999"/>
    <s v="9525250620"/>
    <n v="17.40726694"/>
    <n v="1950857"/>
    <n v="56812.477349761379"/>
    <n v="0"/>
    <n v="15181"/>
    <n v="0"/>
    <n v="0"/>
    <n v="0"/>
    <n v="0"/>
    <n v="3633.7194815259149"/>
    <n v="0"/>
    <n v="1"/>
    <n v="95007.034066092165"/>
    <s v="REF"/>
    <s v="Local REF"/>
    <s v="MM"/>
    <n v="9832000"/>
    <n v="4.8449593087012202E-2"/>
    <n v="17.40726694"/>
    <s v="Data out from OB"/>
  </r>
  <r>
    <x v="34"/>
    <s v="6000003570"/>
    <s v="29H-14150   (5)"/>
    <n v="5"/>
    <s v="NHAT LONG"/>
    <s v="LUÂN"/>
    <s v="7951"/>
    <s v="NR-TL351GPKV"/>
    <n v="1"/>
    <s v="VHC"/>
    <s v="TTTM Hà Tiên, KĐT chùa hà tiên, Phường Liên Bảo, Vĩnh Yên, Vĩnh phúc"/>
    <s v="M101"/>
    <n v="0.91874999999999996"/>
    <s v="601"/>
    <n v="0.83541666666667003"/>
    <n v="0.71844907407406999"/>
    <n v="0.82130787037037001"/>
    <s v="9525250620-6000003570"/>
    <s v="9525250620-6000003570"/>
    <x v="3"/>
    <s v="Vĩnh Yên/Vĩnh Phúc"/>
    <s v="Vĩnh Phúc"/>
    <n v="59"/>
    <n v="0"/>
    <n v="0"/>
    <n v="1172610"/>
    <s v="REF"/>
    <n v="0"/>
    <s v="NHAT LONG"/>
    <s v="TQ"/>
    <s v="E"/>
    <s v="VHC"/>
    <n v="0"/>
    <n v="1"/>
    <s v="NHAT LONGTQE"/>
    <s v="NHAT LONG"/>
    <n v="0"/>
    <n v="0"/>
    <n v="0"/>
    <n v="0"/>
    <n v="0"/>
    <n v="16538"/>
    <n v="0"/>
    <m/>
    <m/>
    <m/>
    <n v="0"/>
    <n v="0"/>
    <n v="0"/>
    <n v="0"/>
    <n v="0"/>
    <n v="0"/>
    <n v="0"/>
    <n v="0"/>
    <n v="0"/>
    <n v="0"/>
    <n v="0"/>
    <n v="0"/>
    <n v="0.91874999999999996"/>
    <s v="9525250620"/>
    <n v="17.40726694"/>
    <n v="1950857"/>
    <n v="61889.981995071306"/>
    <n v="0"/>
    <n v="16538"/>
    <n v="0"/>
    <n v="0"/>
    <n v="0"/>
    <n v="0"/>
    <n v="3958.4760914799876"/>
    <n v="0"/>
    <n v="0"/>
    <n v="103498.33057444457"/>
    <s v="REF"/>
    <s v="Local REF"/>
    <s v="MM"/>
    <n v="10712000"/>
    <n v="5.2779681219733164E-2"/>
    <n v="17.40726694"/>
    <s v="Data out from OB"/>
  </r>
  <r>
    <x v="34"/>
    <s v="6000018044"/>
    <s v="29H-14150   (5)"/>
    <n v="5"/>
    <s v="NHAT LONG"/>
    <s v="LUÂN"/>
    <s v="7951"/>
    <s v="MC-CL575KN49"/>
    <n v="21"/>
    <s v="TGDD KIM MA"/>
    <s v="Lô 24+25, Khu công nghiệp Quang Minh, Thị Trấn Quang Minh, Huyện Mê Linh, Thành phố Hà Nội, Việt Nam"/>
    <s v="M101"/>
    <n v="1.2959100000000001"/>
    <s v="601"/>
    <n v="0.83541666666667003"/>
    <n v="0.71844907407406999"/>
    <n v="0.81384259259258995"/>
    <s v="9525250620-6000018044"/>
    <s v="9525250620-6000018044"/>
    <x v="0"/>
    <s v="Mê Linh/Hà Nội"/>
    <s v="Hà Nội"/>
    <n v="40"/>
    <n v="59"/>
    <n v="0"/>
    <n v="962000"/>
    <s v="VC"/>
    <n v="0"/>
    <s v="NHAT LONG"/>
    <s v="TQ"/>
    <s v="E"/>
    <s v="TGDD"/>
    <n v="0"/>
    <n v="1"/>
    <s v="NHAT LONGTQE"/>
    <s v="NHAT LONG"/>
    <s v="combine"/>
    <n v="0"/>
    <n v="0"/>
    <n v="0"/>
    <n v="0"/>
    <n v="23326"/>
    <n v="0"/>
    <m/>
    <m/>
    <m/>
    <n v="0"/>
    <n v="0"/>
    <n v="0"/>
    <n v="0"/>
    <n v="0"/>
    <n v="0"/>
    <n v="0"/>
    <n v="0"/>
    <n v="0"/>
    <n v="0"/>
    <n v="0"/>
    <n v="0"/>
    <n v="1.2959100000000001"/>
    <s v="9525250620"/>
    <n v="17.40726694"/>
    <n v="1950857"/>
    <n v="87296.703746648025"/>
    <n v="0"/>
    <n v="23326"/>
    <n v="0"/>
    <n v="0"/>
    <n v="0"/>
    <n v="0"/>
    <n v="5583.4870766909726"/>
    <n v="0"/>
    <n v="1"/>
    <n v="145984.78856569086"/>
    <s v="VC"/>
    <s v="VC"/>
    <s v="MM"/>
    <n v="48069000"/>
    <n v="7.4446494355879633E-2"/>
    <n v="17.40726694"/>
    <s v="Data out from OB"/>
  </r>
  <r>
    <x v="34"/>
    <s v="6000018044"/>
    <s v="29H-14150   (5)"/>
    <n v="5"/>
    <s v="NHAT LONG"/>
    <s v="LUÂN"/>
    <s v="7951"/>
    <s v="SR-MVN107LRA"/>
    <n v="1"/>
    <s v="TGDD KIM MA"/>
    <s v="Lô 24+25, Khu công nghiệp Quang Minh, Thị Trấn Quang Minh, Huyện Mê Linh, Thành phố Hà Nội, Việt Nam"/>
    <s v="M101"/>
    <n v="2.1396660000000001E-2"/>
    <s v="601"/>
    <n v="0.83541666666667003"/>
    <n v="0.71844907407406999"/>
    <n v="0.81403935185184995"/>
    <s v="9525250620-6000018044"/>
    <s v="9525250620-6000018044"/>
    <x v="0"/>
    <s v="Mê Linh/Hà Nội"/>
    <s v="Hà Nội"/>
    <n v="40"/>
    <n v="0"/>
    <n v="0"/>
    <n v="962000"/>
    <s v="RC"/>
    <n v="0"/>
    <s v="NHAT LONG"/>
    <s v="TQ"/>
    <s v="E"/>
    <s v="TGDD"/>
    <n v="0"/>
    <n v="1"/>
    <s v="NHAT LONGTQE"/>
    <s v="NHAT LONG"/>
    <n v="0"/>
    <n v="0"/>
    <n v="0"/>
    <n v="0"/>
    <n v="0"/>
    <n v="385"/>
    <n v="0"/>
    <m/>
    <m/>
    <m/>
    <n v="0"/>
    <n v="0"/>
    <n v="0"/>
    <n v="0"/>
    <n v="0"/>
    <n v="0"/>
    <n v="0"/>
    <n v="0"/>
    <n v="0"/>
    <n v="0"/>
    <n v="0"/>
    <n v="0"/>
    <n v="2.1396660000000001E-2"/>
    <s v="9525250620"/>
    <n v="17.40726694"/>
    <n v="1950857"/>
    <n v="1441.348464930245"/>
    <n v="0"/>
    <n v="385"/>
    <n v="0"/>
    <n v="0"/>
    <n v="0"/>
    <n v="0"/>
    <n v="92.188481140164569"/>
    <n v="0"/>
    <n v="0"/>
    <n v="2410.2088454846207"/>
    <s v="RC"/>
    <s v="RC"/>
    <s v="MM"/>
    <n v="693273"/>
    <n v="1.2291797485355276E-3"/>
    <n v="17.40726694"/>
    <s v="Data out from OB"/>
  </r>
  <r>
    <x v="34"/>
    <s v="6000018044"/>
    <s v="29H-14150   (5)"/>
    <n v="5"/>
    <s v="NHAT LONG"/>
    <s v="LUÂN"/>
    <s v="7951"/>
    <s v="SR-MVN107HRA"/>
    <n v="33"/>
    <s v="TGDD KIM MA"/>
    <s v="Lô 24+25, Khu công nghiệp Quang Minh, Thị Trấn Quang Minh, Huyện Mê Linh, Thành phố Hà Nội, Việt Nam"/>
    <s v="M101"/>
    <n v="0.70608978"/>
    <s v="601"/>
    <n v="0.83541666666667003"/>
    <n v="0.71844907407406999"/>
    <n v="0.81416666666667004"/>
    <s v="9525250620-6000018044"/>
    <s v="9525250620-6000018044"/>
    <x v="0"/>
    <s v="Mê Linh/Hà Nội"/>
    <s v="Hà Nội"/>
    <n v="40"/>
    <n v="0"/>
    <n v="0"/>
    <n v="962000"/>
    <s v="RC"/>
    <n v="0"/>
    <s v="NHAT LONG"/>
    <s v="TQ"/>
    <s v="E"/>
    <s v="TGDD"/>
    <n v="0"/>
    <n v="1"/>
    <s v="NHAT LONGTQE"/>
    <s v="NHAT LONG"/>
    <n v="0"/>
    <n v="0"/>
    <n v="0"/>
    <n v="0"/>
    <n v="0"/>
    <n v="12710"/>
    <n v="0"/>
    <m/>
    <m/>
    <m/>
    <n v="0"/>
    <n v="0"/>
    <n v="0"/>
    <n v="0"/>
    <n v="0"/>
    <n v="0"/>
    <n v="0"/>
    <n v="0"/>
    <n v="0"/>
    <n v="0"/>
    <n v="0"/>
    <n v="0"/>
    <n v="0.70608978"/>
    <s v="9525250620"/>
    <n v="17.40726694"/>
    <n v="1950857"/>
    <n v="47564.49934269808"/>
    <n v="0"/>
    <n v="12710"/>
    <n v="0"/>
    <n v="0"/>
    <n v="0"/>
    <n v="0"/>
    <n v="3042.2198776254304"/>
    <n v="0"/>
    <n v="0"/>
    <n v="79541.891900992472"/>
    <s v="RC"/>
    <s v="RC"/>
    <s v="MM"/>
    <n v="22878009"/>
    <n v="4.0562931701672404E-2"/>
    <n v="17.40726694"/>
    <s v="Data out from OB"/>
  </r>
  <r>
    <x v="34"/>
    <s v="5000003787"/>
    <s v="29H-14150   (5)"/>
    <n v="5"/>
    <s v="NHAT LONG"/>
    <s v="LUÂN"/>
    <s v="7951"/>
    <s v="R6UT/4S-VB"/>
    <n v="12000"/>
    <s v="TIEN HAI"/>
    <s v="Số nhà 392, Đường Hùng Vương, Phường Tích Sơn, Thành phố Vĩnh Yên, Tỉnh Vĩnh Phúc, Việt Nam"/>
    <s v="M101"/>
    <n v="0.19152"/>
    <s v="601"/>
    <n v="0.83541666666667003"/>
    <n v="0.71844907407406999"/>
    <n v="0.82917824074073998"/>
    <s v="9525250620-5000003787"/>
    <s v="9525250620-5000003787"/>
    <x v="3"/>
    <s v="Vĩnh Yên/Vĩnh Phúc"/>
    <s v="Vĩnh Phúc"/>
    <n v="59"/>
    <n v="0"/>
    <n v="0"/>
    <n v="1172610"/>
    <s v="C-BATT"/>
    <n v="0"/>
    <s v="NHAT LONG"/>
    <s v="TQ"/>
    <s v="E"/>
    <s v="TIEN"/>
    <n v="0"/>
    <n v="1"/>
    <s v="NHAT LONGTQE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19152"/>
    <s v="9525250620"/>
    <n v="17.40726694"/>
    <n v="1950857"/>
    <n v="12901.408818172578"/>
    <n v="0"/>
    <n v="0"/>
    <n v="0"/>
    <n v="0"/>
    <n v="0"/>
    <n v="0"/>
    <n v="825.17261609822822"/>
    <n v="0"/>
    <n v="0"/>
    <n v="18127.502053461358"/>
    <s v="C-BATT"/>
    <s v="C-BATT"/>
    <s v="Wholesaler"/>
    <n v="20400000"/>
    <n v="1.1002301547976377E-2"/>
    <n v="17.40726694"/>
    <s v="Data out from OB"/>
  </r>
  <r>
    <x v="34"/>
    <s v="6000018056"/>
    <s v="29H-14150   (5)"/>
    <n v="5"/>
    <s v="NHAT LONG"/>
    <s v="LUÂN"/>
    <s v="7951"/>
    <s v="NR-TL351GPKV"/>
    <n v="2"/>
    <s v="TGDD KIM MA"/>
    <s v="Lô 24+25, Khu công nghiệp Quang Minh, Thị Trấn Quang Minh, Huyện Mê Linh, Thành phố Hà Nội, Việt Nam"/>
    <s v="M101"/>
    <n v="1.8374999999999999"/>
    <s v="601"/>
    <n v="0.83541666666667003"/>
    <n v="0.71844907407406999"/>
    <n v="0.82532407407407005"/>
    <s v="9525250620-6000018056"/>
    <s v="9525250620-6000018056"/>
    <x v="0"/>
    <s v="Mê Linh/Hà Nội"/>
    <s v="Hà Nội"/>
    <n v="40"/>
    <n v="0"/>
    <n v="0"/>
    <n v="962000"/>
    <s v="REF"/>
    <n v="0"/>
    <s v="NHAT LONG"/>
    <s v="TQ"/>
    <s v="E"/>
    <s v="TGDD"/>
    <n v="0"/>
    <n v="1"/>
    <s v="NHAT LONGTQE"/>
    <s v="NHAT LONG"/>
    <n v="0"/>
    <n v="0"/>
    <n v="0"/>
    <n v="0"/>
    <n v="0"/>
    <n v="33075"/>
    <n v="0"/>
    <m/>
    <m/>
    <m/>
    <n v="0"/>
    <n v="0"/>
    <n v="0"/>
    <n v="0"/>
    <n v="0"/>
    <n v="0"/>
    <n v="0"/>
    <n v="0"/>
    <n v="0"/>
    <n v="0"/>
    <n v="0"/>
    <n v="0"/>
    <n v="1.8374999999999999"/>
    <s v="9525250620"/>
    <n v="17.40726694"/>
    <n v="1950857"/>
    <n v="123779.96399014261"/>
    <n v="0"/>
    <n v="33075"/>
    <n v="0"/>
    <n v="0"/>
    <n v="0"/>
    <n v="0"/>
    <n v="7916.9521829599753"/>
    <n v="0"/>
    <n v="0"/>
    <n v="206995.66114888914"/>
    <s v="REF"/>
    <s v="Local REF"/>
    <s v="MM"/>
    <n v="21424000"/>
    <n v="0.10555936243946633"/>
    <n v="17.40726694"/>
    <s v="Data out from OB"/>
  </r>
  <r>
    <x v="34"/>
    <s v="6000018056"/>
    <s v="29H-14150   (5)"/>
    <n v="5"/>
    <s v="NHAT LONG"/>
    <s v="LUÂN"/>
    <s v="7951"/>
    <s v="NR-TL351VGMV"/>
    <n v="1"/>
    <s v="TGDD KIM MA"/>
    <s v="Lô 24+25, Khu công nghiệp Quang Minh, Thị Trấn Quang Minh, Huyện Mê Linh, Thành phố Hà Nội, Việt Nam"/>
    <s v="M101"/>
    <n v="0.91874999999999996"/>
    <s v="601"/>
    <n v="0.83541666666667003"/>
    <n v="0.71871527777777999"/>
    <n v="0.82540509259258998"/>
    <s v="9525250620-6000018056"/>
    <s v="9525250620-6000018056"/>
    <x v="0"/>
    <s v="Mê Linh/Hà Nội"/>
    <s v="Hà Nội"/>
    <n v="40"/>
    <n v="0"/>
    <n v="0"/>
    <n v="962000"/>
    <s v="REF"/>
    <n v="0"/>
    <s v="NHAT LONG"/>
    <s v="TQ"/>
    <s v="E"/>
    <s v="TGDD"/>
    <n v="0"/>
    <n v="1"/>
    <s v="NHAT LONGTQE"/>
    <s v="NHAT LONG"/>
    <n v="0"/>
    <n v="0"/>
    <n v="0"/>
    <n v="0"/>
    <n v="0"/>
    <n v="16538"/>
    <n v="0"/>
    <m/>
    <m/>
    <m/>
    <n v="0"/>
    <n v="0"/>
    <n v="0"/>
    <n v="0"/>
    <n v="0"/>
    <n v="0"/>
    <n v="0"/>
    <n v="0"/>
    <n v="0"/>
    <n v="0"/>
    <n v="0"/>
    <n v="0"/>
    <n v="0.91874999999999996"/>
    <s v="9525250620"/>
    <n v="17.40726694"/>
    <n v="1950857"/>
    <n v="61889.981995071306"/>
    <n v="0"/>
    <n v="16538"/>
    <n v="0"/>
    <n v="0"/>
    <n v="0"/>
    <n v="0"/>
    <n v="3958.4760914799876"/>
    <n v="0"/>
    <n v="0"/>
    <n v="103498.33057444457"/>
    <s v="REF"/>
    <s v="Local REF"/>
    <s v="MM"/>
    <n v="12312000"/>
    <n v="5.2779681219733164E-2"/>
    <n v="17.40726694"/>
    <s v="Data out from OB"/>
  </r>
  <r>
    <x v="35"/>
    <s v="6000013557"/>
    <s v="29C-76391   (7)"/>
    <n v="7"/>
    <s v="NHAT LONG"/>
    <s v=""/>
    <s v="7951"/>
    <s v="NR-BV280QSVN"/>
    <n v="1"/>
    <s v="TGDD SON LA"/>
    <s v="Bản Trại Giống,Xã Nà Nghịu,Huyện Sông Mã, Tỉnh Sơn La, Việt Nam"/>
    <s v="M101"/>
    <n v="0.75302400000000003"/>
    <s v="601"/>
    <n v="0.83541666666667003"/>
    <n v="0.73517361111111001"/>
    <n v="0.81837962962962996"/>
    <s v="9525250623-6000013557"/>
    <s v="9525250623-6000013557"/>
    <x v="3"/>
    <s v="Sông Mã/Sơn La"/>
    <s v="Sơn La"/>
    <n v="414"/>
    <n v="414"/>
    <n v="0"/>
    <n v="6650000"/>
    <s v="REF"/>
    <n v="1"/>
    <s v="NHAT LONG"/>
    <s v="TQ"/>
    <s v="F"/>
    <s v="TGDD"/>
    <n v="0"/>
    <n v="1"/>
    <s v="NHAT LONGTQF"/>
    <s v="NHAT LONG"/>
    <s v="NHAT LONGTQF"/>
    <n v="6650000"/>
    <n v="0"/>
    <n v="0"/>
    <n v="0"/>
    <n v="13554"/>
    <n v="0"/>
    <m/>
    <m/>
    <m/>
    <n v="0"/>
    <n v="0"/>
    <n v="6890000"/>
    <n v="0"/>
    <n v="85197"/>
    <n v="0"/>
    <n v="0"/>
    <n v="0"/>
    <n v="0"/>
    <n v="0"/>
    <n v="0"/>
    <n v="6975197"/>
    <n v="0.75302400000000003"/>
    <s v="9525250623"/>
    <n v="23.60784675"/>
    <n v="6975197"/>
    <n v="212116.3210278803"/>
    <n v="0"/>
    <n v="13554"/>
    <n v="0"/>
    <n v="0"/>
    <n v="0"/>
    <n v="0"/>
    <n v="0"/>
    <n v="0"/>
    <n v="1"/>
    <n v="233325.6468995632"/>
    <s v="REF"/>
    <s v="Local REF"/>
    <s v="MM"/>
    <n v="8955909"/>
    <n v="3.1897191132012073E-2"/>
    <n v="23.60784675"/>
    <s v="Data out from OB"/>
  </r>
  <r>
    <x v="35"/>
    <s v="6000013557"/>
    <s v="29C-76391   (7)"/>
    <n v="7"/>
    <s v="NHAT LONG"/>
    <s v=""/>
    <s v="7951"/>
    <s v="NA-F85A9BRV"/>
    <n v="1"/>
    <s v="TGDD SON LA"/>
    <s v="Bản Trại Giống,Xã Nà Nghịu,Huyện Sông Mã, Tỉnh Sơn La, Việt Nam"/>
    <s v="M101"/>
    <n v="0.47951549999999998"/>
    <s v="601"/>
    <n v="0.83541666666667003"/>
    <n v="0.73525462962962995"/>
    <n v="0.80666666666666997"/>
    <s v="9525250623-6000013557"/>
    <s v="9525250623-6000013557"/>
    <x v="3"/>
    <s v="Sông Mã/Sơn La"/>
    <s v="Sơn La"/>
    <n v="414"/>
    <n v="0"/>
    <n v="0"/>
    <n v="6650000"/>
    <s v="WM"/>
    <n v="0"/>
    <s v="NHAT LONG"/>
    <s v="TQ"/>
    <s v="F"/>
    <s v="TGDD"/>
    <n v="0"/>
    <n v="1"/>
    <s v="NHAT LONGTQF"/>
    <s v="NHAT LONG"/>
    <n v="0"/>
    <n v="0"/>
    <n v="0"/>
    <n v="0"/>
    <n v="0"/>
    <n v="8631"/>
    <n v="0"/>
    <m/>
    <m/>
    <m/>
    <n v="0"/>
    <n v="0"/>
    <n v="0"/>
    <n v="0"/>
    <n v="0"/>
    <n v="0"/>
    <n v="0"/>
    <n v="0"/>
    <n v="0"/>
    <n v="0"/>
    <n v="0"/>
    <n v="0"/>
    <n v="0.47951549999999998"/>
    <s v="9525250623"/>
    <n v="23.60784675"/>
    <n v="6975197"/>
    <n v="135072.80476564428"/>
    <n v="0"/>
    <n v="8631"/>
    <n v="0"/>
    <n v="0"/>
    <n v="0"/>
    <n v="0"/>
    <n v="0"/>
    <n v="0"/>
    <n v="0"/>
    <n v="148578.61275718632"/>
    <s v="WM"/>
    <s v="Local WM"/>
    <s v="MM"/>
    <n v="5272000"/>
    <n v="2.0311699964758539E-2"/>
    <n v="23.60784675"/>
    <s v="Data out from OB"/>
  </r>
  <r>
    <x v="35"/>
    <s v="6000013557"/>
    <s v="29C-76391   (7)"/>
    <n v="7"/>
    <s v="NHAT LONG"/>
    <s v=""/>
    <s v="7951"/>
    <s v="NR-TL381GPKV"/>
    <n v="1"/>
    <s v="TGDD SON LA"/>
    <s v="Bản Trại Giống,Xã Nà Nghịu,Huyện Sông Mã, Tỉnh Sơn La, Việt Nam"/>
    <s v="M101"/>
    <n v="0.98699999999999999"/>
    <s v="601"/>
    <n v="0.83541666666667003"/>
    <n v="0.73526620370369999"/>
    <n v="0.80706018518518996"/>
    <s v="9525250623-6000013557"/>
    <s v="9525250623-6000013557"/>
    <x v="3"/>
    <s v="Sông Mã/Sơn La"/>
    <s v="Sơn La"/>
    <n v="414"/>
    <n v="0"/>
    <n v="0"/>
    <n v="6650000"/>
    <s v="REF"/>
    <n v="0"/>
    <s v="NHAT LONG"/>
    <s v="TQ"/>
    <s v="F"/>
    <s v="TGDD"/>
    <n v="0"/>
    <n v="1"/>
    <s v="NHAT LONGTQF"/>
    <s v="NHAT LONG"/>
    <n v="0"/>
    <n v="0"/>
    <n v="0"/>
    <n v="0"/>
    <n v="0"/>
    <n v="17766"/>
    <n v="0"/>
    <m/>
    <m/>
    <m/>
    <n v="0"/>
    <n v="0"/>
    <n v="0"/>
    <n v="0"/>
    <n v="0"/>
    <n v="0"/>
    <n v="0"/>
    <n v="0"/>
    <n v="0"/>
    <n v="0"/>
    <n v="0"/>
    <n v="0"/>
    <n v="0.98699999999999999"/>
    <s v="9525250623"/>
    <n v="23.60784675"/>
    <n v="6975197"/>
    <n v="278024.08536051685"/>
    <n v="0"/>
    <n v="17766"/>
    <n v="0"/>
    <n v="0"/>
    <n v="0"/>
    <n v="0"/>
    <n v="0"/>
    <n v="0"/>
    <n v="0"/>
    <n v="305824.0373133776"/>
    <s v="REF"/>
    <s v="Local REF"/>
    <s v="MM"/>
    <n v="12312000"/>
    <n v="4.1808133136919827E-2"/>
    <n v="23.60784675"/>
    <s v="Data out from OB"/>
  </r>
  <r>
    <x v="35"/>
    <s v="6000013557"/>
    <s v="29C-76391   (7)"/>
    <n v="7"/>
    <s v="NHAT LONG"/>
    <s v=""/>
    <s v="7951"/>
    <s v="NR-DZ601VGKV"/>
    <n v="1"/>
    <s v="TGDD SON LA"/>
    <s v="Bản Trại Giống,Xã Nà Nghịu,Huyện Sông Mã, Tỉnh Sơn La, Việt Nam"/>
    <s v="M101"/>
    <n v="1.4473800000000001"/>
    <s v="601"/>
    <n v="0.83541666666667003"/>
    <n v="0.73526620370369999"/>
    <n v="0.81055555555556003"/>
    <s v="9525250623-6000013557"/>
    <s v="9525250623-6000013557"/>
    <x v="3"/>
    <s v="Sông Mã/Sơn La"/>
    <s v="Sơn La"/>
    <n v="414"/>
    <n v="0"/>
    <n v="0"/>
    <n v="6650000"/>
    <s v="REF"/>
    <n v="0"/>
    <s v="NHAT LONG"/>
    <s v="TQ"/>
    <s v="F"/>
    <s v="TGDD"/>
    <n v="0"/>
    <n v="1"/>
    <s v="NHAT LONGTQF"/>
    <s v="NHAT LONG"/>
    <n v="0"/>
    <n v="0"/>
    <n v="0"/>
    <n v="0"/>
    <n v="0"/>
    <n v="26053"/>
    <n v="0"/>
    <m/>
    <m/>
    <m/>
    <n v="0"/>
    <n v="0"/>
    <n v="0"/>
    <n v="0"/>
    <n v="0"/>
    <n v="0"/>
    <n v="0"/>
    <n v="0"/>
    <n v="0"/>
    <n v="0"/>
    <n v="0"/>
    <n v="0"/>
    <n v="1.4473800000000001"/>
    <s v="9525250623"/>
    <n v="23.60784675"/>
    <n v="6975197"/>
    <n v="407706.68760800897"/>
    <n v="0"/>
    <n v="26053"/>
    <n v="0"/>
    <n v="0"/>
    <n v="0"/>
    <n v="0"/>
    <n v="0"/>
    <n v="0"/>
    <n v="0"/>
    <n v="448473.91392769653"/>
    <s v="REF"/>
    <s v="Local REF"/>
    <s v="MM"/>
    <n v="27655909"/>
    <n v="6.1309276332031426E-2"/>
    <n v="23.60784675"/>
    <s v="Data out from OB"/>
  </r>
  <r>
    <x v="35"/>
    <s v="6000013557"/>
    <s v="29C-76391   (7)"/>
    <n v="7"/>
    <s v="NHAT LONG"/>
    <s v=""/>
    <s v="7951"/>
    <s v="NA-F85A9BRV"/>
    <n v="1"/>
    <s v="TGDD SON LA"/>
    <s v="Bản Trại Giống,Xã Nà Nghịu,Huyện Sông Mã, Tỉnh Sơn La, Việt Nam"/>
    <s v="M101"/>
    <n v="0.47951549999999998"/>
    <s v="601"/>
    <n v="0.83541666666667003"/>
    <n v="0.73526620370369999"/>
    <n v="0.80642361111111005"/>
    <s v="9525250623-6000013557"/>
    <s v="9525250623-6000013557"/>
    <x v="3"/>
    <s v="Sông Mã/Sơn La"/>
    <s v="Sơn La"/>
    <n v="414"/>
    <n v="0"/>
    <n v="0"/>
    <n v="6650000"/>
    <s v="WM"/>
    <n v="0"/>
    <s v="NHAT LONG"/>
    <s v="TQ"/>
    <s v="F"/>
    <s v="TGDD"/>
    <n v="0"/>
    <n v="1"/>
    <s v="NHAT LONGTQF"/>
    <s v="NHAT LONG"/>
    <n v="0"/>
    <n v="0"/>
    <n v="0"/>
    <n v="0"/>
    <n v="0"/>
    <n v="8631"/>
    <n v="0"/>
    <m/>
    <m/>
    <m/>
    <n v="0"/>
    <n v="0"/>
    <n v="0"/>
    <n v="0"/>
    <n v="0"/>
    <n v="0"/>
    <n v="0"/>
    <n v="0"/>
    <n v="0"/>
    <n v="0"/>
    <n v="0"/>
    <n v="0"/>
    <n v="0.47951549999999998"/>
    <s v="9525250623"/>
    <n v="23.60784675"/>
    <n v="6975197"/>
    <n v="135072.80476564428"/>
    <n v="0"/>
    <n v="8631"/>
    <n v="0"/>
    <n v="0"/>
    <n v="0"/>
    <n v="0"/>
    <n v="0"/>
    <n v="0"/>
    <n v="0"/>
    <n v="148578.61275718632"/>
    <s v="WM"/>
    <s v="Local WM"/>
    <s v="MM"/>
    <n v="5272000"/>
    <n v="2.0311699964758539E-2"/>
    <n v="23.60784675"/>
    <s v="Data out from OB"/>
  </r>
  <r>
    <x v="35"/>
    <s v="6000016711"/>
    <s v="29C-76391   (7)"/>
    <n v="7"/>
    <s v="NHAT LONG"/>
    <s v=""/>
    <s v="7951"/>
    <s v="NR-TV261APSV"/>
    <n v="9"/>
    <s v="VIET HAN"/>
    <s v="Bản Nà Hạ 1, xã Chiềng Mung, Huyện Mai Sơn, Tỉnh Sơn La, Việt Nam"/>
    <s v="M101"/>
    <n v="6.2244000000000002"/>
    <s v="601"/>
    <n v="0.83541666666667003"/>
    <n v="0.73526620370369999"/>
    <n v="0.81460648148147996"/>
    <s v="9525250623-6000016711"/>
    <s v="9525250623-6000016711"/>
    <x v="3"/>
    <s v="Mai Sơn/Sơn La"/>
    <s v="Sơn La"/>
    <n v="289"/>
    <n v="414"/>
    <n v="0"/>
    <n v="5778960"/>
    <s v="REF"/>
    <n v="0"/>
    <s v="NHAT LONG"/>
    <s v="TQ"/>
    <s v="F"/>
    <s v="VIET"/>
    <n v="0"/>
    <n v="1"/>
    <s v="NHAT LONGTQF"/>
    <s v="NHAT LONG"/>
    <s v="combine"/>
    <n v="12000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6.2244000000000002"/>
    <s v="9525250623"/>
    <n v="23.60784675"/>
    <n v="6975197"/>
    <n v="1753326.3595927062"/>
    <n v="0"/>
    <n v="0"/>
    <n v="0"/>
    <n v="0"/>
    <n v="0"/>
    <n v="0"/>
    <n v="0"/>
    <n v="0"/>
    <n v="1"/>
    <n v="1816604.3033975558"/>
    <s v="REF"/>
    <s v="Local REF"/>
    <s v="Wholesaler"/>
    <n v="56088000"/>
    <n v="0.26365809918687311"/>
    <n v="23.60784675"/>
    <s v="Data out from OB"/>
  </r>
  <r>
    <x v="35"/>
    <s v="6000016711"/>
    <s v="29C-76391   (7)"/>
    <n v="7"/>
    <s v="NHAT LONG"/>
    <s v=""/>
    <s v="7951"/>
    <s v="CS-YZ12WKH-8"/>
    <n v="8"/>
    <s v="VIET HAN"/>
    <s v="Bản Nà Hạ 1, xã Chiềng Mung, Huyện Mai Sơn, Tỉnh Sơn La, Việt Nam"/>
    <s v="M101"/>
    <n v="0.64912800000000004"/>
    <s v="601"/>
    <n v="0.83541666666667003"/>
    <n v="0.73526620370369999"/>
    <n v="0.83212962962963"/>
    <s v="9525250623-6000016711"/>
    <s v="9525250623-6000016711"/>
    <x v="3"/>
    <s v="Mai Sơn/Sơn La"/>
    <s v="Sơn La"/>
    <n v="289"/>
    <n v="0"/>
    <n v="0"/>
    <n v="5778960"/>
    <s v="RAC"/>
    <n v="0"/>
    <s v="NHAT LONG"/>
    <s v="TQ"/>
    <s v="F"/>
    <s v="VIET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4912800000000004"/>
    <s v="9525250623"/>
    <n v="23.60784675"/>
    <n v="6975197"/>
    <n v="182850.27201813736"/>
    <n v="0"/>
    <n v="0"/>
    <n v="0"/>
    <n v="0"/>
    <n v="0"/>
    <n v="0"/>
    <n v="0"/>
    <n v="0"/>
    <n v="0"/>
    <n v="189449.37957969418"/>
    <s v="RAC"/>
    <s v="RAC"/>
    <s v="Wholesaler"/>
    <n v="37959403.733333334"/>
    <n v="2.7496281506486822E-2"/>
    <n v="23.60784675"/>
    <s v="Data out from OB"/>
  </r>
  <r>
    <x v="35"/>
    <s v="6000016686"/>
    <s v="29C-76391   (7)"/>
    <n v="7"/>
    <s v="NHAT LONG"/>
    <s v=""/>
    <s v="7951"/>
    <s v="NA-FD11AR1BV"/>
    <n v="1"/>
    <s v="TGDD SON LA"/>
    <s v="Bản Co Pục, Xã Chiềng Ngần, Thành phố Sơn La, Tỉnh Sơn La, Việt Nam"/>
    <s v="M101"/>
    <n v="0.58678600000000003"/>
    <s v="601"/>
    <n v="0.83541666666667003"/>
    <n v="0.73526620370369999"/>
    <n v="0.82505787037037004"/>
    <s v="9525250623-6000016686"/>
    <s v="9525250623-6000016686"/>
    <x v="3"/>
    <s v="Sơn La/Sơn La"/>
    <s v="Sơn La"/>
    <n v="394"/>
    <n v="414"/>
    <n v="0"/>
    <n v="5771250"/>
    <s v="WM"/>
    <n v="0"/>
    <s v="NHAT LONG"/>
    <s v="TQ"/>
    <s v="F"/>
    <s v="TGDD"/>
    <n v="0"/>
    <n v="1"/>
    <s v="NHAT LONGTQF"/>
    <s v="NHAT LONG"/>
    <s v="combine"/>
    <n v="120000"/>
    <n v="0"/>
    <n v="0"/>
    <n v="0"/>
    <n v="10562"/>
    <n v="0"/>
    <m/>
    <m/>
    <m/>
    <n v="0"/>
    <n v="0"/>
    <n v="0"/>
    <n v="0"/>
    <n v="0"/>
    <n v="0"/>
    <n v="0"/>
    <n v="0"/>
    <n v="0"/>
    <n v="0"/>
    <n v="0"/>
    <n v="0"/>
    <n v="0.58678600000000003"/>
    <s v="9525250623"/>
    <n v="23.60784675"/>
    <n v="6975197"/>
    <n v="165289.40319387664"/>
    <n v="0"/>
    <n v="10562"/>
    <n v="0"/>
    <n v="0"/>
    <n v="0"/>
    <n v="0"/>
    <n v="0"/>
    <n v="0"/>
    <n v="1"/>
    <n v="181816.73503846768"/>
    <s v="WM"/>
    <s v="Local WM"/>
    <s v="MM"/>
    <n v="9265000"/>
    <n v="2.485554935246265E-2"/>
    <n v="23.60784675"/>
    <s v="Data out from OB"/>
  </r>
  <r>
    <x v="35"/>
    <s v="6000016711"/>
    <s v="29C-76391   (7)"/>
    <n v="7"/>
    <s v="NHAT LONG"/>
    <s v=""/>
    <s v="7951"/>
    <s v="CU-YZ12WKH-8"/>
    <n v="8"/>
    <s v="VIET HAN"/>
    <s v="Bản Nà Hạ 1, xã Chiềng Mung, Huyện Mai Sơn, Tỉnh Sơn La, Việt Nam"/>
    <s v="M101"/>
    <n v="1.728"/>
    <s v="601"/>
    <n v="0.83541666666667003"/>
    <n v="0.73526620370369999"/>
    <n v="0.83149305555555997"/>
    <s v="9525250623-6000016711"/>
    <s v="9525250623-6000016711"/>
    <x v="3"/>
    <s v="Mai Sơn/Sơn La"/>
    <s v="Sơn La"/>
    <n v="289"/>
    <n v="0"/>
    <n v="0"/>
    <n v="5778960"/>
    <s v="RAC"/>
    <n v="0"/>
    <s v="NHAT LONG"/>
    <s v="TQ"/>
    <s v="F"/>
    <s v="VIET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728"/>
    <s v="9525250623"/>
    <n v="23.60784675"/>
    <n v="6975197"/>
    <n v="486753.41388345807"/>
    <n v="0"/>
    <n v="0"/>
    <n v="0"/>
    <n v="0"/>
    <n v="0"/>
    <n v="0"/>
    <n v="0"/>
    <n v="0"/>
    <n v="0"/>
    <n v="504320.45438451518"/>
    <s v="RAC"/>
    <s v="RAC"/>
    <s v="Wholesaler"/>
    <n v="56939105.333333336"/>
    <n v="7.3196002087738049E-2"/>
    <n v="23.60784675"/>
    <s v="Data out from OB"/>
  </r>
  <r>
    <x v="35"/>
    <s v="6000016711"/>
    <s v="29C-76391   (7)"/>
    <n v="7"/>
    <s v="NHAT LONG"/>
    <s v=""/>
    <s v="7951"/>
    <s v="CS-YZ9WKH-8"/>
    <n v="24"/>
    <s v="VIET HAN"/>
    <s v="Bản Nà Hạ 1, xã Chiềng Mung, Huyện Mai Sơn, Tỉnh Sơn La, Việt Nam"/>
    <s v="M101"/>
    <n v="1.947384"/>
    <s v="601"/>
    <n v="0.83541666666667003"/>
    <n v="0.73527777777778003"/>
    <n v="0.82273148148148001"/>
    <s v="9525250623-6000016711"/>
    <s v="9525250623-6000016711"/>
    <x v="3"/>
    <s v="Mai Sơn/Sơn La"/>
    <s v="Sơn La"/>
    <n v="289"/>
    <n v="0"/>
    <n v="0"/>
    <n v="5778960"/>
    <s v="RAC"/>
    <n v="0"/>
    <s v="NHAT LONG"/>
    <s v="TQ"/>
    <s v="F"/>
    <s v="VIET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947384"/>
    <s v="9525250623"/>
    <n v="23.60784675"/>
    <n v="6975197"/>
    <n v="548550.81605441205"/>
    <n v="0"/>
    <n v="0"/>
    <n v="0"/>
    <n v="0"/>
    <n v="0"/>
    <n v="0"/>
    <n v="0"/>
    <n v="0"/>
    <n v="0"/>
    <n v="568348.13873908261"/>
    <s v="RAC"/>
    <s v="RAC"/>
    <s v="Wholesaler"/>
    <n v="92794713.142857149"/>
    <n v="8.2488844519460466E-2"/>
    <n v="23.60784675"/>
    <s v="Data out from OB"/>
  </r>
  <r>
    <x v="35"/>
    <s v="6000016711"/>
    <s v="29C-76391   (7)"/>
    <n v="7"/>
    <s v="NHAT LONG"/>
    <s v=""/>
    <s v="7951"/>
    <s v="CU-YZ9WKH-8"/>
    <n v="24"/>
    <s v="VIET HAN"/>
    <s v="Bản Nà Hạ 1, xã Chiềng Mung, Huyện Mai Sơn, Tỉnh Sơn La, Việt Nam"/>
    <s v="M101"/>
    <n v="5.1840000000000002"/>
    <s v="601"/>
    <n v="0.83541666666667003"/>
    <n v="0.73527777777778003"/>
    <n v="0.82261574074073995"/>
    <s v="9525250623-6000016711"/>
    <s v="9525250623-6000016711"/>
    <x v="3"/>
    <s v="Mai Sơn/Sơn La"/>
    <s v="Sơn La"/>
    <n v="289"/>
    <n v="0"/>
    <n v="0"/>
    <n v="5778960"/>
    <s v="RAC"/>
    <n v="0"/>
    <s v="NHAT LONG"/>
    <s v="TQ"/>
    <s v="F"/>
    <s v="VIET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5.1840000000000002"/>
    <s v="9525250623"/>
    <n v="23.60784675"/>
    <n v="6975197"/>
    <n v="1460260.2416503741"/>
    <n v="0"/>
    <n v="0"/>
    <n v="0"/>
    <n v="0"/>
    <n v="0"/>
    <n v="0"/>
    <n v="0"/>
    <n v="0"/>
    <n v="0"/>
    <n v="1512961.3631535457"/>
    <s v="RAC"/>
    <s v="RAC"/>
    <s v="Wholesaler"/>
    <n v="139192058.28571427"/>
    <n v="0.21958800626321417"/>
    <n v="23.60784675"/>
    <s v="Data out from OB"/>
  </r>
  <r>
    <x v="35"/>
    <s v="6000016711"/>
    <s v="29C-76391   (7)"/>
    <n v="7"/>
    <s v="NHAT LONG"/>
    <s v=""/>
    <s v="7951"/>
    <s v="CU-N9WKH-8"/>
    <n v="10"/>
    <s v="VIET HAN"/>
    <s v="Bản Nà Hạ 1, xã Chiềng Mung, Huyện Mai Sơn, Tỉnh Sơn La, Việt Nam"/>
    <s v="M101"/>
    <n v="1.62279375"/>
    <s v="601"/>
    <n v="0.83541666666667003"/>
    <n v="0.73527777777778003"/>
    <n v="0.82282407407406999"/>
    <s v="9525250623-6000016711"/>
    <s v="9525250623-6000016711"/>
    <x v="3"/>
    <s v="Mai Sơn/Sơn La"/>
    <s v="Sơn La"/>
    <n v="289"/>
    <n v="0"/>
    <n v="0"/>
    <n v="5778960"/>
    <s v="RAC"/>
    <n v="0"/>
    <s v="NHAT LONG"/>
    <s v="TQ"/>
    <s v="F"/>
    <s v="VIET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1.62279375"/>
    <s v="9525250623"/>
    <n v="23.60784675"/>
    <n v="6975197"/>
    <n v="457118.28578775399"/>
    <n v="0"/>
    <n v="0"/>
    <n v="0"/>
    <n v="0"/>
    <n v="0"/>
    <n v="0"/>
    <n v="0"/>
    <n v="0"/>
    <n v="0"/>
    <n v="473615.78783122182"/>
    <s v="RAC"/>
    <s v="RAC"/>
    <s v="Wholesaler"/>
    <n v="39105127"/>
    <n v="6.8739591847782555E-2"/>
    <n v="23.60784675"/>
    <s v="Data out from OB"/>
  </r>
  <r>
    <x v="35"/>
    <s v="6000016711"/>
    <s v="29C-76391   (7)"/>
    <n v="7"/>
    <s v="NHAT LONG"/>
    <s v=""/>
    <s v="7951"/>
    <s v="CS-N9WKH-8"/>
    <n v="10"/>
    <s v="VIET HAN"/>
    <s v="Bản Nà Hạ 1, xã Chiềng Mung, Huyện Mai Sơn, Tỉnh Sơn La, Việt Nam"/>
    <s v="M101"/>
    <n v="0.82732000000000006"/>
    <s v="601"/>
    <n v="0.83541666666667003"/>
    <n v="0.73527777777778003"/>
    <n v="0.82366898148148004"/>
    <s v="9525250623-6000016711"/>
    <s v="9525250623-6000016711"/>
    <x v="3"/>
    <s v="Mai Sơn/Sơn La"/>
    <s v="Sơn La"/>
    <n v="289"/>
    <n v="0"/>
    <n v="0"/>
    <n v="5778960"/>
    <s v="RAC"/>
    <n v="0"/>
    <s v="NHAT LONG"/>
    <s v="TQ"/>
    <s v="F"/>
    <s v="VIET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82732000000000006"/>
    <s v="9525250623"/>
    <n v="23.60784675"/>
    <n v="6975197"/>
    <n v="233044.46433684172"/>
    <n v="0"/>
    <n v="0"/>
    <n v="0"/>
    <n v="0"/>
    <n v="0"/>
    <n v="0"/>
    <n v="0"/>
    <n v="0"/>
    <n v="0"/>
    <n v="241455.09162117887"/>
    <s v="RAC"/>
    <s v="RAC"/>
    <s v="Wholesaler"/>
    <n v="26070082"/>
    <n v="3.504428035140477E-2"/>
    <n v="23.60784675"/>
    <s v="Data out from OB"/>
  </r>
  <r>
    <x v="35"/>
    <s v="6000016711"/>
    <s v="29C-76391   (7)"/>
    <n v="7"/>
    <s v="NHAT LONG"/>
    <s v=""/>
    <s v="7951"/>
    <s v="NR-TV261APSV"/>
    <n v="1"/>
    <s v="VIET HAN"/>
    <s v="Bản Nà Hạ 1, xã Chiềng Mung, Huyện Mai Sơn, Tỉnh Sơn La, Việt Nam"/>
    <s v="M101"/>
    <n v="0.69159999999999999"/>
    <s v="601"/>
    <n v="0.83541666666667003"/>
    <n v="0.73572916666666999"/>
    <n v="0.80760416666667001"/>
    <s v="9525250623-6000016711"/>
    <s v="9525250623-6000016711"/>
    <x v="3"/>
    <s v="Mai Sơn/Sơn La"/>
    <s v="Sơn La"/>
    <n v="289"/>
    <n v="0"/>
    <n v="0"/>
    <n v="5778960"/>
    <s v="REF"/>
    <n v="0"/>
    <s v="NHAT LONG"/>
    <s v="TQ"/>
    <s v="F"/>
    <s v="VIET"/>
    <n v="0"/>
    <n v="1"/>
    <s v="NHAT LONGTQF"/>
    <s v="NHAT LONG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.69159999999999999"/>
    <s v="9525250623"/>
    <n v="23.60784675"/>
    <n v="6975197"/>
    <n v="194814.03995474512"/>
    <n v="0"/>
    <n v="0"/>
    <n v="0"/>
    <n v="0"/>
    <n v="0"/>
    <n v="0"/>
    <n v="0"/>
    <n v="0"/>
    <n v="0"/>
    <n v="201844.92259972839"/>
    <s v="REF"/>
    <s v="Local REF"/>
    <s v="Wholesaler"/>
    <n v="6232000"/>
    <n v="2.9295344354097013E-2"/>
    <n v="23.60784675"/>
    <s v="Data out from O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3106A-BF7C-492E-8DF8-7622A7889E4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2" firstHeaderRow="0" firstDataRow="1" firstDataCol="2"/>
  <pivotFields count="80">
    <pivotField axis="axisRow" outline="0" showAll="0" defaultSubtotal="0">
      <items count="42">
        <item x="0"/>
        <item x="1"/>
        <item x="2"/>
        <item x="3"/>
        <item x="4"/>
        <item x="6"/>
        <item x="5"/>
        <item x="7"/>
        <item x="8"/>
        <item x="9"/>
        <item x="10"/>
        <item x="11"/>
        <item x="12"/>
        <item x="13"/>
        <item m="1" x="39"/>
        <item x="14"/>
        <item x="15"/>
        <item x="16"/>
        <item x="17"/>
        <item x="18"/>
        <item x="19"/>
        <item m="1" x="40"/>
        <item m="1" x="36"/>
        <item x="20"/>
        <item x="21"/>
        <item x="22"/>
        <item m="1" x="38"/>
        <item x="23"/>
        <item x="24"/>
        <item x="25"/>
        <item x="26"/>
        <item x="27"/>
        <item x="28"/>
        <item x="29"/>
        <item x="30"/>
        <item m="1" x="41"/>
        <item x="31"/>
        <item m="1" x="37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6">
        <item x="4"/>
        <item x="0"/>
        <item x="5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numFmtId="167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showAll="0"/>
    <pivotField showAll="0"/>
    <pivotField showAll="0"/>
    <pivotField dataField="1" numFmtId="167" showAll="0"/>
    <pivotField numFmtId="168" showAll="0"/>
    <pivotField numFmtId="165" showAll="0"/>
    <pivotField showAll="0"/>
  </pivotFields>
  <rowFields count="2">
    <field x="0"/>
    <field x="19"/>
  </rowFields>
  <rowItems count="39">
    <i>
      <x/>
      <x v="1"/>
    </i>
    <i>
      <x v="1"/>
      <x v="3"/>
    </i>
    <i>
      <x v="2"/>
      <x v="3"/>
    </i>
    <i>
      <x v="3"/>
      <x v="5"/>
    </i>
    <i>
      <x v="4"/>
      <x v="4"/>
    </i>
    <i>
      <x v="5"/>
      <x v="1"/>
    </i>
    <i r="1">
      <x v="2"/>
    </i>
    <i>
      <x v="6"/>
      <x/>
    </i>
    <i>
      <x v="7"/>
      <x/>
    </i>
    <i>
      <x v="8"/>
      <x v="1"/>
    </i>
    <i>
      <x v="9"/>
      <x v="1"/>
    </i>
    <i>
      <x v="10"/>
      <x/>
    </i>
    <i>
      <x v="11"/>
      <x/>
    </i>
    <i>
      <x v="12"/>
      <x v="3"/>
    </i>
    <i>
      <x v="13"/>
      <x v="4"/>
    </i>
    <i>
      <x v="15"/>
      <x v="1"/>
    </i>
    <i>
      <x v="16"/>
      <x/>
    </i>
    <i>
      <x v="17"/>
      <x/>
    </i>
    <i>
      <x v="18"/>
      <x v="5"/>
    </i>
    <i>
      <x v="19"/>
      <x v="5"/>
    </i>
    <i>
      <x v="20"/>
      <x v="5"/>
    </i>
    <i>
      <x v="23"/>
      <x v="5"/>
    </i>
    <i>
      <x v="24"/>
      <x v="5"/>
    </i>
    <i>
      <x v="25"/>
      <x v="2"/>
    </i>
    <i>
      <x v="27"/>
      <x v="5"/>
    </i>
    <i>
      <x v="28"/>
      <x v="2"/>
    </i>
    <i>
      <x v="29"/>
      <x/>
    </i>
    <i>
      <x v="30"/>
      <x v="5"/>
    </i>
    <i>
      <x v="31"/>
      <x v="2"/>
    </i>
    <i>
      <x v="32"/>
      <x/>
    </i>
    <i>
      <x v="33"/>
      <x v="2"/>
    </i>
    <i>
      <x v="34"/>
      <x v="4"/>
    </i>
    <i>
      <x v="36"/>
      <x v="2"/>
    </i>
    <i>
      <x v="38"/>
      <x/>
    </i>
    <i>
      <x v="39"/>
      <x v="5"/>
    </i>
    <i>
      <x v="40"/>
      <x v="1"/>
    </i>
    <i r="1">
      <x v="4"/>
    </i>
    <i>
      <x v="41"/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BM" fld="58" baseField="0" baseItem="0"/>
    <dataField name="Sum of Sales amount" fld="76" baseField="0" baseItem="0"/>
    <dataField name="Sum of điểm" fld="71" baseField="0" baseItem="0"/>
  </dataFields>
  <formats count="7">
    <format dxfId="57">
      <pivotArea dataOnly="0" labelOnly="1" fieldPosition="0">
        <references count="1">
          <reference field="0" count="1">
            <x v="14"/>
          </reference>
        </references>
      </pivotArea>
    </format>
    <format dxfId="56">
      <pivotArea dataOnly="0" labelOnly="1" fieldPosition="0">
        <references count="1">
          <reference field="0" count="1">
            <x v="21"/>
          </reference>
        </references>
      </pivotArea>
    </format>
    <format dxfId="55">
      <pivotArea dataOnly="0" labelOnly="1" fieldPosition="0">
        <references count="1">
          <reference field="0" count="1">
            <x v="22"/>
          </reference>
        </references>
      </pivotArea>
    </format>
    <format dxfId="54">
      <pivotArea dataOnly="0" labelOnly="1" fieldPosition="0">
        <references count="1">
          <reference field="0" count="1">
            <x v="26"/>
          </reference>
        </references>
      </pivotArea>
    </format>
    <format dxfId="53">
      <pivotArea dataOnly="0" labelOnly="1" fieldPosition="0">
        <references count="1">
          <reference field="0" count="1">
            <x v="35"/>
          </reference>
        </references>
      </pivotArea>
    </format>
    <format dxfId="52">
      <pivotArea dataOnly="0" labelOnly="1" fieldPosition="0">
        <references count="1">
          <reference field="0" count="1">
            <x v="37"/>
          </reference>
        </references>
      </pivotArea>
    </format>
    <format dxfId="51">
      <pivotArea dataOnly="0" labelOnly="1" offset="IV1" fieldPosition="0">
        <references count="1">
          <reference field="0" count="1">
            <x v="4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AFAA-E884-4B7C-8471-8F1BFCF9ABEB}">
  <dimension ref="A3:E42"/>
  <sheetViews>
    <sheetView workbookViewId="0">
      <selection activeCell="H17" sqref="H17"/>
    </sheetView>
  </sheetViews>
  <sheetFormatPr defaultRowHeight="13.8" x14ac:dyDescent="0.25"/>
  <cols>
    <col min="1" max="1" width="13.09765625" bestFit="1" customWidth="1"/>
    <col min="2" max="2" width="18.59765625" bestFit="1" customWidth="1"/>
    <col min="3" max="3" width="12" bestFit="1" customWidth="1"/>
    <col min="4" max="4" width="19.69921875" bestFit="1" customWidth="1"/>
    <col min="5" max="5" width="12.296875" bestFit="1" customWidth="1"/>
  </cols>
  <sheetData>
    <row r="3" spans="1:5" x14ac:dyDescent="0.25">
      <c r="A3" s="75" t="s">
        <v>2399</v>
      </c>
      <c r="B3" s="75" t="s">
        <v>22</v>
      </c>
      <c r="C3" t="s">
        <v>2401</v>
      </c>
      <c r="D3" t="s">
        <v>2402</v>
      </c>
      <c r="E3" t="s">
        <v>2404</v>
      </c>
    </row>
    <row r="4" spans="1:5" x14ac:dyDescent="0.25">
      <c r="A4" t="s">
        <v>69</v>
      </c>
      <c r="B4" t="s">
        <v>80</v>
      </c>
      <c r="C4">
        <v>26.925940820000001</v>
      </c>
      <c r="D4">
        <v>530986172</v>
      </c>
      <c r="E4">
        <v>3</v>
      </c>
    </row>
    <row r="5" spans="1:5" x14ac:dyDescent="0.25">
      <c r="A5" t="s">
        <v>136</v>
      </c>
      <c r="B5" t="s">
        <v>143</v>
      </c>
      <c r="C5">
        <v>32.743486000000004</v>
      </c>
      <c r="D5">
        <v>447675125</v>
      </c>
      <c r="E5">
        <v>2</v>
      </c>
    </row>
    <row r="6" spans="1:5" x14ac:dyDescent="0.25">
      <c r="A6" t="s">
        <v>174</v>
      </c>
      <c r="B6" t="s">
        <v>143</v>
      </c>
      <c r="C6">
        <v>21.082174999999996</v>
      </c>
      <c r="D6">
        <v>247590165</v>
      </c>
      <c r="E6">
        <v>3</v>
      </c>
    </row>
    <row r="7" spans="1:5" x14ac:dyDescent="0.25">
      <c r="A7" t="s">
        <v>203</v>
      </c>
      <c r="B7" t="s">
        <v>209</v>
      </c>
      <c r="C7">
        <v>23.030456229999995</v>
      </c>
      <c r="D7">
        <v>356166141</v>
      </c>
      <c r="E7">
        <v>6</v>
      </c>
    </row>
    <row r="8" spans="1:5" x14ac:dyDescent="0.25">
      <c r="A8" t="s">
        <v>281</v>
      </c>
      <c r="B8" t="s">
        <v>287</v>
      </c>
      <c r="C8">
        <v>25.33584312</v>
      </c>
      <c r="D8">
        <v>309401084</v>
      </c>
      <c r="E8">
        <v>3</v>
      </c>
    </row>
    <row r="9" spans="1:5" x14ac:dyDescent="0.25">
      <c r="A9" t="s">
        <v>390</v>
      </c>
      <c r="B9" t="s">
        <v>80</v>
      </c>
      <c r="C9">
        <v>16.314539999999997</v>
      </c>
      <c r="D9">
        <v>548149272.85714293</v>
      </c>
      <c r="E9">
        <v>1</v>
      </c>
    </row>
    <row r="10" spans="1:5" x14ac:dyDescent="0.25">
      <c r="A10" t="s">
        <v>390</v>
      </c>
      <c r="B10" t="s">
        <v>396</v>
      </c>
      <c r="C10">
        <v>9.4036048199999982</v>
      </c>
      <c r="D10">
        <v>94437292</v>
      </c>
      <c r="E10">
        <v>3</v>
      </c>
    </row>
    <row r="11" spans="1:5" x14ac:dyDescent="0.25">
      <c r="A11" t="s">
        <v>323</v>
      </c>
      <c r="B11" t="s">
        <v>330</v>
      </c>
      <c r="C11">
        <v>6.678330221125</v>
      </c>
      <c r="D11">
        <v>156123870</v>
      </c>
      <c r="E11">
        <v>6</v>
      </c>
    </row>
    <row r="12" spans="1:5" x14ac:dyDescent="0.25">
      <c r="A12" t="s">
        <v>407</v>
      </c>
      <c r="B12" t="s">
        <v>330</v>
      </c>
      <c r="C12">
        <v>6.6746764300000008</v>
      </c>
      <c r="D12">
        <v>131724974</v>
      </c>
      <c r="E12">
        <v>9</v>
      </c>
    </row>
    <row r="13" spans="1:5" x14ac:dyDescent="0.25">
      <c r="A13" t="s">
        <v>440</v>
      </c>
      <c r="B13" t="s">
        <v>80</v>
      </c>
      <c r="C13">
        <v>15.267648569999999</v>
      </c>
      <c r="D13">
        <v>211555572</v>
      </c>
      <c r="E13">
        <v>4</v>
      </c>
    </row>
    <row r="14" spans="1:5" x14ac:dyDescent="0.25">
      <c r="A14" t="s">
        <v>558</v>
      </c>
      <c r="B14" t="s">
        <v>80</v>
      </c>
      <c r="C14">
        <v>23.855941084499996</v>
      </c>
      <c r="D14">
        <v>657065295</v>
      </c>
      <c r="E14">
        <v>3</v>
      </c>
    </row>
    <row r="15" spans="1:5" x14ac:dyDescent="0.25">
      <c r="A15" t="s">
        <v>626</v>
      </c>
      <c r="B15" t="s">
        <v>330</v>
      </c>
      <c r="C15">
        <v>8.6736724400000025</v>
      </c>
      <c r="D15">
        <v>249720037</v>
      </c>
      <c r="E15">
        <v>8</v>
      </c>
    </row>
    <row r="16" spans="1:5" x14ac:dyDescent="0.25">
      <c r="A16" t="s">
        <v>717</v>
      </c>
      <c r="B16" t="s">
        <v>330</v>
      </c>
      <c r="C16">
        <v>16.318720639999999</v>
      </c>
      <c r="D16">
        <v>203392909</v>
      </c>
      <c r="E16">
        <v>4</v>
      </c>
    </row>
    <row r="17" spans="1:5" x14ac:dyDescent="0.25">
      <c r="A17" t="s">
        <v>743</v>
      </c>
      <c r="B17" t="s">
        <v>143</v>
      </c>
      <c r="C17">
        <v>22.90680905</v>
      </c>
      <c r="D17">
        <v>404247316</v>
      </c>
      <c r="E17">
        <v>7</v>
      </c>
    </row>
    <row r="18" spans="1:5" x14ac:dyDescent="0.25">
      <c r="A18" t="s">
        <v>805</v>
      </c>
      <c r="B18" t="s">
        <v>287</v>
      </c>
      <c r="C18">
        <v>26.5700115</v>
      </c>
      <c r="D18">
        <v>295329182</v>
      </c>
      <c r="E18">
        <v>4</v>
      </c>
    </row>
    <row r="19" spans="1:5" x14ac:dyDescent="0.25">
      <c r="A19" t="s">
        <v>867</v>
      </c>
      <c r="B19" t="s">
        <v>80</v>
      </c>
      <c r="C19">
        <v>17.675243577499998</v>
      </c>
      <c r="D19">
        <v>503875998</v>
      </c>
      <c r="E19">
        <v>4</v>
      </c>
    </row>
    <row r="20" spans="1:5" x14ac:dyDescent="0.25">
      <c r="A20" t="s">
        <v>921</v>
      </c>
      <c r="B20" t="s">
        <v>330</v>
      </c>
      <c r="C20">
        <v>19.12072775</v>
      </c>
      <c r="D20">
        <v>500633202</v>
      </c>
      <c r="E20">
        <v>3</v>
      </c>
    </row>
    <row r="21" spans="1:5" x14ac:dyDescent="0.25">
      <c r="A21" t="s">
        <v>955</v>
      </c>
      <c r="B21" t="s">
        <v>330</v>
      </c>
      <c r="C21">
        <v>25.031081499999999</v>
      </c>
      <c r="D21">
        <v>322112413</v>
      </c>
      <c r="E21">
        <v>3</v>
      </c>
    </row>
    <row r="22" spans="1:5" x14ac:dyDescent="0.25">
      <c r="A22" t="s">
        <v>985</v>
      </c>
      <c r="B22" t="s">
        <v>209</v>
      </c>
      <c r="C22">
        <v>20.980972091666665</v>
      </c>
      <c r="D22">
        <v>395668930</v>
      </c>
      <c r="E22">
        <v>3</v>
      </c>
    </row>
    <row r="23" spans="1:5" x14ac:dyDescent="0.25">
      <c r="A23" t="s">
        <v>1025</v>
      </c>
      <c r="B23" t="s">
        <v>209</v>
      </c>
      <c r="C23">
        <v>18.206131750000001</v>
      </c>
      <c r="D23">
        <v>295696298</v>
      </c>
      <c r="E23">
        <v>4</v>
      </c>
    </row>
    <row r="24" spans="1:5" x14ac:dyDescent="0.25">
      <c r="A24" t="s">
        <v>1079</v>
      </c>
      <c r="B24" t="s">
        <v>209</v>
      </c>
      <c r="C24">
        <v>33.986779319999997</v>
      </c>
      <c r="D24">
        <v>471387911</v>
      </c>
      <c r="E24">
        <v>3</v>
      </c>
    </row>
    <row r="25" spans="1:5" x14ac:dyDescent="0.25">
      <c r="A25" t="s">
        <v>1152</v>
      </c>
      <c r="B25" t="s">
        <v>209</v>
      </c>
      <c r="C25">
        <v>30.521376000000004</v>
      </c>
      <c r="D25">
        <v>327117816</v>
      </c>
      <c r="E25">
        <v>1</v>
      </c>
    </row>
    <row r="26" spans="1:5" x14ac:dyDescent="0.25">
      <c r="A26" t="s">
        <v>1164</v>
      </c>
      <c r="B26" t="s">
        <v>209</v>
      </c>
      <c r="C26">
        <v>30.398527999999999</v>
      </c>
      <c r="D26">
        <v>321669998</v>
      </c>
      <c r="E26">
        <v>1</v>
      </c>
    </row>
    <row r="27" spans="1:5" x14ac:dyDescent="0.25">
      <c r="A27" t="s">
        <v>1176</v>
      </c>
      <c r="B27" t="s">
        <v>396</v>
      </c>
      <c r="C27">
        <v>23.646748639999998</v>
      </c>
      <c r="D27">
        <v>355278556</v>
      </c>
      <c r="E27">
        <v>8</v>
      </c>
    </row>
    <row r="28" spans="1:5" x14ac:dyDescent="0.25">
      <c r="A28" t="s">
        <v>1266</v>
      </c>
      <c r="B28" t="s">
        <v>209</v>
      </c>
      <c r="C28">
        <v>25.085334499999995</v>
      </c>
      <c r="D28">
        <v>390929452</v>
      </c>
      <c r="E28">
        <v>4</v>
      </c>
    </row>
    <row r="29" spans="1:5" x14ac:dyDescent="0.25">
      <c r="A29" t="s">
        <v>1296</v>
      </c>
      <c r="B29" t="s">
        <v>396</v>
      </c>
      <c r="C29">
        <v>36.28034837500001</v>
      </c>
      <c r="D29">
        <v>668879883.25</v>
      </c>
      <c r="E29">
        <v>6</v>
      </c>
    </row>
    <row r="30" spans="1:5" x14ac:dyDescent="0.25">
      <c r="A30" t="s">
        <v>1351</v>
      </c>
      <c r="B30" t="s">
        <v>330</v>
      </c>
      <c r="C30">
        <v>8.5518268800000001</v>
      </c>
      <c r="D30">
        <v>217141530</v>
      </c>
      <c r="E30">
        <v>5</v>
      </c>
    </row>
    <row r="31" spans="1:5" x14ac:dyDescent="0.25">
      <c r="A31" t="s">
        <v>1388</v>
      </c>
      <c r="B31" t="s">
        <v>209</v>
      </c>
      <c r="C31">
        <v>20.431360009999992</v>
      </c>
      <c r="D31">
        <v>507254744</v>
      </c>
      <c r="E31">
        <v>11</v>
      </c>
    </row>
    <row r="32" spans="1:5" x14ac:dyDescent="0.25">
      <c r="A32" t="s">
        <v>1472</v>
      </c>
      <c r="B32" t="s">
        <v>396</v>
      </c>
      <c r="C32">
        <v>25.142427704499994</v>
      </c>
      <c r="D32">
        <v>557403667</v>
      </c>
      <c r="E32">
        <v>4</v>
      </c>
    </row>
    <row r="33" spans="1:5" x14ac:dyDescent="0.25">
      <c r="A33" t="s">
        <v>1521</v>
      </c>
      <c r="B33" t="s">
        <v>330</v>
      </c>
      <c r="C33">
        <v>7.9319763350000017</v>
      </c>
      <c r="D33">
        <v>265922915</v>
      </c>
      <c r="E33">
        <v>5</v>
      </c>
    </row>
    <row r="34" spans="1:5" x14ac:dyDescent="0.25">
      <c r="A34" t="s">
        <v>1556</v>
      </c>
      <c r="B34" t="s">
        <v>396</v>
      </c>
      <c r="C34">
        <v>24.983829320000002</v>
      </c>
      <c r="D34">
        <v>241019927</v>
      </c>
      <c r="E34">
        <v>4</v>
      </c>
    </row>
    <row r="35" spans="1:5" x14ac:dyDescent="0.25">
      <c r="A35" t="s">
        <v>1582</v>
      </c>
      <c r="B35" t="s">
        <v>287</v>
      </c>
      <c r="C35">
        <v>29.134923499999996</v>
      </c>
      <c r="D35">
        <v>471243752</v>
      </c>
      <c r="E35">
        <v>5</v>
      </c>
    </row>
    <row r="36" spans="1:5" x14ac:dyDescent="0.25">
      <c r="A36" t="s">
        <v>1684</v>
      </c>
      <c r="B36" t="s">
        <v>396</v>
      </c>
      <c r="C36">
        <v>28.675152000000001</v>
      </c>
      <c r="D36">
        <v>366433817</v>
      </c>
      <c r="E36">
        <v>3</v>
      </c>
    </row>
    <row r="37" spans="1:5" x14ac:dyDescent="0.25">
      <c r="A37" t="s">
        <v>1738</v>
      </c>
      <c r="B37" t="s">
        <v>330</v>
      </c>
      <c r="C37">
        <v>17.47788525</v>
      </c>
      <c r="D37">
        <v>486293129</v>
      </c>
      <c r="E37">
        <v>2</v>
      </c>
    </row>
    <row r="38" spans="1:5" x14ac:dyDescent="0.25">
      <c r="A38" t="s">
        <v>1754</v>
      </c>
      <c r="B38" t="s">
        <v>209</v>
      </c>
      <c r="C38">
        <v>21.120536519999998</v>
      </c>
      <c r="D38">
        <v>273196631</v>
      </c>
      <c r="E38">
        <v>7</v>
      </c>
    </row>
    <row r="39" spans="1:5" x14ac:dyDescent="0.25">
      <c r="A39" t="s">
        <v>1796</v>
      </c>
      <c r="B39" t="s">
        <v>80</v>
      </c>
      <c r="C39">
        <v>6.2653514400000008</v>
      </c>
      <c r="D39">
        <v>153706859</v>
      </c>
      <c r="E39">
        <v>2</v>
      </c>
    </row>
    <row r="40" spans="1:5" x14ac:dyDescent="0.25">
      <c r="A40" t="s">
        <v>1796</v>
      </c>
      <c r="B40" t="s">
        <v>287</v>
      </c>
      <c r="C40">
        <v>11.141915500000001</v>
      </c>
      <c r="D40">
        <v>209054915</v>
      </c>
      <c r="E40">
        <v>4</v>
      </c>
    </row>
    <row r="41" spans="1:5" x14ac:dyDescent="0.25">
      <c r="A41" t="s">
        <v>1838</v>
      </c>
      <c r="B41" t="s">
        <v>287</v>
      </c>
      <c r="C41">
        <v>23.60784675</v>
      </c>
      <c r="D41">
        <v>523113307.49523813</v>
      </c>
      <c r="E41">
        <v>3</v>
      </c>
    </row>
    <row r="42" spans="1:5" x14ac:dyDescent="0.25">
      <c r="A42" t="s">
        <v>2400</v>
      </c>
      <c r="C42">
        <v>787.18015863929179</v>
      </c>
      <c r="D42">
        <v>13668600057.602381</v>
      </c>
      <c r="E42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5D98-3A93-42E2-8B89-F4281F42841C}">
  <dimension ref="A1:CL697"/>
  <sheetViews>
    <sheetView tabSelected="1" topLeftCell="A127" workbookViewId="0">
      <selection activeCell="G151" sqref="G151"/>
    </sheetView>
  </sheetViews>
  <sheetFormatPr defaultRowHeight="13.8" x14ac:dyDescent="0.25"/>
  <cols>
    <col min="1" max="1" width="17.3984375" bestFit="1" customWidth="1"/>
    <col min="3" max="3" width="12.19921875" bestFit="1" customWidth="1"/>
    <col min="5" max="5" width="23" bestFit="1" customWidth="1"/>
    <col min="6" max="6" width="16.19921875" bestFit="1" customWidth="1"/>
    <col min="7" max="7" width="22.59765625" bestFit="1" customWidth="1"/>
    <col min="8" max="8" width="17.8984375" bestFit="1" customWidth="1"/>
    <col min="14" max="14" width="115.69921875" bestFit="1" customWidth="1"/>
    <col min="15" max="15" width="16.69921875" bestFit="1" customWidth="1"/>
    <col min="17" max="17" width="15.8984375" bestFit="1" customWidth="1"/>
    <col min="23" max="78" width="0" hidden="1" customWidth="1"/>
    <col min="79" max="79" width="10.09765625" bestFit="1" customWidth="1"/>
    <col min="80" max="80" width="16.69921875" bestFit="1" customWidth="1"/>
    <col min="88" max="88" width="5.3984375" bestFit="1" customWidth="1"/>
    <col min="89" max="89" width="9.69921875" bestFit="1" customWidth="1"/>
    <col min="90" max="90" width="10.69921875" bestFit="1" customWidth="1"/>
  </cols>
  <sheetData>
    <row r="1" spans="1: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6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3" t="s">
        <v>47</v>
      </c>
      <c r="AW1" s="3" t="s">
        <v>48</v>
      </c>
      <c r="AX1" s="5" t="s">
        <v>49</v>
      </c>
      <c r="AY1" s="3" t="s">
        <v>50</v>
      </c>
      <c r="AZ1" s="3" t="s">
        <v>40</v>
      </c>
      <c r="BA1" s="3" t="s">
        <v>51</v>
      </c>
      <c r="BB1" s="3" t="s">
        <v>52</v>
      </c>
      <c r="BC1" s="3" t="s">
        <v>45</v>
      </c>
      <c r="BD1" s="3" t="s">
        <v>46</v>
      </c>
      <c r="BE1" s="7" t="s">
        <v>47</v>
      </c>
      <c r="BF1" s="3" t="s">
        <v>48</v>
      </c>
      <c r="BG1" s="8" t="s">
        <v>49</v>
      </c>
      <c r="BH1" s="3" t="s">
        <v>50</v>
      </c>
      <c r="BI1" s="3" t="s">
        <v>53</v>
      </c>
      <c r="BJ1" s="3" t="s">
        <v>54</v>
      </c>
      <c r="BK1" s="5" t="s">
        <v>55</v>
      </c>
      <c r="BL1" s="8" t="s">
        <v>56</v>
      </c>
      <c r="BM1" s="8" t="s">
        <v>57</v>
      </c>
      <c r="BN1" s="5" t="s">
        <v>58</v>
      </c>
      <c r="BO1" s="5" t="s">
        <v>51</v>
      </c>
      <c r="BP1" s="5" t="s">
        <v>52</v>
      </c>
      <c r="BQ1" s="5" t="s">
        <v>45</v>
      </c>
      <c r="BR1" s="5" t="s">
        <v>46</v>
      </c>
      <c r="BS1" s="5" t="s">
        <v>47</v>
      </c>
      <c r="BT1" s="5" t="s">
        <v>48</v>
      </c>
      <c r="BU1" s="5" t="s">
        <v>49</v>
      </c>
      <c r="BV1" s="5" t="s">
        <v>50</v>
      </c>
      <c r="BW1" s="5" t="s">
        <v>2403</v>
      </c>
      <c r="BX1" s="5" t="s">
        <v>53</v>
      </c>
      <c r="BY1" s="3" t="s">
        <v>59</v>
      </c>
      <c r="BZ1" s="3" t="s">
        <v>60</v>
      </c>
      <c r="CA1" s="3" t="s">
        <v>61</v>
      </c>
      <c r="CB1" s="5" t="s">
        <v>62</v>
      </c>
      <c r="CC1" s="6" t="s">
        <v>63</v>
      </c>
      <c r="CD1" s="5" t="s">
        <v>64</v>
      </c>
      <c r="CE1" s="5" t="s">
        <v>65</v>
      </c>
      <c r="CF1" t="s">
        <v>66</v>
      </c>
      <c r="CG1" s="5" t="s">
        <v>2396</v>
      </c>
      <c r="CH1" s="5" t="s">
        <v>2397</v>
      </c>
      <c r="CI1" s="5" t="s">
        <v>2398</v>
      </c>
      <c r="CJ1" s="5" t="s">
        <v>2405</v>
      </c>
      <c r="CK1" s="5" t="s">
        <v>2406</v>
      </c>
      <c r="CL1" t="s">
        <v>1872</v>
      </c>
    </row>
    <row r="2" spans="1:90" x14ac:dyDescent="0.25">
      <c r="A2" s="1">
        <v>44580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>
        <v>7</v>
      </c>
      <c r="H2" t="s">
        <v>177</v>
      </c>
      <c r="I2" t="s">
        <v>72</v>
      </c>
      <c r="J2" t="s">
        <v>73</v>
      </c>
      <c r="K2" t="s">
        <v>74</v>
      </c>
      <c r="L2">
        <v>3</v>
      </c>
      <c r="M2" t="s">
        <v>75</v>
      </c>
      <c r="N2" t="s">
        <v>76</v>
      </c>
      <c r="O2" t="s">
        <v>77</v>
      </c>
      <c r="P2">
        <v>1.4348879999999999</v>
      </c>
      <c r="Q2" t="s">
        <v>78</v>
      </c>
      <c r="R2">
        <v>0.37986111111110998</v>
      </c>
      <c r="S2">
        <v>0.33047453703703999</v>
      </c>
      <c r="T2">
        <v>0.35462962962963002</v>
      </c>
      <c r="U2" t="s">
        <v>79</v>
      </c>
      <c r="V2" t="s">
        <v>79</v>
      </c>
      <c r="W2" t="s">
        <v>80</v>
      </c>
      <c r="X2" t="s">
        <v>81</v>
      </c>
      <c r="Y2" t="s">
        <v>82</v>
      </c>
      <c r="Z2">
        <v>26</v>
      </c>
      <c r="AA2">
        <v>26</v>
      </c>
      <c r="AB2">
        <v>0</v>
      </c>
      <c r="AC2">
        <v>1088100</v>
      </c>
      <c r="AD2" t="s">
        <v>83</v>
      </c>
      <c r="AE2" s="5">
        <v>1</v>
      </c>
      <c r="AF2" t="s">
        <v>177</v>
      </c>
      <c r="AG2" t="s">
        <v>84</v>
      </c>
      <c r="AH2" t="s">
        <v>85</v>
      </c>
      <c r="AI2" t="s">
        <v>86</v>
      </c>
      <c r="AJ2">
        <v>0</v>
      </c>
      <c r="AK2">
        <v>1</v>
      </c>
      <c r="AL2" t="s">
        <v>183</v>
      </c>
      <c r="AM2" t="s">
        <v>177</v>
      </c>
      <c r="AN2" t="s">
        <v>183</v>
      </c>
      <c r="AO2" s="8">
        <v>1088100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5"/>
      <c r="AX2" s="5">
        <v>0</v>
      </c>
      <c r="AY2">
        <v>0</v>
      </c>
      <c r="AZ2">
        <v>1328100</v>
      </c>
      <c r="BA2">
        <v>0</v>
      </c>
      <c r="BB2">
        <v>224995</v>
      </c>
      <c r="BC2">
        <v>0</v>
      </c>
      <c r="BD2" s="5">
        <v>0</v>
      </c>
      <c r="BE2">
        <v>0</v>
      </c>
      <c r="BF2">
        <v>0</v>
      </c>
      <c r="BG2">
        <v>0</v>
      </c>
      <c r="BH2">
        <v>0</v>
      </c>
      <c r="BI2">
        <v>1553095</v>
      </c>
      <c r="BJ2">
        <v>1.4348879999999999</v>
      </c>
      <c r="BK2" s="5" t="s">
        <v>69</v>
      </c>
      <c r="BL2">
        <v>26.925940820000001</v>
      </c>
      <c r="BM2">
        <v>1553095</v>
      </c>
      <c r="BN2" s="5">
        <v>57985.035443600886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f>IF(COUNTIFS($D$1:D2,D2,$E$1:E2,E2)&gt;1,0,1)</f>
        <v>1</v>
      </c>
      <c r="BX2" s="5">
        <v>70774.676567086048</v>
      </c>
      <c r="BY2" t="s">
        <v>83</v>
      </c>
      <c r="BZ2" t="s">
        <v>87</v>
      </c>
      <c r="CA2" t="s">
        <v>88</v>
      </c>
      <c r="CB2" s="5">
        <v>41976000</v>
      </c>
      <c r="CC2" s="6">
        <v>5.3290171347854874E-2</v>
      </c>
      <c r="CD2" s="8">
        <v>26.925940820000001</v>
      </c>
      <c r="CE2" s="5" t="s">
        <v>622</v>
      </c>
      <c r="CF2">
        <v>0</v>
      </c>
      <c r="CG2" t="str">
        <f>VLOOKUP(C2,Sheet2!$D$2:$D$764,1,0)</f>
        <v>9521121921</v>
      </c>
      <c r="CH2" t="str">
        <f>VLOOKUP(B2,SO!A:A,1,0)</f>
        <v>9512939933</v>
      </c>
      <c r="CI2" t="str">
        <f>VLOOKUP(D2,Shipment!A:A,1,0)</f>
        <v>9525250435</v>
      </c>
      <c r="CJ2" s="76" t="e">
        <f>VLOOKUP(C2,[1]Sheet1!$E:$H,4,0)</f>
        <v>#N/A</v>
      </c>
      <c r="CK2" s="76" t="e">
        <f>VLOOKUP(C2,[1]Sheet1!$E:$I,5,0)</f>
        <v>#N/A</v>
      </c>
      <c r="CL2" s="76" t="e">
        <f>VLOOKUP(C2,[1]Sheet1!$E:$S,15,0)</f>
        <v>#N/A</v>
      </c>
    </row>
    <row r="3" spans="1:90" x14ac:dyDescent="0.25">
      <c r="A3" s="1">
        <v>44580</v>
      </c>
      <c r="B3" t="s">
        <v>89</v>
      </c>
      <c r="C3" t="s">
        <v>90</v>
      </c>
      <c r="D3" t="s">
        <v>69</v>
      </c>
      <c r="E3" t="s">
        <v>70</v>
      </c>
      <c r="F3" t="s">
        <v>71</v>
      </c>
      <c r="G3">
        <v>7</v>
      </c>
      <c r="H3" t="s">
        <v>177</v>
      </c>
      <c r="I3" t="s">
        <v>72</v>
      </c>
      <c r="J3" t="s">
        <v>73</v>
      </c>
      <c r="K3" t="s">
        <v>91</v>
      </c>
      <c r="L3">
        <v>5</v>
      </c>
      <c r="M3" t="s">
        <v>75</v>
      </c>
      <c r="N3" t="s">
        <v>76</v>
      </c>
      <c r="O3" t="s">
        <v>77</v>
      </c>
      <c r="P3">
        <v>7.2369000000000003</v>
      </c>
      <c r="Q3" t="s">
        <v>78</v>
      </c>
      <c r="R3">
        <v>0.37986111111110998</v>
      </c>
      <c r="S3">
        <v>0.33048611111110998</v>
      </c>
      <c r="T3">
        <v>0.35133101851852</v>
      </c>
      <c r="U3" t="s">
        <v>79</v>
      </c>
      <c r="V3" t="s">
        <v>79</v>
      </c>
      <c r="W3" t="s">
        <v>80</v>
      </c>
      <c r="X3" t="s">
        <v>81</v>
      </c>
      <c r="Y3" t="s">
        <v>82</v>
      </c>
      <c r="Z3">
        <v>26</v>
      </c>
      <c r="AA3">
        <v>0</v>
      </c>
      <c r="AB3">
        <v>0</v>
      </c>
      <c r="AC3">
        <v>1088100</v>
      </c>
      <c r="AD3" t="s">
        <v>21</v>
      </c>
      <c r="AE3" s="5">
        <v>0</v>
      </c>
      <c r="AF3" t="s">
        <v>177</v>
      </c>
      <c r="AG3" t="s">
        <v>84</v>
      </c>
      <c r="AH3" t="s">
        <v>85</v>
      </c>
      <c r="AI3" t="s">
        <v>86</v>
      </c>
      <c r="AJ3">
        <v>0</v>
      </c>
      <c r="AK3">
        <v>1</v>
      </c>
      <c r="AL3" t="s">
        <v>183</v>
      </c>
      <c r="AM3" t="s">
        <v>177</v>
      </c>
      <c r="AN3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5"/>
      <c r="AX3" s="5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5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7.2369000000000003</v>
      </c>
      <c r="BK3" s="5" t="s">
        <v>69</v>
      </c>
      <c r="BL3">
        <v>26.925940820000001</v>
      </c>
      <c r="BM3">
        <v>1553095</v>
      </c>
      <c r="BN3" s="5">
        <v>292449.23854809249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f>IF(COUNTIFS($D$1:D3,D3,$E$1:E3,E3)&gt;1,0,1)</f>
        <v>0</v>
      </c>
      <c r="BX3" s="5">
        <v>356954.17123032961</v>
      </c>
      <c r="BY3" t="s">
        <v>21</v>
      </c>
      <c r="BZ3" t="s">
        <v>92</v>
      </c>
      <c r="CA3" t="s">
        <v>88</v>
      </c>
      <c r="CB3" s="5">
        <v>138279545</v>
      </c>
      <c r="CC3" s="6">
        <v>0.26877055284265461</v>
      </c>
      <c r="CD3" s="8">
        <v>26.925940820000001</v>
      </c>
      <c r="CE3" s="5" t="s">
        <v>622</v>
      </c>
      <c r="CF3">
        <v>0</v>
      </c>
      <c r="CG3" t="str">
        <f>VLOOKUP(C3,Sheet2!$D$2:$D$764,1,0)</f>
        <v>9521122198</v>
      </c>
      <c r="CH3" t="str">
        <f>VLOOKUP(B3,SO!A:A,1,0)</f>
        <v>9512939088</v>
      </c>
      <c r="CI3" t="str">
        <f>VLOOKUP(D3,Shipment!A:A,1,0)</f>
        <v>9525250435</v>
      </c>
      <c r="CJ3" s="76" t="e">
        <f>VLOOKUP(C3,[1]Sheet1!$E:$H,4,0)</f>
        <v>#N/A</v>
      </c>
      <c r="CK3" s="76" t="e">
        <f>VLOOKUP(C3,[1]Sheet1!$E:$I,5,0)</f>
        <v>#N/A</v>
      </c>
      <c r="CL3" s="76" t="e">
        <f>VLOOKUP(C3,[1]Sheet1!$E:$S,15,0)</f>
        <v>#N/A</v>
      </c>
    </row>
    <row r="4" spans="1:90" x14ac:dyDescent="0.25">
      <c r="A4" s="1">
        <v>44580</v>
      </c>
      <c r="B4" t="s">
        <v>93</v>
      </c>
      <c r="C4" t="s">
        <v>94</v>
      </c>
      <c r="D4" t="s">
        <v>69</v>
      </c>
      <c r="E4" t="s">
        <v>95</v>
      </c>
      <c r="F4" t="s">
        <v>71</v>
      </c>
      <c r="G4">
        <v>7</v>
      </c>
      <c r="H4" t="s">
        <v>177</v>
      </c>
      <c r="I4" t="s">
        <v>72</v>
      </c>
      <c r="J4" t="s">
        <v>73</v>
      </c>
      <c r="K4" t="s">
        <v>96</v>
      </c>
      <c r="L4">
        <v>5</v>
      </c>
      <c r="M4" t="s">
        <v>97</v>
      </c>
      <c r="N4" t="s">
        <v>98</v>
      </c>
      <c r="O4" t="s">
        <v>77</v>
      </c>
      <c r="P4">
        <v>1.08</v>
      </c>
      <c r="Q4" t="s">
        <v>78</v>
      </c>
      <c r="R4">
        <v>0.37986111111110998</v>
      </c>
      <c r="S4">
        <v>0.33048611111110998</v>
      </c>
      <c r="T4">
        <v>0.37275462962963002</v>
      </c>
      <c r="U4" t="s">
        <v>99</v>
      </c>
      <c r="V4" t="s">
        <v>99</v>
      </c>
      <c r="W4" t="s">
        <v>80</v>
      </c>
      <c r="X4" t="s">
        <v>81</v>
      </c>
      <c r="Y4" t="s">
        <v>82</v>
      </c>
      <c r="Z4">
        <v>26</v>
      </c>
      <c r="AA4">
        <v>26</v>
      </c>
      <c r="AB4">
        <v>0</v>
      </c>
      <c r="AC4">
        <v>1088100</v>
      </c>
      <c r="AD4" t="s">
        <v>100</v>
      </c>
      <c r="AE4" s="5">
        <v>0</v>
      </c>
      <c r="AF4" t="s">
        <v>177</v>
      </c>
      <c r="AG4" t="s">
        <v>84</v>
      </c>
      <c r="AH4" t="s">
        <v>85</v>
      </c>
      <c r="AI4" t="s">
        <v>42</v>
      </c>
      <c r="AJ4">
        <v>0</v>
      </c>
      <c r="AK4">
        <v>1</v>
      </c>
      <c r="AL4" t="s">
        <v>183</v>
      </c>
      <c r="AM4" t="s">
        <v>177</v>
      </c>
      <c r="AN4" t="s">
        <v>101</v>
      </c>
      <c r="AO4" s="8">
        <v>120000</v>
      </c>
      <c r="AP4" s="8">
        <v>0</v>
      </c>
      <c r="AQ4" s="8">
        <v>0</v>
      </c>
      <c r="AR4" s="8">
        <v>0</v>
      </c>
      <c r="AS4" s="8">
        <v>19440</v>
      </c>
      <c r="AT4" s="8">
        <v>0</v>
      </c>
      <c r="AU4" s="5"/>
      <c r="AX4" s="5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5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1.08</v>
      </c>
      <c r="BK4" s="5" t="s">
        <v>69</v>
      </c>
      <c r="BL4">
        <v>26.925940820000001</v>
      </c>
      <c r="BM4">
        <v>1553095</v>
      </c>
      <c r="BN4" s="5">
        <v>43643.711759446698</v>
      </c>
      <c r="BO4" s="5">
        <v>0</v>
      </c>
      <c r="BP4" s="5">
        <v>19440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f>IF(COUNTIFS($D$1:D4,D4,$E$1:E4,E4)&gt;1,0,1)</f>
        <v>1</v>
      </c>
      <c r="BX4" s="5">
        <v>72710.116338315565</v>
      </c>
      <c r="BY4" t="s">
        <v>100</v>
      </c>
      <c r="BZ4" t="s">
        <v>100</v>
      </c>
      <c r="CA4" t="s">
        <v>102</v>
      </c>
      <c r="CB4" s="5">
        <v>35586941</v>
      </c>
      <c r="CC4" s="6">
        <v>4.011001907862026E-2</v>
      </c>
      <c r="CD4" s="8">
        <v>26.925940820000001</v>
      </c>
      <c r="CE4" s="5" t="s">
        <v>622</v>
      </c>
      <c r="CF4">
        <v>0</v>
      </c>
      <c r="CG4" t="str">
        <f>VLOOKUP(C4,Sheet2!$D$2:$D$764,1,0)</f>
        <v>9521122066</v>
      </c>
      <c r="CH4" t="str">
        <f>VLOOKUP(B4,SO!A:A,1,0)</f>
        <v>9512940519</v>
      </c>
      <c r="CI4" t="str">
        <f>VLOOKUP(D4,Shipment!A:A,1,0)</f>
        <v>9525250435</v>
      </c>
      <c r="CJ4" s="76" t="e">
        <f>VLOOKUP(C4,[1]Sheet1!$E:$H,4,0)</f>
        <v>#N/A</v>
      </c>
      <c r="CK4" s="76" t="e">
        <f>VLOOKUP(C4,[1]Sheet1!$E:$I,5,0)</f>
        <v>#N/A</v>
      </c>
      <c r="CL4" s="76" t="e">
        <f>VLOOKUP(C4,[1]Sheet1!$E:$S,15,0)</f>
        <v>#N/A</v>
      </c>
    </row>
    <row r="5" spans="1:90" x14ac:dyDescent="0.25">
      <c r="A5" s="1">
        <v>44580</v>
      </c>
      <c r="B5" t="s">
        <v>93</v>
      </c>
      <c r="C5" t="s">
        <v>94</v>
      </c>
      <c r="D5" t="s">
        <v>69</v>
      </c>
      <c r="E5" t="s">
        <v>95</v>
      </c>
      <c r="F5" t="s">
        <v>71</v>
      </c>
      <c r="G5">
        <v>7</v>
      </c>
      <c r="H5" t="s">
        <v>177</v>
      </c>
      <c r="I5" t="s">
        <v>72</v>
      </c>
      <c r="J5" t="s">
        <v>73</v>
      </c>
      <c r="K5" t="s">
        <v>103</v>
      </c>
      <c r="L5">
        <v>5</v>
      </c>
      <c r="M5" t="s">
        <v>97</v>
      </c>
      <c r="N5" t="s">
        <v>98</v>
      </c>
      <c r="O5" t="s">
        <v>77</v>
      </c>
      <c r="P5">
        <v>0.40570500000000004</v>
      </c>
      <c r="Q5" t="s">
        <v>78</v>
      </c>
      <c r="R5">
        <v>0.37986111111110998</v>
      </c>
      <c r="S5">
        <v>0.33048611111110998</v>
      </c>
      <c r="T5">
        <v>0.37291666666667</v>
      </c>
      <c r="U5" t="s">
        <v>99</v>
      </c>
      <c r="V5" t="s">
        <v>99</v>
      </c>
      <c r="W5" t="s">
        <v>80</v>
      </c>
      <c r="X5" t="s">
        <v>81</v>
      </c>
      <c r="Y5" t="s">
        <v>82</v>
      </c>
      <c r="Z5">
        <v>26</v>
      </c>
      <c r="AA5">
        <v>0</v>
      </c>
      <c r="AB5">
        <v>0</v>
      </c>
      <c r="AC5">
        <v>1088100</v>
      </c>
      <c r="AD5" t="s">
        <v>100</v>
      </c>
      <c r="AE5" s="5">
        <v>0</v>
      </c>
      <c r="AF5" t="s">
        <v>177</v>
      </c>
      <c r="AG5" t="s">
        <v>84</v>
      </c>
      <c r="AH5" t="s">
        <v>85</v>
      </c>
      <c r="AI5" t="s">
        <v>42</v>
      </c>
      <c r="AJ5">
        <v>0</v>
      </c>
      <c r="AK5">
        <v>1</v>
      </c>
      <c r="AL5" t="s">
        <v>183</v>
      </c>
      <c r="AM5" t="s">
        <v>177</v>
      </c>
      <c r="AN5">
        <v>0</v>
      </c>
      <c r="AO5" s="8">
        <v>0</v>
      </c>
      <c r="AP5" s="8">
        <v>0</v>
      </c>
      <c r="AQ5" s="8">
        <v>0</v>
      </c>
      <c r="AR5" s="8">
        <v>0</v>
      </c>
      <c r="AS5" s="8">
        <v>7303</v>
      </c>
      <c r="AT5" s="8">
        <v>0</v>
      </c>
      <c r="AU5" s="5"/>
      <c r="AX5" s="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0.40570500000000004</v>
      </c>
      <c r="BK5" s="5" t="s">
        <v>69</v>
      </c>
      <c r="BL5">
        <v>26.925940820000001</v>
      </c>
      <c r="BM5">
        <v>1553095</v>
      </c>
      <c r="BN5" s="5">
        <v>16394.881554968822</v>
      </c>
      <c r="BO5" s="5">
        <v>0</v>
      </c>
      <c r="BP5" s="5">
        <v>7303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f>IF(COUNTIFS($D$1:D5,D5,$E$1:E5,E5)&gt;1,0,1)</f>
        <v>0</v>
      </c>
      <c r="BX5" s="5">
        <v>27314.06717503363</v>
      </c>
      <c r="BY5" t="s">
        <v>100</v>
      </c>
      <c r="BZ5" t="s">
        <v>100</v>
      </c>
      <c r="CA5" t="s">
        <v>102</v>
      </c>
      <c r="CB5" s="5">
        <v>23724627</v>
      </c>
      <c r="CC5" s="6">
        <v>1.5067440083603363E-2</v>
      </c>
      <c r="CD5" s="8">
        <v>26.925940820000001</v>
      </c>
      <c r="CE5" s="5" t="s">
        <v>622</v>
      </c>
      <c r="CF5">
        <v>0</v>
      </c>
      <c r="CG5" t="str">
        <f>VLOOKUP(C5,Sheet2!$D$2:$D$764,1,0)</f>
        <v>9521122066</v>
      </c>
      <c r="CH5" t="str">
        <f>VLOOKUP(B5,SO!A:A,1,0)</f>
        <v>9512940519</v>
      </c>
      <c r="CI5" t="str">
        <f>VLOOKUP(D5,Shipment!A:A,1,0)</f>
        <v>9525250435</v>
      </c>
      <c r="CJ5" s="76" t="e">
        <f>VLOOKUP(C5,[1]Sheet1!$E:$H,4,0)</f>
        <v>#N/A</v>
      </c>
      <c r="CK5" s="76" t="e">
        <f>VLOOKUP(C5,[1]Sheet1!$E:$I,5,0)</f>
        <v>#N/A</v>
      </c>
      <c r="CL5" s="76" t="e">
        <f>VLOOKUP(C5,[1]Sheet1!$E:$S,15,0)</f>
        <v>#N/A</v>
      </c>
    </row>
    <row r="6" spans="1:90" x14ac:dyDescent="0.25">
      <c r="A6" s="1">
        <v>44580</v>
      </c>
      <c r="B6" t="s">
        <v>104</v>
      </c>
      <c r="C6" t="s">
        <v>105</v>
      </c>
      <c r="D6" t="s">
        <v>69</v>
      </c>
      <c r="E6" t="s">
        <v>95</v>
      </c>
      <c r="F6" t="s">
        <v>71</v>
      </c>
      <c r="G6">
        <v>7</v>
      </c>
      <c r="H6" t="s">
        <v>177</v>
      </c>
      <c r="I6" t="s">
        <v>72</v>
      </c>
      <c r="J6" t="s">
        <v>73</v>
      </c>
      <c r="K6" t="s">
        <v>106</v>
      </c>
      <c r="L6">
        <v>4</v>
      </c>
      <c r="M6" t="s">
        <v>97</v>
      </c>
      <c r="N6" t="s">
        <v>98</v>
      </c>
      <c r="O6" t="s">
        <v>77</v>
      </c>
      <c r="P6">
        <v>1.9180619999999999</v>
      </c>
      <c r="Q6" t="s">
        <v>78</v>
      </c>
      <c r="R6">
        <v>0.37986111111110998</v>
      </c>
      <c r="S6">
        <v>0.33048611111110998</v>
      </c>
      <c r="T6">
        <v>0.36619212962962999</v>
      </c>
      <c r="U6" t="s">
        <v>99</v>
      </c>
      <c r="V6" t="s">
        <v>99</v>
      </c>
      <c r="W6" t="s">
        <v>80</v>
      </c>
      <c r="X6" t="s">
        <v>81</v>
      </c>
      <c r="Y6" t="s">
        <v>82</v>
      </c>
      <c r="Z6">
        <v>26</v>
      </c>
      <c r="AA6">
        <v>0</v>
      </c>
      <c r="AB6">
        <v>0</v>
      </c>
      <c r="AC6">
        <v>1088100</v>
      </c>
      <c r="AD6" t="s">
        <v>83</v>
      </c>
      <c r="AE6" s="5">
        <v>0</v>
      </c>
      <c r="AF6" t="s">
        <v>177</v>
      </c>
      <c r="AG6" t="s">
        <v>84</v>
      </c>
      <c r="AH6" t="s">
        <v>85</v>
      </c>
      <c r="AI6" t="s">
        <v>42</v>
      </c>
      <c r="AJ6">
        <v>0</v>
      </c>
      <c r="AK6">
        <v>1</v>
      </c>
      <c r="AL6" t="s">
        <v>183</v>
      </c>
      <c r="AM6" t="s">
        <v>177</v>
      </c>
      <c r="AN6">
        <v>0</v>
      </c>
      <c r="AO6" s="8">
        <v>0</v>
      </c>
      <c r="AP6" s="8">
        <v>0</v>
      </c>
      <c r="AQ6" s="8">
        <v>0</v>
      </c>
      <c r="AR6" s="8">
        <v>0</v>
      </c>
      <c r="AS6" s="8">
        <v>34525</v>
      </c>
      <c r="AT6" s="8">
        <v>0</v>
      </c>
      <c r="AU6" s="5"/>
      <c r="AX6" s="5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5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1.9180619999999999</v>
      </c>
      <c r="BK6" s="5" t="s">
        <v>69</v>
      </c>
      <c r="BL6">
        <v>26.925940820000001</v>
      </c>
      <c r="BM6">
        <v>1553095</v>
      </c>
      <c r="BN6" s="5">
        <v>77510.504689581358</v>
      </c>
      <c r="BO6" s="5">
        <v>0</v>
      </c>
      <c r="BP6" s="5">
        <v>34525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f>IF(COUNTIFS($D$1:D6,D6,$E$1:E6,E6)&gt;1,0,1)</f>
        <v>0</v>
      </c>
      <c r="BX6" s="5">
        <v>129131.83878157614</v>
      </c>
      <c r="BY6" t="s">
        <v>83</v>
      </c>
      <c r="BZ6" t="s">
        <v>87</v>
      </c>
      <c r="CA6" t="s">
        <v>102</v>
      </c>
      <c r="CB6" s="5">
        <v>21088000</v>
      </c>
      <c r="CC6" s="6">
        <v>7.1234725383311603E-2</v>
      </c>
      <c r="CD6" s="8">
        <v>26.925940820000001</v>
      </c>
      <c r="CE6" s="5" t="s">
        <v>622</v>
      </c>
      <c r="CF6">
        <v>0</v>
      </c>
      <c r="CG6" t="str">
        <f>VLOOKUP(C6,Sheet2!$D$2:$D$764,1,0)</f>
        <v>9521122281</v>
      </c>
      <c r="CH6" t="str">
        <f>VLOOKUP(B6,SO!A:A,1,0)</f>
        <v>9512934537</v>
      </c>
      <c r="CI6" t="str">
        <f>VLOOKUP(D6,Shipment!A:A,1,0)</f>
        <v>9525250435</v>
      </c>
      <c r="CJ6" s="76" t="e">
        <f>VLOOKUP(C6,[1]Sheet1!$E:$H,4,0)</f>
        <v>#N/A</v>
      </c>
      <c r="CK6" s="76" t="e">
        <f>VLOOKUP(C6,[1]Sheet1!$E:$I,5,0)</f>
        <v>#N/A</v>
      </c>
      <c r="CL6" s="76" t="e">
        <f>VLOOKUP(C6,[1]Sheet1!$E:$S,15,0)</f>
        <v>#N/A</v>
      </c>
    </row>
    <row r="7" spans="1:90" x14ac:dyDescent="0.25">
      <c r="A7" s="1">
        <v>44580</v>
      </c>
      <c r="B7" t="s">
        <v>107</v>
      </c>
      <c r="C7" t="s">
        <v>108</v>
      </c>
      <c r="D7" t="s">
        <v>69</v>
      </c>
      <c r="E7" t="s">
        <v>95</v>
      </c>
      <c r="F7" t="s">
        <v>71</v>
      </c>
      <c r="G7">
        <v>7</v>
      </c>
      <c r="H7" t="s">
        <v>177</v>
      </c>
      <c r="I7" t="s">
        <v>72</v>
      </c>
      <c r="J7" t="s">
        <v>73</v>
      </c>
      <c r="K7" t="s">
        <v>106</v>
      </c>
      <c r="L7">
        <v>12</v>
      </c>
      <c r="M7" t="s">
        <v>97</v>
      </c>
      <c r="N7" t="s">
        <v>98</v>
      </c>
      <c r="O7" t="s">
        <v>77</v>
      </c>
      <c r="P7">
        <v>5.7541859999999998</v>
      </c>
      <c r="Q7" t="s">
        <v>78</v>
      </c>
      <c r="R7">
        <v>0.37986111111110998</v>
      </c>
      <c r="S7">
        <v>0.33048611111110998</v>
      </c>
      <c r="T7">
        <v>0.36466435185184998</v>
      </c>
      <c r="U7" t="s">
        <v>99</v>
      </c>
      <c r="V7" t="s">
        <v>99</v>
      </c>
      <c r="W7" t="s">
        <v>80</v>
      </c>
      <c r="X7" t="s">
        <v>81</v>
      </c>
      <c r="Y7" t="s">
        <v>82</v>
      </c>
      <c r="Z7">
        <v>26</v>
      </c>
      <c r="AA7">
        <v>0</v>
      </c>
      <c r="AB7">
        <v>0</v>
      </c>
      <c r="AC7">
        <v>1088100</v>
      </c>
      <c r="AD7" t="s">
        <v>83</v>
      </c>
      <c r="AE7" s="5">
        <v>0</v>
      </c>
      <c r="AF7" t="s">
        <v>177</v>
      </c>
      <c r="AG7" t="s">
        <v>84</v>
      </c>
      <c r="AH7" t="s">
        <v>85</v>
      </c>
      <c r="AI7" t="s">
        <v>42</v>
      </c>
      <c r="AJ7">
        <v>0</v>
      </c>
      <c r="AK7">
        <v>1</v>
      </c>
      <c r="AL7" t="s">
        <v>183</v>
      </c>
      <c r="AM7" t="s">
        <v>177</v>
      </c>
      <c r="AN7">
        <v>0</v>
      </c>
      <c r="AO7" s="8">
        <v>0</v>
      </c>
      <c r="AP7" s="8">
        <v>0</v>
      </c>
      <c r="AQ7" s="8">
        <v>0</v>
      </c>
      <c r="AR7" s="8">
        <v>0</v>
      </c>
      <c r="AS7" s="8">
        <v>103575</v>
      </c>
      <c r="AT7" s="8">
        <v>0</v>
      </c>
      <c r="AU7" s="5"/>
      <c r="AX7" s="5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5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5.7541859999999998</v>
      </c>
      <c r="BK7" s="5" t="s">
        <v>69</v>
      </c>
      <c r="BL7">
        <v>26.925940820000001</v>
      </c>
      <c r="BM7">
        <v>1553095</v>
      </c>
      <c r="BN7" s="5">
        <v>232531.51406874406</v>
      </c>
      <c r="BO7" s="5">
        <v>0</v>
      </c>
      <c r="BP7" s="5">
        <v>103575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f>IF(COUNTIFS($D$1:D7,D7,$E$1:E7,E7)&gt;1,0,1)</f>
        <v>0</v>
      </c>
      <c r="BX7" s="5">
        <v>387395.51634472836</v>
      </c>
      <c r="BY7" t="s">
        <v>83</v>
      </c>
      <c r="BZ7" t="s">
        <v>87</v>
      </c>
      <c r="CA7" t="s">
        <v>102</v>
      </c>
      <c r="CB7" s="5">
        <v>63264000</v>
      </c>
      <c r="CC7" s="6">
        <v>0.21370417614993478</v>
      </c>
      <c r="CD7" s="8">
        <v>26.925940820000001</v>
      </c>
      <c r="CE7" s="5" t="s">
        <v>622</v>
      </c>
      <c r="CF7">
        <v>0</v>
      </c>
      <c r="CG7" t="str">
        <f>VLOOKUP(C7,Sheet2!$D$2:$D$764,1,0)</f>
        <v>9521122260</v>
      </c>
      <c r="CH7" t="str">
        <f>VLOOKUP(B7,SO!A:A,1,0)</f>
        <v>9512934123</v>
      </c>
      <c r="CI7" t="str">
        <f>VLOOKUP(D7,Shipment!A:A,1,0)</f>
        <v>9525250435</v>
      </c>
      <c r="CJ7" s="76" t="e">
        <f>VLOOKUP(C7,[1]Sheet1!$E:$H,4,0)</f>
        <v>#N/A</v>
      </c>
      <c r="CK7" s="76" t="e">
        <f>VLOOKUP(C7,[1]Sheet1!$E:$I,5,0)</f>
        <v>#N/A</v>
      </c>
      <c r="CL7" s="76" t="e">
        <f>VLOOKUP(C7,[1]Sheet1!$E:$S,15,0)</f>
        <v>#N/A</v>
      </c>
    </row>
    <row r="8" spans="1:90" x14ac:dyDescent="0.25">
      <c r="A8" s="1">
        <v>44580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7</v>
      </c>
      <c r="H8" t="s">
        <v>177</v>
      </c>
      <c r="I8" t="s">
        <v>72</v>
      </c>
      <c r="J8" t="s">
        <v>73</v>
      </c>
      <c r="K8" t="s">
        <v>109</v>
      </c>
      <c r="L8">
        <v>3</v>
      </c>
      <c r="M8" t="s">
        <v>75</v>
      </c>
      <c r="N8" t="s">
        <v>76</v>
      </c>
      <c r="O8" t="s">
        <v>77</v>
      </c>
      <c r="P8">
        <v>1.4348879999999999</v>
      </c>
      <c r="Q8" t="s">
        <v>78</v>
      </c>
      <c r="R8">
        <v>0.37986111111110998</v>
      </c>
      <c r="S8">
        <v>0.33048611111110998</v>
      </c>
      <c r="T8">
        <v>0.35241898148147999</v>
      </c>
      <c r="U8" t="s">
        <v>79</v>
      </c>
      <c r="V8" t="s">
        <v>79</v>
      </c>
      <c r="W8" t="s">
        <v>80</v>
      </c>
      <c r="X8" t="s">
        <v>81</v>
      </c>
      <c r="Y8" t="s">
        <v>82</v>
      </c>
      <c r="Z8">
        <v>26</v>
      </c>
      <c r="AA8">
        <v>0</v>
      </c>
      <c r="AB8">
        <v>0</v>
      </c>
      <c r="AC8">
        <v>1088100</v>
      </c>
      <c r="AD8" t="s">
        <v>83</v>
      </c>
      <c r="AE8" s="5">
        <v>0</v>
      </c>
      <c r="AF8" t="s">
        <v>177</v>
      </c>
      <c r="AG8" t="s">
        <v>84</v>
      </c>
      <c r="AH8" t="s">
        <v>85</v>
      </c>
      <c r="AI8" t="s">
        <v>86</v>
      </c>
      <c r="AJ8">
        <v>0</v>
      </c>
      <c r="AK8">
        <v>1</v>
      </c>
      <c r="AL8" t="s">
        <v>183</v>
      </c>
      <c r="AM8" t="s">
        <v>177</v>
      </c>
      <c r="AN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5"/>
      <c r="AX8" s="5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5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1.4348879999999999</v>
      </c>
      <c r="BK8" s="5" t="s">
        <v>69</v>
      </c>
      <c r="BL8">
        <v>26.925940820000001</v>
      </c>
      <c r="BM8">
        <v>1553095</v>
      </c>
      <c r="BN8" s="5">
        <v>57985.035443600886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f>IF(COUNTIFS($D$1:D8,D8,$E$1:E8,E8)&gt;1,0,1)</f>
        <v>0</v>
      </c>
      <c r="BX8" s="5">
        <v>70774.676567086048</v>
      </c>
      <c r="BY8" t="s">
        <v>83</v>
      </c>
      <c r="BZ8" t="s">
        <v>87</v>
      </c>
      <c r="CA8" t="s">
        <v>88</v>
      </c>
      <c r="CB8" s="5">
        <v>38376000</v>
      </c>
      <c r="CC8" s="6">
        <v>5.3290171347854874E-2</v>
      </c>
      <c r="CD8" s="8">
        <v>26.925940820000001</v>
      </c>
      <c r="CE8" s="5" t="s">
        <v>622</v>
      </c>
      <c r="CF8">
        <v>0</v>
      </c>
      <c r="CG8" t="str">
        <f>VLOOKUP(C8,Sheet2!$D$2:$D$764,1,0)</f>
        <v>9521121921</v>
      </c>
      <c r="CH8" t="str">
        <f>VLOOKUP(B8,SO!A:A,1,0)</f>
        <v>9512939933</v>
      </c>
      <c r="CI8" t="str">
        <f>VLOOKUP(D8,Shipment!A:A,1,0)</f>
        <v>9525250435</v>
      </c>
      <c r="CJ8" s="76" t="e">
        <f>VLOOKUP(C8,[1]Sheet1!$E:$H,4,0)</f>
        <v>#N/A</v>
      </c>
      <c r="CK8" s="76" t="e">
        <f>VLOOKUP(C8,[1]Sheet1!$E:$I,5,0)</f>
        <v>#N/A</v>
      </c>
      <c r="CL8" s="76" t="e">
        <f>VLOOKUP(C8,[1]Sheet1!$E:$S,15,0)</f>
        <v>#N/A</v>
      </c>
    </row>
    <row r="9" spans="1:90" x14ac:dyDescent="0.25">
      <c r="A9" s="1">
        <v>44580</v>
      </c>
      <c r="B9" t="s">
        <v>110</v>
      </c>
      <c r="C9" t="s">
        <v>111</v>
      </c>
      <c r="D9" t="s">
        <v>69</v>
      </c>
      <c r="E9" t="s">
        <v>70</v>
      </c>
      <c r="F9" t="s">
        <v>71</v>
      </c>
      <c r="G9">
        <v>7</v>
      </c>
      <c r="H9" t="s">
        <v>177</v>
      </c>
      <c r="I9" t="s">
        <v>72</v>
      </c>
      <c r="J9" t="s">
        <v>73</v>
      </c>
      <c r="K9" t="s">
        <v>112</v>
      </c>
      <c r="L9">
        <v>3</v>
      </c>
      <c r="M9" t="s">
        <v>75</v>
      </c>
      <c r="N9" t="s">
        <v>76</v>
      </c>
      <c r="O9" t="s">
        <v>77</v>
      </c>
      <c r="P9">
        <v>1.7603580000000001</v>
      </c>
      <c r="Q9" t="s">
        <v>78</v>
      </c>
      <c r="R9">
        <v>0.37986111111110998</v>
      </c>
      <c r="S9">
        <v>0.33049768518519002</v>
      </c>
      <c r="T9">
        <v>0.35071759259259</v>
      </c>
      <c r="U9" t="s">
        <v>79</v>
      </c>
      <c r="V9" t="s">
        <v>79</v>
      </c>
      <c r="W9" t="s">
        <v>80</v>
      </c>
      <c r="X9" t="s">
        <v>81</v>
      </c>
      <c r="Y9" t="s">
        <v>82</v>
      </c>
      <c r="Z9">
        <v>26</v>
      </c>
      <c r="AA9">
        <v>0</v>
      </c>
      <c r="AB9">
        <v>0</v>
      </c>
      <c r="AC9">
        <v>1088100</v>
      </c>
      <c r="AD9" t="s">
        <v>83</v>
      </c>
      <c r="AE9" s="5">
        <v>0</v>
      </c>
      <c r="AF9" t="s">
        <v>177</v>
      </c>
      <c r="AG9" t="s">
        <v>84</v>
      </c>
      <c r="AH9" t="s">
        <v>85</v>
      </c>
      <c r="AI9" t="s">
        <v>86</v>
      </c>
      <c r="AJ9">
        <v>0</v>
      </c>
      <c r="AK9">
        <v>1</v>
      </c>
      <c r="AL9" t="s">
        <v>183</v>
      </c>
      <c r="AM9" t="s">
        <v>177</v>
      </c>
      <c r="AN9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5"/>
      <c r="AX9" s="5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5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1.7603580000000001</v>
      </c>
      <c r="BK9" s="5" t="s">
        <v>69</v>
      </c>
      <c r="BL9">
        <v>26.925940820000001</v>
      </c>
      <c r="BM9">
        <v>1553095</v>
      </c>
      <c r="BN9" s="5">
        <v>71137.55291244082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f>IF(COUNTIFS($D$1:D9,D9,$E$1:E9,E9)&gt;1,0,1)</f>
        <v>0</v>
      </c>
      <c r="BX9" s="5">
        <v>86828.218015819002</v>
      </c>
      <c r="BY9" t="s">
        <v>83</v>
      </c>
      <c r="BZ9" t="s">
        <v>87</v>
      </c>
      <c r="CA9" t="s">
        <v>88</v>
      </c>
      <c r="CB9" s="5">
        <v>27795000</v>
      </c>
      <c r="CC9" s="6">
        <v>6.5377771264075749E-2</v>
      </c>
      <c r="CD9" s="8">
        <v>26.925940820000001</v>
      </c>
      <c r="CE9" s="5" t="s">
        <v>622</v>
      </c>
      <c r="CF9">
        <v>0</v>
      </c>
      <c r="CG9" t="str">
        <f>VLOOKUP(C9,Sheet2!$D$2:$D$764,1,0)</f>
        <v>9521122475</v>
      </c>
      <c r="CH9" t="str">
        <f>VLOOKUP(B9,SO!A:A,1,0)</f>
        <v>9512940651</v>
      </c>
      <c r="CI9" t="str">
        <f>VLOOKUP(D9,Shipment!A:A,1,0)</f>
        <v>9525250435</v>
      </c>
      <c r="CJ9" s="76" t="e">
        <f>VLOOKUP(C9,[1]Sheet1!$E:$H,4,0)</f>
        <v>#N/A</v>
      </c>
      <c r="CK9" s="76" t="e">
        <f>VLOOKUP(C9,[1]Sheet1!$E:$I,5,0)</f>
        <v>#N/A</v>
      </c>
      <c r="CL9" s="76" t="e">
        <f>VLOOKUP(C9,[1]Sheet1!$E:$S,15,0)</f>
        <v>#N/A</v>
      </c>
    </row>
    <row r="10" spans="1:90" x14ac:dyDescent="0.25">
      <c r="A10" s="1">
        <v>44580</v>
      </c>
      <c r="B10" t="s">
        <v>113</v>
      </c>
      <c r="C10" t="s">
        <v>114</v>
      </c>
      <c r="D10" t="s">
        <v>69</v>
      </c>
      <c r="E10" t="s">
        <v>70</v>
      </c>
      <c r="F10" t="s">
        <v>71</v>
      </c>
      <c r="G10">
        <v>7</v>
      </c>
      <c r="H10" t="s">
        <v>177</v>
      </c>
      <c r="I10" t="s">
        <v>72</v>
      </c>
      <c r="J10" t="s">
        <v>73</v>
      </c>
      <c r="K10" t="s">
        <v>115</v>
      </c>
      <c r="L10">
        <v>4</v>
      </c>
      <c r="M10" t="s">
        <v>75</v>
      </c>
      <c r="N10" t="s">
        <v>76</v>
      </c>
      <c r="O10" t="s">
        <v>77</v>
      </c>
      <c r="P10">
        <v>0.63041999999999998</v>
      </c>
      <c r="Q10" t="s">
        <v>78</v>
      </c>
      <c r="R10">
        <v>0.37986111111110998</v>
      </c>
      <c r="S10">
        <v>0.33049768518519002</v>
      </c>
      <c r="T10">
        <v>0.37706018518519002</v>
      </c>
      <c r="U10" t="s">
        <v>79</v>
      </c>
      <c r="V10" t="s">
        <v>79</v>
      </c>
      <c r="W10" t="s">
        <v>80</v>
      </c>
      <c r="X10" t="s">
        <v>81</v>
      </c>
      <c r="Y10" t="s">
        <v>82</v>
      </c>
      <c r="Z10">
        <v>26</v>
      </c>
      <c r="AA10">
        <v>0</v>
      </c>
      <c r="AB10">
        <v>0</v>
      </c>
      <c r="AC10">
        <v>1088100</v>
      </c>
      <c r="AD10" t="s">
        <v>100</v>
      </c>
      <c r="AE10" s="5">
        <v>0</v>
      </c>
      <c r="AF10" t="s">
        <v>177</v>
      </c>
      <c r="AG10" t="s">
        <v>84</v>
      </c>
      <c r="AH10" t="s">
        <v>85</v>
      </c>
      <c r="AI10" t="s">
        <v>86</v>
      </c>
      <c r="AJ10">
        <v>0</v>
      </c>
      <c r="AK10">
        <v>1</v>
      </c>
      <c r="AL10" t="s">
        <v>183</v>
      </c>
      <c r="AM10" t="s">
        <v>177</v>
      </c>
      <c r="AN10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5"/>
      <c r="AX10" s="5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5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0.63041999999999998</v>
      </c>
      <c r="BK10" s="5" t="s">
        <v>69</v>
      </c>
      <c r="BL10">
        <v>26.925940820000001</v>
      </c>
      <c r="BM10">
        <v>1553095</v>
      </c>
      <c r="BN10" s="5">
        <v>25475.80441425036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f>IF(COUNTIFS($D$1:D10,D10,$E$1:E10,E10)&gt;1,0,1)</f>
        <v>0</v>
      </c>
      <c r="BX10" s="5">
        <v>31094.950687037868</v>
      </c>
      <c r="BY10" t="s">
        <v>100</v>
      </c>
      <c r="BZ10" t="s">
        <v>100</v>
      </c>
      <c r="CA10" t="s">
        <v>88</v>
      </c>
      <c r="CB10" s="5">
        <v>23164564</v>
      </c>
      <c r="CC10" s="6">
        <v>2.3413109469947947E-2</v>
      </c>
      <c r="CD10" s="8">
        <v>26.925940820000001</v>
      </c>
      <c r="CE10" s="5" t="s">
        <v>622</v>
      </c>
      <c r="CF10">
        <v>0</v>
      </c>
      <c r="CG10" t="str">
        <f>VLOOKUP(C10,Sheet2!$D$2:$D$764,1,0)</f>
        <v>9521122474</v>
      </c>
      <c r="CH10" t="str">
        <f>VLOOKUP(B10,SO!A:A,1,0)</f>
        <v>9512940624</v>
      </c>
      <c r="CI10" t="str">
        <f>VLOOKUP(D10,Shipment!A:A,1,0)</f>
        <v>9525250435</v>
      </c>
      <c r="CJ10" s="76" t="e">
        <f>VLOOKUP(C10,[1]Sheet1!$E:$H,4,0)</f>
        <v>#N/A</v>
      </c>
      <c r="CK10" s="76" t="e">
        <f>VLOOKUP(C10,[1]Sheet1!$E:$I,5,0)</f>
        <v>#N/A</v>
      </c>
      <c r="CL10" s="76" t="e">
        <f>VLOOKUP(C10,[1]Sheet1!$E:$S,15,0)</f>
        <v>#N/A</v>
      </c>
    </row>
    <row r="11" spans="1:90" x14ac:dyDescent="0.25">
      <c r="A11" s="1">
        <v>44580</v>
      </c>
      <c r="B11" t="s">
        <v>116</v>
      </c>
      <c r="C11" t="s">
        <v>117</v>
      </c>
      <c r="D11" t="s">
        <v>69</v>
      </c>
      <c r="E11" t="s">
        <v>95</v>
      </c>
      <c r="F11" t="s">
        <v>71</v>
      </c>
      <c r="G11">
        <v>7</v>
      </c>
      <c r="H11" t="s">
        <v>177</v>
      </c>
      <c r="I11" t="s">
        <v>72</v>
      </c>
      <c r="J11" t="s">
        <v>73</v>
      </c>
      <c r="K11" t="s">
        <v>106</v>
      </c>
      <c r="L11">
        <v>1</v>
      </c>
      <c r="M11" t="s">
        <v>97</v>
      </c>
      <c r="N11" t="s">
        <v>98</v>
      </c>
      <c r="O11" t="s">
        <v>77</v>
      </c>
      <c r="P11">
        <v>0.47951549999999998</v>
      </c>
      <c r="Q11" t="s">
        <v>78</v>
      </c>
      <c r="R11">
        <v>0.37986111111110998</v>
      </c>
      <c r="S11">
        <v>0.33049768518519002</v>
      </c>
      <c r="T11">
        <v>0.36607638888888999</v>
      </c>
      <c r="U11" t="s">
        <v>99</v>
      </c>
      <c r="V11" t="s">
        <v>99</v>
      </c>
      <c r="W11" t="s">
        <v>80</v>
      </c>
      <c r="X11" t="s">
        <v>81</v>
      </c>
      <c r="Y11" t="s">
        <v>82</v>
      </c>
      <c r="Z11">
        <v>26</v>
      </c>
      <c r="AA11">
        <v>0</v>
      </c>
      <c r="AB11">
        <v>0</v>
      </c>
      <c r="AC11">
        <v>1088100</v>
      </c>
      <c r="AD11" t="s">
        <v>83</v>
      </c>
      <c r="AE11" s="5">
        <v>0</v>
      </c>
      <c r="AF11" t="s">
        <v>177</v>
      </c>
      <c r="AG11" t="s">
        <v>84</v>
      </c>
      <c r="AH11" t="s">
        <v>85</v>
      </c>
      <c r="AI11" t="s">
        <v>42</v>
      </c>
      <c r="AJ11">
        <v>0</v>
      </c>
      <c r="AK11">
        <v>1</v>
      </c>
      <c r="AL11" t="s">
        <v>183</v>
      </c>
      <c r="AM11" t="s">
        <v>177</v>
      </c>
      <c r="AN11">
        <v>0</v>
      </c>
      <c r="AO11" s="8">
        <v>0</v>
      </c>
      <c r="AP11" s="8">
        <v>0</v>
      </c>
      <c r="AQ11" s="8">
        <v>0</v>
      </c>
      <c r="AR11" s="8">
        <v>0</v>
      </c>
      <c r="AS11" s="8">
        <v>8631</v>
      </c>
      <c r="AT11" s="8">
        <v>0</v>
      </c>
      <c r="AU11" s="5"/>
      <c r="AX11" s="5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5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0.47951549999999998</v>
      </c>
      <c r="BK11" s="5" t="s">
        <v>69</v>
      </c>
      <c r="BL11">
        <v>26.925940820000001</v>
      </c>
      <c r="BM11">
        <v>1553095</v>
      </c>
      <c r="BN11" s="5">
        <v>19377.626172395339</v>
      </c>
      <c r="BO11" s="5">
        <v>0</v>
      </c>
      <c r="BP11" s="5">
        <v>8631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f>IF(COUNTIFS($D$1:D11,D11,$E$1:E11,E11)&gt;1,0,1)</f>
        <v>0</v>
      </c>
      <c r="BX11" s="5">
        <v>32282.709695394034</v>
      </c>
      <c r="BY11" t="s">
        <v>83</v>
      </c>
      <c r="BZ11" t="s">
        <v>87</v>
      </c>
      <c r="CA11" t="s">
        <v>102</v>
      </c>
      <c r="CB11" s="5">
        <v>5272000</v>
      </c>
      <c r="CC11" s="6">
        <v>1.7808681345827901E-2</v>
      </c>
      <c r="CD11" s="8">
        <v>26.925940820000001</v>
      </c>
      <c r="CE11" s="5" t="s">
        <v>622</v>
      </c>
      <c r="CF11">
        <v>0</v>
      </c>
      <c r="CG11" t="str">
        <f>VLOOKUP(C11,Sheet2!$D$2:$D$764,1,0)</f>
        <v>9521122542</v>
      </c>
      <c r="CH11" t="str">
        <f>VLOOKUP(B11,SO!A:A,1,0)</f>
        <v>9512934024</v>
      </c>
      <c r="CI11" t="str">
        <f>VLOOKUP(D11,Shipment!A:A,1,0)</f>
        <v>9525250435</v>
      </c>
      <c r="CJ11" s="76" t="e">
        <f>VLOOKUP(C11,[1]Sheet1!$E:$H,4,0)</f>
        <v>#N/A</v>
      </c>
      <c r="CK11" s="76" t="e">
        <f>VLOOKUP(C11,[1]Sheet1!$E:$I,5,0)</f>
        <v>#N/A</v>
      </c>
      <c r="CL11" s="76" t="e">
        <f>VLOOKUP(C11,[1]Sheet1!$E:$S,15,0)</f>
        <v>#N/A</v>
      </c>
    </row>
    <row r="12" spans="1:90" x14ac:dyDescent="0.25">
      <c r="A12" s="1">
        <v>44580</v>
      </c>
      <c r="B12" t="s">
        <v>113</v>
      </c>
      <c r="C12" t="s">
        <v>114</v>
      </c>
      <c r="D12" t="s">
        <v>69</v>
      </c>
      <c r="E12" t="s">
        <v>70</v>
      </c>
      <c r="F12" t="s">
        <v>71</v>
      </c>
      <c r="G12">
        <v>7</v>
      </c>
      <c r="H12" t="s">
        <v>177</v>
      </c>
      <c r="I12" t="s">
        <v>72</v>
      </c>
      <c r="J12" t="s">
        <v>73</v>
      </c>
      <c r="K12" t="s">
        <v>118</v>
      </c>
      <c r="L12">
        <v>4</v>
      </c>
      <c r="M12" t="s">
        <v>75</v>
      </c>
      <c r="N12" t="s">
        <v>76</v>
      </c>
      <c r="O12" t="s">
        <v>77</v>
      </c>
      <c r="P12">
        <v>0.40857599999999999</v>
      </c>
      <c r="Q12" t="s">
        <v>78</v>
      </c>
      <c r="R12">
        <v>0.37986111111110998</v>
      </c>
      <c r="S12">
        <v>0.33049768518519002</v>
      </c>
      <c r="T12">
        <v>0.37690972222222002</v>
      </c>
      <c r="U12" t="s">
        <v>79</v>
      </c>
      <c r="V12" t="s">
        <v>79</v>
      </c>
      <c r="W12" t="s">
        <v>80</v>
      </c>
      <c r="X12" t="s">
        <v>81</v>
      </c>
      <c r="Y12" t="s">
        <v>82</v>
      </c>
      <c r="Z12">
        <v>26</v>
      </c>
      <c r="AA12">
        <v>0</v>
      </c>
      <c r="AB12">
        <v>0</v>
      </c>
      <c r="AC12">
        <v>1088100</v>
      </c>
      <c r="AD12" t="s">
        <v>100</v>
      </c>
      <c r="AE12" s="5">
        <v>0</v>
      </c>
      <c r="AF12" t="s">
        <v>177</v>
      </c>
      <c r="AG12" t="s">
        <v>84</v>
      </c>
      <c r="AH12" t="s">
        <v>85</v>
      </c>
      <c r="AI12" t="s">
        <v>86</v>
      </c>
      <c r="AJ12">
        <v>0</v>
      </c>
      <c r="AK12">
        <v>1</v>
      </c>
      <c r="AL12" t="s">
        <v>183</v>
      </c>
      <c r="AM12" t="s">
        <v>177</v>
      </c>
      <c r="AN12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5"/>
      <c r="AX12" s="5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5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0.40857599999999999</v>
      </c>
      <c r="BK12" s="5" t="s">
        <v>69</v>
      </c>
      <c r="BL12">
        <v>26.925940820000001</v>
      </c>
      <c r="BM12">
        <v>1553095</v>
      </c>
      <c r="BN12" s="5">
        <v>16510.901088729348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f>IF(COUNTIFS($D$1:D12,D12,$E$1:E12,E12)&gt;1,0,1)</f>
        <v>0</v>
      </c>
      <c r="BX12" s="5">
        <v>20152.676900966315</v>
      </c>
      <c r="BY12" t="s">
        <v>100</v>
      </c>
      <c r="BZ12" t="s">
        <v>100</v>
      </c>
      <c r="CA12" t="s">
        <v>88</v>
      </c>
      <c r="CB12" s="5">
        <v>15443040</v>
      </c>
      <c r="CC12" s="6">
        <v>1.5174065884320694E-2</v>
      </c>
      <c r="CD12" s="8">
        <v>26.925940820000001</v>
      </c>
      <c r="CE12" s="5" t="s">
        <v>622</v>
      </c>
      <c r="CF12">
        <v>0</v>
      </c>
      <c r="CG12" t="str">
        <f>VLOOKUP(C12,Sheet2!$D$2:$D$764,1,0)</f>
        <v>9521122474</v>
      </c>
      <c r="CH12" t="str">
        <f>VLOOKUP(B12,SO!A:A,1,0)</f>
        <v>9512940624</v>
      </c>
      <c r="CI12" t="str">
        <f>VLOOKUP(D12,Shipment!A:A,1,0)</f>
        <v>9525250435</v>
      </c>
      <c r="CJ12" s="76" t="e">
        <f>VLOOKUP(C12,[1]Sheet1!$E:$H,4,0)</f>
        <v>#N/A</v>
      </c>
      <c r="CK12" s="76" t="e">
        <f>VLOOKUP(C12,[1]Sheet1!$E:$I,5,0)</f>
        <v>#N/A</v>
      </c>
      <c r="CL12" s="76" t="e">
        <f>VLOOKUP(C12,[1]Sheet1!$E:$S,15,0)</f>
        <v>#N/A</v>
      </c>
    </row>
    <row r="13" spans="1:90" x14ac:dyDescent="0.25">
      <c r="A13" s="1">
        <v>44580</v>
      </c>
      <c r="B13" t="s">
        <v>119</v>
      </c>
      <c r="C13" t="s">
        <v>120</v>
      </c>
      <c r="D13" t="s">
        <v>69</v>
      </c>
      <c r="E13" t="s">
        <v>95</v>
      </c>
      <c r="F13" t="s">
        <v>71</v>
      </c>
      <c r="G13">
        <v>7</v>
      </c>
      <c r="H13" t="s">
        <v>177</v>
      </c>
      <c r="I13" t="s">
        <v>72</v>
      </c>
      <c r="J13" t="s">
        <v>73</v>
      </c>
      <c r="K13" t="s">
        <v>91</v>
      </c>
      <c r="L13">
        <v>1</v>
      </c>
      <c r="M13" t="s">
        <v>97</v>
      </c>
      <c r="N13" t="s">
        <v>98</v>
      </c>
      <c r="O13" t="s">
        <v>77</v>
      </c>
      <c r="P13">
        <v>1.4473800000000001</v>
      </c>
      <c r="Q13" t="s">
        <v>78</v>
      </c>
      <c r="R13">
        <v>0.37986111111110998</v>
      </c>
      <c r="S13">
        <v>0.33049768518519002</v>
      </c>
      <c r="T13">
        <v>0.36634259259259</v>
      </c>
      <c r="U13" t="s">
        <v>99</v>
      </c>
      <c r="V13" t="s">
        <v>99</v>
      </c>
      <c r="W13" t="s">
        <v>80</v>
      </c>
      <c r="X13" t="s">
        <v>81</v>
      </c>
      <c r="Y13" t="s">
        <v>82</v>
      </c>
      <c r="Z13">
        <v>26</v>
      </c>
      <c r="AA13">
        <v>0</v>
      </c>
      <c r="AB13">
        <v>0</v>
      </c>
      <c r="AC13">
        <v>1088100</v>
      </c>
      <c r="AD13" t="s">
        <v>21</v>
      </c>
      <c r="AE13" s="5">
        <v>0</v>
      </c>
      <c r="AF13" t="s">
        <v>177</v>
      </c>
      <c r="AG13" t="s">
        <v>84</v>
      </c>
      <c r="AH13" t="s">
        <v>85</v>
      </c>
      <c r="AI13" t="s">
        <v>42</v>
      </c>
      <c r="AJ13">
        <v>0</v>
      </c>
      <c r="AK13">
        <v>1</v>
      </c>
      <c r="AL13" t="s">
        <v>183</v>
      </c>
      <c r="AM13" t="s">
        <v>177</v>
      </c>
      <c r="AN13">
        <v>0</v>
      </c>
      <c r="AO13" s="8">
        <v>0</v>
      </c>
      <c r="AP13" s="8">
        <v>0</v>
      </c>
      <c r="AQ13" s="8">
        <v>0</v>
      </c>
      <c r="AR13" s="8">
        <v>0</v>
      </c>
      <c r="AS13" s="8">
        <v>26053</v>
      </c>
      <c r="AT13" s="8">
        <v>0</v>
      </c>
      <c r="AU13" s="5"/>
      <c r="AX13" s="5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5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1.4473800000000001</v>
      </c>
      <c r="BK13" s="5" t="s">
        <v>69</v>
      </c>
      <c r="BL13">
        <v>26.925940820000001</v>
      </c>
      <c r="BM13">
        <v>1553095</v>
      </c>
      <c r="BN13" s="5">
        <v>58489.847709618487</v>
      </c>
      <c r="BO13" s="5">
        <v>0</v>
      </c>
      <c r="BP13" s="5">
        <v>26053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f>IF(COUNTIFS($D$1:D13,D13,$E$1:E13,E13)&gt;1,0,1)</f>
        <v>0</v>
      </c>
      <c r="BX13" s="5">
        <v>97443.834246065904</v>
      </c>
      <c r="BY13" t="s">
        <v>21</v>
      </c>
      <c r="BZ13" t="s">
        <v>92</v>
      </c>
      <c r="CA13" t="s">
        <v>102</v>
      </c>
      <c r="CB13" s="5">
        <v>27655909</v>
      </c>
      <c r="CC13" s="6">
        <v>5.3754110568530918E-2</v>
      </c>
      <c r="CD13" s="8">
        <v>26.925940820000001</v>
      </c>
      <c r="CE13" s="5" t="s">
        <v>622</v>
      </c>
      <c r="CF13">
        <v>0</v>
      </c>
      <c r="CG13" t="str">
        <f>VLOOKUP(C13,Sheet2!$D$2:$D$764,1,0)</f>
        <v>9521122557</v>
      </c>
      <c r="CH13" t="str">
        <f>VLOOKUP(B13,SO!A:A,1,0)</f>
        <v>9512939155</v>
      </c>
      <c r="CI13" t="str">
        <f>VLOOKUP(D13,Shipment!A:A,1,0)</f>
        <v>9525250435</v>
      </c>
      <c r="CJ13" s="76" t="e">
        <f>VLOOKUP(C13,[1]Sheet1!$E:$H,4,0)</f>
        <v>#N/A</v>
      </c>
      <c r="CK13" s="76" t="e">
        <f>VLOOKUP(C13,[1]Sheet1!$E:$I,5,0)</f>
        <v>#N/A</v>
      </c>
      <c r="CL13" s="76" t="e">
        <f>VLOOKUP(C13,[1]Sheet1!$E:$S,15,0)</f>
        <v>#N/A</v>
      </c>
    </row>
    <row r="14" spans="1:90" x14ac:dyDescent="0.25">
      <c r="A14" s="1">
        <v>44580</v>
      </c>
      <c r="B14" t="s">
        <v>119</v>
      </c>
      <c r="C14" t="s">
        <v>120</v>
      </c>
      <c r="D14" t="s">
        <v>69</v>
      </c>
      <c r="E14" t="s">
        <v>95</v>
      </c>
      <c r="F14" t="s">
        <v>71</v>
      </c>
      <c r="G14">
        <v>7</v>
      </c>
      <c r="H14" t="s">
        <v>177</v>
      </c>
      <c r="I14" t="s">
        <v>72</v>
      </c>
      <c r="J14" t="s">
        <v>73</v>
      </c>
      <c r="K14" t="s">
        <v>121</v>
      </c>
      <c r="L14">
        <v>1</v>
      </c>
      <c r="M14" t="s">
        <v>97</v>
      </c>
      <c r="N14" t="s">
        <v>98</v>
      </c>
      <c r="O14" t="s">
        <v>77</v>
      </c>
      <c r="P14">
        <v>1.4149099999999997</v>
      </c>
      <c r="Q14" t="s">
        <v>78</v>
      </c>
      <c r="R14">
        <v>0.37986111111110998</v>
      </c>
      <c r="S14">
        <v>0.33049768518519002</v>
      </c>
      <c r="T14">
        <v>0.36866898148147997</v>
      </c>
      <c r="U14" t="s">
        <v>99</v>
      </c>
      <c r="V14" t="s">
        <v>99</v>
      </c>
      <c r="W14" t="s">
        <v>80</v>
      </c>
      <c r="X14" t="s">
        <v>81</v>
      </c>
      <c r="Y14" t="s">
        <v>82</v>
      </c>
      <c r="Z14">
        <v>26</v>
      </c>
      <c r="AA14">
        <v>0</v>
      </c>
      <c r="AB14">
        <v>0</v>
      </c>
      <c r="AC14">
        <v>1088100</v>
      </c>
      <c r="AD14" t="s">
        <v>21</v>
      </c>
      <c r="AE14" s="5">
        <v>0</v>
      </c>
      <c r="AF14" t="s">
        <v>177</v>
      </c>
      <c r="AG14" t="s">
        <v>84</v>
      </c>
      <c r="AH14" t="s">
        <v>85</v>
      </c>
      <c r="AI14" t="s">
        <v>42</v>
      </c>
      <c r="AJ14">
        <v>0</v>
      </c>
      <c r="AK14">
        <v>1</v>
      </c>
      <c r="AL14" t="s">
        <v>183</v>
      </c>
      <c r="AM14" t="s">
        <v>177</v>
      </c>
      <c r="AN14">
        <v>0</v>
      </c>
      <c r="AO14" s="8">
        <v>0</v>
      </c>
      <c r="AP14" s="8">
        <v>0</v>
      </c>
      <c r="AQ14" s="8">
        <v>0</v>
      </c>
      <c r="AR14" s="8">
        <v>0</v>
      </c>
      <c r="AS14" s="8">
        <v>25468</v>
      </c>
      <c r="AT14" s="8">
        <v>0</v>
      </c>
      <c r="AU14" s="5"/>
      <c r="AX14" s="5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5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1.4149099999999997</v>
      </c>
      <c r="BK14" s="5" t="s">
        <v>69</v>
      </c>
      <c r="BL14">
        <v>26.925940820000001</v>
      </c>
      <c r="BM14">
        <v>1553095</v>
      </c>
      <c r="BN14" s="5">
        <v>57177.707597739551</v>
      </c>
      <c r="BO14" s="5">
        <v>0</v>
      </c>
      <c r="BP14" s="5">
        <v>25468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f>IF(COUNTIFS($D$1:D14,D14,$E$1:E14,E14)&gt;1,0,1)</f>
        <v>0</v>
      </c>
      <c r="BX14" s="5">
        <v>95257.278063190795</v>
      </c>
      <c r="BY14" t="s">
        <v>21</v>
      </c>
      <c r="BZ14" t="s">
        <v>92</v>
      </c>
      <c r="CA14" t="s">
        <v>102</v>
      </c>
      <c r="CB14" s="5">
        <v>42558000</v>
      </c>
      <c r="CC14" s="6">
        <v>5.2548210272713496E-2</v>
      </c>
      <c r="CD14" s="8">
        <v>26.925940820000001</v>
      </c>
      <c r="CE14" s="5" t="s">
        <v>622</v>
      </c>
      <c r="CF14">
        <v>0</v>
      </c>
      <c r="CG14" t="str">
        <f>VLOOKUP(C14,Sheet2!$D$2:$D$764,1,0)</f>
        <v>9521122557</v>
      </c>
      <c r="CH14" t="str">
        <f>VLOOKUP(B14,SO!A:A,1,0)</f>
        <v>9512939155</v>
      </c>
      <c r="CI14" t="str">
        <f>VLOOKUP(D14,Shipment!A:A,1,0)</f>
        <v>9525250435</v>
      </c>
      <c r="CJ14" s="76" t="e">
        <f>VLOOKUP(C14,[1]Sheet1!$E:$H,4,0)</f>
        <v>#N/A</v>
      </c>
      <c r="CK14" s="76" t="e">
        <f>VLOOKUP(C14,[1]Sheet1!$E:$I,5,0)</f>
        <v>#N/A</v>
      </c>
      <c r="CL14" s="76" t="e">
        <f>VLOOKUP(C14,[1]Sheet1!$E:$S,15,0)</f>
        <v>#N/A</v>
      </c>
    </row>
    <row r="15" spans="1:90" x14ac:dyDescent="0.25">
      <c r="A15" s="1">
        <v>44580</v>
      </c>
      <c r="B15" t="s">
        <v>122</v>
      </c>
      <c r="C15" t="s">
        <v>123</v>
      </c>
      <c r="D15" t="s">
        <v>69</v>
      </c>
      <c r="E15" t="s">
        <v>124</v>
      </c>
      <c r="F15" t="s">
        <v>71</v>
      </c>
      <c r="G15">
        <v>7</v>
      </c>
      <c r="H15" t="s">
        <v>177</v>
      </c>
      <c r="I15" t="s">
        <v>72</v>
      </c>
      <c r="J15" t="s">
        <v>73</v>
      </c>
      <c r="K15" t="s">
        <v>125</v>
      </c>
      <c r="L15">
        <v>2</v>
      </c>
      <c r="M15" t="s">
        <v>126</v>
      </c>
      <c r="N15" t="s">
        <v>127</v>
      </c>
      <c r="O15" t="s">
        <v>77</v>
      </c>
      <c r="P15">
        <v>4.2793320000000003E-2</v>
      </c>
      <c r="Q15" t="s">
        <v>78</v>
      </c>
      <c r="R15">
        <v>0.37986111111110998</v>
      </c>
      <c r="S15">
        <v>0.33050925925926</v>
      </c>
      <c r="T15">
        <v>0.3677662037037</v>
      </c>
      <c r="U15" t="s">
        <v>128</v>
      </c>
      <c r="V15" t="s">
        <v>128</v>
      </c>
      <c r="W15" t="s">
        <v>80</v>
      </c>
      <c r="X15" t="s">
        <v>81</v>
      </c>
      <c r="Y15" t="s">
        <v>82</v>
      </c>
      <c r="Z15">
        <v>26</v>
      </c>
      <c r="AA15">
        <v>26</v>
      </c>
      <c r="AB15">
        <v>0</v>
      </c>
      <c r="AC15">
        <v>1088100</v>
      </c>
      <c r="AD15" t="s">
        <v>129</v>
      </c>
      <c r="AE15" s="5">
        <v>0</v>
      </c>
      <c r="AF15" t="s">
        <v>177</v>
      </c>
      <c r="AG15" t="s">
        <v>84</v>
      </c>
      <c r="AH15" t="s">
        <v>85</v>
      </c>
      <c r="AI15" t="s">
        <v>130</v>
      </c>
      <c r="AJ15">
        <v>0</v>
      </c>
      <c r="AK15">
        <v>1</v>
      </c>
      <c r="AL15" t="s">
        <v>183</v>
      </c>
      <c r="AM15" t="s">
        <v>177</v>
      </c>
      <c r="AN15" t="s">
        <v>101</v>
      </c>
      <c r="AO15" s="8">
        <v>120000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5"/>
      <c r="AX15" s="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4.2793320000000003E-2</v>
      </c>
      <c r="BK15" s="5" t="s">
        <v>69</v>
      </c>
      <c r="BL15">
        <v>26.925940820000001</v>
      </c>
      <c r="BM15">
        <v>1553095</v>
      </c>
      <c r="BN15" s="5">
        <v>1729.3141882497832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f>IF(COUNTIFS($D$1:D15,D15,$E$1:E15,E15)&gt;1,0,1)</f>
        <v>1</v>
      </c>
      <c r="BX15" s="5">
        <v>2110.7454952803391</v>
      </c>
      <c r="BY15" t="s">
        <v>129</v>
      </c>
      <c r="BZ15" t="s">
        <v>129</v>
      </c>
      <c r="CA15" t="s">
        <v>102</v>
      </c>
      <c r="CB15" s="5">
        <v>1386546</v>
      </c>
      <c r="CC15" s="6">
        <v>1.5892971126273167E-3</v>
      </c>
      <c r="CD15" s="8">
        <v>26.925940820000001</v>
      </c>
      <c r="CE15" s="5" t="s">
        <v>622</v>
      </c>
      <c r="CF15">
        <v>0</v>
      </c>
      <c r="CG15" t="str">
        <f>VLOOKUP(C15,Sheet2!$D$2:$D$764,1,0)</f>
        <v>9521122952</v>
      </c>
      <c r="CH15" t="str">
        <f>VLOOKUP(B15,SO!A:A,1,0)</f>
        <v>9512940878</v>
      </c>
      <c r="CI15" t="str">
        <f>VLOOKUP(D15,Shipment!A:A,1,0)</f>
        <v>9525250435</v>
      </c>
      <c r="CJ15" s="76" t="e">
        <f>VLOOKUP(C15,[1]Sheet1!$E:$H,4,0)</f>
        <v>#N/A</v>
      </c>
      <c r="CK15" s="76" t="e">
        <f>VLOOKUP(C15,[1]Sheet1!$E:$I,5,0)</f>
        <v>#N/A</v>
      </c>
      <c r="CL15" s="76" t="e">
        <f>VLOOKUP(C15,[1]Sheet1!$E:$S,15,0)</f>
        <v>#N/A</v>
      </c>
    </row>
    <row r="16" spans="1:90" x14ac:dyDescent="0.25">
      <c r="A16" s="1">
        <v>44580</v>
      </c>
      <c r="B16" t="s">
        <v>131</v>
      </c>
      <c r="C16" t="s">
        <v>132</v>
      </c>
      <c r="D16" t="s">
        <v>69</v>
      </c>
      <c r="E16" t="s">
        <v>70</v>
      </c>
      <c r="F16" t="s">
        <v>71</v>
      </c>
      <c r="G16">
        <v>7</v>
      </c>
      <c r="H16" t="s">
        <v>177</v>
      </c>
      <c r="I16" t="s">
        <v>72</v>
      </c>
      <c r="J16" t="s">
        <v>73</v>
      </c>
      <c r="K16" t="s">
        <v>133</v>
      </c>
      <c r="L16">
        <v>3</v>
      </c>
      <c r="M16" t="s">
        <v>75</v>
      </c>
      <c r="N16" t="s">
        <v>76</v>
      </c>
      <c r="O16" t="s">
        <v>77</v>
      </c>
      <c r="P16">
        <v>1.4773589999999999</v>
      </c>
      <c r="Q16" t="s">
        <v>78</v>
      </c>
      <c r="R16">
        <v>0.37986111111110998</v>
      </c>
      <c r="S16">
        <v>0.33050925925926</v>
      </c>
      <c r="T16">
        <v>0.34810185185185</v>
      </c>
      <c r="U16" t="s">
        <v>79</v>
      </c>
      <c r="V16" t="s">
        <v>79</v>
      </c>
      <c r="W16" t="s">
        <v>80</v>
      </c>
      <c r="X16" t="s">
        <v>81</v>
      </c>
      <c r="Y16" t="s">
        <v>82</v>
      </c>
      <c r="Z16">
        <v>26</v>
      </c>
      <c r="AA16">
        <v>0</v>
      </c>
      <c r="AB16">
        <v>0</v>
      </c>
      <c r="AC16">
        <v>1088100</v>
      </c>
      <c r="AD16" t="s">
        <v>83</v>
      </c>
      <c r="AE16" s="5">
        <v>0</v>
      </c>
      <c r="AF16" t="s">
        <v>177</v>
      </c>
      <c r="AG16" t="s">
        <v>84</v>
      </c>
      <c r="AH16" t="s">
        <v>85</v>
      </c>
      <c r="AI16" t="s">
        <v>86</v>
      </c>
      <c r="AJ16">
        <v>0</v>
      </c>
      <c r="AK16">
        <v>1</v>
      </c>
      <c r="AL16" t="s">
        <v>183</v>
      </c>
      <c r="AM16" t="s">
        <v>177</v>
      </c>
      <c r="AN16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5"/>
      <c r="AX16" s="5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5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1.4773589999999999</v>
      </c>
      <c r="BK16" s="5" t="s">
        <v>69</v>
      </c>
      <c r="BL16">
        <v>26.925940820000001</v>
      </c>
      <c r="BM16">
        <v>1553095</v>
      </c>
      <c r="BN16" s="5">
        <v>59701.324408541128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f>IF(COUNTIFS($D$1:D16,D16,$E$1:E16,E16)&gt;1,0,1)</f>
        <v>0</v>
      </c>
      <c r="BX16" s="5">
        <v>72869.523892090307</v>
      </c>
      <c r="BY16" t="s">
        <v>83</v>
      </c>
      <c r="BZ16" t="s">
        <v>87</v>
      </c>
      <c r="CA16" t="s">
        <v>88</v>
      </c>
      <c r="CB16" s="5">
        <v>25416000</v>
      </c>
      <c r="CC16" s="6">
        <v>5.4867497848121609E-2</v>
      </c>
      <c r="CD16" s="8">
        <v>26.925940820000001</v>
      </c>
      <c r="CE16" s="5" t="s">
        <v>622</v>
      </c>
      <c r="CF16">
        <v>0</v>
      </c>
      <c r="CG16" t="str">
        <f>VLOOKUP(C16,Sheet2!$D$2:$D$764,1,0)</f>
        <v>9521123642</v>
      </c>
      <c r="CH16" t="str">
        <f>VLOOKUP(B16,SO!A:A,1,0)</f>
        <v>9512941295</v>
      </c>
      <c r="CI16" t="str">
        <f>VLOOKUP(D16,Shipment!A:A,1,0)</f>
        <v>9525250435</v>
      </c>
      <c r="CJ16" s="76" t="e">
        <f>VLOOKUP(C16,[1]Sheet1!$E:$H,4,0)</f>
        <v>#N/A</v>
      </c>
      <c r="CK16" s="76" t="e">
        <f>VLOOKUP(C16,[1]Sheet1!$E:$I,5,0)</f>
        <v>#N/A</v>
      </c>
      <c r="CL16" s="76" t="e">
        <f>VLOOKUP(C16,[1]Sheet1!$E:$S,15,0)</f>
        <v>#N/A</v>
      </c>
    </row>
    <row r="17" spans="1:90" x14ac:dyDescent="0.25">
      <c r="A17" s="1">
        <v>44580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>
        <v>11</v>
      </c>
      <c r="H17" t="s">
        <v>177</v>
      </c>
      <c r="I17" t="s">
        <v>72</v>
      </c>
      <c r="J17" t="s">
        <v>73</v>
      </c>
      <c r="K17" t="s">
        <v>139</v>
      </c>
      <c r="L17">
        <v>4</v>
      </c>
      <c r="M17" t="s">
        <v>140</v>
      </c>
      <c r="N17" t="s">
        <v>141</v>
      </c>
      <c r="O17" t="s">
        <v>77</v>
      </c>
      <c r="P17">
        <v>0.24684</v>
      </c>
      <c r="Q17" t="s">
        <v>78</v>
      </c>
      <c r="R17">
        <v>0.37291666666667</v>
      </c>
      <c r="S17">
        <v>0.33310185185184998</v>
      </c>
      <c r="T17">
        <v>0.37121527777778002</v>
      </c>
      <c r="U17" t="s">
        <v>142</v>
      </c>
      <c r="V17" t="s">
        <v>142</v>
      </c>
      <c r="W17" t="s">
        <v>143</v>
      </c>
      <c r="X17" t="s">
        <v>144</v>
      </c>
      <c r="Y17" t="s">
        <v>145</v>
      </c>
      <c r="Z17">
        <v>55</v>
      </c>
      <c r="AA17">
        <v>55</v>
      </c>
      <c r="AB17" t="s">
        <v>146</v>
      </c>
      <c r="AC17">
        <v>1851150</v>
      </c>
      <c r="AD17" t="s">
        <v>147</v>
      </c>
      <c r="AE17" s="5">
        <v>1</v>
      </c>
      <c r="AF17" t="s">
        <v>177</v>
      </c>
      <c r="AG17" t="s">
        <v>84</v>
      </c>
      <c r="AH17" t="s">
        <v>148</v>
      </c>
      <c r="AI17" t="s">
        <v>130</v>
      </c>
      <c r="AJ17">
        <v>0</v>
      </c>
      <c r="AK17">
        <v>1</v>
      </c>
      <c r="AL17" t="s">
        <v>2407</v>
      </c>
      <c r="AM17" t="s">
        <v>177</v>
      </c>
      <c r="AN17" t="s">
        <v>2407</v>
      </c>
      <c r="AO17" s="8">
        <v>1851150</v>
      </c>
      <c r="AP17" s="8">
        <v>0</v>
      </c>
      <c r="AQ17" s="8">
        <v>0</v>
      </c>
      <c r="AR17" s="8">
        <v>0</v>
      </c>
      <c r="AS17" s="8">
        <v>4443</v>
      </c>
      <c r="AT17" s="8">
        <v>15900</v>
      </c>
      <c r="AU17" s="5"/>
      <c r="AX17" s="5">
        <v>0</v>
      </c>
      <c r="AY17">
        <v>0</v>
      </c>
      <c r="AZ17">
        <v>1971150</v>
      </c>
      <c r="BA17">
        <v>0</v>
      </c>
      <c r="BB17">
        <v>58681</v>
      </c>
      <c r="BC17">
        <v>209999</v>
      </c>
      <c r="BD17" s="5">
        <v>0</v>
      </c>
      <c r="BE17">
        <v>0</v>
      </c>
      <c r="BF17">
        <v>0</v>
      </c>
      <c r="BG17">
        <v>0</v>
      </c>
      <c r="BH17">
        <v>0</v>
      </c>
      <c r="BI17">
        <v>2239830</v>
      </c>
      <c r="BJ17">
        <v>0.24684</v>
      </c>
      <c r="BK17" s="5" t="s">
        <v>136</v>
      </c>
      <c r="BL17">
        <v>32.743486000000004</v>
      </c>
      <c r="BM17">
        <v>2239830</v>
      </c>
      <c r="BN17" s="5">
        <v>13955.076927361977</v>
      </c>
      <c r="BO17" s="5">
        <v>0</v>
      </c>
      <c r="BP17" s="5">
        <v>4443</v>
      </c>
      <c r="BQ17" s="5">
        <v>15900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f>IF(COUNTIFS($D$1:D17,D17,$E$1:E17,E17)&gt;1,0,1)</f>
        <v>1</v>
      </c>
      <c r="BX17" s="5">
        <v>35202.708767722535</v>
      </c>
      <c r="BY17" t="s">
        <v>147</v>
      </c>
      <c r="BZ17" t="s">
        <v>147</v>
      </c>
      <c r="CA17" t="s">
        <v>102</v>
      </c>
      <c r="CB17" s="5">
        <v>9156000</v>
      </c>
      <c r="CC17" s="6">
        <v>7.5385986696712738E-3</v>
      </c>
      <c r="CD17" s="8">
        <v>32.743486000000004</v>
      </c>
      <c r="CE17" s="5" t="s">
        <v>622</v>
      </c>
      <c r="CF17">
        <v>0</v>
      </c>
      <c r="CG17" t="str">
        <f>VLOOKUP(C17,Sheet2!$D$2:$D$764,1,0)</f>
        <v>9521122961</v>
      </c>
      <c r="CH17" t="str">
        <f>VLOOKUP(B17,SO!A:A,1,0)</f>
        <v>9512940860</v>
      </c>
      <c r="CI17" t="str">
        <f>VLOOKUP(D17,Shipment!A:A,1,0)</f>
        <v>9525250440</v>
      </c>
      <c r="CJ17" s="76" t="e">
        <f>VLOOKUP(C17,[1]Sheet1!$E:$H,4,0)</f>
        <v>#N/A</v>
      </c>
      <c r="CK17" s="76" t="e">
        <f>VLOOKUP(C17,[1]Sheet1!$E:$I,5,0)</f>
        <v>#N/A</v>
      </c>
      <c r="CL17" s="76" t="e">
        <f>VLOOKUP(C17,[1]Sheet1!$E:$S,15,0)</f>
        <v>#N/A</v>
      </c>
    </row>
    <row r="18" spans="1:90" x14ac:dyDescent="0.25">
      <c r="A18" s="1">
        <v>44580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>
        <v>11</v>
      </c>
      <c r="H18" t="s">
        <v>177</v>
      </c>
      <c r="I18" t="s">
        <v>72</v>
      </c>
      <c r="J18" t="s">
        <v>73</v>
      </c>
      <c r="K18" t="s">
        <v>149</v>
      </c>
      <c r="L18">
        <v>4</v>
      </c>
      <c r="M18" t="s">
        <v>140</v>
      </c>
      <c r="N18" t="s">
        <v>141</v>
      </c>
      <c r="O18" t="s">
        <v>77</v>
      </c>
      <c r="P18">
        <v>0.24684</v>
      </c>
      <c r="Q18" t="s">
        <v>78</v>
      </c>
      <c r="R18">
        <v>0.37291666666667</v>
      </c>
      <c r="S18">
        <v>0.33310185185184998</v>
      </c>
      <c r="T18">
        <v>0.37075231481481002</v>
      </c>
      <c r="U18" t="s">
        <v>142</v>
      </c>
      <c r="V18" t="s">
        <v>142</v>
      </c>
      <c r="W18" t="s">
        <v>143</v>
      </c>
      <c r="X18" t="s">
        <v>144</v>
      </c>
      <c r="Y18" t="s">
        <v>145</v>
      </c>
      <c r="Z18">
        <v>55</v>
      </c>
      <c r="AA18">
        <v>0</v>
      </c>
      <c r="AB18" t="s">
        <v>146</v>
      </c>
      <c r="AC18">
        <v>1851150</v>
      </c>
      <c r="AD18" t="s">
        <v>147</v>
      </c>
      <c r="AE18" s="5">
        <v>0</v>
      </c>
      <c r="AF18" t="s">
        <v>177</v>
      </c>
      <c r="AG18" t="s">
        <v>84</v>
      </c>
      <c r="AH18" t="s">
        <v>148</v>
      </c>
      <c r="AI18" t="s">
        <v>130</v>
      </c>
      <c r="AJ18">
        <v>0</v>
      </c>
      <c r="AK18">
        <v>1</v>
      </c>
      <c r="AL18" t="s">
        <v>2407</v>
      </c>
      <c r="AM18" t="s">
        <v>177</v>
      </c>
      <c r="AN1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4443</v>
      </c>
      <c r="AT18" s="8">
        <v>15900</v>
      </c>
      <c r="AU18" s="5"/>
      <c r="AX18" s="5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5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0.24684</v>
      </c>
      <c r="BK18" s="5" t="s">
        <v>136</v>
      </c>
      <c r="BL18">
        <v>32.743486000000004</v>
      </c>
      <c r="BM18">
        <v>2239830</v>
      </c>
      <c r="BN18" s="5">
        <v>13955.076927361977</v>
      </c>
      <c r="BO18" s="5">
        <v>0</v>
      </c>
      <c r="BP18" s="5">
        <v>4443</v>
      </c>
      <c r="BQ18" s="5">
        <v>15900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f>IF(COUNTIFS($D$1:D18,D18,$E$1:E18,E18)&gt;1,0,1)</f>
        <v>0</v>
      </c>
      <c r="BX18" s="5">
        <v>35202.708767722535</v>
      </c>
      <c r="BY18" t="s">
        <v>147</v>
      </c>
      <c r="BZ18" t="s">
        <v>147</v>
      </c>
      <c r="CA18" t="s">
        <v>102</v>
      </c>
      <c r="CB18" s="5">
        <v>7812000</v>
      </c>
      <c r="CC18" s="6">
        <v>7.5385986696712738E-3</v>
      </c>
      <c r="CD18" s="8">
        <v>32.743486000000004</v>
      </c>
      <c r="CE18" s="5" t="s">
        <v>622</v>
      </c>
      <c r="CF18">
        <v>0</v>
      </c>
      <c r="CG18" t="str">
        <f>VLOOKUP(C18,Sheet2!$D$2:$D$764,1,0)</f>
        <v>9521122961</v>
      </c>
      <c r="CH18" t="str">
        <f>VLOOKUP(B18,SO!A:A,1,0)</f>
        <v>9512940860</v>
      </c>
      <c r="CI18" t="str">
        <f>VLOOKUP(D18,Shipment!A:A,1,0)</f>
        <v>9525250440</v>
      </c>
      <c r="CJ18" s="76" t="e">
        <f>VLOOKUP(C18,[1]Sheet1!$E:$H,4,0)</f>
        <v>#N/A</v>
      </c>
      <c r="CK18" s="76" t="e">
        <f>VLOOKUP(C18,[1]Sheet1!$E:$I,5,0)</f>
        <v>#N/A</v>
      </c>
      <c r="CL18" s="76" t="e">
        <f>VLOOKUP(C18,[1]Sheet1!$E:$S,15,0)</f>
        <v>#N/A</v>
      </c>
    </row>
    <row r="19" spans="1:90" x14ac:dyDescent="0.25">
      <c r="A19" s="1">
        <v>44580</v>
      </c>
      <c r="B19" t="s">
        <v>150</v>
      </c>
      <c r="C19" t="s">
        <v>151</v>
      </c>
      <c r="D19" t="s">
        <v>136</v>
      </c>
      <c r="E19" t="s">
        <v>152</v>
      </c>
      <c r="F19" t="s">
        <v>138</v>
      </c>
      <c r="G19">
        <v>11</v>
      </c>
      <c r="H19" t="s">
        <v>177</v>
      </c>
      <c r="I19" t="s">
        <v>72</v>
      </c>
      <c r="J19" t="s">
        <v>73</v>
      </c>
      <c r="K19" t="s">
        <v>153</v>
      </c>
      <c r="L19">
        <v>7</v>
      </c>
      <c r="M19" t="s">
        <v>154</v>
      </c>
      <c r="N19" t="s">
        <v>155</v>
      </c>
      <c r="O19" t="s">
        <v>77</v>
      </c>
      <c r="P19">
        <v>3.3566085000000001</v>
      </c>
      <c r="Q19" t="s">
        <v>78</v>
      </c>
      <c r="R19">
        <v>0.37291666666667</v>
      </c>
      <c r="S19">
        <v>0.33311342592593002</v>
      </c>
      <c r="T19">
        <v>0.35776620370369999</v>
      </c>
      <c r="U19" t="s">
        <v>156</v>
      </c>
      <c r="V19" t="s">
        <v>156</v>
      </c>
      <c r="W19" t="s">
        <v>143</v>
      </c>
      <c r="X19" t="s">
        <v>144</v>
      </c>
      <c r="Y19" t="s">
        <v>145</v>
      </c>
      <c r="Z19">
        <v>55</v>
      </c>
      <c r="AA19">
        <v>55</v>
      </c>
      <c r="AB19">
        <v>0</v>
      </c>
      <c r="AC19">
        <v>1851150</v>
      </c>
      <c r="AD19" t="s">
        <v>83</v>
      </c>
      <c r="AE19" s="5">
        <v>0</v>
      </c>
      <c r="AF19" t="s">
        <v>177</v>
      </c>
      <c r="AG19" t="s">
        <v>84</v>
      </c>
      <c r="AH19" t="s">
        <v>148</v>
      </c>
      <c r="AI19" t="s">
        <v>157</v>
      </c>
      <c r="AJ19">
        <v>0</v>
      </c>
      <c r="AK19">
        <v>1</v>
      </c>
      <c r="AL19" t="s">
        <v>2407</v>
      </c>
      <c r="AM19" t="s">
        <v>177</v>
      </c>
      <c r="AN19" t="s">
        <v>101</v>
      </c>
      <c r="AO19" s="8">
        <v>120000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5"/>
      <c r="AX19" s="5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5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3.3566085000000001</v>
      </c>
      <c r="BK19" s="5" t="s">
        <v>136</v>
      </c>
      <c r="BL19">
        <v>32.743486000000004</v>
      </c>
      <c r="BM19">
        <v>2239830</v>
      </c>
      <c r="BN19" s="5">
        <v>189765.55595745056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f>IF(COUNTIFS($D$1:D19,D19,$E$1:E19,E19)&gt;1,0,1)</f>
        <v>1</v>
      </c>
      <c r="BX19" s="5">
        <v>202067.02624073072</v>
      </c>
      <c r="BY19" t="s">
        <v>83</v>
      </c>
      <c r="BZ19" t="s">
        <v>87</v>
      </c>
      <c r="CA19" t="s">
        <v>88</v>
      </c>
      <c r="CB19" s="5">
        <v>23872800</v>
      </c>
      <c r="CC19" s="6">
        <v>0.10251225236066801</v>
      </c>
      <c r="CD19" s="8">
        <v>32.743486000000004</v>
      </c>
      <c r="CE19" s="5" t="s">
        <v>622</v>
      </c>
      <c r="CF19">
        <v>0</v>
      </c>
      <c r="CG19" t="str">
        <f>VLOOKUP(C19,Sheet2!$D$2:$D$764,1,0)</f>
        <v>9521123306</v>
      </c>
      <c r="CH19" t="str">
        <f>VLOOKUP(B19,SO!A:A,1,0)</f>
        <v>9512938937</v>
      </c>
      <c r="CI19" t="str">
        <f>VLOOKUP(D19,Shipment!A:A,1,0)</f>
        <v>9525250440</v>
      </c>
      <c r="CJ19" s="76" t="e">
        <f>VLOOKUP(C19,[1]Sheet1!$E:$H,4,0)</f>
        <v>#N/A</v>
      </c>
      <c r="CK19" s="76" t="e">
        <f>VLOOKUP(C19,[1]Sheet1!$E:$I,5,0)</f>
        <v>#N/A</v>
      </c>
      <c r="CL19" s="76" t="e">
        <f>VLOOKUP(C19,[1]Sheet1!$E:$S,15,0)</f>
        <v>#N/A</v>
      </c>
    </row>
    <row r="20" spans="1:90" x14ac:dyDescent="0.25">
      <c r="A20" s="1">
        <v>44580</v>
      </c>
      <c r="B20" t="s">
        <v>158</v>
      </c>
      <c r="C20" t="s">
        <v>159</v>
      </c>
      <c r="D20" t="s">
        <v>136</v>
      </c>
      <c r="E20" t="s">
        <v>152</v>
      </c>
      <c r="F20" t="s">
        <v>138</v>
      </c>
      <c r="G20">
        <v>11</v>
      </c>
      <c r="H20" t="s">
        <v>177</v>
      </c>
      <c r="I20" t="s">
        <v>72</v>
      </c>
      <c r="J20" t="s">
        <v>73</v>
      </c>
      <c r="K20" t="s">
        <v>160</v>
      </c>
      <c r="L20">
        <v>3</v>
      </c>
      <c r="M20" t="s">
        <v>154</v>
      </c>
      <c r="N20" t="s">
        <v>155</v>
      </c>
      <c r="O20" t="s">
        <v>77</v>
      </c>
      <c r="P20">
        <v>1.4348879999999999</v>
      </c>
      <c r="Q20" t="s">
        <v>78</v>
      </c>
      <c r="R20">
        <v>0.37291666666667</v>
      </c>
      <c r="S20">
        <v>0.33311342592593002</v>
      </c>
      <c r="T20">
        <v>0.35805555555556001</v>
      </c>
      <c r="U20" t="s">
        <v>156</v>
      </c>
      <c r="V20" t="s">
        <v>156</v>
      </c>
      <c r="W20" t="s">
        <v>143</v>
      </c>
      <c r="X20" t="s">
        <v>144</v>
      </c>
      <c r="Y20" t="s">
        <v>145</v>
      </c>
      <c r="Z20">
        <v>55</v>
      </c>
      <c r="AA20">
        <v>0</v>
      </c>
      <c r="AB20">
        <v>0</v>
      </c>
      <c r="AC20">
        <v>1851150</v>
      </c>
      <c r="AD20" t="s">
        <v>83</v>
      </c>
      <c r="AE20" s="5">
        <v>0</v>
      </c>
      <c r="AF20" t="s">
        <v>177</v>
      </c>
      <c r="AG20" t="s">
        <v>84</v>
      </c>
      <c r="AH20" t="s">
        <v>148</v>
      </c>
      <c r="AI20" t="s">
        <v>157</v>
      </c>
      <c r="AJ20">
        <v>0</v>
      </c>
      <c r="AK20">
        <v>1</v>
      </c>
      <c r="AL20" t="s">
        <v>2407</v>
      </c>
      <c r="AM20" t="s">
        <v>177</v>
      </c>
      <c r="AN20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5"/>
      <c r="AX20" s="5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5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1.4348879999999999</v>
      </c>
      <c r="BK20" s="5" t="s">
        <v>136</v>
      </c>
      <c r="BL20">
        <v>32.743486000000004</v>
      </c>
      <c r="BM20">
        <v>2239830</v>
      </c>
      <c r="BN20" s="5">
        <v>81121.262445910601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f>IF(COUNTIFS($D$1:D20,D20,$E$1:E20,E20)&gt;1,0,1)</f>
        <v>0</v>
      </c>
      <c r="BX20" s="5">
        <v>86379.913281072135</v>
      </c>
      <c r="BY20" t="s">
        <v>83</v>
      </c>
      <c r="BZ20" t="s">
        <v>87</v>
      </c>
      <c r="CA20" t="s">
        <v>88</v>
      </c>
      <c r="CB20" s="5">
        <v>40545000</v>
      </c>
      <c r="CC20" s="6">
        <v>4.3822090293012775E-2</v>
      </c>
      <c r="CD20" s="8">
        <v>32.743486000000004</v>
      </c>
      <c r="CE20" s="5" t="s">
        <v>622</v>
      </c>
      <c r="CF20">
        <v>0</v>
      </c>
      <c r="CG20" t="str">
        <f>VLOOKUP(C20,Sheet2!$D$2:$D$764,1,0)</f>
        <v>9521123303</v>
      </c>
      <c r="CH20" t="str">
        <f>VLOOKUP(B20,SO!A:A,1,0)</f>
        <v>9512940940</v>
      </c>
      <c r="CI20" t="str">
        <f>VLOOKUP(D20,Shipment!A:A,1,0)</f>
        <v>9525250440</v>
      </c>
      <c r="CJ20" s="76" t="e">
        <f>VLOOKUP(C20,[1]Sheet1!$E:$H,4,0)</f>
        <v>#N/A</v>
      </c>
      <c r="CK20" s="76" t="e">
        <f>VLOOKUP(C20,[1]Sheet1!$E:$I,5,0)</f>
        <v>#N/A</v>
      </c>
      <c r="CL20" s="76" t="e">
        <f>VLOOKUP(C20,[1]Sheet1!$E:$S,15,0)</f>
        <v>#N/A</v>
      </c>
    </row>
    <row r="21" spans="1:90" x14ac:dyDescent="0.25">
      <c r="A21" s="1">
        <v>44580</v>
      </c>
      <c r="B21" t="s">
        <v>158</v>
      </c>
      <c r="C21" t="s">
        <v>159</v>
      </c>
      <c r="D21" t="s">
        <v>136</v>
      </c>
      <c r="E21" t="s">
        <v>152</v>
      </c>
      <c r="F21" t="s">
        <v>138</v>
      </c>
      <c r="G21">
        <v>11</v>
      </c>
      <c r="H21" t="s">
        <v>177</v>
      </c>
      <c r="I21" t="s">
        <v>72</v>
      </c>
      <c r="J21" t="s">
        <v>73</v>
      </c>
      <c r="K21" t="s">
        <v>161</v>
      </c>
      <c r="L21">
        <v>5</v>
      </c>
      <c r="M21" t="s">
        <v>154</v>
      </c>
      <c r="N21" t="s">
        <v>155</v>
      </c>
      <c r="O21" t="s">
        <v>77</v>
      </c>
      <c r="P21">
        <v>2.3914800000000001</v>
      </c>
      <c r="Q21" t="s">
        <v>78</v>
      </c>
      <c r="R21">
        <v>0.37291666666667</v>
      </c>
      <c r="S21">
        <v>0.33311342592593002</v>
      </c>
      <c r="T21">
        <v>0.35796296296295999</v>
      </c>
      <c r="U21" t="s">
        <v>156</v>
      </c>
      <c r="V21" t="s">
        <v>156</v>
      </c>
      <c r="W21" t="s">
        <v>143</v>
      </c>
      <c r="X21" t="s">
        <v>144</v>
      </c>
      <c r="Y21" t="s">
        <v>145</v>
      </c>
      <c r="Z21">
        <v>55</v>
      </c>
      <c r="AA21">
        <v>0</v>
      </c>
      <c r="AB21">
        <v>0</v>
      </c>
      <c r="AC21">
        <v>1851150</v>
      </c>
      <c r="AD21" t="s">
        <v>83</v>
      </c>
      <c r="AE21" s="5">
        <v>0</v>
      </c>
      <c r="AF21" t="s">
        <v>177</v>
      </c>
      <c r="AG21" t="s">
        <v>84</v>
      </c>
      <c r="AH21" t="s">
        <v>148</v>
      </c>
      <c r="AI21" t="s">
        <v>157</v>
      </c>
      <c r="AJ21">
        <v>0</v>
      </c>
      <c r="AK21">
        <v>1</v>
      </c>
      <c r="AL21" t="s">
        <v>2407</v>
      </c>
      <c r="AM21" t="s">
        <v>177</v>
      </c>
      <c r="AN21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5"/>
      <c r="AX21" s="5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5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2.3914800000000001</v>
      </c>
      <c r="BK21" s="5" t="s">
        <v>136</v>
      </c>
      <c r="BL21">
        <v>32.743486000000004</v>
      </c>
      <c r="BM21">
        <v>2239830</v>
      </c>
      <c r="BN21" s="5">
        <v>135202.10407651769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f>IF(COUNTIFS($D$1:D21,D21,$E$1:E21,E21)&gt;1,0,1)</f>
        <v>0</v>
      </c>
      <c r="BX21" s="5">
        <v>143966.52213512023</v>
      </c>
      <c r="BY21" t="s">
        <v>83</v>
      </c>
      <c r="BZ21" t="s">
        <v>87</v>
      </c>
      <c r="CA21" t="s">
        <v>88</v>
      </c>
      <c r="CB21" s="5">
        <v>73370455</v>
      </c>
      <c r="CC21" s="6">
        <v>7.3036817155021305E-2</v>
      </c>
      <c r="CD21" s="8">
        <v>32.743486000000004</v>
      </c>
      <c r="CE21" s="5" t="s">
        <v>622</v>
      </c>
      <c r="CF21">
        <v>0</v>
      </c>
      <c r="CG21" t="str">
        <f>VLOOKUP(C21,Sheet2!$D$2:$D$764,1,0)</f>
        <v>9521123303</v>
      </c>
      <c r="CH21" t="str">
        <f>VLOOKUP(B21,SO!A:A,1,0)</f>
        <v>9512940940</v>
      </c>
      <c r="CI21" t="str">
        <f>VLOOKUP(D21,Shipment!A:A,1,0)</f>
        <v>9525250440</v>
      </c>
      <c r="CJ21" s="76" t="e">
        <f>VLOOKUP(C21,[1]Sheet1!$E:$H,4,0)</f>
        <v>#N/A</v>
      </c>
      <c r="CK21" s="76" t="e">
        <f>VLOOKUP(C21,[1]Sheet1!$E:$I,5,0)</f>
        <v>#N/A</v>
      </c>
      <c r="CL21" s="76" t="e">
        <f>VLOOKUP(C21,[1]Sheet1!$E:$S,15,0)</f>
        <v>#N/A</v>
      </c>
    </row>
    <row r="22" spans="1:90" x14ac:dyDescent="0.25">
      <c r="A22" s="1">
        <v>44580</v>
      </c>
      <c r="B22" t="s">
        <v>162</v>
      </c>
      <c r="C22" t="s">
        <v>163</v>
      </c>
      <c r="D22" t="s">
        <v>136</v>
      </c>
      <c r="E22" t="s">
        <v>152</v>
      </c>
      <c r="F22" t="s">
        <v>138</v>
      </c>
      <c r="G22">
        <v>11</v>
      </c>
      <c r="H22" t="s">
        <v>177</v>
      </c>
      <c r="I22" t="s">
        <v>72</v>
      </c>
      <c r="J22" t="s">
        <v>73</v>
      </c>
      <c r="K22" t="s">
        <v>153</v>
      </c>
      <c r="L22">
        <v>5</v>
      </c>
      <c r="M22" t="s">
        <v>154</v>
      </c>
      <c r="N22" t="s">
        <v>155</v>
      </c>
      <c r="O22" t="s">
        <v>77</v>
      </c>
      <c r="P22">
        <v>2.3975774999999997</v>
      </c>
      <c r="Q22" t="s">
        <v>78</v>
      </c>
      <c r="R22">
        <v>0.37291666666667</v>
      </c>
      <c r="S22">
        <v>0.33311342592593002</v>
      </c>
      <c r="T22">
        <v>0.35767361111111001</v>
      </c>
      <c r="U22" t="s">
        <v>156</v>
      </c>
      <c r="V22" t="s">
        <v>156</v>
      </c>
      <c r="W22" t="s">
        <v>143</v>
      </c>
      <c r="X22" t="s">
        <v>144</v>
      </c>
      <c r="Y22" t="s">
        <v>145</v>
      </c>
      <c r="Z22">
        <v>55</v>
      </c>
      <c r="AA22">
        <v>0</v>
      </c>
      <c r="AB22">
        <v>0</v>
      </c>
      <c r="AC22">
        <v>1851150</v>
      </c>
      <c r="AD22" t="s">
        <v>83</v>
      </c>
      <c r="AE22" s="5">
        <v>0</v>
      </c>
      <c r="AF22" t="s">
        <v>177</v>
      </c>
      <c r="AG22" t="s">
        <v>84</v>
      </c>
      <c r="AH22" t="s">
        <v>148</v>
      </c>
      <c r="AI22" t="s">
        <v>157</v>
      </c>
      <c r="AJ22">
        <v>0</v>
      </c>
      <c r="AK22">
        <v>1</v>
      </c>
      <c r="AL22" t="s">
        <v>2407</v>
      </c>
      <c r="AM22" t="s">
        <v>177</v>
      </c>
      <c r="AN22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5"/>
      <c r="AX22" s="5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5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2.3975774999999997</v>
      </c>
      <c r="BK22" s="5" t="s">
        <v>136</v>
      </c>
      <c r="BL22">
        <v>32.743486000000004</v>
      </c>
      <c r="BM22">
        <v>2239830</v>
      </c>
      <c r="BN22" s="5">
        <v>135546.82568389323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f>IF(COUNTIFS($D$1:D22,D22,$E$1:E22,E22)&gt;1,0,1)</f>
        <v>0</v>
      </c>
      <c r="BX22" s="5">
        <v>144333.59017195049</v>
      </c>
      <c r="BY22" t="s">
        <v>83</v>
      </c>
      <c r="BZ22" t="s">
        <v>87</v>
      </c>
      <c r="CA22" t="s">
        <v>88</v>
      </c>
      <c r="CB22" s="5">
        <v>24360000</v>
      </c>
      <c r="CC22" s="6">
        <v>7.3223037400477128E-2</v>
      </c>
      <c r="CD22" s="8">
        <v>32.743486000000004</v>
      </c>
      <c r="CE22" s="5" t="s">
        <v>622</v>
      </c>
      <c r="CF22">
        <v>0</v>
      </c>
      <c r="CG22" t="str">
        <f>VLOOKUP(C22,Sheet2!$D$2:$D$764,1,0)</f>
        <v>9521123302</v>
      </c>
      <c r="CH22" t="str">
        <f>VLOOKUP(B22,SO!A:A,1,0)</f>
        <v>9512940563</v>
      </c>
      <c r="CI22" t="str">
        <f>VLOOKUP(D22,Shipment!A:A,1,0)</f>
        <v>9525250440</v>
      </c>
      <c r="CJ22" s="76" t="e">
        <f>VLOOKUP(C22,[1]Sheet1!$E:$H,4,0)</f>
        <v>#N/A</v>
      </c>
      <c r="CK22" s="76" t="e">
        <f>VLOOKUP(C22,[1]Sheet1!$E:$I,5,0)</f>
        <v>#N/A</v>
      </c>
      <c r="CL22" s="76" t="e">
        <f>VLOOKUP(C22,[1]Sheet1!$E:$S,15,0)</f>
        <v>#N/A</v>
      </c>
    </row>
    <row r="23" spans="1:90" x14ac:dyDescent="0.25">
      <c r="A23" s="1">
        <v>44580</v>
      </c>
      <c r="B23" t="s">
        <v>162</v>
      </c>
      <c r="C23" t="s">
        <v>163</v>
      </c>
      <c r="D23" t="s">
        <v>136</v>
      </c>
      <c r="E23" t="s">
        <v>152</v>
      </c>
      <c r="F23" t="s">
        <v>138</v>
      </c>
      <c r="G23">
        <v>11</v>
      </c>
      <c r="H23" t="s">
        <v>177</v>
      </c>
      <c r="I23" t="s">
        <v>72</v>
      </c>
      <c r="J23" t="s">
        <v>73</v>
      </c>
      <c r="K23" t="s">
        <v>164</v>
      </c>
      <c r="L23">
        <v>5</v>
      </c>
      <c r="M23" t="s">
        <v>154</v>
      </c>
      <c r="N23" t="s">
        <v>155</v>
      </c>
      <c r="O23" t="s">
        <v>77</v>
      </c>
      <c r="P23">
        <v>4.9349999999999996</v>
      </c>
      <c r="Q23" t="s">
        <v>78</v>
      </c>
      <c r="R23">
        <v>0.37291666666667</v>
      </c>
      <c r="S23">
        <v>0.33311342592593002</v>
      </c>
      <c r="T23">
        <v>0.36408564814814998</v>
      </c>
      <c r="U23" t="s">
        <v>156</v>
      </c>
      <c r="V23" t="s">
        <v>156</v>
      </c>
      <c r="W23" t="s">
        <v>143</v>
      </c>
      <c r="X23" t="s">
        <v>144</v>
      </c>
      <c r="Y23" t="s">
        <v>145</v>
      </c>
      <c r="Z23">
        <v>55</v>
      </c>
      <c r="AA23">
        <v>0</v>
      </c>
      <c r="AB23">
        <v>0</v>
      </c>
      <c r="AC23">
        <v>1851150</v>
      </c>
      <c r="AD23" t="s">
        <v>21</v>
      </c>
      <c r="AE23" s="5">
        <v>0</v>
      </c>
      <c r="AF23" t="s">
        <v>177</v>
      </c>
      <c r="AG23" t="s">
        <v>84</v>
      </c>
      <c r="AH23" t="s">
        <v>148</v>
      </c>
      <c r="AI23" t="s">
        <v>157</v>
      </c>
      <c r="AJ23">
        <v>0</v>
      </c>
      <c r="AK23">
        <v>1</v>
      </c>
      <c r="AL23" t="s">
        <v>2407</v>
      </c>
      <c r="AM23" t="s">
        <v>177</v>
      </c>
      <c r="AN23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5"/>
      <c r="AX23" s="5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5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4.9349999999999996</v>
      </c>
      <c r="BK23" s="5" t="s">
        <v>136</v>
      </c>
      <c r="BL23">
        <v>32.743486000000004</v>
      </c>
      <c r="BM23">
        <v>2239830</v>
      </c>
      <c r="BN23" s="5">
        <v>278999.77571111394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f>IF(COUNTIFS($D$1:D23,D23,$E$1:E23,E23)&gt;1,0,1)</f>
        <v>0</v>
      </c>
      <c r="BX23" s="5">
        <v>297085.81578638265</v>
      </c>
      <c r="BY23" t="s">
        <v>21</v>
      </c>
      <c r="BZ23" t="s">
        <v>92</v>
      </c>
      <c r="CA23" t="s">
        <v>88</v>
      </c>
      <c r="CB23" s="5">
        <v>61560000</v>
      </c>
      <c r="CC23" s="6">
        <v>0.15071700062723922</v>
      </c>
      <c r="CD23" s="8">
        <v>32.743486000000004</v>
      </c>
      <c r="CE23" s="5" t="s">
        <v>622</v>
      </c>
      <c r="CF23">
        <v>0</v>
      </c>
      <c r="CG23" t="str">
        <f>VLOOKUP(C23,Sheet2!$D$2:$D$764,1,0)</f>
        <v>9521123302</v>
      </c>
      <c r="CH23" t="str">
        <f>VLOOKUP(B23,SO!A:A,1,0)</f>
        <v>9512940563</v>
      </c>
      <c r="CI23" t="str">
        <f>VLOOKUP(D23,Shipment!A:A,1,0)</f>
        <v>9525250440</v>
      </c>
      <c r="CJ23" s="76" t="e">
        <f>VLOOKUP(C23,[1]Sheet1!$E:$H,4,0)</f>
        <v>#N/A</v>
      </c>
      <c r="CK23" s="76" t="e">
        <f>VLOOKUP(C23,[1]Sheet1!$E:$I,5,0)</f>
        <v>#N/A</v>
      </c>
      <c r="CL23" s="76" t="e">
        <f>VLOOKUP(C23,[1]Sheet1!$E:$S,15,0)</f>
        <v>#N/A</v>
      </c>
    </row>
    <row r="24" spans="1:90" x14ac:dyDescent="0.25">
      <c r="A24" s="1">
        <v>44580</v>
      </c>
      <c r="B24" t="s">
        <v>162</v>
      </c>
      <c r="C24" t="s">
        <v>163</v>
      </c>
      <c r="D24" t="s">
        <v>136</v>
      </c>
      <c r="E24" t="s">
        <v>152</v>
      </c>
      <c r="F24" t="s">
        <v>138</v>
      </c>
      <c r="G24">
        <v>11</v>
      </c>
      <c r="H24" t="s">
        <v>177</v>
      </c>
      <c r="I24" t="s">
        <v>72</v>
      </c>
      <c r="J24" t="s">
        <v>73</v>
      </c>
      <c r="K24" t="s">
        <v>165</v>
      </c>
      <c r="L24">
        <v>6</v>
      </c>
      <c r="M24" t="s">
        <v>154</v>
      </c>
      <c r="N24" t="s">
        <v>155</v>
      </c>
      <c r="O24" t="s">
        <v>77</v>
      </c>
      <c r="P24">
        <v>5.3914904999999997</v>
      </c>
      <c r="Q24" t="s">
        <v>78</v>
      </c>
      <c r="R24">
        <v>0.37291666666667</v>
      </c>
      <c r="S24">
        <v>0.33311342592593002</v>
      </c>
      <c r="T24">
        <v>0.36085648148147997</v>
      </c>
      <c r="U24" t="s">
        <v>156</v>
      </c>
      <c r="V24" t="s">
        <v>156</v>
      </c>
      <c r="W24" t="s">
        <v>143</v>
      </c>
      <c r="X24" t="s">
        <v>144</v>
      </c>
      <c r="Y24" t="s">
        <v>145</v>
      </c>
      <c r="Z24">
        <v>55</v>
      </c>
      <c r="AA24">
        <v>0</v>
      </c>
      <c r="AB24">
        <v>0</v>
      </c>
      <c r="AC24">
        <v>1851150</v>
      </c>
      <c r="AD24" t="s">
        <v>21</v>
      </c>
      <c r="AE24" s="5">
        <v>0</v>
      </c>
      <c r="AF24" t="s">
        <v>177</v>
      </c>
      <c r="AG24" t="s">
        <v>84</v>
      </c>
      <c r="AH24" t="s">
        <v>148</v>
      </c>
      <c r="AI24" t="s">
        <v>157</v>
      </c>
      <c r="AJ24">
        <v>0</v>
      </c>
      <c r="AK24">
        <v>1</v>
      </c>
      <c r="AL24" t="s">
        <v>2407</v>
      </c>
      <c r="AM24" t="s">
        <v>177</v>
      </c>
      <c r="AN24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5"/>
      <c r="AX24" s="5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5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5.3914904999999997</v>
      </c>
      <c r="BK24" s="5" t="s">
        <v>136</v>
      </c>
      <c r="BL24">
        <v>32.743486000000004</v>
      </c>
      <c r="BM24">
        <v>2239830</v>
      </c>
      <c r="BN24" s="5">
        <v>304807.42456911883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f>IF(COUNTIFS($D$1:D24,D24,$E$1:E24,E24)&gt;1,0,1)</f>
        <v>0</v>
      </c>
      <c r="BX24" s="5">
        <v>324566.43434590311</v>
      </c>
      <c r="BY24" t="s">
        <v>21</v>
      </c>
      <c r="BZ24" t="s">
        <v>92</v>
      </c>
      <c r="CA24" t="s">
        <v>88</v>
      </c>
      <c r="CB24" s="5">
        <v>75526362</v>
      </c>
      <c r="CC24" s="6">
        <v>0.16465841480653584</v>
      </c>
      <c r="CD24" s="8">
        <v>32.743486000000004</v>
      </c>
      <c r="CE24" s="5" t="s">
        <v>622</v>
      </c>
      <c r="CF24">
        <v>0</v>
      </c>
      <c r="CG24" t="str">
        <f>VLOOKUP(C24,Sheet2!$D$2:$D$764,1,0)</f>
        <v>9521123302</v>
      </c>
      <c r="CH24" t="str">
        <f>VLOOKUP(B24,SO!A:A,1,0)</f>
        <v>9512940563</v>
      </c>
      <c r="CI24" t="str">
        <f>VLOOKUP(D24,Shipment!A:A,1,0)</f>
        <v>9525250440</v>
      </c>
      <c r="CJ24" s="76" t="e">
        <f>VLOOKUP(C24,[1]Sheet1!$E:$H,4,0)</f>
        <v>#N/A</v>
      </c>
      <c r="CK24" s="76" t="e">
        <f>VLOOKUP(C24,[1]Sheet1!$E:$I,5,0)</f>
        <v>#N/A</v>
      </c>
      <c r="CL24" s="76" t="e">
        <f>VLOOKUP(C24,[1]Sheet1!$E:$S,15,0)</f>
        <v>#N/A</v>
      </c>
    </row>
    <row r="25" spans="1:90" x14ac:dyDescent="0.25">
      <c r="A25" s="1">
        <v>44580</v>
      </c>
      <c r="B25" t="s">
        <v>162</v>
      </c>
      <c r="C25" t="s">
        <v>163</v>
      </c>
      <c r="D25" t="s">
        <v>136</v>
      </c>
      <c r="E25" t="s">
        <v>152</v>
      </c>
      <c r="F25" t="s">
        <v>138</v>
      </c>
      <c r="G25">
        <v>11</v>
      </c>
      <c r="H25" t="s">
        <v>177</v>
      </c>
      <c r="I25" t="s">
        <v>72</v>
      </c>
      <c r="J25" t="s">
        <v>73</v>
      </c>
      <c r="K25" t="s">
        <v>166</v>
      </c>
      <c r="L25">
        <v>3</v>
      </c>
      <c r="M25" t="s">
        <v>154</v>
      </c>
      <c r="N25" t="s">
        <v>155</v>
      </c>
      <c r="O25" t="s">
        <v>77</v>
      </c>
      <c r="P25">
        <v>1.4385465</v>
      </c>
      <c r="Q25" t="s">
        <v>78</v>
      </c>
      <c r="R25">
        <v>0.37291666666667</v>
      </c>
      <c r="S25">
        <v>0.33311342592593002</v>
      </c>
      <c r="T25">
        <v>0.35787037037037001</v>
      </c>
      <c r="U25" t="s">
        <v>156</v>
      </c>
      <c r="V25" t="s">
        <v>156</v>
      </c>
      <c r="W25" t="s">
        <v>143</v>
      </c>
      <c r="X25" t="s">
        <v>144</v>
      </c>
      <c r="Y25" t="s">
        <v>145</v>
      </c>
      <c r="Z25">
        <v>55</v>
      </c>
      <c r="AA25">
        <v>0</v>
      </c>
      <c r="AB25">
        <v>0</v>
      </c>
      <c r="AC25">
        <v>1851150</v>
      </c>
      <c r="AD25" t="s">
        <v>83</v>
      </c>
      <c r="AE25" s="5">
        <v>0</v>
      </c>
      <c r="AF25" t="s">
        <v>177</v>
      </c>
      <c r="AG25" t="s">
        <v>84</v>
      </c>
      <c r="AH25" t="s">
        <v>148</v>
      </c>
      <c r="AI25" t="s">
        <v>157</v>
      </c>
      <c r="AJ25">
        <v>0</v>
      </c>
      <c r="AK25">
        <v>1</v>
      </c>
      <c r="AL25" t="s">
        <v>2407</v>
      </c>
      <c r="AM25" t="s">
        <v>177</v>
      </c>
      <c r="AN25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5"/>
      <c r="AX25" s="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1.4385465</v>
      </c>
      <c r="BK25" s="5" t="s">
        <v>136</v>
      </c>
      <c r="BL25">
        <v>32.743486000000004</v>
      </c>
      <c r="BM25">
        <v>2239830</v>
      </c>
      <c r="BN25" s="5">
        <v>81328.095410335955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f>IF(COUNTIFS($D$1:D25,D25,$E$1:E25,E25)&gt;1,0,1)</f>
        <v>0</v>
      </c>
      <c r="BX25" s="5">
        <v>86600.154103170309</v>
      </c>
      <c r="BY25" t="s">
        <v>83</v>
      </c>
      <c r="BZ25" t="s">
        <v>87</v>
      </c>
      <c r="CA25" t="s">
        <v>88</v>
      </c>
      <c r="CB25" s="5">
        <v>17016000</v>
      </c>
      <c r="CC25" s="6">
        <v>4.3933822440286284E-2</v>
      </c>
      <c r="CD25" s="8">
        <v>32.743486000000004</v>
      </c>
      <c r="CE25" s="5" t="s">
        <v>622</v>
      </c>
      <c r="CF25">
        <v>0</v>
      </c>
      <c r="CG25" t="str">
        <f>VLOOKUP(C25,Sheet2!$D$2:$D$764,1,0)</f>
        <v>9521123302</v>
      </c>
      <c r="CH25" t="str">
        <f>VLOOKUP(B25,SO!A:A,1,0)</f>
        <v>9512940563</v>
      </c>
      <c r="CI25" t="str">
        <f>VLOOKUP(D25,Shipment!A:A,1,0)</f>
        <v>9525250440</v>
      </c>
      <c r="CJ25" s="76" t="e">
        <f>VLOOKUP(C25,[1]Sheet1!$E:$H,4,0)</f>
        <v>#N/A</v>
      </c>
      <c r="CK25" s="76" t="e">
        <f>VLOOKUP(C25,[1]Sheet1!$E:$I,5,0)</f>
        <v>#N/A</v>
      </c>
      <c r="CL25" s="76" t="e">
        <f>VLOOKUP(C25,[1]Sheet1!$E:$S,15,0)</f>
        <v>#N/A</v>
      </c>
    </row>
    <row r="26" spans="1:90" x14ac:dyDescent="0.25">
      <c r="A26" s="1">
        <v>44580</v>
      </c>
      <c r="B26" t="s">
        <v>162</v>
      </c>
      <c r="C26" t="s">
        <v>167</v>
      </c>
      <c r="D26" t="s">
        <v>136</v>
      </c>
      <c r="E26" t="s">
        <v>152</v>
      </c>
      <c r="F26" t="s">
        <v>138</v>
      </c>
      <c r="G26">
        <v>11</v>
      </c>
      <c r="H26" t="s">
        <v>177</v>
      </c>
      <c r="I26" t="s">
        <v>72</v>
      </c>
      <c r="J26" t="s">
        <v>73</v>
      </c>
      <c r="K26" t="s">
        <v>165</v>
      </c>
      <c r="L26">
        <v>4</v>
      </c>
      <c r="M26" t="s">
        <v>154</v>
      </c>
      <c r="N26" t="s">
        <v>155</v>
      </c>
      <c r="O26" t="s">
        <v>77</v>
      </c>
      <c r="P26">
        <v>3.5943269999999998</v>
      </c>
      <c r="Q26" t="s">
        <v>78</v>
      </c>
      <c r="R26">
        <v>0.37291666666667</v>
      </c>
      <c r="S26">
        <v>0.333125</v>
      </c>
      <c r="T26">
        <v>0.35814814814814999</v>
      </c>
      <c r="U26" t="s">
        <v>156</v>
      </c>
      <c r="V26" t="s">
        <v>156</v>
      </c>
      <c r="W26" t="s">
        <v>143</v>
      </c>
      <c r="X26" t="s">
        <v>144</v>
      </c>
      <c r="Y26" t="s">
        <v>145</v>
      </c>
      <c r="Z26">
        <v>55</v>
      </c>
      <c r="AA26">
        <v>0</v>
      </c>
      <c r="AB26">
        <v>0</v>
      </c>
      <c r="AC26">
        <v>1851150</v>
      </c>
      <c r="AD26" t="s">
        <v>21</v>
      </c>
      <c r="AE26" s="5">
        <v>0</v>
      </c>
      <c r="AF26" t="s">
        <v>177</v>
      </c>
      <c r="AG26" t="s">
        <v>84</v>
      </c>
      <c r="AH26" t="s">
        <v>148</v>
      </c>
      <c r="AI26" t="s">
        <v>157</v>
      </c>
      <c r="AJ26">
        <v>0</v>
      </c>
      <c r="AK26">
        <v>1</v>
      </c>
      <c r="AL26" t="s">
        <v>2407</v>
      </c>
      <c r="AM26" t="s">
        <v>177</v>
      </c>
      <c r="AN26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5"/>
      <c r="AX26" s="5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5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3.5943269999999998</v>
      </c>
      <c r="BK26" s="5" t="s">
        <v>136</v>
      </c>
      <c r="BL26">
        <v>32.743486000000004</v>
      </c>
      <c r="BM26">
        <v>2239830</v>
      </c>
      <c r="BN26" s="5">
        <v>203204.94971274587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f>IF(COUNTIFS($D$1:D26,D26,$E$1:E26,E26)&gt;1,0,1)</f>
        <v>0</v>
      </c>
      <c r="BX26" s="5">
        <v>216377.62289726874</v>
      </c>
      <c r="BY26" t="s">
        <v>21</v>
      </c>
      <c r="BZ26" t="s">
        <v>92</v>
      </c>
      <c r="CA26" t="s">
        <v>88</v>
      </c>
      <c r="CB26" s="5">
        <v>50350908</v>
      </c>
      <c r="CC26" s="6">
        <v>0.10977227653769056</v>
      </c>
      <c r="CD26" s="8">
        <v>32.743486000000004</v>
      </c>
      <c r="CE26" s="5" t="s">
        <v>622</v>
      </c>
      <c r="CF26">
        <v>0</v>
      </c>
      <c r="CG26" t="str">
        <f>VLOOKUP(C26,Sheet2!$D$2:$D$764,1,0)</f>
        <v>9521124205</v>
      </c>
      <c r="CH26" t="str">
        <f>VLOOKUP(B26,SO!A:A,1,0)</f>
        <v>9512940563</v>
      </c>
      <c r="CI26" t="str">
        <f>VLOOKUP(D26,Shipment!A:A,1,0)</f>
        <v>9525250440</v>
      </c>
      <c r="CJ26" s="76" t="e">
        <f>VLOOKUP(C26,[1]Sheet1!$E:$H,4,0)</f>
        <v>#N/A</v>
      </c>
      <c r="CK26" s="76" t="e">
        <f>VLOOKUP(C26,[1]Sheet1!$E:$I,5,0)</f>
        <v>#N/A</v>
      </c>
      <c r="CL26" s="76" t="e">
        <f>VLOOKUP(C26,[1]Sheet1!$E:$S,15,0)</f>
        <v>#N/A</v>
      </c>
    </row>
    <row r="27" spans="1:90" x14ac:dyDescent="0.25">
      <c r="A27" s="1">
        <v>44580</v>
      </c>
      <c r="B27" t="s">
        <v>168</v>
      </c>
      <c r="C27" t="s">
        <v>169</v>
      </c>
      <c r="D27" t="s">
        <v>136</v>
      </c>
      <c r="E27" t="s">
        <v>137</v>
      </c>
      <c r="F27" t="s">
        <v>138</v>
      </c>
      <c r="G27">
        <v>11</v>
      </c>
      <c r="H27" t="s">
        <v>177</v>
      </c>
      <c r="I27" t="s">
        <v>72</v>
      </c>
      <c r="J27" t="s">
        <v>73</v>
      </c>
      <c r="K27" t="s">
        <v>170</v>
      </c>
      <c r="L27">
        <v>4</v>
      </c>
      <c r="M27" t="s">
        <v>140</v>
      </c>
      <c r="N27" t="s">
        <v>141</v>
      </c>
      <c r="O27" t="s">
        <v>77</v>
      </c>
      <c r="P27">
        <v>2.7664</v>
      </c>
      <c r="Q27" t="s">
        <v>78</v>
      </c>
      <c r="R27">
        <v>0.37291666666667</v>
      </c>
      <c r="S27">
        <v>0.333125</v>
      </c>
      <c r="T27">
        <v>0.36744212962963002</v>
      </c>
      <c r="U27" t="s">
        <v>142</v>
      </c>
      <c r="V27" t="s">
        <v>142</v>
      </c>
      <c r="W27" t="s">
        <v>143</v>
      </c>
      <c r="X27" t="s">
        <v>144</v>
      </c>
      <c r="Y27" t="s">
        <v>145</v>
      </c>
      <c r="Z27">
        <v>55</v>
      </c>
      <c r="AA27">
        <v>0</v>
      </c>
      <c r="AB27" t="s">
        <v>146</v>
      </c>
      <c r="AC27">
        <v>1851150</v>
      </c>
      <c r="AD27" t="s">
        <v>21</v>
      </c>
      <c r="AE27" s="5">
        <v>0</v>
      </c>
      <c r="AF27" t="s">
        <v>177</v>
      </c>
      <c r="AG27" t="s">
        <v>84</v>
      </c>
      <c r="AH27" t="s">
        <v>148</v>
      </c>
      <c r="AI27" t="s">
        <v>130</v>
      </c>
      <c r="AJ27">
        <v>0</v>
      </c>
      <c r="AK27">
        <v>1</v>
      </c>
      <c r="AL27" t="s">
        <v>2407</v>
      </c>
      <c r="AM27" t="s">
        <v>177</v>
      </c>
      <c r="AN27">
        <v>0</v>
      </c>
      <c r="AO27" s="8">
        <v>0</v>
      </c>
      <c r="AP27" s="8">
        <v>0</v>
      </c>
      <c r="AQ27" s="8">
        <v>0</v>
      </c>
      <c r="AR27" s="8">
        <v>0</v>
      </c>
      <c r="AS27" s="8">
        <v>49795</v>
      </c>
      <c r="AT27" s="8">
        <v>178199</v>
      </c>
      <c r="AU27" s="5"/>
      <c r="AX27" s="5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5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2.7664</v>
      </c>
      <c r="BK27" s="5" t="s">
        <v>136</v>
      </c>
      <c r="BL27">
        <v>32.743486000000004</v>
      </c>
      <c r="BM27">
        <v>2239830</v>
      </c>
      <c r="BN27" s="5">
        <v>156398.17214330813</v>
      </c>
      <c r="BO27" s="5">
        <v>0</v>
      </c>
      <c r="BP27" s="5">
        <v>49795</v>
      </c>
      <c r="BQ27" s="5">
        <v>178199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f>IF(COUNTIFS($D$1:D27,D27,$E$1:E27,E27)&gt;1,0,1)</f>
        <v>0</v>
      </c>
      <c r="BX27" s="5">
        <v>394530.61616848002</v>
      </c>
      <c r="BY27" t="s">
        <v>21</v>
      </c>
      <c r="BZ27" t="s">
        <v>92</v>
      </c>
      <c r="CA27" t="s">
        <v>102</v>
      </c>
      <c r="CB27" s="5">
        <v>17449600</v>
      </c>
      <c r="CC27" s="6">
        <v>8.4487033543099221E-2</v>
      </c>
      <c r="CD27" s="8">
        <v>32.743486000000004</v>
      </c>
      <c r="CE27" s="5" t="s">
        <v>622</v>
      </c>
      <c r="CF27">
        <v>0</v>
      </c>
      <c r="CG27" t="str">
        <f>VLOOKUP(C27,Sheet2!$D$2:$D$764,1,0)</f>
        <v>9521123760</v>
      </c>
      <c r="CH27" t="str">
        <f>VLOOKUP(B27,SO!A:A,1,0)</f>
        <v>9512938586</v>
      </c>
      <c r="CI27" t="str">
        <f>VLOOKUP(D27,Shipment!A:A,1,0)</f>
        <v>9525250440</v>
      </c>
      <c r="CJ27" s="76" t="e">
        <f>VLOOKUP(C27,[1]Sheet1!$E:$H,4,0)</f>
        <v>#N/A</v>
      </c>
      <c r="CK27" s="76" t="e">
        <f>VLOOKUP(C27,[1]Sheet1!$E:$I,5,0)</f>
        <v>#N/A</v>
      </c>
      <c r="CL27" s="76" t="e">
        <f>VLOOKUP(C27,[1]Sheet1!$E:$S,15,0)</f>
        <v>#N/A</v>
      </c>
    </row>
    <row r="28" spans="1:90" x14ac:dyDescent="0.25">
      <c r="A28" s="1">
        <v>44580</v>
      </c>
      <c r="B28" t="s">
        <v>162</v>
      </c>
      <c r="C28" t="s">
        <v>163</v>
      </c>
      <c r="D28" t="s">
        <v>136</v>
      </c>
      <c r="E28" t="s">
        <v>152</v>
      </c>
      <c r="F28" t="s">
        <v>138</v>
      </c>
      <c r="G28">
        <v>11</v>
      </c>
      <c r="H28" t="s">
        <v>177</v>
      </c>
      <c r="I28" t="s">
        <v>72</v>
      </c>
      <c r="J28" t="s">
        <v>73</v>
      </c>
      <c r="K28" t="s">
        <v>171</v>
      </c>
      <c r="L28">
        <v>8</v>
      </c>
      <c r="M28" t="s">
        <v>154</v>
      </c>
      <c r="N28" t="s">
        <v>155</v>
      </c>
      <c r="O28" t="s">
        <v>77</v>
      </c>
      <c r="P28">
        <v>4.543488</v>
      </c>
      <c r="Q28" t="s">
        <v>78</v>
      </c>
      <c r="R28">
        <v>0.37291666666667</v>
      </c>
      <c r="S28">
        <v>0.33521990740740998</v>
      </c>
      <c r="T28">
        <v>0.36543981481481003</v>
      </c>
      <c r="U28" t="s">
        <v>156</v>
      </c>
      <c r="V28" t="s">
        <v>156</v>
      </c>
      <c r="W28" t="s">
        <v>143</v>
      </c>
      <c r="X28" t="s">
        <v>144</v>
      </c>
      <c r="Y28" t="s">
        <v>145</v>
      </c>
      <c r="Z28">
        <v>55</v>
      </c>
      <c r="AA28">
        <v>0</v>
      </c>
      <c r="AB28">
        <v>0</v>
      </c>
      <c r="AC28">
        <v>1851150</v>
      </c>
      <c r="AD28" t="s">
        <v>21</v>
      </c>
      <c r="AE28" s="5">
        <v>0</v>
      </c>
      <c r="AF28" t="s">
        <v>177</v>
      </c>
      <c r="AG28" t="s">
        <v>84</v>
      </c>
      <c r="AH28" t="s">
        <v>148</v>
      </c>
      <c r="AI28" t="s">
        <v>157</v>
      </c>
      <c r="AJ28">
        <v>0</v>
      </c>
      <c r="AK28">
        <v>1</v>
      </c>
      <c r="AL28" t="s">
        <v>2407</v>
      </c>
      <c r="AM28" t="s">
        <v>177</v>
      </c>
      <c r="AN2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5"/>
      <c r="AX28" s="5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5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4.543488</v>
      </c>
      <c r="BK28" s="5" t="s">
        <v>136</v>
      </c>
      <c r="BL28">
        <v>32.743486000000004</v>
      </c>
      <c r="BM28">
        <v>2239830</v>
      </c>
      <c r="BN28" s="5">
        <v>256865.68043488098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f>IF(COUNTIFS($D$1:D28,D28,$E$1:E28,E28)&gt;1,0,1)</f>
        <v>0</v>
      </c>
      <c r="BX28" s="5">
        <v>273516.88733447623</v>
      </c>
      <c r="BY28" t="s">
        <v>21</v>
      </c>
      <c r="BZ28" t="s">
        <v>92</v>
      </c>
      <c r="CA28" t="s">
        <v>88</v>
      </c>
      <c r="CB28" s="5">
        <v>46656000</v>
      </c>
      <c r="CC28" s="6">
        <v>0.13876005749662695</v>
      </c>
      <c r="CD28" s="8">
        <v>32.743486000000004</v>
      </c>
      <c r="CE28" s="5" t="s">
        <v>622</v>
      </c>
      <c r="CF28">
        <v>0</v>
      </c>
      <c r="CG28" t="str">
        <f>VLOOKUP(C28,Sheet2!$D$2:$D$764,1,0)</f>
        <v>9521123302</v>
      </c>
      <c r="CH28" t="str">
        <f>VLOOKUP(B28,SO!A:A,1,0)</f>
        <v>9512940563</v>
      </c>
      <c r="CI28" t="str">
        <f>VLOOKUP(D28,Shipment!A:A,1,0)</f>
        <v>9525250440</v>
      </c>
      <c r="CJ28" s="76" t="e">
        <f>VLOOKUP(C28,[1]Sheet1!$E:$H,4,0)</f>
        <v>#N/A</v>
      </c>
      <c r="CK28" s="76" t="e">
        <f>VLOOKUP(C28,[1]Sheet1!$E:$I,5,0)</f>
        <v>#N/A</v>
      </c>
      <c r="CL28" s="76" t="e">
        <f>VLOOKUP(C28,[1]Sheet1!$E:$S,15,0)</f>
        <v>#N/A</v>
      </c>
    </row>
    <row r="29" spans="1:90" x14ac:dyDescent="0.25">
      <c r="A29" s="1">
        <v>44580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7</v>
      </c>
      <c r="H29" t="s">
        <v>177</v>
      </c>
      <c r="I29" t="s">
        <v>72</v>
      </c>
      <c r="J29" t="s">
        <v>73</v>
      </c>
      <c r="K29" t="s">
        <v>170</v>
      </c>
      <c r="L29">
        <v>2</v>
      </c>
      <c r="M29" t="s">
        <v>178</v>
      </c>
      <c r="N29" t="s">
        <v>179</v>
      </c>
      <c r="O29" t="s">
        <v>77</v>
      </c>
      <c r="P29">
        <v>1.3832</v>
      </c>
      <c r="Q29" t="s">
        <v>78</v>
      </c>
      <c r="R29">
        <v>0.37569444444444</v>
      </c>
      <c r="S29">
        <v>0.33783564814814998</v>
      </c>
      <c r="T29">
        <v>0.37050925925925998</v>
      </c>
      <c r="U29" t="s">
        <v>180</v>
      </c>
      <c r="V29" t="s">
        <v>180</v>
      </c>
      <c r="W29" t="s">
        <v>143</v>
      </c>
      <c r="X29" t="s">
        <v>181</v>
      </c>
      <c r="Y29" t="s">
        <v>182</v>
      </c>
      <c r="Z29">
        <v>85</v>
      </c>
      <c r="AA29">
        <v>95</v>
      </c>
      <c r="AB29">
        <v>0</v>
      </c>
      <c r="AC29">
        <v>1890000</v>
      </c>
      <c r="AD29" t="s">
        <v>21</v>
      </c>
      <c r="AE29" s="5">
        <v>1</v>
      </c>
      <c r="AF29" t="s">
        <v>177</v>
      </c>
      <c r="AG29" t="s">
        <v>84</v>
      </c>
      <c r="AH29" t="s">
        <v>85</v>
      </c>
      <c r="AI29" t="s">
        <v>42</v>
      </c>
      <c r="AJ29">
        <v>0</v>
      </c>
      <c r="AK29">
        <v>1</v>
      </c>
      <c r="AL29" t="s">
        <v>183</v>
      </c>
      <c r="AM29" t="s">
        <v>177</v>
      </c>
      <c r="AN29" t="s">
        <v>101</v>
      </c>
      <c r="AO29" s="8">
        <v>150000</v>
      </c>
      <c r="AP29" s="8">
        <v>0</v>
      </c>
      <c r="AQ29" s="8">
        <v>0</v>
      </c>
      <c r="AR29" s="8">
        <v>0</v>
      </c>
      <c r="AS29" s="8">
        <v>17982</v>
      </c>
      <c r="AT29" s="8">
        <v>0</v>
      </c>
      <c r="AU29" s="5"/>
      <c r="AX29" s="5">
        <v>0</v>
      </c>
      <c r="AY29">
        <v>0</v>
      </c>
      <c r="AZ29">
        <v>2429000</v>
      </c>
      <c r="BA29">
        <v>0</v>
      </c>
      <c r="BB29">
        <v>338242</v>
      </c>
      <c r="BC29">
        <v>120000</v>
      </c>
      <c r="BD29" s="5">
        <v>0</v>
      </c>
      <c r="BE29">
        <v>0</v>
      </c>
      <c r="BF29">
        <v>0</v>
      </c>
      <c r="BG29">
        <v>0</v>
      </c>
      <c r="BH29">
        <v>0</v>
      </c>
      <c r="BI29">
        <v>2887242</v>
      </c>
      <c r="BJ29">
        <v>1.3832</v>
      </c>
      <c r="BK29" s="5" t="s">
        <v>174</v>
      </c>
      <c r="BL29">
        <v>21.082174999999996</v>
      </c>
      <c r="BM29">
        <v>2887242</v>
      </c>
      <c r="BN29" s="5">
        <v>139683.5383445968</v>
      </c>
      <c r="BO29" s="5">
        <v>0</v>
      </c>
      <c r="BP29" s="5">
        <v>17982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f>IF(COUNTIFS($D$1:D29,D29,$E$1:E29,E29)&gt;1,0,1)</f>
        <v>1</v>
      </c>
      <c r="BX29" s="5">
        <v>177348.51697464802</v>
      </c>
      <c r="BY29" t="s">
        <v>21</v>
      </c>
      <c r="BZ29" t="s">
        <v>92</v>
      </c>
      <c r="CA29" t="s">
        <v>102</v>
      </c>
      <c r="CB29" s="5">
        <v>12464000</v>
      </c>
      <c r="CC29" s="6">
        <v>6.5609928766837397E-2</v>
      </c>
      <c r="CD29" s="8">
        <v>21.082174999999996</v>
      </c>
      <c r="CE29" s="5" t="s">
        <v>622</v>
      </c>
      <c r="CF29">
        <v>0</v>
      </c>
      <c r="CG29" t="str">
        <f>VLOOKUP(C29,Sheet2!$D$2:$D$764,1,0)</f>
        <v>9521121593</v>
      </c>
      <c r="CH29" t="str">
        <f>VLOOKUP(B29,SO!A:A,1,0)</f>
        <v>9512937408</v>
      </c>
      <c r="CI29" t="str">
        <f>VLOOKUP(D29,Shipment!A:A,1,0)</f>
        <v>9525250442</v>
      </c>
      <c r="CJ29" s="76" t="e">
        <f>VLOOKUP(C29,[1]Sheet1!$E:$H,4,0)</f>
        <v>#N/A</v>
      </c>
      <c r="CK29" s="76" t="e">
        <f>VLOOKUP(C29,[1]Sheet1!$E:$I,5,0)</f>
        <v>#N/A</v>
      </c>
      <c r="CL29" s="76" t="e">
        <f>VLOOKUP(C29,[1]Sheet1!$E:$S,15,0)</f>
        <v>#N/A</v>
      </c>
    </row>
    <row r="30" spans="1:90" x14ac:dyDescent="0.25">
      <c r="A30" s="1">
        <v>44580</v>
      </c>
      <c r="B30" t="s">
        <v>184</v>
      </c>
      <c r="C30" t="s">
        <v>185</v>
      </c>
      <c r="D30" t="s">
        <v>174</v>
      </c>
      <c r="E30" t="s">
        <v>186</v>
      </c>
      <c r="F30" t="s">
        <v>176</v>
      </c>
      <c r="G30">
        <v>7</v>
      </c>
      <c r="H30" t="s">
        <v>177</v>
      </c>
      <c r="I30" t="s">
        <v>72</v>
      </c>
      <c r="J30" t="s">
        <v>73</v>
      </c>
      <c r="K30" t="s">
        <v>187</v>
      </c>
      <c r="L30">
        <v>1</v>
      </c>
      <c r="M30" t="s">
        <v>188</v>
      </c>
      <c r="N30" t="s">
        <v>189</v>
      </c>
      <c r="O30" t="s">
        <v>77</v>
      </c>
      <c r="P30">
        <v>0.75302400000000003</v>
      </c>
      <c r="Q30" t="s">
        <v>78</v>
      </c>
      <c r="R30">
        <v>0.37569444444444</v>
      </c>
      <c r="S30">
        <v>0.33784722222222002</v>
      </c>
      <c r="T30">
        <v>0.36466435185184998</v>
      </c>
      <c r="U30" t="s">
        <v>190</v>
      </c>
      <c r="V30" t="s">
        <v>190</v>
      </c>
      <c r="W30" t="s">
        <v>143</v>
      </c>
      <c r="X30" t="s">
        <v>181</v>
      </c>
      <c r="Y30" t="s">
        <v>182</v>
      </c>
      <c r="Z30">
        <v>85</v>
      </c>
      <c r="AA30">
        <v>95</v>
      </c>
      <c r="AB30" t="s">
        <v>146</v>
      </c>
      <c r="AC30">
        <v>1890000</v>
      </c>
      <c r="AD30" t="s">
        <v>21</v>
      </c>
      <c r="AE30" s="5">
        <v>0</v>
      </c>
      <c r="AF30" t="s">
        <v>177</v>
      </c>
      <c r="AG30" t="s">
        <v>84</v>
      </c>
      <c r="AH30" t="s">
        <v>85</v>
      </c>
      <c r="AI30" t="s">
        <v>191</v>
      </c>
      <c r="AJ30">
        <v>0</v>
      </c>
      <c r="AK30">
        <v>1</v>
      </c>
      <c r="AL30" t="s">
        <v>183</v>
      </c>
      <c r="AM30" t="s">
        <v>177</v>
      </c>
      <c r="AN30" t="s">
        <v>101</v>
      </c>
      <c r="AO30" s="8">
        <v>150000</v>
      </c>
      <c r="AP30" s="8">
        <v>0</v>
      </c>
      <c r="AQ30" s="8">
        <v>0</v>
      </c>
      <c r="AR30" s="8">
        <v>0</v>
      </c>
      <c r="AS30" s="8">
        <v>22591</v>
      </c>
      <c r="AT30" s="8">
        <v>23938</v>
      </c>
      <c r="AU30" s="5"/>
      <c r="AX30" s="5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5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0.75302400000000003</v>
      </c>
      <c r="BK30" s="5" t="s">
        <v>174</v>
      </c>
      <c r="BL30">
        <v>21.082174999999996</v>
      </c>
      <c r="BM30">
        <v>2887242</v>
      </c>
      <c r="BN30" s="5">
        <v>76044.720053789541</v>
      </c>
      <c r="BO30" s="5">
        <v>0</v>
      </c>
      <c r="BP30" s="5">
        <v>22591</v>
      </c>
      <c r="BQ30" s="5">
        <v>23938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f>IF(COUNTIFS($D$1:D30,D30,$E$1:E30,E30)&gt;1,0,1)</f>
        <v>1</v>
      </c>
      <c r="BX30" s="5">
        <v>133289.27478189516</v>
      </c>
      <c r="BY30" t="s">
        <v>21</v>
      </c>
      <c r="BZ30" t="s">
        <v>92</v>
      </c>
      <c r="CA30" t="s">
        <v>102</v>
      </c>
      <c r="CB30" s="5">
        <v>8955909</v>
      </c>
      <c r="CC30" s="6">
        <v>3.5718515760352058E-2</v>
      </c>
      <c r="CD30" s="8">
        <v>21.082174999999996</v>
      </c>
      <c r="CE30" s="5" t="s">
        <v>622</v>
      </c>
      <c r="CF30">
        <v>0</v>
      </c>
      <c r="CG30" t="str">
        <f>VLOOKUP(C30,Sheet2!$D$2:$D$764,1,0)</f>
        <v>9521122326</v>
      </c>
      <c r="CH30" t="str">
        <f>VLOOKUP(B30,SO!A:A,1,0)</f>
        <v>9512938977</v>
      </c>
      <c r="CI30" t="str">
        <f>VLOOKUP(D30,Shipment!A:A,1,0)</f>
        <v>9525250442</v>
      </c>
      <c r="CJ30" s="76" t="e">
        <f>VLOOKUP(C30,[1]Sheet1!$E:$H,4,0)</f>
        <v>#N/A</v>
      </c>
      <c r="CK30" s="76" t="e">
        <f>VLOOKUP(C30,[1]Sheet1!$E:$I,5,0)</f>
        <v>#N/A</v>
      </c>
      <c r="CL30" s="76" t="e">
        <f>VLOOKUP(C30,[1]Sheet1!$E:$S,15,0)</f>
        <v>#N/A</v>
      </c>
    </row>
    <row r="31" spans="1:90" x14ac:dyDescent="0.25">
      <c r="A31" s="1">
        <v>44580</v>
      </c>
      <c r="B31" t="s">
        <v>192</v>
      </c>
      <c r="C31" t="s">
        <v>193</v>
      </c>
      <c r="D31" t="s">
        <v>174</v>
      </c>
      <c r="E31" t="s">
        <v>194</v>
      </c>
      <c r="F31" t="s">
        <v>176</v>
      </c>
      <c r="G31">
        <v>7</v>
      </c>
      <c r="H31" t="s">
        <v>177</v>
      </c>
      <c r="I31" t="s">
        <v>72</v>
      </c>
      <c r="J31" t="s">
        <v>73</v>
      </c>
      <c r="K31" t="s">
        <v>170</v>
      </c>
      <c r="L31">
        <v>3</v>
      </c>
      <c r="M31" t="s">
        <v>178</v>
      </c>
      <c r="N31" t="s">
        <v>195</v>
      </c>
      <c r="O31" t="s">
        <v>77</v>
      </c>
      <c r="P31">
        <v>2.0747999999999998</v>
      </c>
      <c r="Q31" t="s">
        <v>78</v>
      </c>
      <c r="R31">
        <v>0.37569444444444</v>
      </c>
      <c r="S31">
        <v>0.33784722222222002</v>
      </c>
      <c r="T31">
        <v>0.36009259259259002</v>
      </c>
      <c r="U31" t="s">
        <v>196</v>
      </c>
      <c r="V31" t="s">
        <v>196</v>
      </c>
      <c r="W31" t="s">
        <v>143</v>
      </c>
      <c r="X31" t="s">
        <v>197</v>
      </c>
      <c r="Y31" t="s">
        <v>182</v>
      </c>
      <c r="Z31">
        <v>95</v>
      </c>
      <c r="AA31">
        <v>95</v>
      </c>
      <c r="AB31">
        <v>0</v>
      </c>
      <c r="AC31">
        <v>2129000</v>
      </c>
      <c r="AD31" t="s">
        <v>21</v>
      </c>
      <c r="AE31" s="5">
        <v>0</v>
      </c>
      <c r="AF31" t="s">
        <v>177</v>
      </c>
      <c r="AG31" t="s">
        <v>84</v>
      </c>
      <c r="AH31" t="s">
        <v>85</v>
      </c>
      <c r="AI31" t="s">
        <v>42</v>
      </c>
      <c r="AJ31">
        <v>0</v>
      </c>
      <c r="AK31">
        <v>1</v>
      </c>
      <c r="AL31" t="s">
        <v>183</v>
      </c>
      <c r="AM31" t="s">
        <v>177</v>
      </c>
      <c r="AN31" t="s">
        <v>183</v>
      </c>
      <c r="AO31" s="8">
        <v>2129000</v>
      </c>
      <c r="AP31" s="8">
        <v>0</v>
      </c>
      <c r="AQ31" s="8">
        <v>0</v>
      </c>
      <c r="AR31" s="8">
        <v>0</v>
      </c>
      <c r="AS31" s="8">
        <v>26972</v>
      </c>
      <c r="AT31" s="8">
        <v>0</v>
      </c>
      <c r="AU31" s="5"/>
      <c r="AX31" s="5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5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2.0747999999999998</v>
      </c>
      <c r="BK31" s="5" t="s">
        <v>174</v>
      </c>
      <c r="BL31">
        <v>21.082174999999996</v>
      </c>
      <c r="BM31">
        <v>2887242</v>
      </c>
      <c r="BN31" s="5">
        <v>209525.30751689521</v>
      </c>
      <c r="BO31" s="5">
        <v>0</v>
      </c>
      <c r="BP31" s="5">
        <v>26972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f>IF(COUNTIFS($D$1:D31,D31,$E$1:E31,E31)&gt;1,0,1)</f>
        <v>1</v>
      </c>
      <c r="BX31" s="5">
        <v>266021.77546197205</v>
      </c>
      <c r="BY31" t="s">
        <v>21</v>
      </c>
      <c r="BZ31" t="s">
        <v>92</v>
      </c>
      <c r="CA31" t="s">
        <v>102</v>
      </c>
      <c r="CB31" s="5">
        <v>18696000</v>
      </c>
      <c r="CC31" s="6">
        <v>9.8414893150256089E-2</v>
      </c>
      <c r="CD31" s="8">
        <v>21.082174999999996</v>
      </c>
      <c r="CE31" s="5" t="s">
        <v>622</v>
      </c>
      <c r="CF31">
        <v>0</v>
      </c>
      <c r="CG31" t="str">
        <f>VLOOKUP(C31,Sheet2!$D$2:$D$764,1,0)</f>
        <v>9521122248</v>
      </c>
      <c r="CH31" t="str">
        <f>VLOOKUP(B31,SO!A:A,1,0)</f>
        <v>9512937418</v>
      </c>
      <c r="CI31" t="str">
        <f>VLOOKUP(D31,Shipment!A:A,1,0)</f>
        <v>9525250442</v>
      </c>
      <c r="CJ31" s="76" t="e">
        <f>VLOOKUP(C31,[1]Sheet1!$E:$H,4,0)</f>
        <v>#N/A</v>
      </c>
      <c r="CK31" s="76" t="e">
        <f>VLOOKUP(C31,[1]Sheet1!$E:$I,5,0)</f>
        <v>#N/A</v>
      </c>
      <c r="CL31" s="76" t="e">
        <f>VLOOKUP(C31,[1]Sheet1!$E:$S,15,0)</f>
        <v>#N/A</v>
      </c>
    </row>
    <row r="32" spans="1:90" x14ac:dyDescent="0.25">
      <c r="A32" s="1">
        <v>44580</v>
      </c>
      <c r="B32" t="s">
        <v>198</v>
      </c>
      <c r="C32" t="s">
        <v>199</v>
      </c>
      <c r="D32" t="s">
        <v>174</v>
      </c>
      <c r="E32" t="s">
        <v>186</v>
      </c>
      <c r="F32" t="s">
        <v>176</v>
      </c>
      <c r="G32">
        <v>7</v>
      </c>
      <c r="H32" t="s">
        <v>177</v>
      </c>
      <c r="I32" t="s">
        <v>72</v>
      </c>
      <c r="J32" t="s">
        <v>73</v>
      </c>
      <c r="K32" t="s">
        <v>200</v>
      </c>
      <c r="L32">
        <v>2</v>
      </c>
      <c r="M32" t="s">
        <v>188</v>
      </c>
      <c r="N32" t="s">
        <v>189</v>
      </c>
      <c r="O32" t="s">
        <v>77</v>
      </c>
      <c r="P32">
        <v>1.6386559999999999</v>
      </c>
      <c r="Q32" t="s">
        <v>78</v>
      </c>
      <c r="R32">
        <v>0.37569444444444</v>
      </c>
      <c r="S32">
        <v>0.33784722222222002</v>
      </c>
      <c r="T32">
        <v>0.37042824074073999</v>
      </c>
      <c r="U32" t="s">
        <v>190</v>
      </c>
      <c r="V32" t="s">
        <v>190</v>
      </c>
      <c r="W32" t="s">
        <v>143</v>
      </c>
      <c r="X32" t="s">
        <v>181</v>
      </c>
      <c r="Y32" t="s">
        <v>182</v>
      </c>
      <c r="Z32">
        <v>85</v>
      </c>
      <c r="AA32">
        <v>0</v>
      </c>
      <c r="AB32" t="s">
        <v>146</v>
      </c>
      <c r="AC32">
        <v>1890000</v>
      </c>
      <c r="AD32" t="s">
        <v>21</v>
      </c>
      <c r="AE32" s="5">
        <v>0</v>
      </c>
      <c r="AF32" t="s">
        <v>177</v>
      </c>
      <c r="AG32" t="s">
        <v>84</v>
      </c>
      <c r="AH32" t="s">
        <v>85</v>
      </c>
      <c r="AI32" t="s">
        <v>191</v>
      </c>
      <c r="AJ32">
        <v>0</v>
      </c>
      <c r="AK32">
        <v>1</v>
      </c>
      <c r="AL32" t="s">
        <v>183</v>
      </c>
      <c r="AM32" t="s">
        <v>177</v>
      </c>
      <c r="AN32">
        <v>0</v>
      </c>
      <c r="AO32" s="8">
        <v>0</v>
      </c>
      <c r="AP32" s="8">
        <v>0</v>
      </c>
      <c r="AQ32" s="8">
        <v>0</v>
      </c>
      <c r="AR32" s="8">
        <v>0</v>
      </c>
      <c r="AS32" s="8">
        <v>49160</v>
      </c>
      <c r="AT32" s="8">
        <v>52091</v>
      </c>
      <c r="AU32" s="5"/>
      <c r="AX32" s="5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5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1.6386559999999999</v>
      </c>
      <c r="BK32" s="5" t="s">
        <v>174</v>
      </c>
      <c r="BL32">
        <v>21.082174999999996</v>
      </c>
      <c r="BM32">
        <v>2887242</v>
      </c>
      <c r="BN32" s="5">
        <v>165480.96313591936</v>
      </c>
      <c r="BO32" s="5">
        <v>0</v>
      </c>
      <c r="BP32" s="5">
        <v>49160</v>
      </c>
      <c r="BQ32" s="5">
        <v>52091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f>IF(COUNTIFS($D$1:D32,D32,$E$1:E32,E32)&gt;1,0,1)</f>
        <v>0</v>
      </c>
      <c r="BX32" s="5">
        <v>290050.08851909259</v>
      </c>
      <c r="BY32" t="s">
        <v>21</v>
      </c>
      <c r="BZ32" t="s">
        <v>92</v>
      </c>
      <c r="CA32" t="s">
        <v>102</v>
      </c>
      <c r="CB32" s="5">
        <v>22393636</v>
      </c>
      <c r="CC32" s="6">
        <v>7.7727084610577424E-2</v>
      </c>
      <c r="CD32" s="8">
        <v>21.082174999999996</v>
      </c>
      <c r="CE32" s="5" t="s">
        <v>622</v>
      </c>
      <c r="CF32">
        <v>0</v>
      </c>
      <c r="CG32" t="str">
        <f>VLOOKUP(C32,Sheet2!$D$2:$D$764,1,0)</f>
        <v>9521122327</v>
      </c>
      <c r="CH32" t="str">
        <f>VLOOKUP(B32,SO!A:A,1,0)</f>
        <v>9512939883</v>
      </c>
      <c r="CI32" t="str">
        <f>VLOOKUP(D32,Shipment!A:A,1,0)</f>
        <v>9525250442</v>
      </c>
      <c r="CJ32" s="76" t="e">
        <f>VLOOKUP(C32,[1]Sheet1!$E:$H,4,0)</f>
        <v>#N/A</v>
      </c>
      <c r="CK32" s="76" t="e">
        <f>VLOOKUP(C32,[1]Sheet1!$E:$I,5,0)</f>
        <v>#N/A</v>
      </c>
      <c r="CL32" s="76" t="e">
        <f>VLOOKUP(C32,[1]Sheet1!$E:$S,15,0)</f>
        <v>#N/A</v>
      </c>
    </row>
    <row r="33" spans="1:90" x14ac:dyDescent="0.25">
      <c r="A33" s="1">
        <v>44580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>
        <v>7</v>
      </c>
      <c r="H33" t="s">
        <v>177</v>
      </c>
      <c r="I33" t="s">
        <v>72</v>
      </c>
      <c r="J33" t="s">
        <v>73</v>
      </c>
      <c r="K33" t="s">
        <v>106</v>
      </c>
      <c r="L33">
        <v>1</v>
      </c>
      <c r="M33" t="s">
        <v>206</v>
      </c>
      <c r="N33" t="s">
        <v>207</v>
      </c>
      <c r="O33" t="s">
        <v>77</v>
      </c>
      <c r="P33">
        <v>0.47951549999999998</v>
      </c>
      <c r="Q33" t="s">
        <v>78</v>
      </c>
      <c r="R33">
        <v>0.38750000000000001</v>
      </c>
      <c r="S33">
        <v>0.33854166666667002</v>
      </c>
      <c r="T33">
        <v>0.38646990740741</v>
      </c>
      <c r="U33" t="s">
        <v>208</v>
      </c>
      <c r="V33" t="s">
        <v>208</v>
      </c>
      <c r="W33" t="s">
        <v>209</v>
      </c>
      <c r="X33" t="s">
        <v>210</v>
      </c>
      <c r="Y33" t="s">
        <v>211</v>
      </c>
      <c r="Z33">
        <v>98</v>
      </c>
      <c r="AA33">
        <v>125</v>
      </c>
      <c r="AB33">
        <v>0</v>
      </c>
      <c r="AC33">
        <v>1790000</v>
      </c>
      <c r="AD33" t="s">
        <v>83</v>
      </c>
      <c r="AE33" s="5">
        <v>1</v>
      </c>
      <c r="AF33" t="s">
        <v>177</v>
      </c>
      <c r="AG33" t="s">
        <v>84</v>
      </c>
      <c r="AH33" t="s">
        <v>85</v>
      </c>
      <c r="AI33" t="s">
        <v>42</v>
      </c>
      <c r="AJ33">
        <v>0</v>
      </c>
      <c r="AK33">
        <v>1</v>
      </c>
      <c r="AL33" t="s">
        <v>183</v>
      </c>
      <c r="AM33" t="s">
        <v>177</v>
      </c>
      <c r="AN33" t="s">
        <v>101</v>
      </c>
      <c r="AO33" s="8">
        <v>150000</v>
      </c>
      <c r="AP33" s="8">
        <v>0</v>
      </c>
      <c r="AQ33" s="8">
        <v>0</v>
      </c>
      <c r="AR33" s="8">
        <v>0</v>
      </c>
      <c r="AS33" s="8">
        <v>6234</v>
      </c>
      <c r="AT33" s="8">
        <v>0</v>
      </c>
      <c r="AU33" s="5"/>
      <c r="AX33" s="5">
        <v>0</v>
      </c>
      <c r="AY33">
        <v>0</v>
      </c>
      <c r="AZ33">
        <v>2890000</v>
      </c>
      <c r="BA33">
        <v>0</v>
      </c>
      <c r="BB33">
        <v>348021</v>
      </c>
      <c r="BC33">
        <v>257914</v>
      </c>
      <c r="BD33" s="5">
        <v>0</v>
      </c>
      <c r="BE33">
        <v>0</v>
      </c>
      <c r="BF33">
        <v>0</v>
      </c>
      <c r="BG33">
        <v>0</v>
      </c>
      <c r="BH33">
        <v>0</v>
      </c>
      <c r="BI33">
        <v>3495935</v>
      </c>
      <c r="BJ33">
        <v>0.47951549999999998</v>
      </c>
      <c r="BK33" s="5" t="s">
        <v>203</v>
      </c>
      <c r="BL33">
        <v>23.030456229999995</v>
      </c>
      <c r="BM33">
        <v>3495935</v>
      </c>
      <c r="BN33" s="5">
        <v>44556.788617296101</v>
      </c>
      <c r="BO33" s="5">
        <v>0</v>
      </c>
      <c r="BP33" s="5">
        <v>6234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f>IF(COUNTIFS($D$1:D33,D33,$E$1:E33,E33)&gt;1,0,1)</f>
        <v>1</v>
      </c>
      <c r="BX33" s="5">
        <v>66406.485562610149</v>
      </c>
      <c r="BY33" t="s">
        <v>83</v>
      </c>
      <c r="BZ33" t="s">
        <v>87</v>
      </c>
      <c r="CA33" t="s">
        <v>102</v>
      </c>
      <c r="CB33" s="5">
        <v>5272000</v>
      </c>
      <c r="CC33" s="6">
        <v>2.0820929260418741E-2</v>
      </c>
      <c r="CD33" s="8">
        <v>23.030456229999995</v>
      </c>
      <c r="CE33" s="5" t="s">
        <v>622</v>
      </c>
      <c r="CF33">
        <v>0</v>
      </c>
      <c r="CG33" t="str">
        <f>VLOOKUP(C33,Sheet2!$D$2:$D$764,1,0)</f>
        <v>9521122060</v>
      </c>
      <c r="CH33" t="str">
        <f>VLOOKUP(B33,SO!A:A,1,0)</f>
        <v>9512940342</v>
      </c>
      <c r="CI33" t="str">
        <f>VLOOKUP(D33,Shipment!A:A,1,0)</f>
        <v>9525250443</v>
      </c>
      <c r="CJ33" s="76" t="e">
        <f>VLOOKUP(C33,[1]Sheet1!$E:$H,4,0)</f>
        <v>#N/A</v>
      </c>
      <c r="CK33" s="76" t="e">
        <f>VLOOKUP(C33,[1]Sheet1!$E:$I,5,0)</f>
        <v>#N/A</v>
      </c>
      <c r="CL33" s="76" t="e">
        <f>VLOOKUP(C33,[1]Sheet1!$E:$S,15,0)</f>
        <v>#N/A</v>
      </c>
    </row>
    <row r="34" spans="1:90" x14ac:dyDescent="0.25">
      <c r="A34" s="1">
        <v>44580</v>
      </c>
      <c r="B34" t="s">
        <v>212</v>
      </c>
      <c r="C34" t="s">
        <v>213</v>
      </c>
      <c r="D34" t="s">
        <v>203</v>
      </c>
      <c r="E34" t="s">
        <v>214</v>
      </c>
      <c r="F34" t="s">
        <v>205</v>
      </c>
      <c r="G34">
        <v>7</v>
      </c>
      <c r="H34" t="s">
        <v>177</v>
      </c>
      <c r="I34" t="s">
        <v>72</v>
      </c>
      <c r="J34" t="s">
        <v>73</v>
      </c>
      <c r="K34" t="s">
        <v>215</v>
      </c>
      <c r="L34">
        <v>640</v>
      </c>
      <c r="M34" t="s">
        <v>216</v>
      </c>
      <c r="N34" t="s">
        <v>217</v>
      </c>
      <c r="O34" t="s">
        <v>77</v>
      </c>
      <c r="P34">
        <v>9.1999999999999998E-3</v>
      </c>
      <c r="Q34" t="s">
        <v>78</v>
      </c>
      <c r="R34">
        <v>0.38750000000000001</v>
      </c>
      <c r="S34">
        <v>0.33854166666667002</v>
      </c>
      <c r="T34">
        <v>0.36708333333332999</v>
      </c>
      <c r="U34" t="s">
        <v>218</v>
      </c>
      <c r="V34" t="s">
        <v>218</v>
      </c>
      <c r="W34" t="s">
        <v>209</v>
      </c>
      <c r="X34" t="s">
        <v>210</v>
      </c>
      <c r="Y34" t="s">
        <v>211</v>
      </c>
      <c r="Z34">
        <v>98</v>
      </c>
      <c r="AA34">
        <v>125</v>
      </c>
      <c r="AB34">
        <v>0</v>
      </c>
      <c r="AC34">
        <v>1790000</v>
      </c>
      <c r="AD34" t="s">
        <v>219</v>
      </c>
      <c r="AE34" s="5">
        <v>0</v>
      </c>
      <c r="AF34" t="s">
        <v>177</v>
      </c>
      <c r="AG34" t="s">
        <v>84</v>
      </c>
      <c r="AH34" t="s">
        <v>85</v>
      </c>
      <c r="AI34" t="s">
        <v>220</v>
      </c>
      <c r="AJ34">
        <v>0</v>
      </c>
      <c r="AK34">
        <v>1</v>
      </c>
      <c r="AL34" t="s">
        <v>183</v>
      </c>
      <c r="AM34" t="s">
        <v>177</v>
      </c>
      <c r="AN34" t="s">
        <v>101</v>
      </c>
      <c r="AO34" s="8">
        <v>150000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5"/>
      <c r="AX34" s="5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5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9.1999999999999998E-3</v>
      </c>
      <c r="BK34" s="5" t="s">
        <v>203</v>
      </c>
      <c r="BL34">
        <v>23.030456229999995</v>
      </c>
      <c r="BM34">
        <v>3495935</v>
      </c>
      <c r="BN34" s="5">
        <v>854.86799754986896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f>IF(COUNTIFS($D$1:D34,D34,$E$1:E34,E34)&gt;1,0,1)</f>
        <v>1</v>
      </c>
      <c r="BX34" s="5">
        <v>1154.4712677192156</v>
      </c>
      <c r="BY34" t="s">
        <v>219</v>
      </c>
      <c r="BZ34" t="s">
        <v>219</v>
      </c>
      <c r="CA34" t="s">
        <v>221</v>
      </c>
      <c r="CB34" s="5">
        <v>1727360</v>
      </c>
      <c r="CC34" s="6">
        <v>3.9947102689246215E-4</v>
      </c>
      <c r="CD34" s="8">
        <v>23.030456229999995</v>
      </c>
      <c r="CE34" s="5" t="s">
        <v>622</v>
      </c>
      <c r="CF34">
        <v>0</v>
      </c>
      <c r="CG34" t="str">
        <f>VLOOKUP(C34,Sheet2!$D$2:$D$764,1,0)</f>
        <v>9521122124</v>
      </c>
      <c r="CH34" t="str">
        <f>VLOOKUP(B34,SO!A:A,1,0)</f>
        <v>9512939928</v>
      </c>
      <c r="CI34" t="str">
        <f>VLOOKUP(D34,Shipment!A:A,1,0)</f>
        <v>9525250443</v>
      </c>
      <c r="CJ34" s="76" t="e">
        <f>VLOOKUP(C34,[1]Sheet1!$E:$H,4,0)</f>
        <v>#N/A</v>
      </c>
      <c r="CK34" s="76" t="e">
        <f>VLOOKUP(C34,[1]Sheet1!$E:$I,5,0)</f>
        <v>#N/A</v>
      </c>
      <c r="CL34" s="76" t="e">
        <f>VLOOKUP(C34,[1]Sheet1!$E:$S,15,0)</f>
        <v>#N/A</v>
      </c>
    </row>
    <row r="35" spans="1:90" x14ac:dyDescent="0.25">
      <c r="A35" s="1">
        <v>44580</v>
      </c>
      <c r="B35" t="s">
        <v>212</v>
      </c>
      <c r="C35" t="s">
        <v>213</v>
      </c>
      <c r="D35" t="s">
        <v>203</v>
      </c>
      <c r="E35" t="s">
        <v>214</v>
      </c>
      <c r="F35" t="s">
        <v>205</v>
      </c>
      <c r="G35">
        <v>7</v>
      </c>
      <c r="H35" t="s">
        <v>177</v>
      </c>
      <c r="I35" t="s">
        <v>72</v>
      </c>
      <c r="J35" t="s">
        <v>73</v>
      </c>
      <c r="K35" t="s">
        <v>222</v>
      </c>
      <c r="L35">
        <v>18000</v>
      </c>
      <c r="M35" t="s">
        <v>216</v>
      </c>
      <c r="N35" t="s">
        <v>217</v>
      </c>
      <c r="O35" t="s">
        <v>77</v>
      </c>
      <c r="P35">
        <v>0.13177125000000001</v>
      </c>
      <c r="Q35" t="s">
        <v>78</v>
      </c>
      <c r="R35">
        <v>0.38750000000000001</v>
      </c>
      <c r="S35">
        <v>0.33855324074074</v>
      </c>
      <c r="T35">
        <v>0.36651620370370003</v>
      </c>
      <c r="U35" t="s">
        <v>218</v>
      </c>
      <c r="V35" t="s">
        <v>218</v>
      </c>
      <c r="W35" t="s">
        <v>209</v>
      </c>
      <c r="X35" t="s">
        <v>210</v>
      </c>
      <c r="Y35" t="s">
        <v>211</v>
      </c>
      <c r="Z35">
        <v>98</v>
      </c>
      <c r="AA35">
        <v>0</v>
      </c>
      <c r="AB35">
        <v>0</v>
      </c>
      <c r="AC35">
        <v>1790000</v>
      </c>
      <c r="AD35" t="s">
        <v>219</v>
      </c>
      <c r="AE35" s="5">
        <v>0</v>
      </c>
      <c r="AF35" t="s">
        <v>177</v>
      </c>
      <c r="AG35" t="s">
        <v>84</v>
      </c>
      <c r="AH35" t="s">
        <v>85</v>
      </c>
      <c r="AI35" t="s">
        <v>220</v>
      </c>
      <c r="AJ35">
        <v>0</v>
      </c>
      <c r="AK35">
        <v>1</v>
      </c>
      <c r="AL35" t="s">
        <v>183</v>
      </c>
      <c r="AM35" t="s">
        <v>177</v>
      </c>
      <c r="AN35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5"/>
      <c r="AX35" s="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0.13177125000000001</v>
      </c>
      <c r="BK35" s="5" t="s">
        <v>203</v>
      </c>
      <c r="BL35">
        <v>23.030456229999995</v>
      </c>
      <c r="BM35">
        <v>3495935</v>
      </c>
      <c r="BN35" s="5">
        <v>12244.241806754693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f>IF(COUNTIFS($D$1:D35,D35,$E$1:E35,E35)&gt;1,0,1)</f>
        <v>0</v>
      </c>
      <c r="BX35" s="5">
        <v>16535.44804743975</v>
      </c>
      <c r="BY35" t="s">
        <v>219</v>
      </c>
      <c r="BZ35" t="s">
        <v>219</v>
      </c>
      <c r="CA35" t="s">
        <v>221</v>
      </c>
      <c r="CB35" s="5">
        <v>35370000</v>
      </c>
      <c r="CC35" s="6">
        <v>5.7216083209134082E-3</v>
      </c>
      <c r="CD35" s="8">
        <v>23.030456229999995</v>
      </c>
      <c r="CE35" s="5" t="s">
        <v>622</v>
      </c>
      <c r="CF35">
        <v>0</v>
      </c>
      <c r="CG35" t="str">
        <f>VLOOKUP(C35,Sheet2!$D$2:$D$764,1,0)</f>
        <v>9521122124</v>
      </c>
      <c r="CH35" t="str">
        <f>VLOOKUP(B35,SO!A:A,1,0)</f>
        <v>9512939928</v>
      </c>
      <c r="CI35" t="str">
        <f>VLOOKUP(D35,Shipment!A:A,1,0)</f>
        <v>9525250443</v>
      </c>
      <c r="CJ35" s="76" t="e">
        <f>VLOOKUP(C35,[1]Sheet1!$E:$H,4,0)</f>
        <v>#N/A</v>
      </c>
      <c r="CK35" s="76" t="e">
        <f>VLOOKUP(C35,[1]Sheet1!$E:$I,5,0)</f>
        <v>#N/A</v>
      </c>
      <c r="CL35" s="76" t="e">
        <f>VLOOKUP(C35,[1]Sheet1!$E:$S,15,0)</f>
        <v>#N/A</v>
      </c>
    </row>
    <row r="36" spans="1:90" x14ac:dyDescent="0.25">
      <c r="A36" s="1">
        <v>44580</v>
      </c>
      <c r="B36" t="s">
        <v>212</v>
      </c>
      <c r="C36" t="s">
        <v>213</v>
      </c>
      <c r="D36" t="s">
        <v>203</v>
      </c>
      <c r="E36" t="s">
        <v>214</v>
      </c>
      <c r="F36" t="s">
        <v>205</v>
      </c>
      <c r="G36">
        <v>7</v>
      </c>
      <c r="H36" t="s">
        <v>177</v>
      </c>
      <c r="I36" t="s">
        <v>72</v>
      </c>
      <c r="J36" t="s">
        <v>73</v>
      </c>
      <c r="K36" t="s">
        <v>223</v>
      </c>
      <c r="L36">
        <v>960</v>
      </c>
      <c r="M36" t="s">
        <v>216</v>
      </c>
      <c r="N36" t="s">
        <v>217</v>
      </c>
      <c r="O36" t="s">
        <v>77</v>
      </c>
      <c r="P36">
        <v>4.5356E-2</v>
      </c>
      <c r="Q36" t="s">
        <v>78</v>
      </c>
      <c r="R36">
        <v>0.38750000000000001</v>
      </c>
      <c r="S36">
        <v>0.33855324074074</v>
      </c>
      <c r="T36">
        <v>0.36664351851852001</v>
      </c>
      <c r="U36" t="s">
        <v>218</v>
      </c>
      <c r="V36" t="s">
        <v>218</v>
      </c>
      <c r="W36" t="s">
        <v>209</v>
      </c>
      <c r="X36" t="s">
        <v>210</v>
      </c>
      <c r="Y36" t="s">
        <v>211</v>
      </c>
      <c r="Z36">
        <v>98</v>
      </c>
      <c r="AA36">
        <v>0</v>
      </c>
      <c r="AB36">
        <v>0</v>
      </c>
      <c r="AC36">
        <v>1790000</v>
      </c>
      <c r="AD36" t="s">
        <v>219</v>
      </c>
      <c r="AE36" s="5">
        <v>0</v>
      </c>
      <c r="AF36" t="s">
        <v>177</v>
      </c>
      <c r="AG36" t="s">
        <v>84</v>
      </c>
      <c r="AH36" t="s">
        <v>85</v>
      </c>
      <c r="AI36" t="s">
        <v>220</v>
      </c>
      <c r="AJ36">
        <v>0</v>
      </c>
      <c r="AK36">
        <v>1</v>
      </c>
      <c r="AL36" t="s">
        <v>183</v>
      </c>
      <c r="AM36" t="s">
        <v>177</v>
      </c>
      <c r="AN36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5"/>
      <c r="AX36" s="5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5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4.5356E-2</v>
      </c>
      <c r="BK36" s="5" t="s">
        <v>203</v>
      </c>
      <c r="BL36">
        <v>23.030456229999995</v>
      </c>
      <c r="BM36">
        <v>3495935</v>
      </c>
      <c r="BN36" s="5">
        <v>4214.4992279208536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f>IF(COUNTIFS($D$1:D36,D36,$E$1:E36,E36)&gt;1,0,1)</f>
        <v>0</v>
      </c>
      <c r="BX36" s="5">
        <v>5691.5433498557322</v>
      </c>
      <c r="BY36" t="s">
        <v>219</v>
      </c>
      <c r="BZ36" t="s">
        <v>219</v>
      </c>
      <c r="CA36" t="s">
        <v>221</v>
      </c>
      <c r="CB36" s="5">
        <v>4533120</v>
      </c>
      <c r="CC36" s="6">
        <v>1.9693921625798384E-3</v>
      </c>
      <c r="CD36" s="8">
        <v>23.030456229999995</v>
      </c>
      <c r="CE36" s="5" t="s">
        <v>622</v>
      </c>
      <c r="CF36">
        <v>0</v>
      </c>
      <c r="CG36" t="str">
        <f>VLOOKUP(C36,Sheet2!$D$2:$D$764,1,0)</f>
        <v>9521122124</v>
      </c>
      <c r="CH36" t="str">
        <f>VLOOKUP(B36,SO!A:A,1,0)</f>
        <v>9512939928</v>
      </c>
      <c r="CI36" t="str">
        <f>VLOOKUP(D36,Shipment!A:A,1,0)</f>
        <v>9525250443</v>
      </c>
      <c r="CJ36" s="76" t="e">
        <f>VLOOKUP(C36,[1]Sheet1!$E:$H,4,0)</f>
        <v>#N/A</v>
      </c>
      <c r="CK36" s="76" t="e">
        <f>VLOOKUP(C36,[1]Sheet1!$E:$I,5,0)</f>
        <v>#N/A</v>
      </c>
      <c r="CL36" s="76" t="e">
        <f>VLOOKUP(C36,[1]Sheet1!$E:$S,15,0)</f>
        <v>#N/A</v>
      </c>
    </row>
    <row r="37" spans="1:90" x14ac:dyDescent="0.25">
      <c r="A37" s="1">
        <v>44580</v>
      </c>
      <c r="B37" t="s">
        <v>224</v>
      </c>
      <c r="C37" t="s">
        <v>225</v>
      </c>
      <c r="D37" t="s">
        <v>203</v>
      </c>
      <c r="E37" t="s">
        <v>226</v>
      </c>
      <c r="F37" t="s">
        <v>205</v>
      </c>
      <c r="G37">
        <v>7</v>
      </c>
      <c r="H37" t="s">
        <v>177</v>
      </c>
      <c r="I37" t="s">
        <v>72</v>
      </c>
      <c r="J37" t="s">
        <v>73</v>
      </c>
      <c r="K37" t="s">
        <v>200</v>
      </c>
      <c r="L37">
        <v>3</v>
      </c>
      <c r="M37" t="s">
        <v>227</v>
      </c>
      <c r="N37" t="s">
        <v>228</v>
      </c>
      <c r="O37" t="s">
        <v>77</v>
      </c>
      <c r="P37">
        <v>2.4579839999999997</v>
      </c>
      <c r="Q37" t="s">
        <v>78</v>
      </c>
      <c r="R37">
        <v>0.38750000000000001</v>
      </c>
      <c r="S37">
        <v>0.33855324074074</v>
      </c>
      <c r="T37">
        <v>0.36961805555555999</v>
      </c>
      <c r="U37" t="s">
        <v>229</v>
      </c>
      <c r="V37" t="s">
        <v>229</v>
      </c>
      <c r="W37" t="s">
        <v>209</v>
      </c>
      <c r="X37" t="s">
        <v>210</v>
      </c>
      <c r="Y37" t="s">
        <v>211</v>
      </c>
      <c r="Z37">
        <v>98</v>
      </c>
      <c r="AA37">
        <v>125</v>
      </c>
      <c r="AB37" t="s">
        <v>146</v>
      </c>
      <c r="AC37">
        <v>1790000</v>
      </c>
      <c r="AD37" t="s">
        <v>21</v>
      </c>
      <c r="AE37" s="5">
        <v>0</v>
      </c>
      <c r="AF37" t="s">
        <v>177</v>
      </c>
      <c r="AG37" t="s">
        <v>84</v>
      </c>
      <c r="AH37" t="s">
        <v>85</v>
      </c>
      <c r="AI37" t="s">
        <v>130</v>
      </c>
      <c r="AJ37">
        <v>0</v>
      </c>
      <c r="AK37">
        <v>1</v>
      </c>
      <c r="AL37" t="s">
        <v>183</v>
      </c>
      <c r="AM37" t="s">
        <v>177</v>
      </c>
      <c r="AN37" t="s">
        <v>101</v>
      </c>
      <c r="AO37" s="8">
        <v>150000</v>
      </c>
      <c r="AP37" s="8">
        <v>0</v>
      </c>
      <c r="AQ37" s="8">
        <v>0</v>
      </c>
      <c r="AR37" s="8">
        <v>0</v>
      </c>
      <c r="AS37" s="8">
        <v>73740</v>
      </c>
      <c r="AT37" s="8">
        <v>49160</v>
      </c>
      <c r="AU37" s="5"/>
      <c r="AX37" s="5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5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2.4579839999999997</v>
      </c>
      <c r="BK37" s="5" t="s">
        <v>203</v>
      </c>
      <c r="BL37">
        <v>23.030456229999995</v>
      </c>
      <c r="BM37">
        <v>3495935</v>
      </c>
      <c r="BN37" s="5">
        <v>228396.94131408879</v>
      </c>
      <c r="BO37" s="5">
        <v>0</v>
      </c>
      <c r="BP37" s="5">
        <v>73740</v>
      </c>
      <c r="BQ37" s="5">
        <v>49160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f>IF(COUNTIFS($D$1:D37,D37,$E$1:E37,E37)&gt;1,0,1)</f>
        <v>1</v>
      </c>
      <c r="BX37" s="5">
        <v>431342.59831668995</v>
      </c>
      <c r="BY37" t="s">
        <v>21</v>
      </c>
      <c r="BZ37" t="s">
        <v>92</v>
      </c>
      <c r="CA37" t="s">
        <v>102</v>
      </c>
      <c r="CB37" s="5">
        <v>33590454</v>
      </c>
      <c r="CC37" s="6">
        <v>0.10672754267013494</v>
      </c>
      <c r="CD37" s="8">
        <v>23.030456229999995</v>
      </c>
      <c r="CE37" s="5" t="s">
        <v>622</v>
      </c>
      <c r="CF37">
        <v>0</v>
      </c>
      <c r="CG37" t="str">
        <f>VLOOKUP(C37,Sheet2!$D$2:$D$764,1,0)</f>
        <v>9521122169</v>
      </c>
      <c r="CH37" t="str">
        <f>VLOOKUP(B37,SO!A:A,1,0)</f>
        <v>9512939881</v>
      </c>
      <c r="CI37" t="str">
        <f>VLOOKUP(D37,Shipment!A:A,1,0)</f>
        <v>9525250443</v>
      </c>
      <c r="CJ37" s="76" t="e">
        <f>VLOOKUP(C37,[1]Sheet1!$E:$H,4,0)</f>
        <v>#N/A</v>
      </c>
      <c r="CK37" s="76" t="e">
        <f>VLOOKUP(C37,[1]Sheet1!$E:$I,5,0)</f>
        <v>#N/A</v>
      </c>
      <c r="CL37" s="76" t="e">
        <f>VLOOKUP(C37,[1]Sheet1!$E:$S,15,0)</f>
        <v>#N/A</v>
      </c>
    </row>
    <row r="38" spans="1:90" x14ac:dyDescent="0.25">
      <c r="A38" s="1">
        <v>44580</v>
      </c>
      <c r="B38" t="s">
        <v>212</v>
      </c>
      <c r="C38" t="s">
        <v>213</v>
      </c>
      <c r="D38" t="s">
        <v>203</v>
      </c>
      <c r="E38" t="s">
        <v>214</v>
      </c>
      <c r="F38" t="s">
        <v>205</v>
      </c>
      <c r="G38">
        <v>7</v>
      </c>
      <c r="H38" t="s">
        <v>177</v>
      </c>
      <c r="I38" t="s">
        <v>72</v>
      </c>
      <c r="J38" t="s">
        <v>73</v>
      </c>
      <c r="K38" t="s">
        <v>230</v>
      </c>
      <c r="L38">
        <v>6000</v>
      </c>
      <c r="M38" t="s">
        <v>216</v>
      </c>
      <c r="N38" t="s">
        <v>217</v>
      </c>
      <c r="O38" t="s">
        <v>77</v>
      </c>
      <c r="P38">
        <v>9.5759999999999998E-2</v>
      </c>
      <c r="Q38" t="s">
        <v>78</v>
      </c>
      <c r="R38">
        <v>0.38750000000000001</v>
      </c>
      <c r="S38">
        <v>0.33855324074074</v>
      </c>
      <c r="T38">
        <v>0.36725694444444001</v>
      </c>
      <c r="U38" t="s">
        <v>218</v>
      </c>
      <c r="V38" t="s">
        <v>218</v>
      </c>
      <c r="W38" t="s">
        <v>209</v>
      </c>
      <c r="X38" t="s">
        <v>210</v>
      </c>
      <c r="Y38" t="s">
        <v>211</v>
      </c>
      <c r="Z38">
        <v>98</v>
      </c>
      <c r="AA38">
        <v>0</v>
      </c>
      <c r="AB38">
        <v>0</v>
      </c>
      <c r="AC38">
        <v>1790000</v>
      </c>
      <c r="AD38" t="s">
        <v>219</v>
      </c>
      <c r="AE38" s="5">
        <v>0</v>
      </c>
      <c r="AF38" t="s">
        <v>177</v>
      </c>
      <c r="AG38" t="s">
        <v>84</v>
      </c>
      <c r="AH38" t="s">
        <v>85</v>
      </c>
      <c r="AI38" t="s">
        <v>220</v>
      </c>
      <c r="AJ38">
        <v>0</v>
      </c>
      <c r="AK38">
        <v>1</v>
      </c>
      <c r="AL38" t="s">
        <v>183</v>
      </c>
      <c r="AM38" t="s">
        <v>177</v>
      </c>
      <c r="AN3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5"/>
      <c r="AX38" s="5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5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9.5759999999999998E-2</v>
      </c>
      <c r="BK38" s="5" t="s">
        <v>203</v>
      </c>
      <c r="BL38">
        <v>23.030456229999995</v>
      </c>
      <c r="BM38">
        <v>3495935</v>
      </c>
      <c r="BN38" s="5">
        <v>8898.0608092799393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f>IF(COUNTIFS($D$1:D38,D38,$E$1:E38,E38)&gt;1,0,1)</f>
        <v>0</v>
      </c>
      <c r="BX38" s="5">
        <v>12016.540064868703</v>
      </c>
      <c r="BY38" t="s">
        <v>219</v>
      </c>
      <c r="BZ38" t="s">
        <v>219</v>
      </c>
      <c r="CA38" t="s">
        <v>221</v>
      </c>
      <c r="CB38" s="5">
        <v>10200000</v>
      </c>
      <c r="CC38" s="6">
        <v>4.1579723407850185E-3</v>
      </c>
      <c r="CD38" s="8">
        <v>23.030456229999995</v>
      </c>
      <c r="CE38" s="5" t="s">
        <v>622</v>
      </c>
      <c r="CF38">
        <v>0</v>
      </c>
      <c r="CG38" t="str">
        <f>VLOOKUP(C38,Sheet2!$D$2:$D$764,1,0)</f>
        <v>9521122124</v>
      </c>
      <c r="CH38" t="str">
        <f>VLOOKUP(B38,SO!A:A,1,0)</f>
        <v>9512939928</v>
      </c>
      <c r="CI38" t="str">
        <f>VLOOKUP(D38,Shipment!A:A,1,0)</f>
        <v>9525250443</v>
      </c>
      <c r="CJ38" s="76" t="e">
        <f>VLOOKUP(C38,[1]Sheet1!$E:$H,4,0)</f>
        <v>#N/A</v>
      </c>
      <c r="CK38" s="76" t="e">
        <f>VLOOKUP(C38,[1]Sheet1!$E:$I,5,0)</f>
        <v>#N/A</v>
      </c>
      <c r="CL38" s="76" t="e">
        <f>VLOOKUP(C38,[1]Sheet1!$E:$S,15,0)</f>
        <v>#N/A</v>
      </c>
    </row>
    <row r="39" spans="1:90" x14ac:dyDescent="0.25">
      <c r="A39" s="1">
        <v>44580</v>
      </c>
      <c r="B39" t="s">
        <v>231</v>
      </c>
      <c r="C39" t="s">
        <v>232</v>
      </c>
      <c r="D39" t="s">
        <v>203</v>
      </c>
      <c r="E39" t="s">
        <v>226</v>
      </c>
      <c r="F39" t="s">
        <v>205</v>
      </c>
      <c r="G39">
        <v>7</v>
      </c>
      <c r="H39" t="s">
        <v>177</v>
      </c>
      <c r="I39" t="s">
        <v>72</v>
      </c>
      <c r="J39" t="s">
        <v>73</v>
      </c>
      <c r="K39" t="s">
        <v>233</v>
      </c>
      <c r="L39">
        <v>3</v>
      </c>
      <c r="M39" t="s">
        <v>227</v>
      </c>
      <c r="N39" t="s">
        <v>228</v>
      </c>
      <c r="O39" t="s">
        <v>77</v>
      </c>
      <c r="P39">
        <v>1.48428</v>
      </c>
      <c r="Q39" t="s">
        <v>78</v>
      </c>
      <c r="R39">
        <v>0.38750000000000001</v>
      </c>
      <c r="S39">
        <v>0.33855324074074</v>
      </c>
      <c r="T39">
        <v>0.36944444444444002</v>
      </c>
      <c r="U39" t="s">
        <v>229</v>
      </c>
      <c r="V39" t="s">
        <v>229</v>
      </c>
      <c r="W39" t="s">
        <v>209</v>
      </c>
      <c r="X39" t="s">
        <v>210</v>
      </c>
      <c r="Y39" t="s">
        <v>211</v>
      </c>
      <c r="Z39">
        <v>98</v>
      </c>
      <c r="AA39">
        <v>0</v>
      </c>
      <c r="AB39" t="s">
        <v>146</v>
      </c>
      <c r="AC39">
        <v>1790000</v>
      </c>
      <c r="AD39" t="s">
        <v>83</v>
      </c>
      <c r="AE39" s="5">
        <v>0</v>
      </c>
      <c r="AF39" t="s">
        <v>177</v>
      </c>
      <c r="AG39" t="s">
        <v>84</v>
      </c>
      <c r="AH39" t="s">
        <v>85</v>
      </c>
      <c r="AI39" t="s">
        <v>130</v>
      </c>
      <c r="AJ39">
        <v>0</v>
      </c>
      <c r="AK39">
        <v>1</v>
      </c>
      <c r="AL39" t="s">
        <v>183</v>
      </c>
      <c r="AM39" t="s">
        <v>177</v>
      </c>
      <c r="AN39">
        <v>0</v>
      </c>
      <c r="AO39" s="8">
        <v>0</v>
      </c>
      <c r="AP39" s="8">
        <v>0</v>
      </c>
      <c r="AQ39" s="8">
        <v>0</v>
      </c>
      <c r="AR39" s="8">
        <v>0</v>
      </c>
      <c r="AS39" s="8">
        <v>44528</v>
      </c>
      <c r="AT39" s="8">
        <v>29686</v>
      </c>
      <c r="AU39" s="5"/>
      <c r="AX39" s="5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5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1.48428</v>
      </c>
      <c r="BK39" s="5" t="s">
        <v>203</v>
      </c>
      <c r="BL39">
        <v>23.030456229999995</v>
      </c>
      <c r="BM39">
        <v>3495935</v>
      </c>
      <c r="BN39" s="5">
        <v>137919.94254383908</v>
      </c>
      <c r="BO39" s="5">
        <v>0</v>
      </c>
      <c r="BP39" s="5">
        <v>44528</v>
      </c>
      <c r="BQ39" s="5">
        <v>29686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f>IF(COUNTIFS($D$1:D39,D39,$E$1:E39,E39)&gt;1,0,1)</f>
        <v>0</v>
      </c>
      <c r="BX39" s="5">
        <v>260470.37100546493</v>
      </c>
      <c r="BY39" t="s">
        <v>83</v>
      </c>
      <c r="BZ39" t="s">
        <v>87</v>
      </c>
      <c r="CA39" t="s">
        <v>102</v>
      </c>
      <c r="CB39" s="5">
        <v>14616000</v>
      </c>
      <c r="CC39" s="6">
        <v>6.4448571282167799E-2</v>
      </c>
      <c r="CD39" s="8">
        <v>23.030456229999995</v>
      </c>
      <c r="CE39" s="5" t="s">
        <v>622</v>
      </c>
      <c r="CF39">
        <v>0</v>
      </c>
      <c r="CG39" t="str">
        <f>VLOOKUP(C39,Sheet2!$D$2:$D$764,1,0)</f>
        <v>9521122176</v>
      </c>
      <c r="CH39" t="str">
        <f>VLOOKUP(B39,SO!A:A,1,0)</f>
        <v>9512939528</v>
      </c>
      <c r="CI39" t="str">
        <f>VLOOKUP(D39,Shipment!A:A,1,0)</f>
        <v>9525250443</v>
      </c>
      <c r="CJ39" s="76" t="e">
        <f>VLOOKUP(C39,[1]Sheet1!$E:$H,4,0)</f>
        <v>#N/A</v>
      </c>
      <c r="CK39" s="76" t="e">
        <f>VLOOKUP(C39,[1]Sheet1!$E:$I,5,0)</f>
        <v>#N/A</v>
      </c>
      <c r="CL39" s="76" t="e">
        <f>VLOOKUP(C39,[1]Sheet1!$E:$S,15,0)</f>
        <v>#N/A</v>
      </c>
    </row>
    <row r="40" spans="1:90" x14ac:dyDescent="0.25">
      <c r="A40" s="1">
        <v>44580</v>
      </c>
      <c r="B40" t="s">
        <v>212</v>
      </c>
      <c r="C40" t="s">
        <v>213</v>
      </c>
      <c r="D40" t="s">
        <v>203</v>
      </c>
      <c r="E40" t="s">
        <v>214</v>
      </c>
      <c r="F40" t="s">
        <v>205</v>
      </c>
      <c r="G40">
        <v>7</v>
      </c>
      <c r="H40" t="s">
        <v>177</v>
      </c>
      <c r="I40" t="s">
        <v>72</v>
      </c>
      <c r="J40" t="s">
        <v>73</v>
      </c>
      <c r="K40" t="s">
        <v>234</v>
      </c>
      <c r="L40">
        <v>24000</v>
      </c>
      <c r="M40" t="s">
        <v>216</v>
      </c>
      <c r="N40" t="s">
        <v>217</v>
      </c>
      <c r="O40" t="s">
        <v>77</v>
      </c>
      <c r="P40">
        <v>0.34484999999999999</v>
      </c>
      <c r="Q40" t="s">
        <v>78</v>
      </c>
      <c r="R40">
        <v>0.38750000000000001</v>
      </c>
      <c r="S40">
        <v>0.33855324074074</v>
      </c>
      <c r="T40">
        <v>0.36694444444444002</v>
      </c>
      <c r="U40" t="s">
        <v>218</v>
      </c>
      <c r="V40" t="s">
        <v>218</v>
      </c>
      <c r="W40" t="s">
        <v>209</v>
      </c>
      <c r="X40" t="s">
        <v>210</v>
      </c>
      <c r="Y40" t="s">
        <v>211</v>
      </c>
      <c r="Z40">
        <v>98</v>
      </c>
      <c r="AA40">
        <v>0</v>
      </c>
      <c r="AB40">
        <v>0</v>
      </c>
      <c r="AC40">
        <v>1790000</v>
      </c>
      <c r="AD40" t="s">
        <v>219</v>
      </c>
      <c r="AE40" s="5">
        <v>0</v>
      </c>
      <c r="AF40" t="s">
        <v>177</v>
      </c>
      <c r="AG40" t="s">
        <v>84</v>
      </c>
      <c r="AH40" t="s">
        <v>85</v>
      </c>
      <c r="AI40" t="s">
        <v>220</v>
      </c>
      <c r="AJ40">
        <v>0</v>
      </c>
      <c r="AK40">
        <v>1</v>
      </c>
      <c r="AL40" t="s">
        <v>183</v>
      </c>
      <c r="AM40" t="s">
        <v>177</v>
      </c>
      <c r="AN40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5"/>
      <c r="AX40" s="5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5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0.34484999999999999</v>
      </c>
      <c r="BK40" s="5" t="s">
        <v>203</v>
      </c>
      <c r="BL40">
        <v>23.030456229999995</v>
      </c>
      <c r="BM40">
        <v>3495935</v>
      </c>
      <c r="BN40" s="5">
        <v>32043.611842942642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f>IF(COUNTIFS($D$1:D40,D40,$E$1:E40,E40)&gt;1,0,1)</f>
        <v>0</v>
      </c>
      <c r="BX40" s="5">
        <v>43273.849638366468</v>
      </c>
      <c r="BY40" t="s">
        <v>219</v>
      </c>
      <c r="BZ40" t="s">
        <v>219</v>
      </c>
      <c r="CA40" t="s">
        <v>221</v>
      </c>
      <c r="CB40" s="5">
        <v>46704000</v>
      </c>
      <c r="CC40" s="6">
        <v>1.4973650393898431E-2</v>
      </c>
      <c r="CD40" s="8">
        <v>23.030456229999995</v>
      </c>
      <c r="CE40" s="5" t="s">
        <v>622</v>
      </c>
      <c r="CF40">
        <v>0</v>
      </c>
      <c r="CG40" t="str">
        <f>VLOOKUP(C40,Sheet2!$D$2:$D$764,1,0)</f>
        <v>9521122124</v>
      </c>
      <c r="CH40" t="str">
        <f>VLOOKUP(B40,SO!A:A,1,0)</f>
        <v>9512939928</v>
      </c>
      <c r="CI40" t="str">
        <f>VLOOKUP(D40,Shipment!A:A,1,0)</f>
        <v>9525250443</v>
      </c>
      <c r="CJ40" s="76" t="e">
        <f>VLOOKUP(C40,[1]Sheet1!$E:$H,4,0)</f>
        <v>#N/A</v>
      </c>
      <c r="CK40" s="76" t="e">
        <f>VLOOKUP(C40,[1]Sheet1!$E:$I,5,0)</f>
        <v>#N/A</v>
      </c>
      <c r="CL40" s="76" t="e">
        <f>VLOOKUP(C40,[1]Sheet1!$E:$S,15,0)</f>
        <v>#N/A</v>
      </c>
    </row>
    <row r="41" spans="1:90" x14ac:dyDescent="0.25">
      <c r="A41" s="1">
        <v>44580</v>
      </c>
      <c r="B41" t="s">
        <v>212</v>
      </c>
      <c r="C41" t="s">
        <v>213</v>
      </c>
      <c r="D41" t="s">
        <v>203</v>
      </c>
      <c r="E41" t="s">
        <v>214</v>
      </c>
      <c r="F41" t="s">
        <v>205</v>
      </c>
      <c r="G41">
        <v>7</v>
      </c>
      <c r="H41" t="s">
        <v>177</v>
      </c>
      <c r="I41" t="s">
        <v>72</v>
      </c>
      <c r="J41" t="s">
        <v>73</v>
      </c>
      <c r="K41" t="s">
        <v>235</v>
      </c>
      <c r="L41">
        <v>576</v>
      </c>
      <c r="M41" t="s">
        <v>216</v>
      </c>
      <c r="N41" t="s">
        <v>217</v>
      </c>
      <c r="O41" t="s">
        <v>77</v>
      </c>
      <c r="P41">
        <v>5.7270000000000001E-2</v>
      </c>
      <c r="Q41" t="s">
        <v>78</v>
      </c>
      <c r="R41">
        <v>0.38750000000000001</v>
      </c>
      <c r="S41">
        <v>0.33855324074074</v>
      </c>
      <c r="T41">
        <v>0.36678240740741003</v>
      </c>
      <c r="U41" t="s">
        <v>218</v>
      </c>
      <c r="V41" t="s">
        <v>218</v>
      </c>
      <c r="W41" t="s">
        <v>209</v>
      </c>
      <c r="X41" t="s">
        <v>210</v>
      </c>
      <c r="Y41" t="s">
        <v>211</v>
      </c>
      <c r="Z41">
        <v>98</v>
      </c>
      <c r="AA41">
        <v>0</v>
      </c>
      <c r="AB41">
        <v>0</v>
      </c>
      <c r="AC41">
        <v>1790000</v>
      </c>
      <c r="AD41" t="s">
        <v>219</v>
      </c>
      <c r="AE41" s="5">
        <v>0</v>
      </c>
      <c r="AF41" t="s">
        <v>177</v>
      </c>
      <c r="AG41" t="s">
        <v>84</v>
      </c>
      <c r="AH41" t="s">
        <v>85</v>
      </c>
      <c r="AI41" t="s">
        <v>220</v>
      </c>
      <c r="AJ41">
        <v>0</v>
      </c>
      <c r="AK41">
        <v>1</v>
      </c>
      <c r="AL41" t="s">
        <v>183</v>
      </c>
      <c r="AM41" t="s">
        <v>177</v>
      </c>
      <c r="AN41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5"/>
      <c r="AX41" s="5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5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5.7270000000000001E-2</v>
      </c>
      <c r="BK41" s="5" t="s">
        <v>203</v>
      </c>
      <c r="BL41">
        <v>23.030456229999995</v>
      </c>
      <c r="BM41">
        <v>3495935</v>
      </c>
      <c r="BN41" s="5">
        <v>5321.5532847479344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f>IF(COUNTIFS($D$1:D41,D41,$E$1:E41,E41)&gt;1,0,1)</f>
        <v>0</v>
      </c>
      <c r="BX41" s="5">
        <v>7186.5836415521171</v>
      </c>
      <c r="BY41" t="s">
        <v>219</v>
      </c>
      <c r="BZ41" t="s">
        <v>219</v>
      </c>
      <c r="CA41" t="s">
        <v>221</v>
      </c>
      <c r="CB41" s="5">
        <v>3372480</v>
      </c>
      <c r="CC41" s="6">
        <v>2.4867071424055768E-3</v>
      </c>
      <c r="CD41" s="8">
        <v>23.030456229999995</v>
      </c>
      <c r="CE41" s="5" t="s">
        <v>622</v>
      </c>
      <c r="CF41">
        <v>0</v>
      </c>
      <c r="CG41" t="str">
        <f>VLOOKUP(C41,Sheet2!$D$2:$D$764,1,0)</f>
        <v>9521122124</v>
      </c>
      <c r="CH41" t="str">
        <f>VLOOKUP(B41,SO!A:A,1,0)</f>
        <v>9512939928</v>
      </c>
      <c r="CI41" t="str">
        <f>VLOOKUP(D41,Shipment!A:A,1,0)</f>
        <v>9525250443</v>
      </c>
      <c r="CJ41" s="76" t="e">
        <f>VLOOKUP(C41,[1]Sheet1!$E:$H,4,0)</f>
        <v>#N/A</v>
      </c>
      <c r="CK41" s="76" t="e">
        <f>VLOOKUP(C41,[1]Sheet1!$E:$I,5,0)</f>
        <v>#N/A</v>
      </c>
      <c r="CL41" s="76" t="e">
        <f>VLOOKUP(C41,[1]Sheet1!$E:$S,15,0)</f>
        <v>#N/A</v>
      </c>
    </row>
    <row r="42" spans="1:90" x14ac:dyDescent="0.25">
      <c r="A42" s="1">
        <v>44580</v>
      </c>
      <c r="B42" t="s">
        <v>236</v>
      </c>
      <c r="C42" t="s">
        <v>237</v>
      </c>
      <c r="D42" t="s">
        <v>203</v>
      </c>
      <c r="E42" t="s">
        <v>226</v>
      </c>
      <c r="F42" t="s">
        <v>205</v>
      </c>
      <c r="G42">
        <v>7</v>
      </c>
      <c r="H42" t="s">
        <v>177</v>
      </c>
      <c r="I42" t="s">
        <v>72</v>
      </c>
      <c r="J42" t="s">
        <v>73</v>
      </c>
      <c r="K42" t="s">
        <v>238</v>
      </c>
      <c r="L42">
        <v>1</v>
      </c>
      <c r="M42" t="s">
        <v>227</v>
      </c>
      <c r="N42" t="s">
        <v>228</v>
      </c>
      <c r="O42" t="s">
        <v>77</v>
      </c>
      <c r="P42">
        <v>1.0478400000000001</v>
      </c>
      <c r="Q42" t="s">
        <v>78</v>
      </c>
      <c r="R42">
        <v>0.38750000000000001</v>
      </c>
      <c r="S42">
        <v>0.33856481481480999</v>
      </c>
      <c r="T42">
        <v>0.36952546296296002</v>
      </c>
      <c r="U42" t="s">
        <v>229</v>
      </c>
      <c r="V42" t="s">
        <v>229</v>
      </c>
      <c r="W42" t="s">
        <v>209</v>
      </c>
      <c r="X42" t="s">
        <v>210</v>
      </c>
      <c r="Y42" t="s">
        <v>211</v>
      </c>
      <c r="Z42">
        <v>98</v>
      </c>
      <c r="AA42">
        <v>0</v>
      </c>
      <c r="AB42" t="s">
        <v>146</v>
      </c>
      <c r="AC42">
        <v>1790000</v>
      </c>
      <c r="AD42" t="s">
        <v>21</v>
      </c>
      <c r="AE42" s="5">
        <v>0</v>
      </c>
      <c r="AF42" t="s">
        <v>177</v>
      </c>
      <c r="AG42" t="s">
        <v>84</v>
      </c>
      <c r="AH42" t="s">
        <v>85</v>
      </c>
      <c r="AI42" t="s">
        <v>130</v>
      </c>
      <c r="AJ42">
        <v>0</v>
      </c>
      <c r="AK42">
        <v>1</v>
      </c>
      <c r="AL42" t="s">
        <v>183</v>
      </c>
      <c r="AM42" t="s">
        <v>177</v>
      </c>
      <c r="AN42">
        <v>0</v>
      </c>
      <c r="AO42" s="8">
        <v>0</v>
      </c>
      <c r="AP42" s="8">
        <v>0</v>
      </c>
      <c r="AQ42" s="8">
        <v>0</v>
      </c>
      <c r="AR42" s="8">
        <v>0</v>
      </c>
      <c r="AS42" s="8">
        <v>31435</v>
      </c>
      <c r="AT42" s="8">
        <v>20957</v>
      </c>
      <c r="AU42" s="5"/>
      <c r="AX42" s="5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5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1.0478400000000001</v>
      </c>
      <c r="BK42" s="5" t="s">
        <v>203</v>
      </c>
      <c r="BL42">
        <v>23.030456229999995</v>
      </c>
      <c r="BM42">
        <v>3495935</v>
      </c>
      <c r="BN42" s="5">
        <v>97365.748103549427</v>
      </c>
      <c r="BO42" s="5">
        <v>0</v>
      </c>
      <c r="BP42" s="5">
        <v>31435</v>
      </c>
      <c r="BQ42" s="5">
        <v>20957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f>IF(COUNTIFS($D$1:D42,D42,$E$1:E42,E42)&gt;1,0,1)</f>
        <v>0</v>
      </c>
      <c r="BX42" s="5">
        <v>183881.25795292421</v>
      </c>
      <c r="BY42" t="s">
        <v>21</v>
      </c>
      <c r="BZ42" t="s">
        <v>92</v>
      </c>
      <c r="CA42" t="s">
        <v>102</v>
      </c>
      <c r="CB42" s="5">
        <v>14674091</v>
      </c>
      <c r="CC42" s="6">
        <v>4.5498013132499737E-2</v>
      </c>
      <c r="CD42" s="8">
        <v>23.030456229999995</v>
      </c>
      <c r="CE42" s="5" t="s">
        <v>622</v>
      </c>
      <c r="CF42">
        <v>0</v>
      </c>
      <c r="CG42" t="str">
        <f>VLOOKUP(C42,Sheet2!$D$2:$D$764,1,0)</f>
        <v>9521122180</v>
      </c>
      <c r="CH42" t="str">
        <f>VLOOKUP(B42,SO!A:A,1,0)</f>
        <v>9512938974</v>
      </c>
      <c r="CI42" t="str">
        <f>VLOOKUP(D42,Shipment!A:A,1,0)</f>
        <v>9525250443</v>
      </c>
      <c r="CJ42" s="76" t="e">
        <f>VLOOKUP(C42,[1]Sheet1!$E:$H,4,0)</f>
        <v>#N/A</v>
      </c>
      <c r="CK42" s="76" t="e">
        <f>VLOOKUP(C42,[1]Sheet1!$E:$I,5,0)</f>
        <v>#N/A</v>
      </c>
      <c r="CL42" s="76" t="e">
        <f>VLOOKUP(C42,[1]Sheet1!$E:$S,15,0)</f>
        <v>#N/A</v>
      </c>
    </row>
    <row r="43" spans="1:90" x14ac:dyDescent="0.25">
      <c r="A43" s="1">
        <v>44580</v>
      </c>
      <c r="B43" t="s">
        <v>239</v>
      </c>
      <c r="C43" t="s">
        <v>240</v>
      </c>
      <c r="D43" t="s">
        <v>203</v>
      </c>
      <c r="E43" t="s">
        <v>204</v>
      </c>
      <c r="F43" t="s">
        <v>205</v>
      </c>
      <c r="G43">
        <v>7</v>
      </c>
      <c r="H43" t="s">
        <v>177</v>
      </c>
      <c r="I43" t="s">
        <v>72</v>
      </c>
      <c r="J43" t="s">
        <v>73</v>
      </c>
      <c r="K43" t="s">
        <v>187</v>
      </c>
      <c r="L43">
        <v>1</v>
      </c>
      <c r="M43" t="s">
        <v>206</v>
      </c>
      <c r="N43" t="s">
        <v>207</v>
      </c>
      <c r="O43" t="s">
        <v>77</v>
      </c>
      <c r="P43">
        <v>0.75302400000000003</v>
      </c>
      <c r="Q43" t="s">
        <v>78</v>
      </c>
      <c r="R43">
        <v>0.38750000000000001</v>
      </c>
      <c r="S43">
        <v>0.33856481481480999</v>
      </c>
      <c r="T43">
        <v>0.38151620370369999</v>
      </c>
      <c r="U43" t="s">
        <v>208</v>
      </c>
      <c r="V43" t="s">
        <v>208</v>
      </c>
      <c r="W43" t="s">
        <v>209</v>
      </c>
      <c r="X43" t="s">
        <v>210</v>
      </c>
      <c r="Y43" t="s">
        <v>211</v>
      </c>
      <c r="Z43">
        <v>98</v>
      </c>
      <c r="AA43">
        <v>0</v>
      </c>
      <c r="AB43">
        <v>0</v>
      </c>
      <c r="AC43">
        <v>1790000</v>
      </c>
      <c r="AD43" t="s">
        <v>21</v>
      </c>
      <c r="AE43" s="5">
        <v>0</v>
      </c>
      <c r="AF43" t="s">
        <v>177</v>
      </c>
      <c r="AG43" t="s">
        <v>84</v>
      </c>
      <c r="AH43" t="s">
        <v>85</v>
      </c>
      <c r="AI43" t="s">
        <v>42</v>
      </c>
      <c r="AJ43">
        <v>0</v>
      </c>
      <c r="AK43">
        <v>1</v>
      </c>
      <c r="AL43" t="s">
        <v>183</v>
      </c>
      <c r="AM43" t="s">
        <v>177</v>
      </c>
      <c r="AN43">
        <v>0</v>
      </c>
      <c r="AO43" s="8">
        <v>0</v>
      </c>
      <c r="AP43" s="8">
        <v>0</v>
      </c>
      <c r="AQ43" s="8">
        <v>0</v>
      </c>
      <c r="AR43" s="8">
        <v>0</v>
      </c>
      <c r="AS43" s="8">
        <v>9789</v>
      </c>
      <c r="AT43" s="8">
        <v>0</v>
      </c>
      <c r="AU43" s="5"/>
      <c r="AX43" s="5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5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0.75302400000000003</v>
      </c>
      <c r="BK43" s="5" t="s">
        <v>203</v>
      </c>
      <c r="BL43">
        <v>23.030456229999995</v>
      </c>
      <c r="BM43">
        <v>3495935</v>
      </c>
      <c r="BN43" s="5">
        <v>69971.317281194846</v>
      </c>
      <c r="BO43" s="5">
        <v>0</v>
      </c>
      <c r="BP43" s="5">
        <v>9789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f>IF(COUNTIFS($D$1:D43,D43,$E$1:E43,E43)&gt;1,0,1)</f>
        <v>0</v>
      </c>
      <c r="BX43" s="5">
        <v>104282.97520684724</v>
      </c>
      <c r="BY43" t="s">
        <v>21</v>
      </c>
      <c r="BZ43" t="s">
        <v>92</v>
      </c>
      <c r="CA43" t="s">
        <v>102</v>
      </c>
      <c r="CB43" s="5">
        <v>8955909</v>
      </c>
      <c r="CC43" s="6">
        <v>3.2696877234203198E-2</v>
      </c>
      <c r="CD43" s="8">
        <v>23.030456229999995</v>
      </c>
      <c r="CE43" s="5" t="s">
        <v>622</v>
      </c>
      <c r="CF43">
        <v>0</v>
      </c>
      <c r="CG43" t="str">
        <f>VLOOKUP(C43,Sheet2!$D$2:$D$764,1,0)</f>
        <v>9521122491</v>
      </c>
      <c r="CH43" t="str">
        <f>VLOOKUP(B43,SO!A:A,1,0)</f>
        <v>9512940119</v>
      </c>
      <c r="CI43" t="str">
        <f>VLOOKUP(D43,Shipment!A:A,1,0)</f>
        <v>9525250443</v>
      </c>
      <c r="CJ43" s="76" t="e">
        <f>VLOOKUP(C43,[1]Sheet1!$E:$H,4,0)</f>
        <v>#N/A</v>
      </c>
      <c r="CK43" s="76" t="e">
        <f>VLOOKUP(C43,[1]Sheet1!$E:$I,5,0)</f>
        <v>#N/A</v>
      </c>
      <c r="CL43" s="76" t="e">
        <f>VLOOKUP(C43,[1]Sheet1!$E:$S,15,0)</f>
        <v>#N/A</v>
      </c>
    </row>
    <row r="44" spans="1:90" x14ac:dyDescent="0.25">
      <c r="A44" s="1">
        <v>44580</v>
      </c>
      <c r="B44" t="s">
        <v>241</v>
      </c>
      <c r="C44" t="s">
        <v>242</v>
      </c>
      <c r="D44" t="s">
        <v>203</v>
      </c>
      <c r="E44" t="s">
        <v>204</v>
      </c>
      <c r="F44" t="s">
        <v>205</v>
      </c>
      <c r="G44">
        <v>7</v>
      </c>
      <c r="H44" t="s">
        <v>177</v>
      </c>
      <c r="I44" t="s">
        <v>72</v>
      </c>
      <c r="J44" t="s">
        <v>73</v>
      </c>
      <c r="K44" t="s">
        <v>106</v>
      </c>
      <c r="L44">
        <v>1</v>
      </c>
      <c r="M44" t="s">
        <v>206</v>
      </c>
      <c r="N44" t="s">
        <v>207</v>
      </c>
      <c r="O44" t="s">
        <v>77</v>
      </c>
      <c r="P44">
        <v>0.47951549999999998</v>
      </c>
      <c r="Q44" t="s">
        <v>78</v>
      </c>
      <c r="R44">
        <v>0.38750000000000001</v>
      </c>
      <c r="S44">
        <v>0.33856481481480999</v>
      </c>
      <c r="T44">
        <v>0.38159722222221998</v>
      </c>
      <c r="U44" t="s">
        <v>208</v>
      </c>
      <c r="V44" t="s">
        <v>208</v>
      </c>
      <c r="W44" t="s">
        <v>209</v>
      </c>
      <c r="X44" t="s">
        <v>210</v>
      </c>
      <c r="Y44" t="s">
        <v>211</v>
      </c>
      <c r="Z44">
        <v>98</v>
      </c>
      <c r="AA44">
        <v>0</v>
      </c>
      <c r="AB44">
        <v>0</v>
      </c>
      <c r="AC44">
        <v>1790000</v>
      </c>
      <c r="AD44" t="s">
        <v>83</v>
      </c>
      <c r="AE44" s="5">
        <v>0</v>
      </c>
      <c r="AF44" t="s">
        <v>177</v>
      </c>
      <c r="AG44" t="s">
        <v>84</v>
      </c>
      <c r="AH44" t="s">
        <v>85</v>
      </c>
      <c r="AI44" t="s">
        <v>42</v>
      </c>
      <c r="AJ44">
        <v>0</v>
      </c>
      <c r="AK44">
        <v>1</v>
      </c>
      <c r="AL44" t="s">
        <v>183</v>
      </c>
      <c r="AM44" t="s">
        <v>177</v>
      </c>
      <c r="AN44">
        <v>0</v>
      </c>
      <c r="AO44" s="8">
        <v>0</v>
      </c>
      <c r="AP44" s="8">
        <v>0</v>
      </c>
      <c r="AQ44" s="8">
        <v>0</v>
      </c>
      <c r="AR44" s="8">
        <v>0</v>
      </c>
      <c r="AS44" s="8">
        <v>6234</v>
      </c>
      <c r="AT44" s="8">
        <v>0</v>
      </c>
      <c r="AU44" s="5"/>
      <c r="AX44" s="5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5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0.47951549999999998</v>
      </c>
      <c r="BK44" s="5" t="s">
        <v>203</v>
      </c>
      <c r="BL44">
        <v>23.030456229999995</v>
      </c>
      <c r="BM44">
        <v>3495935</v>
      </c>
      <c r="BN44" s="5">
        <v>44556.788617296101</v>
      </c>
      <c r="BO44" s="5">
        <v>0</v>
      </c>
      <c r="BP44" s="5">
        <v>6234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f>IF(COUNTIFS($D$1:D44,D44,$E$1:E44,E44)&gt;1,0,1)</f>
        <v>0</v>
      </c>
      <c r="BX44" s="5">
        <v>66406.485562610149</v>
      </c>
      <c r="BY44" t="s">
        <v>83</v>
      </c>
      <c r="BZ44" t="s">
        <v>87</v>
      </c>
      <c r="CA44" t="s">
        <v>102</v>
      </c>
      <c r="CB44" s="5">
        <v>5272000</v>
      </c>
      <c r="CC44" s="6">
        <v>2.0820929260418741E-2</v>
      </c>
      <c r="CD44" s="8">
        <v>23.030456229999995</v>
      </c>
      <c r="CE44" s="5" t="s">
        <v>622</v>
      </c>
      <c r="CF44">
        <v>0</v>
      </c>
      <c r="CG44" t="str">
        <f>VLOOKUP(C44,Sheet2!$D$2:$D$764,1,0)</f>
        <v>9521122259</v>
      </c>
      <c r="CH44" t="str">
        <f>VLOOKUP(B44,SO!A:A,1,0)</f>
        <v>9512934122</v>
      </c>
      <c r="CI44" t="str">
        <f>VLOOKUP(D44,Shipment!A:A,1,0)</f>
        <v>9525250443</v>
      </c>
      <c r="CJ44" s="76" t="e">
        <f>VLOOKUP(C44,[1]Sheet1!$E:$H,4,0)</f>
        <v>#N/A</v>
      </c>
      <c r="CK44" s="76" t="e">
        <f>VLOOKUP(C44,[1]Sheet1!$E:$I,5,0)</f>
        <v>#N/A</v>
      </c>
      <c r="CL44" s="76" t="e">
        <f>VLOOKUP(C44,[1]Sheet1!$E:$S,15,0)</f>
        <v>#N/A</v>
      </c>
    </row>
    <row r="45" spans="1:90" x14ac:dyDescent="0.25">
      <c r="A45" s="1">
        <v>44580</v>
      </c>
      <c r="B45" t="s">
        <v>231</v>
      </c>
      <c r="C45" t="s">
        <v>232</v>
      </c>
      <c r="D45" t="s">
        <v>203</v>
      </c>
      <c r="E45" t="s">
        <v>226</v>
      </c>
      <c r="F45" t="s">
        <v>205</v>
      </c>
      <c r="G45">
        <v>7</v>
      </c>
      <c r="H45" t="s">
        <v>177</v>
      </c>
      <c r="I45" t="s">
        <v>72</v>
      </c>
      <c r="J45" t="s">
        <v>73</v>
      </c>
      <c r="K45" t="s">
        <v>243</v>
      </c>
      <c r="L45">
        <v>3</v>
      </c>
      <c r="M45" t="s">
        <v>227</v>
      </c>
      <c r="N45" t="s">
        <v>228</v>
      </c>
      <c r="O45" t="s">
        <v>77</v>
      </c>
      <c r="P45">
        <v>1.48428</v>
      </c>
      <c r="Q45" t="s">
        <v>78</v>
      </c>
      <c r="R45">
        <v>0.38750000000000001</v>
      </c>
      <c r="S45">
        <v>0.33856481481480999</v>
      </c>
      <c r="T45">
        <v>0.36935185185184999</v>
      </c>
      <c r="U45" t="s">
        <v>229</v>
      </c>
      <c r="V45" t="s">
        <v>229</v>
      </c>
      <c r="W45" t="s">
        <v>209</v>
      </c>
      <c r="X45" t="s">
        <v>210</v>
      </c>
      <c r="Y45" t="s">
        <v>211</v>
      </c>
      <c r="Z45">
        <v>98</v>
      </c>
      <c r="AA45">
        <v>0</v>
      </c>
      <c r="AB45" t="s">
        <v>146</v>
      </c>
      <c r="AC45">
        <v>1790000</v>
      </c>
      <c r="AD45" t="s">
        <v>83</v>
      </c>
      <c r="AE45" s="5">
        <v>0</v>
      </c>
      <c r="AF45" t="s">
        <v>177</v>
      </c>
      <c r="AG45" t="s">
        <v>84</v>
      </c>
      <c r="AH45" t="s">
        <v>85</v>
      </c>
      <c r="AI45" t="s">
        <v>130</v>
      </c>
      <c r="AJ45">
        <v>0</v>
      </c>
      <c r="AK45">
        <v>1</v>
      </c>
      <c r="AL45" t="s">
        <v>183</v>
      </c>
      <c r="AM45" t="s">
        <v>177</v>
      </c>
      <c r="AN45">
        <v>0</v>
      </c>
      <c r="AO45" s="8">
        <v>0</v>
      </c>
      <c r="AP45" s="8">
        <v>0</v>
      </c>
      <c r="AQ45" s="8">
        <v>0</v>
      </c>
      <c r="AR45" s="8">
        <v>0</v>
      </c>
      <c r="AS45" s="8">
        <v>44528</v>
      </c>
      <c r="AT45" s="8">
        <v>29686</v>
      </c>
      <c r="AU45" s="5"/>
      <c r="AX45" s="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1.48428</v>
      </c>
      <c r="BK45" s="5" t="s">
        <v>203</v>
      </c>
      <c r="BL45">
        <v>23.030456229999995</v>
      </c>
      <c r="BM45">
        <v>3495935</v>
      </c>
      <c r="BN45" s="5">
        <v>137919.94254383908</v>
      </c>
      <c r="BO45" s="5">
        <v>0</v>
      </c>
      <c r="BP45" s="5">
        <v>44528</v>
      </c>
      <c r="BQ45" s="5">
        <v>29686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f>IF(COUNTIFS($D$1:D45,D45,$E$1:E45,E45)&gt;1,0,1)</f>
        <v>0</v>
      </c>
      <c r="BX45" s="5">
        <v>260470.37100546493</v>
      </c>
      <c r="BY45" t="s">
        <v>83</v>
      </c>
      <c r="BZ45" t="s">
        <v>87</v>
      </c>
      <c r="CA45" t="s">
        <v>102</v>
      </c>
      <c r="CB45" s="5">
        <v>14616000</v>
      </c>
      <c r="CC45" s="6">
        <v>6.4448571282167799E-2</v>
      </c>
      <c r="CD45" s="8">
        <v>23.030456229999995</v>
      </c>
      <c r="CE45" s="5" t="s">
        <v>622</v>
      </c>
      <c r="CF45">
        <v>0</v>
      </c>
      <c r="CG45" t="str">
        <f>VLOOKUP(C45,Sheet2!$D$2:$D$764,1,0)</f>
        <v>9521122176</v>
      </c>
      <c r="CH45" t="str">
        <f>VLOOKUP(B45,SO!A:A,1,0)</f>
        <v>9512939528</v>
      </c>
      <c r="CI45" t="str">
        <f>VLOOKUP(D45,Shipment!A:A,1,0)</f>
        <v>9525250443</v>
      </c>
      <c r="CJ45" s="76" t="e">
        <f>VLOOKUP(C45,[1]Sheet1!$E:$H,4,0)</f>
        <v>#N/A</v>
      </c>
      <c r="CK45" s="76" t="e">
        <f>VLOOKUP(C45,[1]Sheet1!$E:$I,5,0)</f>
        <v>#N/A</v>
      </c>
      <c r="CL45" s="76" t="e">
        <f>VLOOKUP(C45,[1]Sheet1!$E:$S,15,0)</f>
        <v>#N/A</v>
      </c>
    </row>
    <row r="46" spans="1:90" x14ac:dyDescent="0.25">
      <c r="A46" s="1">
        <v>44580</v>
      </c>
      <c r="B46" t="s">
        <v>231</v>
      </c>
      <c r="C46" t="s">
        <v>232</v>
      </c>
      <c r="D46" t="s">
        <v>203</v>
      </c>
      <c r="E46" t="s">
        <v>226</v>
      </c>
      <c r="F46" t="s">
        <v>205</v>
      </c>
      <c r="G46">
        <v>7</v>
      </c>
      <c r="H46" t="s">
        <v>177</v>
      </c>
      <c r="I46" t="s">
        <v>72</v>
      </c>
      <c r="J46" t="s">
        <v>73</v>
      </c>
      <c r="K46" t="s">
        <v>244</v>
      </c>
      <c r="L46">
        <v>2</v>
      </c>
      <c r="M46" t="s">
        <v>227</v>
      </c>
      <c r="N46" t="s">
        <v>228</v>
      </c>
      <c r="O46" t="s">
        <v>77</v>
      </c>
      <c r="P46">
        <v>0.96682800000000002</v>
      </c>
      <c r="Q46" t="s">
        <v>78</v>
      </c>
      <c r="R46">
        <v>0.38750000000000001</v>
      </c>
      <c r="S46">
        <v>0.33856481481480999</v>
      </c>
      <c r="T46">
        <v>0.36927083333333</v>
      </c>
      <c r="U46" t="s">
        <v>229</v>
      </c>
      <c r="V46" t="s">
        <v>229</v>
      </c>
      <c r="W46" t="s">
        <v>209</v>
      </c>
      <c r="X46" t="s">
        <v>210</v>
      </c>
      <c r="Y46" t="s">
        <v>211</v>
      </c>
      <c r="Z46">
        <v>98</v>
      </c>
      <c r="AA46">
        <v>0</v>
      </c>
      <c r="AB46" t="s">
        <v>146</v>
      </c>
      <c r="AC46">
        <v>1790000</v>
      </c>
      <c r="AD46" t="s">
        <v>83</v>
      </c>
      <c r="AE46" s="5">
        <v>0</v>
      </c>
      <c r="AF46" t="s">
        <v>177</v>
      </c>
      <c r="AG46" t="s">
        <v>84</v>
      </c>
      <c r="AH46" t="s">
        <v>85</v>
      </c>
      <c r="AI46" t="s">
        <v>130</v>
      </c>
      <c r="AJ46">
        <v>0</v>
      </c>
      <c r="AK46">
        <v>1</v>
      </c>
      <c r="AL46" t="s">
        <v>183</v>
      </c>
      <c r="AM46" t="s">
        <v>177</v>
      </c>
      <c r="AN46">
        <v>0</v>
      </c>
      <c r="AO46" s="8">
        <v>0</v>
      </c>
      <c r="AP46" s="8">
        <v>0</v>
      </c>
      <c r="AQ46" s="8">
        <v>0</v>
      </c>
      <c r="AR46" s="8">
        <v>0</v>
      </c>
      <c r="AS46" s="8">
        <v>29005</v>
      </c>
      <c r="AT46" s="8">
        <v>19337</v>
      </c>
      <c r="AU46" s="5"/>
      <c r="AX46" s="5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5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0.96682800000000002</v>
      </c>
      <c r="BK46" s="5" t="s">
        <v>203</v>
      </c>
      <c r="BL46">
        <v>23.030456229999995</v>
      </c>
      <c r="BM46">
        <v>3495935</v>
      </c>
      <c r="BN46" s="5">
        <v>89838.07786251574</v>
      </c>
      <c r="BO46" s="5">
        <v>0</v>
      </c>
      <c r="BP46" s="5">
        <v>29005</v>
      </c>
      <c r="BQ46" s="5">
        <v>19337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f>IF(COUNTIFS($D$1:D46,D46,$E$1:E46,E46)&gt;1,0,1)</f>
        <v>0</v>
      </c>
      <c r="BX46" s="5">
        <v>169665.38552461239</v>
      </c>
      <c r="BY46" t="s">
        <v>83</v>
      </c>
      <c r="BZ46" t="s">
        <v>87</v>
      </c>
      <c r="CA46" t="s">
        <v>102</v>
      </c>
      <c r="CB46" s="5">
        <v>9104000</v>
      </c>
      <c r="CC46" s="6">
        <v>4.1980410216128847E-2</v>
      </c>
      <c r="CD46" s="8">
        <v>23.030456229999995</v>
      </c>
      <c r="CE46" s="5" t="s">
        <v>622</v>
      </c>
      <c r="CF46">
        <v>0</v>
      </c>
      <c r="CG46" t="str">
        <f>VLOOKUP(C46,Sheet2!$D$2:$D$764,1,0)</f>
        <v>9521122176</v>
      </c>
      <c r="CH46" t="str">
        <f>VLOOKUP(B46,SO!A:A,1,0)</f>
        <v>9512939528</v>
      </c>
      <c r="CI46" t="str">
        <f>VLOOKUP(D46,Shipment!A:A,1,0)</f>
        <v>9525250443</v>
      </c>
      <c r="CJ46" s="76" t="e">
        <f>VLOOKUP(C46,[1]Sheet1!$E:$H,4,0)</f>
        <v>#N/A</v>
      </c>
      <c r="CK46" s="76" t="e">
        <f>VLOOKUP(C46,[1]Sheet1!$E:$I,5,0)</f>
        <v>#N/A</v>
      </c>
      <c r="CL46" s="76" t="e">
        <f>VLOOKUP(C46,[1]Sheet1!$E:$S,15,0)</f>
        <v>#N/A</v>
      </c>
    </row>
    <row r="47" spans="1:90" x14ac:dyDescent="0.25">
      <c r="A47" s="1">
        <v>44580</v>
      </c>
      <c r="B47" t="s">
        <v>245</v>
      </c>
      <c r="C47" t="s">
        <v>246</v>
      </c>
      <c r="D47" t="s">
        <v>203</v>
      </c>
      <c r="E47" t="s">
        <v>247</v>
      </c>
      <c r="F47" t="s">
        <v>205</v>
      </c>
      <c r="G47">
        <v>7</v>
      </c>
      <c r="H47" t="s">
        <v>177</v>
      </c>
      <c r="I47" t="s">
        <v>72</v>
      </c>
      <c r="J47" t="s">
        <v>73</v>
      </c>
      <c r="K47" t="s">
        <v>187</v>
      </c>
      <c r="L47">
        <v>2</v>
      </c>
      <c r="M47" t="s">
        <v>206</v>
      </c>
      <c r="N47" t="s">
        <v>248</v>
      </c>
      <c r="O47" t="s">
        <v>77</v>
      </c>
      <c r="P47">
        <v>1.5060480000000001</v>
      </c>
      <c r="Q47" t="s">
        <v>78</v>
      </c>
      <c r="R47">
        <v>0.38750000000000001</v>
      </c>
      <c r="S47">
        <v>0.33856481481480999</v>
      </c>
      <c r="T47">
        <v>0.37473379629629999</v>
      </c>
      <c r="U47" t="s">
        <v>249</v>
      </c>
      <c r="V47" t="s">
        <v>249</v>
      </c>
      <c r="W47" t="s">
        <v>209</v>
      </c>
      <c r="X47" t="s">
        <v>210</v>
      </c>
      <c r="Y47" t="s">
        <v>211</v>
      </c>
      <c r="Z47">
        <v>98</v>
      </c>
      <c r="AA47">
        <v>125</v>
      </c>
      <c r="AB47">
        <v>0</v>
      </c>
      <c r="AC47">
        <v>1790000</v>
      </c>
      <c r="AD47" t="s">
        <v>21</v>
      </c>
      <c r="AE47" s="5">
        <v>0</v>
      </c>
      <c r="AF47" t="s">
        <v>177</v>
      </c>
      <c r="AG47" t="s">
        <v>84</v>
      </c>
      <c r="AH47" t="s">
        <v>85</v>
      </c>
      <c r="AI47" t="s">
        <v>42</v>
      </c>
      <c r="AJ47">
        <v>0</v>
      </c>
      <c r="AK47">
        <v>1</v>
      </c>
      <c r="AL47" t="s">
        <v>183</v>
      </c>
      <c r="AM47" t="s">
        <v>177</v>
      </c>
      <c r="AN47" t="s">
        <v>101</v>
      </c>
      <c r="AO47" s="8">
        <v>150000</v>
      </c>
      <c r="AP47" s="8">
        <v>0</v>
      </c>
      <c r="AQ47" s="8">
        <v>0</v>
      </c>
      <c r="AR47" s="8">
        <v>0</v>
      </c>
      <c r="AS47" s="8">
        <v>19579</v>
      </c>
      <c r="AT47" s="8">
        <v>0</v>
      </c>
      <c r="AU47" s="5"/>
      <c r="AX47" s="5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5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1.5060480000000001</v>
      </c>
      <c r="BK47" s="5" t="s">
        <v>203</v>
      </c>
      <c r="BL47">
        <v>23.030456229999995</v>
      </c>
      <c r="BM47">
        <v>3495935</v>
      </c>
      <c r="BN47" s="5">
        <v>139942.63456238969</v>
      </c>
      <c r="BO47" s="5">
        <v>0</v>
      </c>
      <c r="BP47" s="5">
        <v>19579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f>IF(COUNTIFS($D$1:D47,D47,$E$1:E47,E47)&gt;1,0,1)</f>
        <v>1</v>
      </c>
      <c r="BX47" s="5">
        <v>208566.95041369449</v>
      </c>
      <c r="BY47" t="s">
        <v>21</v>
      </c>
      <c r="BZ47" t="s">
        <v>92</v>
      </c>
      <c r="CA47" t="s">
        <v>102</v>
      </c>
      <c r="CB47" s="5">
        <v>17911818</v>
      </c>
      <c r="CC47" s="6">
        <v>6.5393754468406395E-2</v>
      </c>
      <c r="CD47" s="8">
        <v>23.030456229999995</v>
      </c>
      <c r="CE47" s="5" t="s">
        <v>622</v>
      </c>
      <c r="CF47">
        <v>0</v>
      </c>
      <c r="CG47" t="str">
        <f>VLOOKUP(C47,Sheet2!$D$2:$D$764,1,0)</f>
        <v>9521122507</v>
      </c>
      <c r="CH47" t="str">
        <f>VLOOKUP(B47,SO!A:A,1,0)</f>
        <v>9512940302</v>
      </c>
      <c r="CI47" t="str">
        <f>VLOOKUP(D47,Shipment!A:A,1,0)</f>
        <v>9525250443</v>
      </c>
      <c r="CJ47" s="76" t="e">
        <f>VLOOKUP(C47,[1]Sheet1!$E:$H,4,0)</f>
        <v>#N/A</v>
      </c>
      <c r="CK47" s="76" t="e">
        <f>VLOOKUP(C47,[1]Sheet1!$E:$I,5,0)</f>
        <v>#N/A</v>
      </c>
      <c r="CL47" s="76" t="e">
        <f>VLOOKUP(C47,[1]Sheet1!$E:$S,15,0)</f>
        <v>#N/A</v>
      </c>
    </row>
    <row r="48" spans="1:90" x14ac:dyDescent="0.25">
      <c r="A48" s="1">
        <v>44580</v>
      </c>
      <c r="B48" t="s">
        <v>250</v>
      </c>
      <c r="C48" t="s">
        <v>251</v>
      </c>
      <c r="D48" t="s">
        <v>203</v>
      </c>
      <c r="E48" t="s">
        <v>226</v>
      </c>
      <c r="F48" t="s">
        <v>205</v>
      </c>
      <c r="G48">
        <v>7</v>
      </c>
      <c r="H48" t="s">
        <v>177</v>
      </c>
      <c r="I48" t="s">
        <v>72</v>
      </c>
      <c r="J48" t="s">
        <v>73</v>
      </c>
      <c r="K48" t="s">
        <v>125</v>
      </c>
      <c r="L48">
        <v>3</v>
      </c>
      <c r="M48" t="s">
        <v>227</v>
      </c>
      <c r="N48" t="s">
        <v>228</v>
      </c>
      <c r="O48" t="s">
        <v>77</v>
      </c>
      <c r="P48">
        <v>6.4189980000000008E-2</v>
      </c>
      <c r="Q48" t="s">
        <v>78</v>
      </c>
      <c r="R48">
        <v>0.38750000000000001</v>
      </c>
      <c r="S48">
        <v>0.33856481481480999</v>
      </c>
      <c r="T48">
        <v>0.36770833333332997</v>
      </c>
      <c r="U48" t="s">
        <v>229</v>
      </c>
      <c r="V48" t="s">
        <v>229</v>
      </c>
      <c r="W48" t="s">
        <v>209</v>
      </c>
      <c r="X48" t="s">
        <v>210</v>
      </c>
      <c r="Y48" t="s">
        <v>211</v>
      </c>
      <c r="Z48">
        <v>98</v>
      </c>
      <c r="AA48">
        <v>0</v>
      </c>
      <c r="AB48" t="s">
        <v>146</v>
      </c>
      <c r="AC48">
        <v>1790000</v>
      </c>
      <c r="AD48" t="s">
        <v>129</v>
      </c>
      <c r="AE48" s="5">
        <v>0</v>
      </c>
      <c r="AF48" t="s">
        <v>177</v>
      </c>
      <c r="AG48" t="s">
        <v>84</v>
      </c>
      <c r="AH48" t="s">
        <v>85</v>
      </c>
      <c r="AI48" t="s">
        <v>130</v>
      </c>
      <c r="AJ48">
        <v>0</v>
      </c>
      <c r="AK48">
        <v>1</v>
      </c>
      <c r="AL48" t="s">
        <v>183</v>
      </c>
      <c r="AM48" t="s">
        <v>177</v>
      </c>
      <c r="AN4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1926</v>
      </c>
      <c r="AT48" s="8">
        <v>1284</v>
      </c>
      <c r="AU48" s="5"/>
      <c r="AX48" s="5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5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6.4189980000000008E-2</v>
      </c>
      <c r="BK48" s="5" t="s">
        <v>203</v>
      </c>
      <c r="BL48">
        <v>23.030456229999995</v>
      </c>
      <c r="BM48">
        <v>3495935</v>
      </c>
      <c r="BN48" s="5">
        <v>5964.5608331919721</v>
      </c>
      <c r="BO48" s="5">
        <v>0</v>
      </c>
      <c r="BP48" s="5">
        <v>1926</v>
      </c>
      <c r="BQ48" s="5">
        <v>1284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f>IF(COUNTIFS($D$1:D48,D48,$E$1:E48,E48)&gt;1,0,1)</f>
        <v>0</v>
      </c>
      <c r="BX48" s="5">
        <v>11264.944302768597</v>
      </c>
      <c r="BY48" t="s">
        <v>129</v>
      </c>
      <c r="BZ48" t="s">
        <v>129</v>
      </c>
      <c r="CA48" t="s">
        <v>102</v>
      </c>
      <c r="CB48" s="5">
        <v>2079819</v>
      </c>
      <c r="CC48" s="6">
        <v>2.7871779594355012E-3</v>
      </c>
      <c r="CD48" s="8">
        <v>23.030456229999995</v>
      </c>
      <c r="CE48" s="5" t="s">
        <v>622</v>
      </c>
      <c r="CF48">
        <v>0</v>
      </c>
      <c r="CG48" t="str">
        <f>VLOOKUP(C48,Sheet2!$D$2:$D$764,1,0)</f>
        <v>9521122962</v>
      </c>
      <c r="CH48" t="str">
        <f>VLOOKUP(B48,SO!A:A,1,0)</f>
        <v>9512940859</v>
      </c>
      <c r="CI48" t="str">
        <f>VLOOKUP(D48,Shipment!A:A,1,0)</f>
        <v>9525250443</v>
      </c>
      <c r="CJ48" s="76" t="e">
        <f>VLOOKUP(C48,[1]Sheet1!$E:$H,4,0)</f>
        <v>#N/A</v>
      </c>
      <c r="CK48" s="76" t="e">
        <f>VLOOKUP(C48,[1]Sheet1!$E:$I,5,0)</f>
        <v>#N/A</v>
      </c>
      <c r="CL48" s="76" t="e">
        <f>VLOOKUP(C48,[1]Sheet1!$E:$S,15,0)</f>
        <v>#N/A</v>
      </c>
    </row>
    <row r="49" spans="1:90" x14ac:dyDescent="0.25">
      <c r="A49" s="1">
        <v>44580</v>
      </c>
      <c r="B49" t="s">
        <v>252</v>
      </c>
      <c r="C49" t="s">
        <v>253</v>
      </c>
      <c r="D49" t="s">
        <v>203</v>
      </c>
      <c r="E49" t="s">
        <v>254</v>
      </c>
      <c r="F49" t="s">
        <v>205</v>
      </c>
      <c r="G49">
        <v>7</v>
      </c>
      <c r="H49" t="s">
        <v>177</v>
      </c>
      <c r="I49" t="s">
        <v>72</v>
      </c>
      <c r="J49" t="s">
        <v>73</v>
      </c>
      <c r="K49" t="s">
        <v>255</v>
      </c>
      <c r="L49">
        <v>5</v>
      </c>
      <c r="M49" t="s">
        <v>206</v>
      </c>
      <c r="N49" t="s">
        <v>256</v>
      </c>
      <c r="O49" t="s">
        <v>77</v>
      </c>
      <c r="P49">
        <v>2.62276</v>
      </c>
      <c r="Q49" t="s">
        <v>78</v>
      </c>
      <c r="R49">
        <v>0.38750000000000001</v>
      </c>
      <c r="S49">
        <v>0.33857638888889002</v>
      </c>
      <c r="T49">
        <v>0.36608796296295998</v>
      </c>
      <c r="U49" t="s">
        <v>257</v>
      </c>
      <c r="V49" t="s">
        <v>257</v>
      </c>
      <c r="W49" t="s">
        <v>209</v>
      </c>
      <c r="X49" t="s">
        <v>258</v>
      </c>
      <c r="Y49" t="s">
        <v>211</v>
      </c>
      <c r="Z49">
        <v>125</v>
      </c>
      <c r="AA49">
        <v>125</v>
      </c>
      <c r="AB49">
        <v>0</v>
      </c>
      <c r="AC49">
        <v>2140000</v>
      </c>
      <c r="AD49" t="s">
        <v>21</v>
      </c>
      <c r="AE49" s="5">
        <v>0</v>
      </c>
      <c r="AF49" t="s">
        <v>177</v>
      </c>
      <c r="AG49" t="s">
        <v>84</v>
      </c>
      <c r="AH49" t="s">
        <v>85</v>
      </c>
      <c r="AI49" t="s">
        <v>42</v>
      </c>
      <c r="AJ49">
        <v>0</v>
      </c>
      <c r="AK49">
        <v>1</v>
      </c>
      <c r="AL49" t="s">
        <v>183</v>
      </c>
      <c r="AM49" t="s">
        <v>177</v>
      </c>
      <c r="AN49" t="s">
        <v>183</v>
      </c>
      <c r="AO49" s="8">
        <v>2140000</v>
      </c>
      <c r="AP49" s="8">
        <v>0</v>
      </c>
      <c r="AQ49" s="8">
        <v>0</v>
      </c>
      <c r="AR49" s="8">
        <v>0</v>
      </c>
      <c r="AS49" s="8">
        <v>34096</v>
      </c>
      <c r="AT49" s="8">
        <v>0</v>
      </c>
      <c r="AU49" s="5"/>
      <c r="AX49" s="5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5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2.62276</v>
      </c>
      <c r="BK49" s="5" t="s">
        <v>203</v>
      </c>
      <c r="BL49">
        <v>23.030456229999995</v>
      </c>
      <c r="BM49">
        <v>3495935</v>
      </c>
      <c r="BN49" s="5">
        <v>243707.99883194503</v>
      </c>
      <c r="BO49" s="5">
        <v>0</v>
      </c>
      <c r="BP49" s="5">
        <v>34096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f>IF(COUNTIFS($D$1:D49,D49,$E$1:E49,E49)&gt;1,0,1)</f>
        <v>1</v>
      </c>
      <c r="BX49" s="5">
        <v>363215.6806655706</v>
      </c>
      <c r="BY49" t="s">
        <v>21</v>
      </c>
      <c r="BZ49" t="s">
        <v>92</v>
      </c>
      <c r="CA49" t="s">
        <v>102</v>
      </c>
      <c r="CB49" s="5">
        <v>25160000</v>
      </c>
      <c r="CC49" s="6">
        <v>0.11388224244483412</v>
      </c>
      <c r="CD49" s="8">
        <v>23.030456229999995</v>
      </c>
      <c r="CE49" s="5" t="s">
        <v>622</v>
      </c>
      <c r="CF49">
        <v>0</v>
      </c>
      <c r="CG49" t="str">
        <f>VLOOKUP(C49,Sheet2!$D$2:$D$764,1,0)</f>
        <v>9521123367</v>
      </c>
      <c r="CH49" t="str">
        <f>VLOOKUP(B49,SO!A:A,1,0)</f>
        <v>9512940182</v>
      </c>
      <c r="CI49" t="str">
        <f>VLOOKUP(D49,Shipment!A:A,1,0)</f>
        <v>9525250443</v>
      </c>
      <c r="CJ49" s="76" t="e">
        <f>VLOOKUP(C49,[1]Sheet1!$E:$H,4,0)</f>
        <v>#N/A</v>
      </c>
      <c r="CK49" s="76" t="e">
        <f>VLOOKUP(C49,[1]Sheet1!$E:$I,5,0)</f>
        <v>#N/A</v>
      </c>
      <c r="CL49" s="76" t="e">
        <f>VLOOKUP(C49,[1]Sheet1!$E:$S,15,0)</f>
        <v>#N/A</v>
      </c>
    </row>
    <row r="50" spans="1:90" x14ac:dyDescent="0.25">
      <c r="A50" s="1">
        <v>44580</v>
      </c>
      <c r="B50" t="s">
        <v>259</v>
      </c>
      <c r="C50" t="s">
        <v>260</v>
      </c>
      <c r="D50" t="s">
        <v>203</v>
      </c>
      <c r="E50" t="s">
        <v>261</v>
      </c>
      <c r="F50" t="s">
        <v>205</v>
      </c>
      <c r="G50">
        <v>7</v>
      </c>
      <c r="H50" t="s">
        <v>177</v>
      </c>
      <c r="I50" t="s">
        <v>72</v>
      </c>
      <c r="J50" t="s">
        <v>73</v>
      </c>
      <c r="K50" t="s">
        <v>244</v>
      </c>
      <c r="L50">
        <v>1</v>
      </c>
      <c r="M50" t="s">
        <v>262</v>
      </c>
      <c r="N50" t="s">
        <v>263</v>
      </c>
      <c r="O50" t="s">
        <v>77</v>
      </c>
      <c r="P50">
        <v>0.48341400000000001</v>
      </c>
      <c r="Q50" t="s">
        <v>78</v>
      </c>
      <c r="R50">
        <v>0.38750000000000001</v>
      </c>
      <c r="S50">
        <v>0.33857638888889002</v>
      </c>
      <c r="T50">
        <v>0.37195601851852</v>
      </c>
      <c r="U50" t="s">
        <v>264</v>
      </c>
      <c r="V50" t="s">
        <v>264</v>
      </c>
      <c r="W50" t="s">
        <v>209</v>
      </c>
      <c r="X50" t="s">
        <v>210</v>
      </c>
      <c r="Y50" t="s">
        <v>211</v>
      </c>
      <c r="Z50">
        <v>98</v>
      </c>
      <c r="AA50">
        <v>125</v>
      </c>
      <c r="AB50" t="s">
        <v>146</v>
      </c>
      <c r="AC50">
        <v>1790000</v>
      </c>
      <c r="AD50" t="s">
        <v>83</v>
      </c>
      <c r="AE50" s="5">
        <v>0</v>
      </c>
      <c r="AF50" t="s">
        <v>177</v>
      </c>
      <c r="AG50" t="s">
        <v>84</v>
      </c>
      <c r="AH50" t="s">
        <v>85</v>
      </c>
      <c r="AI50" t="s">
        <v>262</v>
      </c>
      <c r="AJ50">
        <v>0</v>
      </c>
      <c r="AK50">
        <v>1</v>
      </c>
      <c r="AL50" t="s">
        <v>183</v>
      </c>
      <c r="AM50" t="s">
        <v>177</v>
      </c>
      <c r="AN50" t="s">
        <v>101</v>
      </c>
      <c r="AO50" s="8">
        <v>150000</v>
      </c>
      <c r="AP50" s="8">
        <v>0</v>
      </c>
      <c r="AQ50" s="8">
        <v>0</v>
      </c>
      <c r="AR50" s="8">
        <v>0</v>
      </c>
      <c r="AS50" s="8">
        <v>0</v>
      </c>
      <c r="AT50" s="8">
        <v>9668</v>
      </c>
      <c r="AU50" s="5"/>
      <c r="AX50" s="5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5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0.48341400000000001</v>
      </c>
      <c r="BK50" s="5" t="s">
        <v>203</v>
      </c>
      <c r="BL50">
        <v>23.030456229999995</v>
      </c>
      <c r="BM50">
        <v>3495935</v>
      </c>
      <c r="BN50" s="5">
        <v>44919.03893125787</v>
      </c>
      <c r="BO50" s="5">
        <v>0</v>
      </c>
      <c r="BP50" s="5">
        <v>0</v>
      </c>
      <c r="BQ50" s="5">
        <v>9668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f>IF(COUNTIFS($D$1:D50,D50,$E$1:E50,E50)&gt;1,0,1)</f>
        <v>1</v>
      </c>
      <c r="BX50" s="5">
        <v>70329.692762306193</v>
      </c>
      <c r="BY50" t="s">
        <v>83</v>
      </c>
      <c r="BZ50" t="s">
        <v>87</v>
      </c>
      <c r="CA50" t="s">
        <v>102</v>
      </c>
      <c r="CB50" s="5">
        <v>4552000</v>
      </c>
      <c r="CC50" s="6">
        <v>2.0990205108064423E-2</v>
      </c>
      <c r="CD50" s="8">
        <v>23.030456229999995</v>
      </c>
      <c r="CE50" s="5" t="s">
        <v>622</v>
      </c>
      <c r="CF50">
        <v>0</v>
      </c>
      <c r="CG50" t="str">
        <f>VLOOKUP(C50,Sheet2!$D$2:$D$764,1,0)</f>
        <v>9521123000</v>
      </c>
      <c r="CH50" t="str">
        <f>VLOOKUP(B50,SO!A:A,1,0)</f>
        <v>9512940841</v>
      </c>
      <c r="CI50" t="str">
        <f>VLOOKUP(D50,Shipment!A:A,1,0)</f>
        <v>9525250443</v>
      </c>
      <c r="CJ50" s="76" t="e">
        <f>VLOOKUP(C50,[1]Sheet1!$E:$H,4,0)</f>
        <v>#N/A</v>
      </c>
      <c r="CK50" s="76" t="e">
        <f>VLOOKUP(C50,[1]Sheet1!$E:$I,5,0)</f>
        <v>#N/A</v>
      </c>
      <c r="CL50" s="76" t="e">
        <f>VLOOKUP(C50,[1]Sheet1!$E:$S,15,0)</f>
        <v>#N/A</v>
      </c>
    </row>
    <row r="51" spans="1:90" x14ac:dyDescent="0.25">
      <c r="A51" s="1">
        <v>44580</v>
      </c>
      <c r="B51" t="s">
        <v>252</v>
      </c>
      <c r="C51" t="s">
        <v>253</v>
      </c>
      <c r="D51" t="s">
        <v>203</v>
      </c>
      <c r="E51" t="s">
        <v>254</v>
      </c>
      <c r="F51" t="s">
        <v>205</v>
      </c>
      <c r="G51">
        <v>7</v>
      </c>
      <c r="H51" t="s">
        <v>177</v>
      </c>
      <c r="I51" t="s">
        <v>72</v>
      </c>
      <c r="J51" t="s">
        <v>73</v>
      </c>
      <c r="K51" t="s">
        <v>170</v>
      </c>
      <c r="L51">
        <v>4</v>
      </c>
      <c r="M51" t="s">
        <v>206</v>
      </c>
      <c r="N51" t="s">
        <v>256</v>
      </c>
      <c r="O51" t="s">
        <v>77</v>
      </c>
      <c r="P51">
        <v>2.7664</v>
      </c>
      <c r="Q51" t="s">
        <v>78</v>
      </c>
      <c r="R51">
        <v>0.38750000000000001</v>
      </c>
      <c r="S51">
        <v>0.33857638888889002</v>
      </c>
      <c r="T51">
        <v>0.36616898148148003</v>
      </c>
      <c r="U51" t="s">
        <v>257</v>
      </c>
      <c r="V51" t="s">
        <v>257</v>
      </c>
      <c r="W51" t="s">
        <v>209</v>
      </c>
      <c r="X51" t="s">
        <v>258</v>
      </c>
      <c r="Y51" t="s">
        <v>211</v>
      </c>
      <c r="Z51">
        <v>125</v>
      </c>
      <c r="AA51">
        <v>0</v>
      </c>
      <c r="AB51">
        <v>0</v>
      </c>
      <c r="AC51">
        <v>2140000</v>
      </c>
      <c r="AD51" t="s">
        <v>21</v>
      </c>
      <c r="AE51" s="5">
        <v>0</v>
      </c>
      <c r="AF51" t="s">
        <v>177</v>
      </c>
      <c r="AG51" t="s">
        <v>84</v>
      </c>
      <c r="AH51" t="s">
        <v>85</v>
      </c>
      <c r="AI51" t="s">
        <v>42</v>
      </c>
      <c r="AJ51">
        <v>0</v>
      </c>
      <c r="AK51">
        <v>1</v>
      </c>
      <c r="AL51" t="s">
        <v>183</v>
      </c>
      <c r="AM51" t="s">
        <v>177</v>
      </c>
      <c r="AN51">
        <v>0</v>
      </c>
      <c r="AO51" s="8">
        <v>0</v>
      </c>
      <c r="AP51" s="8">
        <v>0</v>
      </c>
      <c r="AQ51" s="8">
        <v>0</v>
      </c>
      <c r="AR51" s="8">
        <v>0</v>
      </c>
      <c r="AS51" s="8">
        <v>35963</v>
      </c>
      <c r="AT51" s="8">
        <v>0</v>
      </c>
      <c r="AU51" s="5"/>
      <c r="AX51" s="5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5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2.7664</v>
      </c>
      <c r="BK51" s="5" t="s">
        <v>203</v>
      </c>
      <c r="BL51">
        <v>23.030456229999995</v>
      </c>
      <c r="BM51">
        <v>3495935</v>
      </c>
      <c r="BN51" s="5">
        <v>257055.09004586496</v>
      </c>
      <c r="BO51" s="5">
        <v>0</v>
      </c>
      <c r="BP51" s="5">
        <v>35963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f>IF(COUNTIFS($D$1:D51,D51,$E$1:E51,E51)&gt;1,0,1)</f>
        <v>0</v>
      </c>
      <c r="BX51" s="5">
        <v>383107.49076287367</v>
      </c>
      <c r="BY51" t="s">
        <v>21</v>
      </c>
      <c r="BZ51" t="s">
        <v>92</v>
      </c>
      <c r="CA51" t="s">
        <v>102</v>
      </c>
      <c r="CB51" s="5">
        <v>24928000</v>
      </c>
      <c r="CC51" s="6">
        <v>0.12011920095601165</v>
      </c>
      <c r="CD51" s="8">
        <v>23.030456229999995</v>
      </c>
      <c r="CE51" s="5" t="s">
        <v>622</v>
      </c>
      <c r="CF51">
        <v>0</v>
      </c>
      <c r="CG51" t="str">
        <f>VLOOKUP(C51,Sheet2!$D$2:$D$764,1,0)</f>
        <v>9521123367</v>
      </c>
      <c r="CH51" t="str">
        <f>VLOOKUP(B51,SO!A:A,1,0)</f>
        <v>9512940182</v>
      </c>
      <c r="CI51" t="str">
        <f>VLOOKUP(D51,Shipment!A:A,1,0)</f>
        <v>9525250443</v>
      </c>
      <c r="CJ51" s="76" t="e">
        <f>VLOOKUP(C51,[1]Sheet1!$E:$H,4,0)</f>
        <v>#N/A</v>
      </c>
      <c r="CK51" s="76" t="e">
        <f>VLOOKUP(C51,[1]Sheet1!$E:$I,5,0)</f>
        <v>#N/A</v>
      </c>
      <c r="CL51" s="76" t="e">
        <f>VLOOKUP(C51,[1]Sheet1!$E:$S,15,0)</f>
        <v>#N/A</v>
      </c>
    </row>
    <row r="52" spans="1:90" x14ac:dyDescent="0.25">
      <c r="A52" s="1">
        <v>44580</v>
      </c>
      <c r="B52" t="s">
        <v>252</v>
      </c>
      <c r="C52" t="s">
        <v>253</v>
      </c>
      <c r="D52" t="s">
        <v>203</v>
      </c>
      <c r="E52" t="s">
        <v>254</v>
      </c>
      <c r="F52" t="s">
        <v>205</v>
      </c>
      <c r="G52">
        <v>7</v>
      </c>
      <c r="H52" t="s">
        <v>177</v>
      </c>
      <c r="I52" t="s">
        <v>72</v>
      </c>
      <c r="J52" t="s">
        <v>73</v>
      </c>
      <c r="K52" t="s">
        <v>265</v>
      </c>
      <c r="L52">
        <v>1</v>
      </c>
      <c r="M52" t="s">
        <v>206</v>
      </c>
      <c r="N52" t="s">
        <v>256</v>
      </c>
      <c r="O52" t="s">
        <v>77</v>
      </c>
      <c r="P52">
        <v>0.84337499999999999</v>
      </c>
      <c r="Q52" t="s">
        <v>78</v>
      </c>
      <c r="R52">
        <v>0.38750000000000001</v>
      </c>
      <c r="S52">
        <v>0.33857638888889002</v>
      </c>
      <c r="T52">
        <v>0.36625000000000002</v>
      </c>
      <c r="U52" t="s">
        <v>257</v>
      </c>
      <c r="V52" t="s">
        <v>257</v>
      </c>
      <c r="W52" t="s">
        <v>209</v>
      </c>
      <c r="X52" t="s">
        <v>258</v>
      </c>
      <c r="Y52" t="s">
        <v>211</v>
      </c>
      <c r="Z52">
        <v>125</v>
      </c>
      <c r="AA52">
        <v>0</v>
      </c>
      <c r="AB52">
        <v>0</v>
      </c>
      <c r="AC52">
        <v>2140000</v>
      </c>
      <c r="AD52" t="s">
        <v>21</v>
      </c>
      <c r="AE52" s="5">
        <v>0</v>
      </c>
      <c r="AF52" t="s">
        <v>177</v>
      </c>
      <c r="AG52" t="s">
        <v>84</v>
      </c>
      <c r="AH52" t="s">
        <v>85</v>
      </c>
      <c r="AI52" t="s">
        <v>42</v>
      </c>
      <c r="AJ52">
        <v>0</v>
      </c>
      <c r="AK52">
        <v>1</v>
      </c>
      <c r="AL52" t="s">
        <v>183</v>
      </c>
      <c r="AM52" t="s">
        <v>177</v>
      </c>
      <c r="AN52">
        <v>0</v>
      </c>
      <c r="AO52" s="8">
        <v>0</v>
      </c>
      <c r="AP52" s="8">
        <v>0</v>
      </c>
      <c r="AQ52" s="8">
        <v>0</v>
      </c>
      <c r="AR52" s="8">
        <v>0</v>
      </c>
      <c r="AS52" s="8">
        <v>10964</v>
      </c>
      <c r="AT52" s="8">
        <v>0</v>
      </c>
      <c r="AU52" s="5"/>
      <c r="AX52" s="5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5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0.84337499999999999</v>
      </c>
      <c r="BK52" s="5" t="s">
        <v>203</v>
      </c>
      <c r="BL52">
        <v>23.030456229999995</v>
      </c>
      <c r="BM52">
        <v>3495935</v>
      </c>
      <c r="BN52" s="5">
        <v>78366.771460176169</v>
      </c>
      <c r="BO52" s="5">
        <v>0</v>
      </c>
      <c r="BP52" s="5">
        <v>10964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f>IF(COUNTIFS($D$1:D52,D52,$E$1:E52,E52)&gt;1,0,1)</f>
        <v>0</v>
      </c>
      <c r="BX52" s="5">
        <v>116795.76145790146</v>
      </c>
      <c r="BY52" t="s">
        <v>21</v>
      </c>
      <c r="BZ52" t="s">
        <v>92</v>
      </c>
      <c r="CA52" t="s">
        <v>102</v>
      </c>
      <c r="CB52" s="5">
        <v>9832000</v>
      </c>
      <c r="CC52" s="6">
        <v>3.6619986663633725E-2</v>
      </c>
      <c r="CD52" s="8">
        <v>23.030456229999995</v>
      </c>
      <c r="CE52" s="5" t="s">
        <v>622</v>
      </c>
      <c r="CF52">
        <v>0</v>
      </c>
      <c r="CG52" t="str">
        <f>VLOOKUP(C52,Sheet2!$D$2:$D$764,1,0)</f>
        <v>9521123367</v>
      </c>
      <c r="CH52" t="str">
        <f>VLOOKUP(B52,SO!A:A,1,0)</f>
        <v>9512940182</v>
      </c>
      <c r="CI52" t="str">
        <f>VLOOKUP(D52,Shipment!A:A,1,0)</f>
        <v>9525250443</v>
      </c>
      <c r="CJ52" s="76" t="e">
        <f>VLOOKUP(C52,[1]Sheet1!$E:$H,4,0)</f>
        <v>#N/A</v>
      </c>
      <c r="CK52" s="76" t="e">
        <f>VLOOKUP(C52,[1]Sheet1!$E:$I,5,0)</f>
        <v>#N/A</v>
      </c>
      <c r="CL52" s="76" t="e">
        <f>VLOOKUP(C52,[1]Sheet1!$E:$S,15,0)</f>
        <v>#N/A</v>
      </c>
    </row>
    <row r="53" spans="1:90" x14ac:dyDescent="0.25">
      <c r="A53" s="1">
        <v>44580</v>
      </c>
      <c r="B53" t="s">
        <v>266</v>
      </c>
      <c r="C53" t="s">
        <v>267</v>
      </c>
      <c r="D53" t="s">
        <v>203</v>
      </c>
      <c r="E53" t="s">
        <v>261</v>
      </c>
      <c r="F53" t="s">
        <v>205</v>
      </c>
      <c r="G53">
        <v>7</v>
      </c>
      <c r="H53" t="s">
        <v>177</v>
      </c>
      <c r="I53" t="s">
        <v>72</v>
      </c>
      <c r="J53" t="s">
        <v>73</v>
      </c>
      <c r="K53" t="s">
        <v>265</v>
      </c>
      <c r="L53">
        <v>1</v>
      </c>
      <c r="M53" t="s">
        <v>262</v>
      </c>
      <c r="N53" t="s">
        <v>263</v>
      </c>
      <c r="O53" t="s">
        <v>77</v>
      </c>
      <c r="P53">
        <v>0.84337499999999999</v>
      </c>
      <c r="Q53" t="s">
        <v>78</v>
      </c>
      <c r="R53">
        <v>0.38750000000000001</v>
      </c>
      <c r="S53">
        <v>0.33857638888889002</v>
      </c>
      <c r="T53">
        <v>0.37203703703704</v>
      </c>
      <c r="U53" t="s">
        <v>264</v>
      </c>
      <c r="V53" t="s">
        <v>264</v>
      </c>
      <c r="W53" t="s">
        <v>209</v>
      </c>
      <c r="X53" t="s">
        <v>210</v>
      </c>
      <c r="Y53" t="s">
        <v>211</v>
      </c>
      <c r="Z53">
        <v>98</v>
      </c>
      <c r="AA53">
        <v>0</v>
      </c>
      <c r="AB53" t="s">
        <v>146</v>
      </c>
      <c r="AC53">
        <v>1790000</v>
      </c>
      <c r="AD53" t="s">
        <v>21</v>
      </c>
      <c r="AE53" s="5">
        <v>0</v>
      </c>
      <c r="AF53" t="s">
        <v>177</v>
      </c>
      <c r="AG53" t="s">
        <v>84</v>
      </c>
      <c r="AH53" t="s">
        <v>85</v>
      </c>
      <c r="AI53" t="s">
        <v>262</v>
      </c>
      <c r="AJ53">
        <v>0</v>
      </c>
      <c r="AK53">
        <v>1</v>
      </c>
      <c r="AL53" t="s">
        <v>183</v>
      </c>
      <c r="AM53" t="s">
        <v>177</v>
      </c>
      <c r="AN53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16868</v>
      </c>
      <c r="AU53" s="5"/>
      <c r="AX53" s="5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s="5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0.84337499999999999</v>
      </c>
      <c r="BK53" s="5" t="s">
        <v>203</v>
      </c>
      <c r="BL53">
        <v>23.030456229999995</v>
      </c>
      <c r="BM53">
        <v>3495935</v>
      </c>
      <c r="BN53" s="5">
        <v>78366.771460176169</v>
      </c>
      <c r="BO53" s="5">
        <v>0</v>
      </c>
      <c r="BP53" s="5">
        <v>0</v>
      </c>
      <c r="BQ53" s="5">
        <v>16868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f>IF(COUNTIFS($D$1:D53,D53,$E$1:E53,E53)&gt;1,0,1)</f>
        <v>0</v>
      </c>
      <c r="BX53" s="5">
        <v>122699.76145790146</v>
      </c>
      <c r="BY53" t="s">
        <v>21</v>
      </c>
      <c r="BZ53" t="s">
        <v>92</v>
      </c>
      <c r="CA53" t="s">
        <v>102</v>
      </c>
      <c r="CB53" s="5">
        <v>9832000</v>
      </c>
      <c r="CC53" s="6">
        <v>3.6619986663633725E-2</v>
      </c>
      <c r="CD53" s="8">
        <v>23.030456229999995</v>
      </c>
      <c r="CE53" s="5" t="s">
        <v>622</v>
      </c>
      <c r="CF53">
        <v>0</v>
      </c>
      <c r="CG53" t="str">
        <f>VLOOKUP(C53,Sheet2!$D$2:$D$764,1,0)</f>
        <v>9521123022</v>
      </c>
      <c r="CH53" t="str">
        <f>VLOOKUP(B53,SO!A:A,1,0)</f>
        <v>9512938925</v>
      </c>
      <c r="CI53" t="str">
        <f>VLOOKUP(D53,Shipment!A:A,1,0)</f>
        <v>9525250443</v>
      </c>
      <c r="CJ53" s="76" t="e">
        <f>VLOOKUP(C53,[1]Sheet1!$E:$H,4,0)</f>
        <v>#N/A</v>
      </c>
      <c r="CK53" s="76" t="e">
        <f>VLOOKUP(C53,[1]Sheet1!$E:$I,5,0)</f>
        <v>#N/A</v>
      </c>
      <c r="CL53" s="76" t="e">
        <f>VLOOKUP(C53,[1]Sheet1!$E:$S,15,0)</f>
        <v>#N/A</v>
      </c>
    </row>
    <row r="54" spans="1:90" x14ac:dyDescent="0.25">
      <c r="A54" s="1">
        <v>44580</v>
      </c>
      <c r="B54" t="s">
        <v>259</v>
      </c>
      <c r="C54" t="s">
        <v>260</v>
      </c>
      <c r="D54" t="s">
        <v>203</v>
      </c>
      <c r="E54" t="s">
        <v>261</v>
      </c>
      <c r="F54" t="s">
        <v>205</v>
      </c>
      <c r="G54">
        <v>7</v>
      </c>
      <c r="H54" t="s">
        <v>177</v>
      </c>
      <c r="I54" t="s">
        <v>72</v>
      </c>
      <c r="J54" t="s">
        <v>73</v>
      </c>
      <c r="K54" t="s">
        <v>268</v>
      </c>
      <c r="L54">
        <v>2</v>
      </c>
      <c r="M54" t="s">
        <v>262</v>
      </c>
      <c r="N54" t="s">
        <v>263</v>
      </c>
      <c r="O54" t="s">
        <v>77</v>
      </c>
      <c r="P54">
        <v>2.2259199999999999</v>
      </c>
      <c r="Q54" t="s">
        <v>78</v>
      </c>
      <c r="R54">
        <v>0.38750000000000001</v>
      </c>
      <c r="S54">
        <v>0.33857638888889002</v>
      </c>
      <c r="T54">
        <v>0.37258101851851999</v>
      </c>
      <c r="U54" t="s">
        <v>264</v>
      </c>
      <c r="V54" t="s">
        <v>264</v>
      </c>
      <c r="W54" t="s">
        <v>209</v>
      </c>
      <c r="X54" t="s">
        <v>210</v>
      </c>
      <c r="Y54" t="s">
        <v>211</v>
      </c>
      <c r="Z54">
        <v>98</v>
      </c>
      <c r="AA54">
        <v>0</v>
      </c>
      <c r="AB54" t="s">
        <v>146</v>
      </c>
      <c r="AC54">
        <v>1790000</v>
      </c>
      <c r="AD54" t="s">
        <v>21</v>
      </c>
      <c r="AE54" s="5">
        <v>0</v>
      </c>
      <c r="AF54" t="s">
        <v>177</v>
      </c>
      <c r="AG54" t="s">
        <v>84</v>
      </c>
      <c r="AH54" t="s">
        <v>85</v>
      </c>
      <c r="AI54" t="s">
        <v>262</v>
      </c>
      <c r="AJ54">
        <v>0</v>
      </c>
      <c r="AK54">
        <v>1</v>
      </c>
      <c r="AL54" t="s">
        <v>183</v>
      </c>
      <c r="AM54" t="s">
        <v>177</v>
      </c>
      <c r="AN54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44518</v>
      </c>
      <c r="AU54" s="5"/>
      <c r="AX54" s="5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5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2.2259199999999999</v>
      </c>
      <c r="BK54" s="5" t="s">
        <v>203</v>
      </c>
      <c r="BL54">
        <v>23.030456229999995</v>
      </c>
      <c r="BM54">
        <v>3495935</v>
      </c>
      <c r="BN54" s="5">
        <v>206833.45359850046</v>
      </c>
      <c r="BO54" s="5">
        <v>0</v>
      </c>
      <c r="BP54" s="5">
        <v>0</v>
      </c>
      <c r="BQ54" s="5">
        <v>44518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f>IF(COUNTIFS($D$1:D54,D54,$E$1:E54,E54)&gt;1,0,1)</f>
        <v>0</v>
      </c>
      <c r="BX54" s="5">
        <v>323839.81350451696</v>
      </c>
      <c r="BY54" t="s">
        <v>21</v>
      </c>
      <c r="BZ54" t="s">
        <v>92</v>
      </c>
      <c r="CA54" t="s">
        <v>102</v>
      </c>
      <c r="CB54" s="5">
        <v>32439090</v>
      </c>
      <c r="CC54" s="6">
        <v>9.6651146541355357E-2</v>
      </c>
      <c r="CD54" s="8">
        <v>23.030456229999995</v>
      </c>
      <c r="CE54" s="5" t="s">
        <v>622</v>
      </c>
      <c r="CF54">
        <v>0</v>
      </c>
      <c r="CG54" t="str">
        <f>VLOOKUP(C54,Sheet2!$D$2:$D$764,1,0)</f>
        <v>9521123000</v>
      </c>
      <c r="CH54" t="str">
        <f>VLOOKUP(B54,SO!A:A,1,0)</f>
        <v>9512940841</v>
      </c>
      <c r="CI54" t="str">
        <f>VLOOKUP(D54,Shipment!A:A,1,0)</f>
        <v>9525250443</v>
      </c>
      <c r="CJ54" s="76" t="e">
        <f>VLOOKUP(C54,[1]Sheet1!$E:$H,4,0)</f>
        <v>#N/A</v>
      </c>
      <c r="CK54" s="76" t="e">
        <f>VLOOKUP(C54,[1]Sheet1!$E:$I,5,0)</f>
        <v>#N/A</v>
      </c>
      <c r="CL54" s="76" t="e">
        <f>VLOOKUP(C54,[1]Sheet1!$E:$S,15,0)</f>
        <v>#N/A</v>
      </c>
    </row>
    <row r="55" spans="1:90" x14ac:dyDescent="0.25">
      <c r="A55" s="1">
        <v>44580</v>
      </c>
      <c r="B55" t="s">
        <v>259</v>
      </c>
      <c r="C55" t="s">
        <v>269</v>
      </c>
      <c r="D55" t="s">
        <v>203</v>
      </c>
      <c r="E55" t="s">
        <v>261</v>
      </c>
      <c r="F55" t="s">
        <v>205</v>
      </c>
      <c r="G55">
        <v>7</v>
      </c>
      <c r="H55" t="s">
        <v>177</v>
      </c>
      <c r="I55" t="s">
        <v>72</v>
      </c>
      <c r="J55" t="s">
        <v>73</v>
      </c>
      <c r="K55" t="s">
        <v>270</v>
      </c>
      <c r="L55">
        <v>2</v>
      </c>
      <c r="M55" t="s">
        <v>262</v>
      </c>
      <c r="N55" t="s">
        <v>263</v>
      </c>
      <c r="O55" t="s">
        <v>77</v>
      </c>
      <c r="P55">
        <v>1.8374999999999999</v>
      </c>
      <c r="Q55" t="s">
        <v>78</v>
      </c>
      <c r="R55">
        <v>0.38750000000000001</v>
      </c>
      <c r="S55">
        <v>0.33857638888889002</v>
      </c>
      <c r="T55">
        <v>0.37211805555555999</v>
      </c>
      <c r="U55" t="s">
        <v>264</v>
      </c>
      <c r="V55" t="s">
        <v>264</v>
      </c>
      <c r="W55" t="s">
        <v>209</v>
      </c>
      <c r="X55" t="s">
        <v>210</v>
      </c>
      <c r="Y55" t="s">
        <v>211</v>
      </c>
      <c r="Z55">
        <v>98</v>
      </c>
      <c r="AA55">
        <v>0</v>
      </c>
      <c r="AB55" t="s">
        <v>146</v>
      </c>
      <c r="AC55">
        <v>1790000</v>
      </c>
      <c r="AD55" t="s">
        <v>21</v>
      </c>
      <c r="AE55" s="5">
        <v>0</v>
      </c>
      <c r="AF55" t="s">
        <v>177</v>
      </c>
      <c r="AG55" t="s">
        <v>84</v>
      </c>
      <c r="AH55" t="s">
        <v>85</v>
      </c>
      <c r="AI55" t="s">
        <v>262</v>
      </c>
      <c r="AJ55">
        <v>0</v>
      </c>
      <c r="AK55">
        <v>1</v>
      </c>
      <c r="AL55" t="s">
        <v>183</v>
      </c>
      <c r="AM55" t="s">
        <v>177</v>
      </c>
      <c r="AN55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36750</v>
      </c>
      <c r="AU55" s="5"/>
      <c r="AX55" s="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1.8374999999999999</v>
      </c>
      <c r="BK55" s="5" t="s">
        <v>203</v>
      </c>
      <c r="BL55">
        <v>23.030456229999995</v>
      </c>
      <c r="BM55">
        <v>3495935</v>
      </c>
      <c r="BN55" s="5">
        <v>170741.29842368307</v>
      </c>
      <c r="BO55" s="5">
        <v>0</v>
      </c>
      <c r="BP55" s="5">
        <v>0</v>
      </c>
      <c r="BQ55" s="5">
        <v>36750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f>IF(COUNTIFS($D$1:D55,D55,$E$1:E55,E55)&gt;1,0,1)</f>
        <v>0</v>
      </c>
      <c r="BX55" s="5">
        <v>267330.53852544114</v>
      </c>
      <c r="BY55" t="s">
        <v>21</v>
      </c>
      <c r="BZ55" t="s">
        <v>92</v>
      </c>
      <c r="CA55" t="s">
        <v>102</v>
      </c>
      <c r="CB55" s="5">
        <v>21424000</v>
      </c>
      <c r="CC55" s="6">
        <v>7.9785653469010773E-2</v>
      </c>
      <c r="CD55" s="8">
        <v>23.030456229999995</v>
      </c>
      <c r="CE55" s="5" t="s">
        <v>622</v>
      </c>
      <c r="CF55">
        <v>0</v>
      </c>
      <c r="CG55" t="str">
        <f>VLOOKUP(C55,Sheet2!$D$2:$D$764,1,0)</f>
        <v>9521124299</v>
      </c>
      <c r="CH55" t="str">
        <f>VLOOKUP(B55,SO!A:A,1,0)</f>
        <v>9512940841</v>
      </c>
      <c r="CI55" t="str">
        <f>VLOOKUP(D55,Shipment!A:A,1,0)</f>
        <v>9525250443</v>
      </c>
      <c r="CJ55" s="76" t="e">
        <f>VLOOKUP(C55,[1]Sheet1!$E:$H,4,0)</f>
        <v>#N/A</v>
      </c>
      <c r="CK55" s="76" t="e">
        <f>VLOOKUP(C55,[1]Sheet1!$E:$I,5,0)</f>
        <v>#N/A</v>
      </c>
      <c r="CL55" s="76" t="e">
        <f>VLOOKUP(C55,[1]Sheet1!$E:$S,15,0)</f>
        <v>#N/A</v>
      </c>
    </row>
    <row r="56" spans="1:90" x14ac:dyDescent="0.25">
      <c r="A56" s="1">
        <v>44580</v>
      </c>
      <c r="B56" t="s">
        <v>192</v>
      </c>
      <c r="C56" t="s">
        <v>271</v>
      </c>
      <c r="D56" t="s">
        <v>174</v>
      </c>
      <c r="E56" t="s">
        <v>194</v>
      </c>
      <c r="F56" t="s">
        <v>176</v>
      </c>
      <c r="G56">
        <v>7</v>
      </c>
      <c r="H56" t="s">
        <v>177</v>
      </c>
      <c r="I56" t="s">
        <v>72</v>
      </c>
      <c r="J56" t="s">
        <v>73</v>
      </c>
      <c r="K56" t="s">
        <v>272</v>
      </c>
      <c r="L56">
        <v>10</v>
      </c>
      <c r="M56" t="s">
        <v>178</v>
      </c>
      <c r="N56" t="s">
        <v>195</v>
      </c>
      <c r="O56" t="s">
        <v>77</v>
      </c>
      <c r="P56">
        <v>8.8563200000000002</v>
      </c>
      <c r="Q56" t="s">
        <v>78</v>
      </c>
      <c r="R56">
        <v>0.37569444444444</v>
      </c>
      <c r="S56">
        <v>0.33879629629629998</v>
      </c>
      <c r="T56">
        <v>0.35973379629629998</v>
      </c>
      <c r="U56" t="s">
        <v>196</v>
      </c>
      <c r="V56" t="s">
        <v>196</v>
      </c>
      <c r="W56" t="s">
        <v>143</v>
      </c>
      <c r="X56" t="s">
        <v>197</v>
      </c>
      <c r="Y56" t="s">
        <v>182</v>
      </c>
      <c r="Z56">
        <v>95</v>
      </c>
      <c r="AA56">
        <v>0</v>
      </c>
      <c r="AB56">
        <v>0</v>
      </c>
      <c r="AC56">
        <v>2129000</v>
      </c>
      <c r="AD56" t="s">
        <v>21</v>
      </c>
      <c r="AE56" s="5">
        <v>0</v>
      </c>
      <c r="AF56" t="s">
        <v>177</v>
      </c>
      <c r="AG56" t="s">
        <v>84</v>
      </c>
      <c r="AH56" t="s">
        <v>85</v>
      </c>
      <c r="AI56" t="s">
        <v>42</v>
      </c>
      <c r="AJ56">
        <v>0</v>
      </c>
      <c r="AK56">
        <v>1</v>
      </c>
      <c r="AL56" t="s">
        <v>183</v>
      </c>
      <c r="AM56" t="s">
        <v>177</v>
      </c>
      <c r="AN56">
        <v>0</v>
      </c>
      <c r="AO56" s="8">
        <v>0</v>
      </c>
      <c r="AP56" s="8">
        <v>0</v>
      </c>
      <c r="AQ56" s="8">
        <v>0</v>
      </c>
      <c r="AR56" s="8">
        <v>0</v>
      </c>
      <c r="AS56" s="8">
        <v>115132</v>
      </c>
      <c r="AT56" s="8">
        <v>0</v>
      </c>
      <c r="AU56" s="5"/>
      <c r="AX56" s="5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5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8.8563200000000002</v>
      </c>
      <c r="BK56" s="5" t="s">
        <v>174</v>
      </c>
      <c r="BL56">
        <v>21.082174999999996</v>
      </c>
      <c r="BM56">
        <v>2887242</v>
      </c>
      <c r="BN56" s="5">
        <v>894362.43082129827</v>
      </c>
      <c r="BO56" s="5">
        <v>0</v>
      </c>
      <c r="BP56" s="5">
        <v>115132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f>IF(COUNTIFS($D$1:D56,D56,$E$1:E56,E56)&gt;1,0,1)</f>
        <v>0</v>
      </c>
      <c r="BX56" s="5">
        <v>1135520.1373719743</v>
      </c>
      <c r="BY56" t="s">
        <v>21</v>
      </c>
      <c r="BZ56" t="s">
        <v>92</v>
      </c>
      <c r="CA56" t="s">
        <v>102</v>
      </c>
      <c r="CB56" s="5">
        <v>124331820</v>
      </c>
      <c r="CC56" s="6">
        <v>0.42008568850225375</v>
      </c>
      <c r="CD56" s="8">
        <v>21.082174999999996</v>
      </c>
      <c r="CE56" s="5" t="s">
        <v>622</v>
      </c>
      <c r="CF56">
        <v>0</v>
      </c>
      <c r="CG56" t="str">
        <f>VLOOKUP(C56,Sheet2!$D$2:$D$764,1,0)</f>
        <v>9521123402</v>
      </c>
      <c r="CH56" t="str">
        <f>VLOOKUP(B56,SO!A:A,1,0)</f>
        <v>9512937418</v>
      </c>
      <c r="CI56" t="str">
        <f>VLOOKUP(D56,Shipment!A:A,1,0)</f>
        <v>9525250442</v>
      </c>
      <c r="CJ56" s="76" t="e">
        <f>VLOOKUP(C56,[1]Sheet1!$E:$H,4,0)</f>
        <v>#N/A</v>
      </c>
      <c r="CK56" s="76" t="e">
        <f>VLOOKUP(C56,[1]Sheet1!$E:$I,5,0)</f>
        <v>#N/A</v>
      </c>
      <c r="CL56" s="76" t="e">
        <f>VLOOKUP(C56,[1]Sheet1!$E:$S,15,0)</f>
        <v>#N/A</v>
      </c>
    </row>
    <row r="57" spans="1:90" x14ac:dyDescent="0.25">
      <c r="A57" s="1">
        <v>44580</v>
      </c>
      <c r="B57" t="s">
        <v>273</v>
      </c>
      <c r="C57" t="s">
        <v>274</v>
      </c>
      <c r="D57" t="s">
        <v>174</v>
      </c>
      <c r="E57" t="s">
        <v>194</v>
      </c>
      <c r="F57" t="s">
        <v>176</v>
      </c>
      <c r="G57">
        <v>7</v>
      </c>
      <c r="H57" t="s">
        <v>177</v>
      </c>
      <c r="I57" t="s">
        <v>72</v>
      </c>
      <c r="J57" t="s">
        <v>73</v>
      </c>
      <c r="K57" t="s">
        <v>275</v>
      </c>
      <c r="L57">
        <v>6</v>
      </c>
      <c r="M57" t="s">
        <v>178</v>
      </c>
      <c r="N57" t="s">
        <v>195</v>
      </c>
      <c r="O57" t="s">
        <v>77</v>
      </c>
      <c r="P57">
        <v>4.1495999999999995</v>
      </c>
      <c r="Q57" t="s">
        <v>78</v>
      </c>
      <c r="R57">
        <v>0.37569444444444</v>
      </c>
      <c r="S57">
        <v>0.33879629629629998</v>
      </c>
      <c r="T57">
        <v>0.36424768518519002</v>
      </c>
      <c r="U57" t="s">
        <v>196</v>
      </c>
      <c r="V57" t="s">
        <v>196</v>
      </c>
      <c r="W57" t="s">
        <v>143</v>
      </c>
      <c r="X57" t="s">
        <v>197</v>
      </c>
      <c r="Y57" t="s">
        <v>182</v>
      </c>
      <c r="Z57">
        <v>95</v>
      </c>
      <c r="AA57">
        <v>0</v>
      </c>
      <c r="AB57">
        <v>0</v>
      </c>
      <c r="AC57">
        <v>2129000</v>
      </c>
      <c r="AD57" t="s">
        <v>21</v>
      </c>
      <c r="AE57" s="5">
        <v>0</v>
      </c>
      <c r="AF57" t="s">
        <v>177</v>
      </c>
      <c r="AG57" t="s">
        <v>84</v>
      </c>
      <c r="AH57" t="s">
        <v>85</v>
      </c>
      <c r="AI57" t="s">
        <v>42</v>
      </c>
      <c r="AJ57">
        <v>0</v>
      </c>
      <c r="AK57">
        <v>1</v>
      </c>
      <c r="AL57" t="s">
        <v>183</v>
      </c>
      <c r="AM57" t="s">
        <v>177</v>
      </c>
      <c r="AN57">
        <v>0</v>
      </c>
      <c r="AO57" s="8">
        <v>0</v>
      </c>
      <c r="AP57" s="8">
        <v>0</v>
      </c>
      <c r="AQ57" s="8">
        <v>0</v>
      </c>
      <c r="AR57" s="8">
        <v>0</v>
      </c>
      <c r="AS57" s="8">
        <v>53945</v>
      </c>
      <c r="AT57" s="8">
        <v>0</v>
      </c>
      <c r="AU57" s="5"/>
      <c r="AX57" s="5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5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4.1495999999999995</v>
      </c>
      <c r="BK57" s="5" t="s">
        <v>174</v>
      </c>
      <c r="BL57">
        <v>21.082174999999996</v>
      </c>
      <c r="BM57">
        <v>2887242</v>
      </c>
      <c r="BN57" s="5">
        <v>419050.61503379041</v>
      </c>
      <c r="BO57" s="5">
        <v>0</v>
      </c>
      <c r="BP57" s="5">
        <v>53945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f>IF(COUNTIFS($D$1:D57,D57,$E$1:E57,E57)&gt;1,0,1)</f>
        <v>0</v>
      </c>
      <c r="BX57" s="5">
        <v>532044.5509239441</v>
      </c>
      <c r="BY57" t="s">
        <v>21</v>
      </c>
      <c r="BZ57" t="s">
        <v>92</v>
      </c>
      <c r="CA57" t="s">
        <v>102</v>
      </c>
      <c r="CB57" s="5">
        <v>42192000</v>
      </c>
      <c r="CC57" s="6">
        <v>0.19682978630051218</v>
      </c>
      <c r="CD57" s="8">
        <v>21.082174999999996</v>
      </c>
      <c r="CE57" s="5" t="s">
        <v>622</v>
      </c>
      <c r="CF57">
        <v>0</v>
      </c>
      <c r="CG57" t="str">
        <f>VLOOKUP(C57,Sheet2!$D$2:$D$764,1,0)</f>
        <v>9521122522</v>
      </c>
      <c r="CH57" t="str">
        <f>VLOOKUP(B57,SO!A:A,1,0)</f>
        <v>9512940194</v>
      </c>
      <c r="CI57" t="str">
        <f>VLOOKUP(D57,Shipment!A:A,1,0)</f>
        <v>9525250442</v>
      </c>
      <c r="CJ57" s="76" t="e">
        <f>VLOOKUP(C57,[1]Sheet1!$E:$H,4,0)</f>
        <v>#N/A</v>
      </c>
      <c r="CK57" s="76" t="e">
        <f>VLOOKUP(C57,[1]Sheet1!$E:$I,5,0)</f>
        <v>#N/A</v>
      </c>
      <c r="CL57" s="76" t="e">
        <f>VLOOKUP(C57,[1]Sheet1!$E:$S,15,0)</f>
        <v>#N/A</v>
      </c>
    </row>
    <row r="58" spans="1:90" x14ac:dyDescent="0.25">
      <c r="A58" s="1">
        <v>44580</v>
      </c>
      <c r="B58" t="s">
        <v>273</v>
      </c>
      <c r="C58" t="s">
        <v>276</v>
      </c>
      <c r="D58" t="s">
        <v>174</v>
      </c>
      <c r="E58" t="s">
        <v>194</v>
      </c>
      <c r="F58" t="s">
        <v>176</v>
      </c>
      <c r="G58">
        <v>7</v>
      </c>
      <c r="H58" t="s">
        <v>177</v>
      </c>
      <c r="I58" t="s">
        <v>72</v>
      </c>
      <c r="J58" t="s">
        <v>73</v>
      </c>
      <c r="K58" t="s">
        <v>265</v>
      </c>
      <c r="L58">
        <v>1</v>
      </c>
      <c r="M58" t="s">
        <v>178</v>
      </c>
      <c r="N58" t="s">
        <v>195</v>
      </c>
      <c r="O58" t="s">
        <v>77</v>
      </c>
      <c r="P58">
        <v>0.84337499999999999</v>
      </c>
      <c r="Q58" t="s">
        <v>78</v>
      </c>
      <c r="R58">
        <v>0.37569444444444</v>
      </c>
      <c r="S58">
        <v>0.33879629629629998</v>
      </c>
      <c r="T58">
        <v>0.36564814814815</v>
      </c>
      <c r="U58" t="s">
        <v>196</v>
      </c>
      <c r="V58" t="s">
        <v>196</v>
      </c>
      <c r="W58" t="s">
        <v>143</v>
      </c>
      <c r="X58" t="s">
        <v>197</v>
      </c>
      <c r="Y58" t="s">
        <v>182</v>
      </c>
      <c r="Z58">
        <v>95</v>
      </c>
      <c r="AA58">
        <v>0</v>
      </c>
      <c r="AB58">
        <v>0</v>
      </c>
      <c r="AC58">
        <v>2129000</v>
      </c>
      <c r="AD58" t="s">
        <v>21</v>
      </c>
      <c r="AE58" s="5">
        <v>0</v>
      </c>
      <c r="AF58" t="s">
        <v>177</v>
      </c>
      <c r="AG58" t="s">
        <v>84</v>
      </c>
      <c r="AH58" t="s">
        <v>85</v>
      </c>
      <c r="AI58" t="s">
        <v>42</v>
      </c>
      <c r="AJ58">
        <v>0</v>
      </c>
      <c r="AK58">
        <v>1</v>
      </c>
      <c r="AL58" t="s">
        <v>183</v>
      </c>
      <c r="AM58" t="s">
        <v>177</v>
      </c>
      <c r="AN5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10964</v>
      </c>
      <c r="AT58" s="8">
        <v>0</v>
      </c>
      <c r="AU58" s="5"/>
      <c r="AX58" s="5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5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0.84337499999999999</v>
      </c>
      <c r="BK58" s="5" t="s">
        <v>174</v>
      </c>
      <c r="BL58">
        <v>21.082174999999996</v>
      </c>
      <c r="BM58">
        <v>2887242</v>
      </c>
      <c r="BN58" s="5">
        <v>85168.886749113895</v>
      </c>
      <c r="BO58" s="5">
        <v>0</v>
      </c>
      <c r="BP58" s="5">
        <v>10964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f>IF(COUNTIFS($D$1:D58,D58,$E$1:E58,E58)&gt;1,0,1)</f>
        <v>0</v>
      </c>
      <c r="BX58" s="5">
        <v>108134.13899182604</v>
      </c>
      <c r="BY58" t="s">
        <v>21</v>
      </c>
      <c r="BZ58" t="s">
        <v>92</v>
      </c>
      <c r="CA58" t="s">
        <v>102</v>
      </c>
      <c r="CB58" s="5">
        <v>9832000</v>
      </c>
      <c r="CC58" s="6">
        <v>4.0004174142373838E-2</v>
      </c>
      <c r="CD58" s="8">
        <v>21.082174999999996</v>
      </c>
      <c r="CE58" s="5" t="s">
        <v>622</v>
      </c>
      <c r="CF58">
        <v>0</v>
      </c>
      <c r="CG58" t="str">
        <f>VLOOKUP(C58,Sheet2!$D$2:$D$764,1,0)</f>
        <v>9521123363</v>
      </c>
      <c r="CH58" t="str">
        <f>VLOOKUP(B58,SO!A:A,1,0)</f>
        <v>9512940194</v>
      </c>
      <c r="CI58" t="str">
        <f>VLOOKUP(D58,Shipment!A:A,1,0)</f>
        <v>9525250442</v>
      </c>
      <c r="CJ58" s="76" t="e">
        <f>VLOOKUP(C58,[1]Sheet1!$E:$H,4,0)</f>
        <v>#N/A</v>
      </c>
      <c r="CK58" s="76" t="e">
        <f>VLOOKUP(C58,[1]Sheet1!$E:$I,5,0)</f>
        <v>#N/A</v>
      </c>
      <c r="CL58" s="76" t="e">
        <f>VLOOKUP(C58,[1]Sheet1!$E:$S,15,0)</f>
        <v>#N/A</v>
      </c>
    </row>
    <row r="59" spans="1:90" x14ac:dyDescent="0.25">
      <c r="A59" s="1">
        <v>44580</v>
      </c>
      <c r="B59" t="s">
        <v>277</v>
      </c>
      <c r="C59" t="s">
        <v>278</v>
      </c>
      <c r="D59" t="s">
        <v>174</v>
      </c>
      <c r="E59" t="s">
        <v>186</v>
      </c>
      <c r="F59" t="s">
        <v>176</v>
      </c>
      <c r="G59">
        <v>7</v>
      </c>
      <c r="H59" t="s">
        <v>177</v>
      </c>
      <c r="I59" t="s">
        <v>72</v>
      </c>
      <c r="J59" t="s">
        <v>73</v>
      </c>
      <c r="K59" t="s">
        <v>170</v>
      </c>
      <c r="L59">
        <v>2</v>
      </c>
      <c r="M59" t="s">
        <v>188</v>
      </c>
      <c r="N59" t="s">
        <v>189</v>
      </c>
      <c r="O59" t="s">
        <v>77</v>
      </c>
      <c r="P59">
        <v>1.3832</v>
      </c>
      <c r="Q59" t="s">
        <v>78</v>
      </c>
      <c r="R59">
        <v>0.37569444444444</v>
      </c>
      <c r="S59">
        <v>0.33880787037037002</v>
      </c>
      <c r="T59">
        <v>0.36803240740741</v>
      </c>
      <c r="U59" t="s">
        <v>190</v>
      </c>
      <c r="V59" t="s">
        <v>190</v>
      </c>
      <c r="W59" t="s">
        <v>143</v>
      </c>
      <c r="X59" t="s">
        <v>181</v>
      </c>
      <c r="Y59" t="s">
        <v>182</v>
      </c>
      <c r="Z59">
        <v>85</v>
      </c>
      <c r="AA59">
        <v>0</v>
      </c>
      <c r="AB59" t="s">
        <v>146</v>
      </c>
      <c r="AC59">
        <v>1890000</v>
      </c>
      <c r="AD59" t="s">
        <v>21</v>
      </c>
      <c r="AE59" s="5">
        <v>0</v>
      </c>
      <c r="AF59" t="s">
        <v>177</v>
      </c>
      <c r="AG59" t="s">
        <v>84</v>
      </c>
      <c r="AH59" t="s">
        <v>85</v>
      </c>
      <c r="AI59" t="s">
        <v>191</v>
      </c>
      <c r="AJ59">
        <v>0</v>
      </c>
      <c r="AK59">
        <v>1</v>
      </c>
      <c r="AL59" t="s">
        <v>183</v>
      </c>
      <c r="AM59" t="s">
        <v>177</v>
      </c>
      <c r="AN59">
        <v>0</v>
      </c>
      <c r="AO59" s="8">
        <v>0</v>
      </c>
      <c r="AP59" s="8">
        <v>0</v>
      </c>
      <c r="AQ59" s="8">
        <v>0</v>
      </c>
      <c r="AR59" s="8">
        <v>0</v>
      </c>
      <c r="AS59" s="8">
        <v>41496</v>
      </c>
      <c r="AT59" s="8">
        <v>43971</v>
      </c>
      <c r="AU59" s="5"/>
      <c r="AX59" s="5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5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1.3832</v>
      </c>
      <c r="BK59" s="5" t="s">
        <v>174</v>
      </c>
      <c r="BL59">
        <v>21.082174999999996</v>
      </c>
      <c r="BM59">
        <v>2887242</v>
      </c>
      <c r="BN59" s="5">
        <v>139683.5383445968</v>
      </c>
      <c r="BO59" s="5">
        <v>0</v>
      </c>
      <c r="BP59" s="5">
        <v>41496</v>
      </c>
      <c r="BQ59" s="5">
        <v>43971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f>IF(COUNTIFS($D$1:D59,D59,$E$1:E59,E59)&gt;1,0,1)</f>
        <v>0</v>
      </c>
      <c r="BX59" s="5">
        <v>244833.51697464802</v>
      </c>
      <c r="BY59" t="s">
        <v>21</v>
      </c>
      <c r="BZ59" t="s">
        <v>92</v>
      </c>
      <c r="CA59" t="s">
        <v>102</v>
      </c>
      <c r="CB59" s="5">
        <v>8724800</v>
      </c>
      <c r="CC59" s="6">
        <v>6.5609928766837397E-2</v>
      </c>
      <c r="CD59" s="8">
        <v>21.082174999999996</v>
      </c>
      <c r="CE59" s="5" t="s">
        <v>622</v>
      </c>
      <c r="CF59">
        <v>0</v>
      </c>
      <c r="CG59" t="str">
        <f>VLOOKUP(C59,Sheet2!$D$2:$D$764,1,0)</f>
        <v>9521123758</v>
      </c>
      <c r="CH59" t="str">
        <f>VLOOKUP(B59,SO!A:A,1,0)</f>
        <v>9512938595</v>
      </c>
      <c r="CI59" t="str">
        <f>VLOOKUP(D59,Shipment!A:A,1,0)</f>
        <v>9525250442</v>
      </c>
      <c r="CJ59" s="76" t="e">
        <f>VLOOKUP(C59,[1]Sheet1!$E:$H,4,0)</f>
        <v>#N/A</v>
      </c>
      <c r="CK59" s="76" t="e">
        <f>VLOOKUP(C59,[1]Sheet1!$E:$I,5,0)</f>
        <v>#N/A</v>
      </c>
      <c r="CL59" s="76" t="e">
        <f>VLOOKUP(C59,[1]Sheet1!$E:$S,15,0)</f>
        <v>#N/A</v>
      </c>
    </row>
    <row r="60" spans="1:90" x14ac:dyDescent="0.25">
      <c r="A60" s="1">
        <v>44580</v>
      </c>
      <c r="B60" t="s">
        <v>279</v>
      </c>
      <c r="C60" t="s">
        <v>280</v>
      </c>
      <c r="D60" t="s">
        <v>281</v>
      </c>
      <c r="E60" t="s">
        <v>282</v>
      </c>
      <c r="F60" t="s">
        <v>283</v>
      </c>
      <c r="G60">
        <v>7</v>
      </c>
      <c r="H60" t="s">
        <v>177</v>
      </c>
      <c r="I60" t="s">
        <v>72</v>
      </c>
      <c r="J60" t="s">
        <v>73</v>
      </c>
      <c r="K60" t="s">
        <v>91</v>
      </c>
      <c r="L60">
        <v>3</v>
      </c>
      <c r="M60" t="s">
        <v>284</v>
      </c>
      <c r="N60" t="s">
        <v>285</v>
      </c>
      <c r="O60" t="s">
        <v>77</v>
      </c>
      <c r="P60">
        <v>4.3421400000000006</v>
      </c>
      <c r="Q60" t="s">
        <v>78</v>
      </c>
      <c r="R60">
        <v>0.38750000000000001</v>
      </c>
      <c r="S60">
        <v>0.33947916666667</v>
      </c>
      <c r="T60">
        <v>0.37805555555555997</v>
      </c>
      <c r="U60" t="s">
        <v>286</v>
      </c>
      <c r="V60" t="s">
        <v>286</v>
      </c>
      <c r="W60" t="s">
        <v>287</v>
      </c>
      <c r="X60" t="s">
        <v>288</v>
      </c>
      <c r="Y60" t="s">
        <v>289</v>
      </c>
      <c r="Z60">
        <v>94</v>
      </c>
      <c r="AA60">
        <v>94</v>
      </c>
      <c r="AB60" t="s">
        <v>146</v>
      </c>
      <c r="AC60">
        <v>2295000</v>
      </c>
      <c r="AD60" t="s">
        <v>21</v>
      </c>
      <c r="AE60" s="5">
        <v>1</v>
      </c>
      <c r="AF60" t="s">
        <v>177</v>
      </c>
      <c r="AG60" t="s">
        <v>84</v>
      </c>
      <c r="AH60" t="s">
        <v>85</v>
      </c>
      <c r="AI60" t="s">
        <v>290</v>
      </c>
      <c r="AJ60">
        <v>0</v>
      </c>
      <c r="AK60">
        <v>1</v>
      </c>
      <c r="AL60" t="s">
        <v>183</v>
      </c>
      <c r="AM60" t="s">
        <v>177</v>
      </c>
      <c r="AN60" t="s">
        <v>183</v>
      </c>
      <c r="AO60" s="8">
        <v>2295000</v>
      </c>
      <c r="AP60" s="8">
        <v>0</v>
      </c>
      <c r="AQ60" s="8">
        <v>0</v>
      </c>
      <c r="AR60" s="8">
        <v>0</v>
      </c>
      <c r="AS60" s="8">
        <v>0</v>
      </c>
      <c r="AT60" s="8">
        <v>86843</v>
      </c>
      <c r="AU60" s="5"/>
      <c r="AX60" s="5">
        <v>0</v>
      </c>
      <c r="AY60">
        <v>0</v>
      </c>
      <c r="AZ60">
        <v>2595000</v>
      </c>
      <c r="BA60">
        <v>0</v>
      </c>
      <c r="BB60">
        <v>198598</v>
      </c>
      <c r="BC60">
        <v>201184</v>
      </c>
      <c r="BD60" s="5">
        <v>0</v>
      </c>
      <c r="BE60">
        <v>0</v>
      </c>
      <c r="BF60">
        <v>0</v>
      </c>
      <c r="BG60">
        <v>0</v>
      </c>
      <c r="BH60">
        <v>0</v>
      </c>
      <c r="BI60">
        <v>2994782</v>
      </c>
      <c r="BJ60">
        <v>4.3421400000000006</v>
      </c>
      <c r="BK60" s="5" t="s">
        <v>281</v>
      </c>
      <c r="BL60">
        <v>25.33584312</v>
      </c>
      <c r="BM60">
        <v>2994782</v>
      </c>
      <c r="BN60" s="5">
        <v>393324.6370685611</v>
      </c>
      <c r="BO60" s="5">
        <v>0</v>
      </c>
      <c r="BP60" s="5">
        <v>0</v>
      </c>
      <c r="BQ60" s="5">
        <v>86843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f>IF(COUNTIFS($D$1:D60,D60,$E$1:E60,E60)&gt;1,0,1)</f>
        <v>1</v>
      </c>
      <c r="BX60" s="5">
        <v>531582.62230628147</v>
      </c>
      <c r="BY60" t="s">
        <v>21</v>
      </c>
      <c r="BZ60" t="s">
        <v>92</v>
      </c>
      <c r="CA60" t="s">
        <v>88</v>
      </c>
      <c r="CB60" s="5">
        <v>82967727</v>
      </c>
      <c r="CC60" s="6">
        <v>0.1713832841257347</v>
      </c>
      <c r="CD60" s="8">
        <v>25.33584312</v>
      </c>
      <c r="CE60" s="5" t="s">
        <v>622</v>
      </c>
      <c r="CF60">
        <v>0</v>
      </c>
      <c r="CG60" t="str">
        <f>VLOOKUP(C60,Sheet2!$D$2:$D$764,1,0)</f>
        <v>9521122091</v>
      </c>
      <c r="CH60" t="str">
        <f>VLOOKUP(B60,SO!A:A,1,0)</f>
        <v>9512940085</v>
      </c>
      <c r="CI60" t="str">
        <f>VLOOKUP(D60,Shipment!A:A,1,0)</f>
        <v>9525250445</v>
      </c>
      <c r="CJ60" s="76" t="e">
        <f>VLOOKUP(C60,[1]Sheet1!$E:$H,4,0)</f>
        <v>#N/A</v>
      </c>
      <c r="CK60" s="76" t="e">
        <f>VLOOKUP(C60,[1]Sheet1!$E:$I,5,0)</f>
        <v>#N/A</v>
      </c>
      <c r="CL60" s="76" t="e">
        <f>VLOOKUP(C60,[1]Sheet1!$E:$S,15,0)</f>
        <v>#N/A</v>
      </c>
    </row>
    <row r="61" spans="1:90" x14ac:dyDescent="0.25">
      <c r="A61" s="1">
        <v>44580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  <c r="G61">
        <v>7</v>
      </c>
      <c r="H61" t="s">
        <v>177</v>
      </c>
      <c r="I61" t="s">
        <v>72</v>
      </c>
      <c r="J61" t="s">
        <v>73</v>
      </c>
      <c r="K61" t="s">
        <v>187</v>
      </c>
      <c r="L61">
        <v>3</v>
      </c>
      <c r="M61" t="s">
        <v>284</v>
      </c>
      <c r="N61" t="s">
        <v>285</v>
      </c>
      <c r="O61" t="s">
        <v>77</v>
      </c>
      <c r="P61">
        <v>2.2590720000000002</v>
      </c>
      <c r="Q61" t="s">
        <v>78</v>
      </c>
      <c r="R61">
        <v>0.38750000000000001</v>
      </c>
      <c r="S61">
        <v>0.33947916666667</v>
      </c>
      <c r="T61">
        <v>0.38188657407407001</v>
      </c>
      <c r="U61" t="s">
        <v>286</v>
      </c>
      <c r="V61" t="s">
        <v>286</v>
      </c>
      <c r="W61" t="s">
        <v>287</v>
      </c>
      <c r="X61" t="s">
        <v>288</v>
      </c>
      <c r="Y61" t="s">
        <v>289</v>
      </c>
      <c r="Z61">
        <v>94</v>
      </c>
      <c r="AA61">
        <v>0</v>
      </c>
      <c r="AB61" t="s">
        <v>146</v>
      </c>
      <c r="AC61">
        <v>2295000</v>
      </c>
      <c r="AD61" t="s">
        <v>21</v>
      </c>
      <c r="AE61" s="5">
        <v>0</v>
      </c>
      <c r="AF61" t="s">
        <v>177</v>
      </c>
      <c r="AG61" t="s">
        <v>84</v>
      </c>
      <c r="AH61" t="s">
        <v>85</v>
      </c>
      <c r="AI61" t="s">
        <v>290</v>
      </c>
      <c r="AJ61">
        <v>0</v>
      </c>
      <c r="AK61">
        <v>1</v>
      </c>
      <c r="AL61" t="s">
        <v>183</v>
      </c>
      <c r="AM61" t="s">
        <v>177</v>
      </c>
      <c r="AN61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45181</v>
      </c>
      <c r="AU61" s="5"/>
      <c r="AX61" s="5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5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2.2590720000000002</v>
      </c>
      <c r="BK61" s="5" t="s">
        <v>281</v>
      </c>
      <c r="BL61">
        <v>25.33584312</v>
      </c>
      <c r="BM61">
        <v>2994782</v>
      </c>
      <c r="BN61" s="5">
        <v>204633.81524127469</v>
      </c>
      <c r="BO61" s="5">
        <v>0</v>
      </c>
      <c r="BP61" s="5">
        <v>0</v>
      </c>
      <c r="BQ61" s="5">
        <v>45181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f>IF(COUNTIFS($D$1:D61,D61,$E$1:E61,E61)&gt;1,0,1)</f>
        <v>0</v>
      </c>
      <c r="BX61" s="5">
        <v>276564.33357346745</v>
      </c>
      <c r="BY61" t="s">
        <v>21</v>
      </c>
      <c r="BZ61" t="s">
        <v>92</v>
      </c>
      <c r="CA61" t="s">
        <v>88</v>
      </c>
      <c r="CB61" s="5">
        <v>26867727</v>
      </c>
      <c r="CC61" s="6">
        <v>8.9165061107309235E-2</v>
      </c>
      <c r="CD61" s="8">
        <v>25.33584312</v>
      </c>
      <c r="CE61" s="5" t="s">
        <v>622</v>
      </c>
      <c r="CF61">
        <v>0</v>
      </c>
      <c r="CG61" t="str">
        <f>VLOOKUP(C61,Sheet2!$D$2:$D$764,1,0)</f>
        <v>9521122091</v>
      </c>
      <c r="CH61" t="str">
        <f>VLOOKUP(B61,SO!A:A,1,0)</f>
        <v>9512940085</v>
      </c>
      <c r="CI61" t="str">
        <f>VLOOKUP(D61,Shipment!A:A,1,0)</f>
        <v>9525250445</v>
      </c>
      <c r="CJ61" s="76" t="e">
        <f>VLOOKUP(C61,[1]Sheet1!$E:$H,4,0)</f>
        <v>#N/A</v>
      </c>
      <c r="CK61" s="76" t="e">
        <f>VLOOKUP(C61,[1]Sheet1!$E:$I,5,0)</f>
        <v>#N/A</v>
      </c>
      <c r="CL61" s="76" t="e">
        <f>VLOOKUP(C61,[1]Sheet1!$E:$S,15,0)</f>
        <v>#N/A</v>
      </c>
    </row>
    <row r="62" spans="1:90" x14ac:dyDescent="0.25">
      <c r="A62" s="1">
        <v>44580</v>
      </c>
      <c r="B62" t="s">
        <v>291</v>
      </c>
      <c r="C62" t="s">
        <v>292</v>
      </c>
      <c r="D62" t="s">
        <v>281</v>
      </c>
      <c r="E62" t="s">
        <v>293</v>
      </c>
      <c r="F62" t="s">
        <v>283</v>
      </c>
      <c r="G62">
        <v>7</v>
      </c>
      <c r="H62" t="s">
        <v>177</v>
      </c>
      <c r="I62" t="s">
        <v>72</v>
      </c>
      <c r="J62" t="s">
        <v>73</v>
      </c>
      <c r="K62" t="s">
        <v>187</v>
      </c>
      <c r="L62">
        <v>1</v>
      </c>
      <c r="M62" t="s">
        <v>294</v>
      </c>
      <c r="N62" t="s">
        <v>295</v>
      </c>
      <c r="O62" t="s">
        <v>77</v>
      </c>
      <c r="P62">
        <v>0.75302400000000003</v>
      </c>
      <c r="Q62" t="s">
        <v>78</v>
      </c>
      <c r="R62">
        <v>0.38750000000000001</v>
      </c>
      <c r="S62">
        <v>0.33949074074073998</v>
      </c>
      <c r="T62">
        <v>0.36841435185185001</v>
      </c>
      <c r="U62" t="s">
        <v>296</v>
      </c>
      <c r="V62" t="s">
        <v>296</v>
      </c>
      <c r="W62" t="s">
        <v>287</v>
      </c>
      <c r="X62" t="s">
        <v>288</v>
      </c>
      <c r="Y62" t="s">
        <v>289</v>
      </c>
      <c r="Z62">
        <v>94</v>
      </c>
      <c r="AA62">
        <v>94</v>
      </c>
      <c r="AB62">
        <v>0</v>
      </c>
      <c r="AC62">
        <v>2295000</v>
      </c>
      <c r="AD62" t="s">
        <v>21</v>
      </c>
      <c r="AE62" s="5">
        <v>0</v>
      </c>
      <c r="AF62" t="s">
        <v>177</v>
      </c>
      <c r="AG62" t="s">
        <v>84</v>
      </c>
      <c r="AH62" t="s">
        <v>85</v>
      </c>
      <c r="AI62" t="s">
        <v>130</v>
      </c>
      <c r="AJ62">
        <v>0</v>
      </c>
      <c r="AK62">
        <v>1</v>
      </c>
      <c r="AL62" t="s">
        <v>183</v>
      </c>
      <c r="AM62" t="s">
        <v>177</v>
      </c>
      <c r="AN62" t="s">
        <v>101</v>
      </c>
      <c r="AO62" s="8">
        <v>150000</v>
      </c>
      <c r="AP62" s="8">
        <v>0</v>
      </c>
      <c r="AQ62" s="8">
        <v>0</v>
      </c>
      <c r="AR62" s="8">
        <v>0</v>
      </c>
      <c r="AS62" s="8">
        <v>9789</v>
      </c>
      <c r="AT62" s="8">
        <v>0</v>
      </c>
      <c r="AU62" s="5"/>
      <c r="AX62" s="5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5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0.75302400000000003</v>
      </c>
      <c r="BK62" s="5" t="s">
        <v>281</v>
      </c>
      <c r="BL62">
        <v>25.33584312</v>
      </c>
      <c r="BM62">
        <v>2994782</v>
      </c>
      <c r="BN62" s="5">
        <v>68211.271747091567</v>
      </c>
      <c r="BO62" s="5">
        <v>0</v>
      </c>
      <c r="BP62" s="5">
        <v>9789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f>IF(COUNTIFS($D$1:D62,D62,$E$1:E62,E62)&gt;1,0,1)</f>
        <v>1</v>
      </c>
      <c r="BX62" s="5">
        <v>86916.777857822482</v>
      </c>
      <c r="BY62" t="s">
        <v>21</v>
      </c>
      <c r="BZ62" t="s">
        <v>92</v>
      </c>
      <c r="CA62" t="s">
        <v>102</v>
      </c>
      <c r="CB62" s="5">
        <v>8955909</v>
      </c>
      <c r="CC62" s="6">
        <v>2.9721687035769741E-2</v>
      </c>
      <c r="CD62" s="8">
        <v>25.33584312</v>
      </c>
      <c r="CE62" s="5" t="s">
        <v>622</v>
      </c>
      <c r="CF62">
        <v>0</v>
      </c>
      <c r="CG62" t="str">
        <f>VLOOKUP(C62,Sheet2!$D$2:$D$764,1,0)</f>
        <v>9521122332</v>
      </c>
      <c r="CH62" t="str">
        <f>VLOOKUP(B62,SO!A:A,1,0)</f>
        <v>9512938980</v>
      </c>
      <c r="CI62" t="str">
        <f>VLOOKUP(D62,Shipment!A:A,1,0)</f>
        <v>9525250445</v>
      </c>
      <c r="CJ62" s="76" t="e">
        <f>VLOOKUP(C62,[1]Sheet1!$E:$H,4,0)</f>
        <v>#N/A</v>
      </c>
      <c r="CK62" s="76" t="e">
        <f>VLOOKUP(C62,[1]Sheet1!$E:$I,5,0)</f>
        <v>#N/A</v>
      </c>
      <c r="CL62" s="76" t="e">
        <f>VLOOKUP(C62,[1]Sheet1!$E:$S,15,0)</f>
        <v>#N/A</v>
      </c>
    </row>
    <row r="63" spans="1:90" x14ac:dyDescent="0.25">
      <c r="A63" s="1">
        <v>44580</v>
      </c>
      <c r="B63" t="s">
        <v>291</v>
      </c>
      <c r="C63" t="s">
        <v>292</v>
      </c>
      <c r="D63" t="s">
        <v>281</v>
      </c>
      <c r="E63" t="s">
        <v>293</v>
      </c>
      <c r="F63" t="s">
        <v>283</v>
      </c>
      <c r="G63">
        <v>7</v>
      </c>
      <c r="H63" t="s">
        <v>177</v>
      </c>
      <c r="I63" t="s">
        <v>72</v>
      </c>
      <c r="J63" t="s">
        <v>73</v>
      </c>
      <c r="K63" t="s">
        <v>238</v>
      </c>
      <c r="L63">
        <v>1</v>
      </c>
      <c r="M63" t="s">
        <v>294</v>
      </c>
      <c r="N63" t="s">
        <v>295</v>
      </c>
      <c r="O63" t="s">
        <v>77</v>
      </c>
      <c r="P63">
        <v>1.0478400000000001</v>
      </c>
      <c r="Q63" t="s">
        <v>78</v>
      </c>
      <c r="R63">
        <v>0.38750000000000001</v>
      </c>
      <c r="S63">
        <v>0.33949074074073998</v>
      </c>
      <c r="T63">
        <v>0.36834490740740999</v>
      </c>
      <c r="U63" t="s">
        <v>296</v>
      </c>
      <c r="V63" t="s">
        <v>296</v>
      </c>
      <c r="W63" t="s">
        <v>287</v>
      </c>
      <c r="X63" t="s">
        <v>288</v>
      </c>
      <c r="Y63" t="s">
        <v>289</v>
      </c>
      <c r="Z63">
        <v>94</v>
      </c>
      <c r="AA63">
        <v>0</v>
      </c>
      <c r="AB63">
        <v>0</v>
      </c>
      <c r="AC63">
        <v>2295000</v>
      </c>
      <c r="AD63" t="s">
        <v>21</v>
      </c>
      <c r="AE63" s="5">
        <v>0</v>
      </c>
      <c r="AF63" t="s">
        <v>177</v>
      </c>
      <c r="AG63" t="s">
        <v>84</v>
      </c>
      <c r="AH63" t="s">
        <v>85</v>
      </c>
      <c r="AI63" t="s">
        <v>130</v>
      </c>
      <c r="AJ63">
        <v>0</v>
      </c>
      <c r="AK63">
        <v>1</v>
      </c>
      <c r="AL63" t="s">
        <v>183</v>
      </c>
      <c r="AM63" t="s">
        <v>177</v>
      </c>
      <c r="AN63">
        <v>0</v>
      </c>
      <c r="AO63" s="8">
        <v>0</v>
      </c>
      <c r="AP63" s="8">
        <v>0</v>
      </c>
      <c r="AQ63" s="8">
        <v>0</v>
      </c>
      <c r="AR63" s="8">
        <v>0</v>
      </c>
      <c r="AS63" s="8">
        <v>13622</v>
      </c>
      <c r="AT63" s="8">
        <v>0</v>
      </c>
      <c r="AU63" s="5"/>
      <c r="AX63" s="5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5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1.0478400000000001</v>
      </c>
      <c r="BK63" s="5" t="s">
        <v>281</v>
      </c>
      <c r="BL63">
        <v>25.33584312</v>
      </c>
      <c r="BM63">
        <v>2994782</v>
      </c>
      <c r="BN63" s="5">
        <v>94916.628138641565</v>
      </c>
      <c r="BO63" s="5">
        <v>0</v>
      </c>
      <c r="BP63" s="5">
        <v>13622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f>IF(COUNTIFS($D$1:D63,D63,$E$1:E63,E63)&gt;1,0,1)</f>
        <v>0</v>
      </c>
      <c r="BX63" s="5">
        <v>120946.03050970583</v>
      </c>
      <c r="BY63" t="s">
        <v>21</v>
      </c>
      <c r="BZ63" t="s">
        <v>92</v>
      </c>
      <c r="CA63" t="s">
        <v>102</v>
      </c>
      <c r="CB63" s="5">
        <v>14674091</v>
      </c>
      <c r="CC63" s="6">
        <v>4.1358007903547524E-2</v>
      </c>
      <c r="CD63" s="8">
        <v>25.33584312</v>
      </c>
      <c r="CE63" s="5" t="s">
        <v>622</v>
      </c>
      <c r="CF63">
        <v>0</v>
      </c>
      <c r="CG63" t="str">
        <f>VLOOKUP(C63,Sheet2!$D$2:$D$764,1,0)</f>
        <v>9521122332</v>
      </c>
      <c r="CH63" t="str">
        <f>VLOOKUP(B63,SO!A:A,1,0)</f>
        <v>9512938980</v>
      </c>
      <c r="CI63" t="str">
        <f>VLOOKUP(D63,Shipment!A:A,1,0)</f>
        <v>9525250445</v>
      </c>
      <c r="CJ63" s="76" t="e">
        <f>VLOOKUP(C63,[1]Sheet1!$E:$H,4,0)</f>
        <v>#N/A</v>
      </c>
      <c r="CK63" s="76" t="e">
        <f>VLOOKUP(C63,[1]Sheet1!$E:$I,5,0)</f>
        <v>#N/A</v>
      </c>
      <c r="CL63" s="76" t="e">
        <f>VLOOKUP(C63,[1]Sheet1!$E:$S,15,0)</f>
        <v>#N/A</v>
      </c>
    </row>
    <row r="64" spans="1:90" x14ac:dyDescent="0.25">
      <c r="A64" s="1">
        <v>44580</v>
      </c>
      <c r="B64" t="s">
        <v>297</v>
      </c>
      <c r="C64" t="s">
        <v>298</v>
      </c>
      <c r="D64" t="s">
        <v>281</v>
      </c>
      <c r="E64" t="s">
        <v>293</v>
      </c>
      <c r="F64" t="s">
        <v>283</v>
      </c>
      <c r="G64">
        <v>7</v>
      </c>
      <c r="H64" t="s">
        <v>177</v>
      </c>
      <c r="I64" t="s">
        <v>72</v>
      </c>
      <c r="J64" t="s">
        <v>73</v>
      </c>
      <c r="K64" t="s">
        <v>233</v>
      </c>
      <c r="L64">
        <v>3</v>
      </c>
      <c r="M64" t="s">
        <v>294</v>
      </c>
      <c r="N64" t="s">
        <v>295</v>
      </c>
      <c r="O64" t="s">
        <v>77</v>
      </c>
      <c r="P64">
        <v>1.48428</v>
      </c>
      <c r="Q64" t="s">
        <v>78</v>
      </c>
      <c r="R64">
        <v>0.38750000000000001</v>
      </c>
      <c r="S64">
        <v>0.33949074074073998</v>
      </c>
      <c r="T64">
        <v>0.36269675925925998</v>
      </c>
      <c r="U64" t="s">
        <v>296</v>
      </c>
      <c r="V64" t="s">
        <v>296</v>
      </c>
      <c r="W64" t="s">
        <v>287</v>
      </c>
      <c r="X64" t="s">
        <v>288</v>
      </c>
      <c r="Y64" t="s">
        <v>289</v>
      </c>
      <c r="Z64">
        <v>94</v>
      </c>
      <c r="AA64">
        <v>0</v>
      </c>
      <c r="AB64">
        <v>0</v>
      </c>
      <c r="AC64">
        <v>2295000</v>
      </c>
      <c r="AD64" t="s">
        <v>83</v>
      </c>
      <c r="AE64" s="5">
        <v>0</v>
      </c>
      <c r="AF64" t="s">
        <v>177</v>
      </c>
      <c r="AG64" t="s">
        <v>84</v>
      </c>
      <c r="AH64" t="s">
        <v>85</v>
      </c>
      <c r="AI64" t="s">
        <v>130</v>
      </c>
      <c r="AJ64">
        <v>0</v>
      </c>
      <c r="AK64">
        <v>1</v>
      </c>
      <c r="AL64" t="s">
        <v>183</v>
      </c>
      <c r="AM64" t="s">
        <v>177</v>
      </c>
      <c r="AN64">
        <v>0</v>
      </c>
      <c r="AO64" s="8">
        <v>0</v>
      </c>
      <c r="AP64" s="8">
        <v>0</v>
      </c>
      <c r="AQ64" s="8">
        <v>0</v>
      </c>
      <c r="AR64" s="8">
        <v>0</v>
      </c>
      <c r="AS64" s="8">
        <v>19296</v>
      </c>
      <c r="AT64" s="8">
        <v>0</v>
      </c>
      <c r="AU64" s="5"/>
      <c r="AX64" s="5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5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1.48428</v>
      </c>
      <c r="BK64" s="5" t="s">
        <v>281</v>
      </c>
      <c r="BL64">
        <v>25.33584312</v>
      </c>
      <c r="BM64">
        <v>2994782</v>
      </c>
      <c r="BN64" s="5">
        <v>134450.72989542573</v>
      </c>
      <c r="BO64" s="5">
        <v>0</v>
      </c>
      <c r="BP64" s="5">
        <v>19296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f>IF(COUNTIFS($D$1:D64,D64,$E$1:E64,E64)&gt;1,0,1)</f>
        <v>0</v>
      </c>
      <c r="BX64" s="5">
        <v>171321.9887052853</v>
      </c>
      <c r="BY64" t="s">
        <v>83</v>
      </c>
      <c r="BZ64" t="s">
        <v>87</v>
      </c>
      <c r="CA64" t="s">
        <v>102</v>
      </c>
      <c r="CB64" s="5">
        <v>14616000</v>
      </c>
      <c r="CC64" s="6">
        <v>5.8584196032865236E-2</v>
      </c>
      <c r="CD64" s="8">
        <v>25.33584312</v>
      </c>
      <c r="CE64" s="5" t="s">
        <v>622</v>
      </c>
      <c r="CF64">
        <v>0</v>
      </c>
      <c r="CG64" t="str">
        <f>VLOOKUP(C64,Sheet2!$D$2:$D$764,1,0)</f>
        <v>9521122333</v>
      </c>
      <c r="CH64" t="str">
        <f>VLOOKUP(B64,SO!A:A,1,0)</f>
        <v>9512939534</v>
      </c>
      <c r="CI64" t="str">
        <f>VLOOKUP(D64,Shipment!A:A,1,0)</f>
        <v>9525250445</v>
      </c>
      <c r="CJ64" s="76" t="e">
        <f>VLOOKUP(C64,[1]Sheet1!$E:$H,4,0)</f>
        <v>#N/A</v>
      </c>
      <c r="CK64" s="76" t="e">
        <f>VLOOKUP(C64,[1]Sheet1!$E:$I,5,0)</f>
        <v>#N/A</v>
      </c>
      <c r="CL64" s="76" t="e">
        <f>VLOOKUP(C64,[1]Sheet1!$E:$S,15,0)</f>
        <v>#N/A</v>
      </c>
    </row>
    <row r="65" spans="1:90" x14ac:dyDescent="0.25">
      <c r="A65" s="1">
        <v>44580</v>
      </c>
      <c r="B65" t="s">
        <v>299</v>
      </c>
      <c r="C65" t="s">
        <v>300</v>
      </c>
      <c r="D65" t="s">
        <v>281</v>
      </c>
      <c r="E65" t="s">
        <v>301</v>
      </c>
      <c r="F65" t="s">
        <v>283</v>
      </c>
      <c r="G65">
        <v>7</v>
      </c>
      <c r="H65" t="s">
        <v>177</v>
      </c>
      <c r="I65" t="s">
        <v>72</v>
      </c>
      <c r="J65" t="s">
        <v>73</v>
      </c>
      <c r="K65" t="s">
        <v>302</v>
      </c>
      <c r="L65">
        <v>1</v>
      </c>
      <c r="M65" t="s">
        <v>303</v>
      </c>
      <c r="N65" t="s">
        <v>304</v>
      </c>
      <c r="O65" t="s">
        <v>77</v>
      </c>
      <c r="P65">
        <v>0.9405</v>
      </c>
      <c r="Q65" t="s">
        <v>78</v>
      </c>
      <c r="R65">
        <v>0.38750000000000001</v>
      </c>
      <c r="S65">
        <v>0.33949074074073998</v>
      </c>
      <c r="T65">
        <v>0.38472222222222002</v>
      </c>
      <c r="U65" t="s">
        <v>305</v>
      </c>
      <c r="V65" t="s">
        <v>305</v>
      </c>
      <c r="W65" t="s">
        <v>287</v>
      </c>
      <c r="X65" t="s">
        <v>288</v>
      </c>
      <c r="Y65" t="s">
        <v>289</v>
      </c>
      <c r="Z65">
        <v>94</v>
      </c>
      <c r="AA65">
        <v>94</v>
      </c>
      <c r="AB65">
        <v>0</v>
      </c>
      <c r="AC65">
        <v>2295000</v>
      </c>
      <c r="AD65" t="s">
        <v>21</v>
      </c>
      <c r="AE65" s="5">
        <v>0</v>
      </c>
      <c r="AF65" t="s">
        <v>177</v>
      </c>
      <c r="AG65" t="s">
        <v>84</v>
      </c>
      <c r="AH65" t="s">
        <v>85</v>
      </c>
      <c r="AI65" t="s">
        <v>42</v>
      </c>
      <c r="AJ65">
        <v>0</v>
      </c>
      <c r="AK65">
        <v>1</v>
      </c>
      <c r="AL65" t="s">
        <v>183</v>
      </c>
      <c r="AM65" t="s">
        <v>177</v>
      </c>
      <c r="AN65" t="s">
        <v>101</v>
      </c>
      <c r="AO65" s="8">
        <v>150000</v>
      </c>
      <c r="AP65" s="8">
        <v>0</v>
      </c>
      <c r="AQ65" s="8">
        <v>0</v>
      </c>
      <c r="AR65" s="8">
        <v>0</v>
      </c>
      <c r="AS65" s="8">
        <v>12227</v>
      </c>
      <c r="AT65" s="8">
        <v>0</v>
      </c>
      <c r="AU65" s="5"/>
      <c r="AX65" s="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0.9405</v>
      </c>
      <c r="BK65" s="5" t="s">
        <v>281</v>
      </c>
      <c r="BL65">
        <v>25.33584312</v>
      </c>
      <c r="BM65">
        <v>2994782</v>
      </c>
      <c r="BN65" s="5">
        <v>85193.434841571594</v>
      </c>
      <c r="BO65" s="5">
        <v>0</v>
      </c>
      <c r="BP65" s="5">
        <v>12227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f>IF(COUNTIFS($D$1:D65,D65,$E$1:E65,E65)&gt;1,0,1)</f>
        <v>1</v>
      </c>
      <c r="BX65" s="5">
        <v>108556.83155288815</v>
      </c>
      <c r="BY65" t="s">
        <v>21</v>
      </c>
      <c r="BZ65" t="s">
        <v>92</v>
      </c>
      <c r="CA65" t="s">
        <v>102</v>
      </c>
      <c r="CB65" s="5">
        <v>13360455</v>
      </c>
      <c r="CC65" s="6">
        <v>3.7121322371055164E-2</v>
      </c>
      <c r="CD65" s="8">
        <v>25.33584312</v>
      </c>
      <c r="CE65" s="5" t="s">
        <v>622</v>
      </c>
      <c r="CF65">
        <v>0</v>
      </c>
      <c r="CG65" t="str">
        <f>VLOOKUP(C65,Sheet2!$D$2:$D$764,1,0)</f>
        <v>9521122230</v>
      </c>
      <c r="CH65" t="str">
        <f>VLOOKUP(B65,SO!A:A,1,0)</f>
        <v>9512940252</v>
      </c>
      <c r="CI65" t="str">
        <f>VLOOKUP(D65,Shipment!A:A,1,0)</f>
        <v>9525250445</v>
      </c>
      <c r="CJ65" s="76" t="e">
        <f>VLOOKUP(C65,[1]Sheet1!$E:$H,4,0)</f>
        <v>#N/A</v>
      </c>
      <c r="CK65" s="76" t="e">
        <f>VLOOKUP(C65,[1]Sheet1!$E:$I,5,0)</f>
        <v>#N/A</v>
      </c>
      <c r="CL65" s="76" t="e">
        <f>VLOOKUP(C65,[1]Sheet1!$E:$S,15,0)</f>
        <v>#N/A</v>
      </c>
    </row>
    <row r="66" spans="1:90" x14ac:dyDescent="0.25">
      <c r="A66" s="1">
        <v>44580</v>
      </c>
      <c r="B66" t="s">
        <v>299</v>
      </c>
      <c r="C66" t="s">
        <v>300</v>
      </c>
      <c r="D66" t="s">
        <v>281</v>
      </c>
      <c r="E66" t="s">
        <v>301</v>
      </c>
      <c r="F66" t="s">
        <v>283</v>
      </c>
      <c r="G66">
        <v>7</v>
      </c>
      <c r="H66" t="s">
        <v>177</v>
      </c>
      <c r="I66" t="s">
        <v>72</v>
      </c>
      <c r="J66" t="s">
        <v>73</v>
      </c>
      <c r="K66" t="s">
        <v>187</v>
      </c>
      <c r="L66">
        <v>3</v>
      </c>
      <c r="M66" t="s">
        <v>303</v>
      </c>
      <c r="N66" t="s">
        <v>304</v>
      </c>
      <c r="O66" t="s">
        <v>77</v>
      </c>
      <c r="P66">
        <v>2.2590720000000002</v>
      </c>
      <c r="Q66" t="s">
        <v>78</v>
      </c>
      <c r="R66">
        <v>0.38750000000000001</v>
      </c>
      <c r="S66">
        <v>0.33949074074073998</v>
      </c>
      <c r="T66">
        <v>0.38310185185184997</v>
      </c>
      <c r="U66" t="s">
        <v>305</v>
      </c>
      <c r="V66" t="s">
        <v>305</v>
      </c>
      <c r="W66" t="s">
        <v>287</v>
      </c>
      <c r="X66" t="s">
        <v>288</v>
      </c>
      <c r="Y66" t="s">
        <v>289</v>
      </c>
      <c r="Z66">
        <v>94</v>
      </c>
      <c r="AA66">
        <v>0</v>
      </c>
      <c r="AB66">
        <v>0</v>
      </c>
      <c r="AC66">
        <v>2295000</v>
      </c>
      <c r="AD66" t="s">
        <v>21</v>
      </c>
      <c r="AE66" s="5">
        <v>0</v>
      </c>
      <c r="AF66" t="s">
        <v>177</v>
      </c>
      <c r="AG66" t="s">
        <v>84</v>
      </c>
      <c r="AH66" t="s">
        <v>85</v>
      </c>
      <c r="AI66" t="s">
        <v>42</v>
      </c>
      <c r="AJ66">
        <v>0</v>
      </c>
      <c r="AK66">
        <v>1</v>
      </c>
      <c r="AL66" t="s">
        <v>183</v>
      </c>
      <c r="AM66" t="s">
        <v>177</v>
      </c>
      <c r="AN66">
        <v>0</v>
      </c>
      <c r="AO66" s="8">
        <v>0</v>
      </c>
      <c r="AP66" s="8">
        <v>0</v>
      </c>
      <c r="AQ66" s="8">
        <v>0</v>
      </c>
      <c r="AR66" s="8">
        <v>0</v>
      </c>
      <c r="AS66" s="8">
        <v>29368</v>
      </c>
      <c r="AT66" s="8">
        <v>0</v>
      </c>
      <c r="AU66" s="5"/>
      <c r="AX66" s="5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5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2.2590720000000002</v>
      </c>
      <c r="BK66" s="5" t="s">
        <v>281</v>
      </c>
      <c r="BL66">
        <v>25.33584312</v>
      </c>
      <c r="BM66">
        <v>2994782</v>
      </c>
      <c r="BN66" s="5">
        <v>204633.81524127469</v>
      </c>
      <c r="BO66" s="5">
        <v>0</v>
      </c>
      <c r="BP66" s="5">
        <v>29368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f>IF(COUNTIFS($D$1:D66,D66,$E$1:E66,E66)&gt;1,0,1)</f>
        <v>0</v>
      </c>
      <c r="BX66" s="5">
        <v>260751.33357346745</v>
      </c>
      <c r="BY66" t="s">
        <v>21</v>
      </c>
      <c r="BZ66" t="s">
        <v>92</v>
      </c>
      <c r="CA66" t="s">
        <v>102</v>
      </c>
      <c r="CB66" s="5">
        <v>26867727</v>
      </c>
      <c r="CC66" s="6">
        <v>8.9165061107309235E-2</v>
      </c>
      <c r="CD66" s="8">
        <v>25.33584312</v>
      </c>
      <c r="CE66" s="5" t="s">
        <v>622</v>
      </c>
      <c r="CF66">
        <v>0</v>
      </c>
      <c r="CG66" t="str">
        <f>VLOOKUP(C66,Sheet2!$D$2:$D$764,1,0)</f>
        <v>9521122230</v>
      </c>
      <c r="CH66" t="str">
        <f>VLOOKUP(B66,SO!A:A,1,0)</f>
        <v>9512940252</v>
      </c>
      <c r="CI66" t="str">
        <f>VLOOKUP(D66,Shipment!A:A,1,0)</f>
        <v>9525250445</v>
      </c>
      <c r="CJ66" s="76" t="e">
        <f>VLOOKUP(C66,[1]Sheet1!$E:$H,4,0)</f>
        <v>#N/A</v>
      </c>
      <c r="CK66" s="76" t="e">
        <f>VLOOKUP(C66,[1]Sheet1!$E:$I,5,0)</f>
        <v>#N/A</v>
      </c>
      <c r="CL66" s="76" t="e">
        <f>VLOOKUP(C66,[1]Sheet1!$E:$S,15,0)</f>
        <v>#N/A</v>
      </c>
    </row>
    <row r="67" spans="1:90" x14ac:dyDescent="0.25">
      <c r="A67" s="1">
        <v>44580</v>
      </c>
      <c r="B67" t="s">
        <v>306</v>
      </c>
      <c r="C67" t="s">
        <v>307</v>
      </c>
      <c r="D67" t="s">
        <v>281</v>
      </c>
      <c r="E67" t="s">
        <v>282</v>
      </c>
      <c r="F67" t="s">
        <v>283</v>
      </c>
      <c r="G67">
        <v>7</v>
      </c>
      <c r="H67" t="s">
        <v>177</v>
      </c>
      <c r="I67" t="s">
        <v>72</v>
      </c>
      <c r="J67" t="s">
        <v>73</v>
      </c>
      <c r="K67" t="s">
        <v>170</v>
      </c>
      <c r="L67">
        <v>5</v>
      </c>
      <c r="M67" t="s">
        <v>284</v>
      </c>
      <c r="N67" t="s">
        <v>285</v>
      </c>
      <c r="O67" t="s">
        <v>77</v>
      </c>
      <c r="P67">
        <v>3.4580000000000002</v>
      </c>
      <c r="Q67" t="s">
        <v>78</v>
      </c>
      <c r="R67">
        <v>0.38750000000000001</v>
      </c>
      <c r="S67">
        <v>0.33950231481481002</v>
      </c>
      <c r="T67">
        <v>0.37109953703704002</v>
      </c>
      <c r="U67" t="s">
        <v>286</v>
      </c>
      <c r="V67" t="s">
        <v>286</v>
      </c>
      <c r="W67" t="s">
        <v>287</v>
      </c>
      <c r="X67" t="s">
        <v>288</v>
      </c>
      <c r="Y67" t="s">
        <v>289</v>
      </c>
      <c r="Z67">
        <v>94</v>
      </c>
      <c r="AA67">
        <v>0</v>
      </c>
      <c r="AB67" t="s">
        <v>146</v>
      </c>
      <c r="AC67">
        <v>2295000</v>
      </c>
      <c r="AD67" t="s">
        <v>21</v>
      </c>
      <c r="AE67" s="5">
        <v>0</v>
      </c>
      <c r="AF67" t="s">
        <v>177</v>
      </c>
      <c r="AG67" t="s">
        <v>84</v>
      </c>
      <c r="AH67" t="s">
        <v>85</v>
      </c>
      <c r="AI67" t="s">
        <v>290</v>
      </c>
      <c r="AJ67">
        <v>0</v>
      </c>
      <c r="AK67">
        <v>1</v>
      </c>
      <c r="AL67" t="s">
        <v>183</v>
      </c>
      <c r="AM67" t="s">
        <v>177</v>
      </c>
      <c r="AN67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69160</v>
      </c>
      <c r="AU67" s="5"/>
      <c r="AX67" s="5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5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3.4580000000000002</v>
      </c>
      <c r="BK67" s="5" t="s">
        <v>281</v>
      </c>
      <c r="BL67">
        <v>25.33584312</v>
      </c>
      <c r="BM67">
        <v>2994782</v>
      </c>
      <c r="BN67" s="5">
        <v>313236.46749830362</v>
      </c>
      <c r="BO67" s="5">
        <v>0</v>
      </c>
      <c r="BP67" s="5">
        <v>0</v>
      </c>
      <c r="BQ67" s="5">
        <v>69160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f>IF(COUNTIFS($D$1:D67,D67,$E$1:E67,E67)&gt;1,0,1)</f>
        <v>0</v>
      </c>
      <c r="BX67" s="5">
        <v>423342.41096213413</v>
      </c>
      <c r="BY67" t="s">
        <v>21</v>
      </c>
      <c r="BZ67" t="s">
        <v>92</v>
      </c>
      <c r="CA67" t="s">
        <v>88</v>
      </c>
      <c r="CB67" s="5">
        <v>31160000</v>
      </c>
      <c r="CC67" s="6">
        <v>0.13648647821276849</v>
      </c>
      <c r="CD67" s="8">
        <v>25.33584312</v>
      </c>
      <c r="CE67" s="5" t="s">
        <v>622</v>
      </c>
      <c r="CF67">
        <v>0</v>
      </c>
      <c r="CG67" t="str">
        <f>VLOOKUP(C67,Sheet2!$D$2:$D$764,1,0)</f>
        <v>9521122479</v>
      </c>
      <c r="CH67" t="str">
        <f>VLOOKUP(B67,SO!A:A,1,0)</f>
        <v>9512940644</v>
      </c>
      <c r="CI67" t="str">
        <f>VLOOKUP(D67,Shipment!A:A,1,0)</f>
        <v>9525250445</v>
      </c>
      <c r="CJ67" s="76" t="e">
        <f>VLOOKUP(C67,[1]Sheet1!$E:$H,4,0)</f>
        <v>#N/A</v>
      </c>
      <c r="CK67" s="76" t="e">
        <f>VLOOKUP(C67,[1]Sheet1!$E:$I,5,0)</f>
        <v>#N/A</v>
      </c>
      <c r="CL67" s="76" t="e">
        <f>VLOOKUP(C67,[1]Sheet1!$E:$S,15,0)</f>
        <v>#N/A</v>
      </c>
    </row>
    <row r="68" spans="1:90" x14ac:dyDescent="0.25">
      <c r="A68" s="1">
        <v>44580</v>
      </c>
      <c r="B68" t="s">
        <v>308</v>
      </c>
      <c r="C68" t="s">
        <v>309</v>
      </c>
      <c r="D68" t="s">
        <v>281</v>
      </c>
      <c r="E68" t="s">
        <v>301</v>
      </c>
      <c r="F68" t="s">
        <v>283</v>
      </c>
      <c r="G68">
        <v>7</v>
      </c>
      <c r="H68" t="s">
        <v>177</v>
      </c>
      <c r="I68" t="s">
        <v>72</v>
      </c>
      <c r="J68" t="s">
        <v>73</v>
      </c>
      <c r="K68" t="s">
        <v>170</v>
      </c>
      <c r="L68">
        <v>1</v>
      </c>
      <c r="M68" t="s">
        <v>303</v>
      </c>
      <c r="N68" t="s">
        <v>304</v>
      </c>
      <c r="O68" t="s">
        <v>77</v>
      </c>
      <c r="P68">
        <v>0.69159999999999999</v>
      </c>
      <c r="Q68" t="s">
        <v>78</v>
      </c>
      <c r="R68">
        <v>0.38750000000000001</v>
      </c>
      <c r="S68">
        <v>0.33950231481481002</v>
      </c>
      <c r="T68">
        <v>0.38202546296296003</v>
      </c>
      <c r="U68" t="s">
        <v>305</v>
      </c>
      <c r="V68" t="s">
        <v>305</v>
      </c>
      <c r="W68" t="s">
        <v>287</v>
      </c>
      <c r="X68" t="s">
        <v>288</v>
      </c>
      <c r="Y68" t="s">
        <v>289</v>
      </c>
      <c r="Z68">
        <v>94</v>
      </c>
      <c r="AA68">
        <v>0</v>
      </c>
      <c r="AB68">
        <v>0</v>
      </c>
      <c r="AC68">
        <v>2295000</v>
      </c>
      <c r="AD68" t="s">
        <v>21</v>
      </c>
      <c r="AE68" s="5">
        <v>0</v>
      </c>
      <c r="AF68" t="s">
        <v>177</v>
      </c>
      <c r="AG68" t="s">
        <v>84</v>
      </c>
      <c r="AH68" t="s">
        <v>85</v>
      </c>
      <c r="AI68" t="s">
        <v>42</v>
      </c>
      <c r="AJ68">
        <v>0</v>
      </c>
      <c r="AK68">
        <v>1</v>
      </c>
      <c r="AL68" t="s">
        <v>183</v>
      </c>
      <c r="AM68" t="s">
        <v>177</v>
      </c>
      <c r="AN6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8991</v>
      </c>
      <c r="AT68" s="8">
        <v>0</v>
      </c>
      <c r="AU68" s="5"/>
      <c r="AX68" s="5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5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0.69159999999999999</v>
      </c>
      <c r="BK68" s="5" t="s">
        <v>281</v>
      </c>
      <c r="BL68">
        <v>25.33584312</v>
      </c>
      <c r="BM68">
        <v>2994782</v>
      </c>
      <c r="BN68" s="5">
        <v>62647.293499660729</v>
      </c>
      <c r="BO68" s="5">
        <v>0</v>
      </c>
      <c r="BP68" s="5">
        <v>8991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f>IF(COUNTIFS($D$1:D68,D68,$E$1:E68,E68)&gt;1,0,1)</f>
        <v>0</v>
      </c>
      <c r="BX68" s="5">
        <v>79827.482192426847</v>
      </c>
      <c r="BY68" t="s">
        <v>21</v>
      </c>
      <c r="BZ68" t="s">
        <v>92</v>
      </c>
      <c r="CA68" t="s">
        <v>102</v>
      </c>
      <c r="CB68" s="5">
        <v>6232000</v>
      </c>
      <c r="CC68" s="6">
        <v>2.7297295642553693E-2</v>
      </c>
      <c r="CD68" s="8">
        <v>25.33584312</v>
      </c>
      <c r="CE68" s="5" t="s">
        <v>622</v>
      </c>
      <c r="CF68">
        <v>0</v>
      </c>
      <c r="CG68" t="str">
        <f>VLOOKUP(C68,Sheet2!$D$2:$D$764,1,0)</f>
        <v>9521123353</v>
      </c>
      <c r="CH68" t="str">
        <f>VLOOKUP(B68,SO!A:A,1,0)</f>
        <v>9512937460</v>
      </c>
      <c r="CI68" t="str">
        <f>VLOOKUP(D68,Shipment!A:A,1,0)</f>
        <v>9525250445</v>
      </c>
      <c r="CJ68" s="76" t="e">
        <f>VLOOKUP(C68,[1]Sheet1!$E:$H,4,0)</f>
        <v>#N/A</v>
      </c>
      <c r="CK68" s="76" t="e">
        <f>VLOOKUP(C68,[1]Sheet1!$E:$I,5,0)</f>
        <v>#N/A</v>
      </c>
      <c r="CL68" s="76" t="e">
        <f>VLOOKUP(C68,[1]Sheet1!$E:$S,15,0)</f>
        <v>#N/A</v>
      </c>
    </row>
    <row r="69" spans="1:90" x14ac:dyDescent="0.25">
      <c r="A69" s="1">
        <v>44580</v>
      </c>
      <c r="B69" t="s">
        <v>310</v>
      </c>
      <c r="C69" t="s">
        <v>311</v>
      </c>
      <c r="D69" t="s">
        <v>281</v>
      </c>
      <c r="E69" t="s">
        <v>293</v>
      </c>
      <c r="F69" t="s">
        <v>283</v>
      </c>
      <c r="G69">
        <v>7</v>
      </c>
      <c r="H69" t="s">
        <v>177</v>
      </c>
      <c r="I69" t="s">
        <v>72</v>
      </c>
      <c r="J69" t="s">
        <v>73</v>
      </c>
      <c r="K69" t="s">
        <v>170</v>
      </c>
      <c r="L69">
        <v>5</v>
      </c>
      <c r="M69" t="s">
        <v>294</v>
      </c>
      <c r="N69" t="s">
        <v>295</v>
      </c>
      <c r="O69" t="s">
        <v>77</v>
      </c>
      <c r="P69">
        <v>3.4580000000000002</v>
      </c>
      <c r="Q69" t="s">
        <v>78</v>
      </c>
      <c r="R69">
        <v>0.38750000000000001</v>
      </c>
      <c r="S69">
        <v>0.33950231481481002</v>
      </c>
      <c r="T69">
        <v>0.36890046296295997</v>
      </c>
      <c r="U69" t="s">
        <v>296</v>
      </c>
      <c r="V69" t="s">
        <v>296</v>
      </c>
      <c r="W69" t="s">
        <v>287</v>
      </c>
      <c r="X69" t="s">
        <v>288</v>
      </c>
      <c r="Y69" t="s">
        <v>289</v>
      </c>
      <c r="Z69">
        <v>94</v>
      </c>
      <c r="AA69">
        <v>0</v>
      </c>
      <c r="AB69">
        <v>0</v>
      </c>
      <c r="AC69">
        <v>2295000</v>
      </c>
      <c r="AD69" t="s">
        <v>21</v>
      </c>
      <c r="AE69" s="5">
        <v>0</v>
      </c>
      <c r="AF69" t="s">
        <v>177</v>
      </c>
      <c r="AG69" t="s">
        <v>84</v>
      </c>
      <c r="AH69" t="s">
        <v>85</v>
      </c>
      <c r="AI69" t="s">
        <v>130</v>
      </c>
      <c r="AJ69">
        <v>0</v>
      </c>
      <c r="AK69">
        <v>1</v>
      </c>
      <c r="AL69" t="s">
        <v>183</v>
      </c>
      <c r="AM69" t="s">
        <v>177</v>
      </c>
      <c r="AN69">
        <v>0</v>
      </c>
      <c r="AO69" s="8">
        <v>0</v>
      </c>
      <c r="AP69" s="8">
        <v>0</v>
      </c>
      <c r="AQ69" s="8">
        <v>0</v>
      </c>
      <c r="AR69" s="8">
        <v>0</v>
      </c>
      <c r="AS69" s="8">
        <v>44954</v>
      </c>
      <c r="AT69" s="8">
        <v>0</v>
      </c>
      <c r="AU69" s="5"/>
      <c r="AX69" s="5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5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3.4580000000000002</v>
      </c>
      <c r="BK69" s="5" t="s">
        <v>281</v>
      </c>
      <c r="BL69">
        <v>25.33584312</v>
      </c>
      <c r="BM69">
        <v>2994782</v>
      </c>
      <c r="BN69" s="5">
        <v>313236.46749830362</v>
      </c>
      <c r="BO69" s="5">
        <v>0</v>
      </c>
      <c r="BP69" s="5">
        <v>44954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f>IF(COUNTIFS($D$1:D69,D69,$E$1:E69,E69)&gt;1,0,1)</f>
        <v>0</v>
      </c>
      <c r="BX69" s="5">
        <v>399136.41096213413</v>
      </c>
      <c r="BY69" t="s">
        <v>21</v>
      </c>
      <c r="BZ69" t="s">
        <v>92</v>
      </c>
      <c r="CA69" t="s">
        <v>102</v>
      </c>
      <c r="CB69" s="5">
        <v>21812000</v>
      </c>
      <c r="CC69" s="6">
        <v>0.13648647821276849</v>
      </c>
      <c r="CD69" s="8">
        <v>25.33584312</v>
      </c>
      <c r="CE69" s="5" t="s">
        <v>622</v>
      </c>
      <c r="CF69">
        <v>0</v>
      </c>
      <c r="CG69" t="str">
        <f>VLOOKUP(C69,Sheet2!$D$2:$D$764,1,0)</f>
        <v>9521123784</v>
      </c>
      <c r="CH69" t="str">
        <f>VLOOKUP(B69,SO!A:A,1,0)</f>
        <v>9512938591</v>
      </c>
      <c r="CI69" t="str">
        <f>VLOOKUP(D69,Shipment!A:A,1,0)</f>
        <v>9525250445</v>
      </c>
      <c r="CJ69" s="76" t="e">
        <f>VLOOKUP(C69,[1]Sheet1!$E:$H,4,0)</f>
        <v>#N/A</v>
      </c>
      <c r="CK69" s="76" t="e">
        <f>VLOOKUP(C69,[1]Sheet1!$E:$I,5,0)</f>
        <v>#N/A</v>
      </c>
      <c r="CL69" s="76" t="e">
        <f>VLOOKUP(C69,[1]Sheet1!$E:$S,15,0)</f>
        <v>#N/A</v>
      </c>
    </row>
    <row r="70" spans="1:90" x14ac:dyDescent="0.25">
      <c r="A70" s="1">
        <v>44580</v>
      </c>
      <c r="B70" t="s">
        <v>312</v>
      </c>
      <c r="C70" t="s">
        <v>313</v>
      </c>
      <c r="D70" t="s">
        <v>281</v>
      </c>
      <c r="E70" t="s">
        <v>293</v>
      </c>
      <c r="F70" t="s">
        <v>283</v>
      </c>
      <c r="G70">
        <v>7</v>
      </c>
      <c r="H70" t="s">
        <v>177</v>
      </c>
      <c r="I70" t="s">
        <v>72</v>
      </c>
      <c r="J70" t="s">
        <v>73</v>
      </c>
      <c r="K70" t="s">
        <v>314</v>
      </c>
      <c r="L70">
        <v>8</v>
      </c>
      <c r="M70" t="s">
        <v>294</v>
      </c>
      <c r="N70" t="s">
        <v>295</v>
      </c>
      <c r="O70" t="s">
        <v>77</v>
      </c>
      <c r="P70">
        <v>0.23348224000000001</v>
      </c>
      <c r="Q70" t="s">
        <v>78</v>
      </c>
      <c r="R70">
        <v>0.38750000000000001</v>
      </c>
      <c r="S70">
        <v>0.33950231481481002</v>
      </c>
      <c r="T70">
        <v>0.36318287037037</v>
      </c>
      <c r="U70" t="s">
        <v>296</v>
      </c>
      <c r="V70" t="s">
        <v>296</v>
      </c>
      <c r="W70" t="s">
        <v>287</v>
      </c>
      <c r="X70" t="s">
        <v>288</v>
      </c>
      <c r="Y70" t="s">
        <v>289</v>
      </c>
      <c r="Z70">
        <v>94</v>
      </c>
      <c r="AA70">
        <v>0</v>
      </c>
      <c r="AB70">
        <v>0</v>
      </c>
      <c r="AC70">
        <v>2295000</v>
      </c>
      <c r="AD70" t="s">
        <v>129</v>
      </c>
      <c r="AE70" s="5">
        <v>0</v>
      </c>
      <c r="AF70" t="s">
        <v>177</v>
      </c>
      <c r="AG70" t="s">
        <v>84</v>
      </c>
      <c r="AH70" t="s">
        <v>85</v>
      </c>
      <c r="AI70" t="s">
        <v>130</v>
      </c>
      <c r="AJ70">
        <v>0</v>
      </c>
      <c r="AK70">
        <v>1</v>
      </c>
      <c r="AL70" t="s">
        <v>183</v>
      </c>
      <c r="AM70" t="s">
        <v>177</v>
      </c>
      <c r="AN70">
        <v>0</v>
      </c>
      <c r="AO70" s="8">
        <v>0</v>
      </c>
      <c r="AP70" s="8">
        <v>0</v>
      </c>
      <c r="AQ70" s="8">
        <v>0</v>
      </c>
      <c r="AR70" s="8">
        <v>0</v>
      </c>
      <c r="AS70" s="8">
        <v>3035</v>
      </c>
      <c r="AT70" s="8">
        <v>0</v>
      </c>
      <c r="AU70" s="5"/>
      <c r="AX70" s="5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5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0.23348224000000001</v>
      </c>
      <c r="BK70" s="5" t="s">
        <v>281</v>
      </c>
      <c r="BL70">
        <v>25.33584312</v>
      </c>
      <c r="BM70">
        <v>2994782</v>
      </c>
      <c r="BN70" s="5">
        <v>21149.552365873664</v>
      </c>
      <c r="BO70" s="5">
        <v>0</v>
      </c>
      <c r="BP70" s="5">
        <v>3035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f>IF(COUNTIFS($D$1:D70,D70,$E$1:E70,E70)&gt;1,0,1)</f>
        <v>0</v>
      </c>
      <c r="BX70" s="5">
        <v>26949.199733961723</v>
      </c>
      <c r="BY70" t="s">
        <v>129</v>
      </c>
      <c r="BZ70" t="s">
        <v>129</v>
      </c>
      <c r="CA70" t="s">
        <v>102</v>
      </c>
      <c r="CB70" s="5">
        <v>6500360</v>
      </c>
      <c r="CC70" s="6">
        <v>9.2154912269602034E-3</v>
      </c>
      <c r="CD70" s="8">
        <v>25.33584312</v>
      </c>
      <c r="CE70" s="5" t="s">
        <v>622</v>
      </c>
      <c r="CF70">
        <v>0</v>
      </c>
      <c r="CG70" t="str">
        <f>VLOOKUP(C70,Sheet2!$D$2:$D$764,1,0)</f>
        <v>9521122740</v>
      </c>
      <c r="CH70" t="str">
        <f>VLOOKUP(B70,SO!A:A,1,0)</f>
        <v>9512939497</v>
      </c>
      <c r="CI70" t="str">
        <f>VLOOKUP(D70,Shipment!A:A,1,0)</f>
        <v>9525250445</v>
      </c>
      <c r="CJ70" s="76" t="e">
        <f>VLOOKUP(C70,[1]Sheet1!$E:$H,4,0)</f>
        <v>#N/A</v>
      </c>
      <c r="CK70" s="76" t="e">
        <f>VLOOKUP(C70,[1]Sheet1!$E:$I,5,0)</f>
        <v>#N/A</v>
      </c>
      <c r="CL70" s="76" t="e">
        <f>VLOOKUP(C70,[1]Sheet1!$E:$S,15,0)</f>
        <v>#N/A</v>
      </c>
    </row>
    <row r="71" spans="1:90" x14ac:dyDescent="0.25">
      <c r="A71" s="1">
        <v>44580</v>
      </c>
      <c r="B71" t="s">
        <v>312</v>
      </c>
      <c r="C71" t="s">
        <v>313</v>
      </c>
      <c r="D71" t="s">
        <v>281</v>
      </c>
      <c r="E71" t="s">
        <v>293</v>
      </c>
      <c r="F71" t="s">
        <v>283</v>
      </c>
      <c r="G71">
        <v>7</v>
      </c>
      <c r="H71" t="s">
        <v>177</v>
      </c>
      <c r="I71" t="s">
        <v>72</v>
      </c>
      <c r="J71" t="s">
        <v>73</v>
      </c>
      <c r="K71" t="s">
        <v>315</v>
      </c>
      <c r="L71">
        <v>8</v>
      </c>
      <c r="M71" t="s">
        <v>294</v>
      </c>
      <c r="N71" t="s">
        <v>295</v>
      </c>
      <c r="O71" t="s">
        <v>77</v>
      </c>
      <c r="P71">
        <v>0.23348224000000001</v>
      </c>
      <c r="Q71" t="s">
        <v>78</v>
      </c>
      <c r="R71">
        <v>0.38750000000000001</v>
      </c>
      <c r="S71">
        <v>0.33950231481481002</v>
      </c>
      <c r="T71">
        <v>0.36309027777778002</v>
      </c>
      <c r="U71" t="s">
        <v>296</v>
      </c>
      <c r="V71" t="s">
        <v>296</v>
      </c>
      <c r="W71" t="s">
        <v>287</v>
      </c>
      <c r="X71" t="s">
        <v>288</v>
      </c>
      <c r="Y71" t="s">
        <v>289</v>
      </c>
      <c r="Z71">
        <v>94</v>
      </c>
      <c r="AA71">
        <v>0</v>
      </c>
      <c r="AB71">
        <v>0</v>
      </c>
      <c r="AC71">
        <v>2295000</v>
      </c>
      <c r="AD71" t="s">
        <v>129</v>
      </c>
      <c r="AE71" s="5">
        <v>0</v>
      </c>
      <c r="AF71" t="s">
        <v>177</v>
      </c>
      <c r="AG71" t="s">
        <v>84</v>
      </c>
      <c r="AH71" t="s">
        <v>85</v>
      </c>
      <c r="AI71" t="s">
        <v>130</v>
      </c>
      <c r="AJ71">
        <v>0</v>
      </c>
      <c r="AK71">
        <v>1</v>
      </c>
      <c r="AL71" t="s">
        <v>183</v>
      </c>
      <c r="AM71" t="s">
        <v>177</v>
      </c>
      <c r="AN71">
        <v>0</v>
      </c>
      <c r="AO71" s="8">
        <v>0</v>
      </c>
      <c r="AP71" s="8">
        <v>0</v>
      </c>
      <c r="AQ71" s="8">
        <v>0</v>
      </c>
      <c r="AR71" s="8">
        <v>0</v>
      </c>
      <c r="AS71" s="8">
        <v>3035</v>
      </c>
      <c r="AT71" s="8">
        <v>0</v>
      </c>
      <c r="AU71" s="5"/>
      <c r="AX71" s="5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5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0.23348224000000001</v>
      </c>
      <c r="BK71" s="5" t="s">
        <v>281</v>
      </c>
      <c r="BL71">
        <v>25.33584312</v>
      </c>
      <c r="BM71">
        <v>2994782</v>
      </c>
      <c r="BN71" s="5">
        <v>21149.552365873664</v>
      </c>
      <c r="BO71" s="5">
        <v>0</v>
      </c>
      <c r="BP71" s="5">
        <v>3035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f>IF(COUNTIFS($D$1:D71,D71,$E$1:E71,E71)&gt;1,0,1)</f>
        <v>0</v>
      </c>
      <c r="BX71" s="5">
        <v>26949.199733961723</v>
      </c>
      <c r="BY71" t="s">
        <v>129</v>
      </c>
      <c r="BZ71" t="s">
        <v>129</v>
      </c>
      <c r="CA71" t="s">
        <v>102</v>
      </c>
      <c r="CB71" s="5">
        <v>6500360</v>
      </c>
      <c r="CC71" s="6">
        <v>9.2154912269602034E-3</v>
      </c>
      <c r="CD71" s="8">
        <v>25.33584312</v>
      </c>
      <c r="CE71" s="5" t="s">
        <v>622</v>
      </c>
      <c r="CF71">
        <v>0</v>
      </c>
      <c r="CG71" t="str">
        <f>VLOOKUP(C71,Sheet2!$D$2:$D$764,1,0)</f>
        <v>9521122740</v>
      </c>
      <c r="CH71" t="str">
        <f>VLOOKUP(B71,SO!A:A,1,0)</f>
        <v>9512939497</v>
      </c>
      <c r="CI71" t="str">
        <f>VLOOKUP(D71,Shipment!A:A,1,0)</f>
        <v>9525250445</v>
      </c>
      <c r="CJ71" s="76" t="e">
        <f>VLOOKUP(C71,[1]Sheet1!$E:$H,4,0)</f>
        <v>#N/A</v>
      </c>
      <c r="CK71" s="76" t="e">
        <f>VLOOKUP(C71,[1]Sheet1!$E:$I,5,0)</f>
        <v>#N/A</v>
      </c>
      <c r="CL71" s="76" t="e">
        <f>VLOOKUP(C71,[1]Sheet1!$E:$S,15,0)</f>
        <v>#N/A</v>
      </c>
    </row>
    <row r="72" spans="1:90" x14ac:dyDescent="0.25">
      <c r="A72" s="1">
        <v>44580</v>
      </c>
      <c r="B72" t="s">
        <v>316</v>
      </c>
      <c r="C72" t="s">
        <v>317</v>
      </c>
      <c r="D72" t="s">
        <v>281</v>
      </c>
      <c r="E72" t="s">
        <v>293</v>
      </c>
      <c r="F72" t="s">
        <v>283</v>
      </c>
      <c r="G72">
        <v>7</v>
      </c>
      <c r="H72" t="s">
        <v>177</v>
      </c>
      <c r="I72" t="s">
        <v>72</v>
      </c>
      <c r="J72" t="s">
        <v>73</v>
      </c>
      <c r="K72" t="s">
        <v>125</v>
      </c>
      <c r="L72">
        <v>4</v>
      </c>
      <c r="M72" t="s">
        <v>294</v>
      </c>
      <c r="N72" t="s">
        <v>295</v>
      </c>
      <c r="O72" t="s">
        <v>77</v>
      </c>
      <c r="P72">
        <v>8.5586640000000005E-2</v>
      </c>
      <c r="Q72" t="s">
        <v>78</v>
      </c>
      <c r="R72">
        <v>0.38750000000000001</v>
      </c>
      <c r="S72">
        <v>0.33950231481481002</v>
      </c>
      <c r="T72">
        <v>0.36298611111111001</v>
      </c>
      <c r="U72" t="s">
        <v>296</v>
      </c>
      <c r="V72" t="s">
        <v>296</v>
      </c>
      <c r="W72" t="s">
        <v>287</v>
      </c>
      <c r="X72" t="s">
        <v>288</v>
      </c>
      <c r="Y72" t="s">
        <v>289</v>
      </c>
      <c r="Z72">
        <v>94</v>
      </c>
      <c r="AA72">
        <v>0</v>
      </c>
      <c r="AB72">
        <v>0</v>
      </c>
      <c r="AC72">
        <v>2295000</v>
      </c>
      <c r="AD72" t="s">
        <v>129</v>
      </c>
      <c r="AE72" s="5">
        <v>0</v>
      </c>
      <c r="AF72" t="s">
        <v>177</v>
      </c>
      <c r="AG72" t="s">
        <v>84</v>
      </c>
      <c r="AH72" t="s">
        <v>85</v>
      </c>
      <c r="AI72" t="s">
        <v>130</v>
      </c>
      <c r="AJ72">
        <v>0</v>
      </c>
      <c r="AK72">
        <v>1</v>
      </c>
      <c r="AL72" t="s">
        <v>183</v>
      </c>
      <c r="AM72" t="s">
        <v>177</v>
      </c>
      <c r="AN72">
        <v>0</v>
      </c>
      <c r="AO72" s="8">
        <v>0</v>
      </c>
      <c r="AP72" s="8">
        <v>0</v>
      </c>
      <c r="AQ72" s="8">
        <v>0</v>
      </c>
      <c r="AR72" s="8">
        <v>0</v>
      </c>
      <c r="AS72" s="8">
        <v>1113</v>
      </c>
      <c r="AT72" s="8">
        <v>0</v>
      </c>
      <c r="AU72" s="5"/>
      <c r="AX72" s="5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5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8.5586640000000005E-2</v>
      </c>
      <c r="BK72" s="5" t="s">
        <v>281</v>
      </c>
      <c r="BL72">
        <v>25.33584312</v>
      </c>
      <c r="BM72">
        <v>2994782</v>
      </c>
      <c r="BN72" s="5">
        <v>7752.7058353525208</v>
      </c>
      <c r="BO72" s="5">
        <v>0</v>
      </c>
      <c r="BP72" s="5">
        <v>1113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f>IF(COUNTIFS($D$1:D72,D72,$E$1:E72,E72)&gt;1,0,1)</f>
        <v>0</v>
      </c>
      <c r="BX72" s="5">
        <v>9879.1314347450079</v>
      </c>
      <c r="BY72" t="s">
        <v>129</v>
      </c>
      <c r="BZ72" t="s">
        <v>129</v>
      </c>
      <c r="CA72" t="s">
        <v>102</v>
      </c>
      <c r="CB72" s="5">
        <v>2773092</v>
      </c>
      <c r="CC72" s="6">
        <v>3.378085331308288E-3</v>
      </c>
      <c r="CD72" s="8">
        <v>25.33584312</v>
      </c>
      <c r="CE72" s="5" t="s">
        <v>622</v>
      </c>
      <c r="CF72">
        <v>0</v>
      </c>
      <c r="CG72" t="str">
        <f>VLOOKUP(C72,Sheet2!$D$2:$D$764,1,0)</f>
        <v>9521122957</v>
      </c>
      <c r="CH72" t="str">
        <f>VLOOKUP(B72,SO!A:A,1,0)</f>
        <v>9512940864</v>
      </c>
      <c r="CI72" t="str">
        <f>VLOOKUP(D72,Shipment!A:A,1,0)</f>
        <v>9525250445</v>
      </c>
      <c r="CJ72" s="76" t="e">
        <f>VLOOKUP(C72,[1]Sheet1!$E:$H,4,0)</f>
        <v>#N/A</v>
      </c>
      <c r="CK72" s="76" t="e">
        <f>VLOOKUP(C72,[1]Sheet1!$E:$I,5,0)</f>
        <v>#N/A</v>
      </c>
      <c r="CL72" s="76" t="e">
        <f>VLOOKUP(C72,[1]Sheet1!$E:$S,15,0)</f>
        <v>#N/A</v>
      </c>
    </row>
    <row r="73" spans="1:90" x14ac:dyDescent="0.25">
      <c r="A73" s="1">
        <v>44580</v>
      </c>
      <c r="B73" t="s">
        <v>318</v>
      </c>
      <c r="C73" t="s">
        <v>319</v>
      </c>
      <c r="D73" t="s">
        <v>281</v>
      </c>
      <c r="E73" t="s">
        <v>293</v>
      </c>
      <c r="F73" t="s">
        <v>283</v>
      </c>
      <c r="G73">
        <v>7</v>
      </c>
      <c r="H73" t="s">
        <v>177</v>
      </c>
      <c r="I73" t="s">
        <v>72</v>
      </c>
      <c r="J73" t="s">
        <v>73</v>
      </c>
      <c r="K73" t="s">
        <v>200</v>
      </c>
      <c r="L73">
        <v>2</v>
      </c>
      <c r="M73" t="s">
        <v>294</v>
      </c>
      <c r="N73" t="s">
        <v>295</v>
      </c>
      <c r="O73" t="s">
        <v>77</v>
      </c>
      <c r="P73">
        <v>1.6386559999999999</v>
      </c>
      <c r="Q73" t="s">
        <v>78</v>
      </c>
      <c r="R73">
        <v>0.38750000000000001</v>
      </c>
      <c r="S73">
        <v>0.33950231481481002</v>
      </c>
      <c r="T73">
        <v>0.36327546296295998</v>
      </c>
      <c r="U73" t="s">
        <v>296</v>
      </c>
      <c r="V73" t="s">
        <v>296</v>
      </c>
      <c r="W73" t="s">
        <v>287</v>
      </c>
      <c r="X73" t="s">
        <v>288</v>
      </c>
      <c r="Y73" t="s">
        <v>289</v>
      </c>
      <c r="Z73">
        <v>94</v>
      </c>
      <c r="AA73">
        <v>0</v>
      </c>
      <c r="AB73">
        <v>0</v>
      </c>
      <c r="AC73">
        <v>2295000</v>
      </c>
      <c r="AD73" t="s">
        <v>21</v>
      </c>
      <c r="AE73" s="5">
        <v>0</v>
      </c>
      <c r="AF73" t="s">
        <v>177</v>
      </c>
      <c r="AG73" t="s">
        <v>84</v>
      </c>
      <c r="AH73" t="s">
        <v>85</v>
      </c>
      <c r="AI73" t="s">
        <v>130</v>
      </c>
      <c r="AJ73">
        <v>0</v>
      </c>
      <c r="AK73">
        <v>1</v>
      </c>
      <c r="AL73" t="s">
        <v>183</v>
      </c>
      <c r="AM73" t="s">
        <v>177</v>
      </c>
      <c r="AN73">
        <v>0</v>
      </c>
      <c r="AO73" s="8">
        <v>0</v>
      </c>
      <c r="AP73" s="8">
        <v>0</v>
      </c>
      <c r="AQ73" s="8">
        <v>0</v>
      </c>
      <c r="AR73" s="8">
        <v>0</v>
      </c>
      <c r="AS73" s="8">
        <v>21303</v>
      </c>
      <c r="AT73" s="8">
        <v>0</v>
      </c>
      <c r="AU73" s="5"/>
      <c r="AX73" s="5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5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1.6386559999999999</v>
      </c>
      <c r="BK73" s="5" t="s">
        <v>281</v>
      </c>
      <c r="BL73">
        <v>25.33584312</v>
      </c>
      <c r="BM73">
        <v>2994782</v>
      </c>
      <c r="BN73" s="5">
        <v>148434.59134901682</v>
      </c>
      <c r="BO73" s="5">
        <v>0</v>
      </c>
      <c r="BP73" s="5">
        <v>21303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f>IF(COUNTIFS($D$1:D73,D73,$E$1:E73,E73)&gt;1,0,1)</f>
        <v>0</v>
      </c>
      <c r="BX73" s="5">
        <v>189140.80590444384</v>
      </c>
      <c r="BY73" t="s">
        <v>21</v>
      </c>
      <c r="BZ73" t="s">
        <v>92</v>
      </c>
      <c r="CA73" t="s">
        <v>102</v>
      </c>
      <c r="CB73" s="5">
        <v>22393636</v>
      </c>
      <c r="CC73" s="6">
        <v>6.4677381851423466E-2</v>
      </c>
      <c r="CD73" s="8">
        <v>25.33584312</v>
      </c>
      <c r="CE73" s="5" t="s">
        <v>622</v>
      </c>
      <c r="CF73">
        <v>0</v>
      </c>
      <c r="CG73" t="str">
        <f>VLOOKUP(C73,Sheet2!$D$2:$D$764,1,0)</f>
        <v>9521122334</v>
      </c>
      <c r="CH73" t="str">
        <f>VLOOKUP(B73,SO!A:A,1,0)</f>
        <v>9512939886</v>
      </c>
      <c r="CI73" t="str">
        <f>VLOOKUP(D73,Shipment!A:A,1,0)</f>
        <v>9525250445</v>
      </c>
      <c r="CJ73" s="76" t="e">
        <f>VLOOKUP(C73,[1]Sheet1!$E:$H,4,0)</f>
        <v>#N/A</v>
      </c>
      <c r="CK73" s="76" t="e">
        <f>VLOOKUP(C73,[1]Sheet1!$E:$I,5,0)</f>
        <v>#N/A</v>
      </c>
      <c r="CL73" s="76" t="e">
        <f>VLOOKUP(C73,[1]Sheet1!$E:$S,15,0)</f>
        <v>#N/A</v>
      </c>
    </row>
    <row r="74" spans="1:90" x14ac:dyDescent="0.25">
      <c r="A74" s="1">
        <v>44580</v>
      </c>
      <c r="B74" t="s">
        <v>297</v>
      </c>
      <c r="C74" t="s">
        <v>298</v>
      </c>
      <c r="D74" t="s">
        <v>281</v>
      </c>
      <c r="E74" t="s">
        <v>293</v>
      </c>
      <c r="F74" t="s">
        <v>283</v>
      </c>
      <c r="G74">
        <v>7</v>
      </c>
      <c r="H74" t="s">
        <v>177</v>
      </c>
      <c r="I74" t="s">
        <v>72</v>
      </c>
      <c r="J74" t="s">
        <v>73</v>
      </c>
      <c r="K74" t="s">
        <v>244</v>
      </c>
      <c r="L74">
        <v>2</v>
      </c>
      <c r="M74" t="s">
        <v>294</v>
      </c>
      <c r="N74" t="s">
        <v>295</v>
      </c>
      <c r="O74" t="s">
        <v>77</v>
      </c>
      <c r="P74">
        <v>0.96682800000000002</v>
      </c>
      <c r="Q74" t="s">
        <v>78</v>
      </c>
      <c r="R74">
        <v>0.38750000000000001</v>
      </c>
      <c r="S74">
        <v>0.33950231481481002</v>
      </c>
      <c r="T74">
        <v>0.36288194444444</v>
      </c>
      <c r="U74" t="s">
        <v>296</v>
      </c>
      <c r="V74" t="s">
        <v>296</v>
      </c>
      <c r="W74" t="s">
        <v>287</v>
      </c>
      <c r="X74" t="s">
        <v>288</v>
      </c>
      <c r="Y74" t="s">
        <v>289</v>
      </c>
      <c r="Z74">
        <v>94</v>
      </c>
      <c r="AA74">
        <v>0</v>
      </c>
      <c r="AB74">
        <v>0</v>
      </c>
      <c r="AC74">
        <v>2295000</v>
      </c>
      <c r="AD74" t="s">
        <v>83</v>
      </c>
      <c r="AE74" s="5">
        <v>0</v>
      </c>
      <c r="AF74" t="s">
        <v>177</v>
      </c>
      <c r="AG74" t="s">
        <v>84</v>
      </c>
      <c r="AH74" t="s">
        <v>85</v>
      </c>
      <c r="AI74" t="s">
        <v>130</v>
      </c>
      <c r="AJ74">
        <v>0</v>
      </c>
      <c r="AK74">
        <v>1</v>
      </c>
      <c r="AL74" t="s">
        <v>183</v>
      </c>
      <c r="AM74" t="s">
        <v>177</v>
      </c>
      <c r="AN74">
        <v>0</v>
      </c>
      <c r="AO74" s="8">
        <v>0</v>
      </c>
      <c r="AP74" s="8">
        <v>0</v>
      </c>
      <c r="AQ74" s="8">
        <v>0</v>
      </c>
      <c r="AR74" s="8">
        <v>0</v>
      </c>
      <c r="AS74" s="8">
        <v>12569</v>
      </c>
      <c r="AT74" s="8">
        <v>0</v>
      </c>
      <c r="AU74" s="5"/>
      <c r="AX74" s="5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5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0.96682800000000002</v>
      </c>
      <c r="BK74" s="5" t="s">
        <v>281</v>
      </c>
      <c r="BL74">
        <v>25.33584312</v>
      </c>
      <c r="BM74">
        <v>2994782</v>
      </c>
      <c r="BN74" s="5">
        <v>87578.307518348738</v>
      </c>
      <c r="BO74" s="5">
        <v>0</v>
      </c>
      <c r="BP74" s="5">
        <v>12569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f>IF(COUNTIFS($D$1:D74,D74,$E$1:E74,E74)&gt;1,0,1)</f>
        <v>0</v>
      </c>
      <c r="BX74" s="5">
        <v>111595.4522919891</v>
      </c>
      <c r="BY74" t="s">
        <v>83</v>
      </c>
      <c r="BZ74" t="s">
        <v>87</v>
      </c>
      <c r="CA74" t="s">
        <v>102</v>
      </c>
      <c r="CB74" s="5">
        <v>9104000</v>
      </c>
      <c r="CC74" s="6">
        <v>3.816048257880119E-2</v>
      </c>
      <c r="CD74" s="8">
        <v>25.33584312</v>
      </c>
      <c r="CE74" s="5" t="s">
        <v>622</v>
      </c>
      <c r="CF74">
        <v>0</v>
      </c>
      <c r="CG74" t="str">
        <f>VLOOKUP(C74,Sheet2!$D$2:$D$764,1,0)</f>
        <v>9521122333</v>
      </c>
      <c r="CH74" t="str">
        <f>VLOOKUP(B74,SO!A:A,1,0)</f>
        <v>9512939534</v>
      </c>
      <c r="CI74" t="str">
        <f>VLOOKUP(D74,Shipment!A:A,1,0)</f>
        <v>9525250445</v>
      </c>
      <c r="CJ74" s="76" t="e">
        <f>VLOOKUP(C74,[1]Sheet1!$E:$H,4,0)</f>
        <v>#N/A</v>
      </c>
      <c r="CK74" s="76" t="e">
        <f>VLOOKUP(C74,[1]Sheet1!$E:$I,5,0)</f>
        <v>#N/A</v>
      </c>
      <c r="CL74" s="76" t="e">
        <f>VLOOKUP(C74,[1]Sheet1!$E:$S,15,0)</f>
        <v>#N/A</v>
      </c>
    </row>
    <row r="75" spans="1:90" x14ac:dyDescent="0.25">
      <c r="A75" s="1">
        <v>44580</v>
      </c>
      <c r="B75" t="s">
        <v>297</v>
      </c>
      <c r="C75" t="s">
        <v>320</v>
      </c>
      <c r="D75" t="s">
        <v>281</v>
      </c>
      <c r="E75" t="s">
        <v>293</v>
      </c>
      <c r="F75" t="s">
        <v>283</v>
      </c>
      <c r="G75">
        <v>7</v>
      </c>
      <c r="H75" t="s">
        <v>177</v>
      </c>
      <c r="I75" t="s">
        <v>72</v>
      </c>
      <c r="J75" t="s">
        <v>73</v>
      </c>
      <c r="K75" t="s">
        <v>243</v>
      </c>
      <c r="L75">
        <v>3</v>
      </c>
      <c r="M75" t="s">
        <v>294</v>
      </c>
      <c r="N75" t="s">
        <v>295</v>
      </c>
      <c r="O75" t="s">
        <v>77</v>
      </c>
      <c r="P75">
        <v>1.48428</v>
      </c>
      <c r="Q75" t="s">
        <v>78</v>
      </c>
      <c r="R75">
        <v>0.38750000000000001</v>
      </c>
      <c r="S75">
        <v>0.33951388888889</v>
      </c>
      <c r="T75">
        <v>0.36281249999999998</v>
      </c>
      <c r="U75" t="s">
        <v>296</v>
      </c>
      <c r="V75" t="s">
        <v>296</v>
      </c>
      <c r="W75" t="s">
        <v>287</v>
      </c>
      <c r="X75" t="s">
        <v>288</v>
      </c>
      <c r="Y75" t="s">
        <v>289</v>
      </c>
      <c r="Z75">
        <v>94</v>
      </c>
      <c r="AA75">
        <v>0</v>
      </c>
      <c r="AB75">
        <v>0</v>
      </c>
      <c r="AC75">
        <v>2295000</v>
      </c>
      <c r="AD75" t="s">
        <v>83</v>
      </c>
      <c r="AE75" s="5">
        <v>0</v>
      </c>
      <c r="AF75" t="s">
        <v>177</v>
      </c>
      <c r="AG75" t="s">
        <v>84</v>
      </c>
      <c r="AH75" t="s">
        <v>85</v>
      </c>
      <c r="AI75" t="s">
        <v>130</v>
      </c>
      <c r="AJ75">
        <v>0</v>
      </c>
      <c r="AK75">
        <v>1</v>
      </c>
      <c r="AL75" t="s">
        <v>183</v>
      </c>
      <c r="AM75" t="s">
        <v>177</v>
      </c>
      <c r="AN75">
        <v>0</v>
      </c>
      <c r="AO75" s="8">
        <v>0</v>
      </c>
      <c r="AP75" s="8">
        <v>0</v>
      </c>
      <c r="AQ75" s="8">
        <v>0</v>
      </c>
      <c r="AR75" s="8">
        <v>0</v>
      </c>
      <c r="AS75" s="8">
        <v>19296</v>
      </c>
      <c r="AT75" s="8">
        <v>0</v>
      </c>
      <c r="AU75" s="5"/>
      <c r="AX75" s="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1.48428</v>
      </c>
      <c r="BK75" s="5" t="s">
        <v>281</v>
      </c>
      <c r="BL75">
        <v>25.33584312</v>
      </c>
      <c r="BM75">
        <v>2994782</v>
      </c>
      <c r="BN75" s="5">
        <v>134450.72989542573</v>
      </c>
      <c r="BO75" s="5">
        <v>0</v>
      </c>
      <c r="BP75" s="5">
        <v>19296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f>IF(COUNTIFS($D$1:D75,D75,$E$1:E75,E75)&gt;1,0,1)</f>
        <v>0</v>
      </c>
      <c r="BX75" s="5">
        <v>171321.9887052853</v>
      </c>
      <c r="BY75" t="s">
        <v>83</v>
      </c>
      <c r="BZ75" t="s">
        <v>87</v>
      </c>
      <c r="CA75" t="s">
        <v>102</v>
      </c>
      <c r="CB75" s="5">
        <v>14616000</v>
      </c>
      <c r="CC75" s="6">
        <v>5.8584196032865236E-2</v>
      </c>
      <c r="CD75" s="8">
        <v>25.33584312</v>
      </c>
      <c r="CE75" s="5" t="s">
        <v>622</v>
      </c>
      <c r="CF75">
        <v>0</v>
      </c>
      <c r="CG75" t="str">
        <f>VLOOKUP(C75,Sheet2!$D$2:$D$764,1,0)</f>
        <v>9521123786</v>
      </c>
      <c r="CH75" t="str">
        <f>VLOOKUP(B75,SO!A:A,1,0)</f>
        <v>9512939534</v>
      </c>
      <c r="CI75" t="str">
        <f>VLOOKUP(D75,Shipment!A:A,1,0)</f>
        <v>9525250445</v>
      </c>
      <c r="CJ75" s="76" t="e">
        <f>VLOOKUP(C75,[1]Sheet1!$E:$H,4,0)</f>
        <v>#N/A</v>
      </c>
      <c r="CK75" s="76" t="e">
        <f>VLOOKUP(C75,[1]Sheet1!$E:$I,5,0)</f>
        <v>#N/A</v>
      </c>
      <c r="CL75" s="76" t="e">
        <f>VLOOKUP(C75,[1]Sheet1!$E:$S,15,0)</f>
        <v>#N/A</v>
      </c>
    </row>
    <row r="76" spans="1:90" x14ac:dyDescent="0.25">
      <c r="A76" s="1">
        <v>44580</v>
      </c>
      <c r="B76" t="s">
        <v>321</v>
      </c>
      <c r="C76" t="s">
        <v>322</v>
      </c>
      <c r="D76" t="s">
        <v>323</v>
      </c>
      <c r="E76" t="s">
        <v>324</v>
      </c>
      <c r="F76" t="s">
        <v>325</v>
      </c>
      <c r="G76">
        <v>1.25</v>
      </c>
      <c r="H76" t="s">
        <v>177</v>
      </c>
      <c r="I76" t="s">
        <v>72</v>
      </c>
      <c r="J76" t="s">
        <v>73</v>
      </c>
      <c r="K76" t="s">
        <v>326</v>
      </c>
      <c r="L76">
        <v>1</v>
      </c>
      <c r="M76" t="s">
        <v>327</v>
      </c>
      <c r="N76" t="s">
        <v>328</v>
      </c>
      <c r="O76" t="s">
        <v>77</v>
      </c>
      <c r="P76">
        <v>3.3319999999999999E-3</v>
      </c>
      <c r="Q76" t="s">
        <v>78</v>
      </c>
      <c r="R76">
        <v>0.40138888888889002</v>
      </c>
      <c r="S76">
        <v>0.34482638888889</v>
      </c>
      <c r="T76">
        <v>0.39146990740741</v>
      </c>
      <c r="U76" t="s">
        <v>329</v>
      </c>
      <c r="V76" t="s">
        <v>329</v>
      </c>
      <c r="W76" t="s">
        <v>330</v>
      </c>
      <c r="X76" t="s">
        <v>331</v>
      </c>
      <c r="Y76" t="s">
        <v>82</v>
      </c>
      <c r="Z76">
        <v>23</v>
      </c>
      <c r="AA76">
        <v>36</v>
      </c>
      <c r="AB76">
        <v>0</v>
      </c>
      <c r="AC76">
        <v>600000</v>
      </c>
      <c r="AD76" t="s">
        <v>332</v>
      </c>
      <c r="AE76" s="5">
        <v>1</v>
      </c>
      <c r="AF76" t="s">
        <v>177</v>
      </c>
      <c r="AG76" t="s">
        <v>84</v>
      </c>
      <c r="AH76" t="s">
        <v>333</v>
      </c>
      <c r="AI76" t="s">
        <v>130</v>
      </c>
      <c r="AJ76">
        <v>0</v>
      </c>
      <c r="AK76">
        <v>1</v>
      </c>
      <c r="AL76" t="s">
        <v>334</v>
      </c>
      <c r="AM76" t="s">
        <v>177</v>
      </c>
      <c r="AN76" t="s">
        <v>101</v>
      </c>
      <c r="AO76" s="8">
        <v>50000</v>
      </c>
      <c r="AP76" s="8">
        <v>0</v>
      </c>
      <c r="AQ76" s="8">
        <v>0</v>
      </c>
      <c r="AR76" s="8">
        <v>0</v>
      </c>
      <c r="AS76" s="8">
        <v>43</v>
      </c>
      <c r="AT76" s="8">
        <v>0</v>
      </c>
      <c r="AU76" s="5"/>
      <c r="AX76" s="5">
        <v>0</v>
      </c>
      <c r="AY76">
        <v>0</v>
      </c>
      <c r="AZ76">
        <v>810000</v>
      </c>
      <c r="BA76">
        <v>0</v>
      </c>
      <c r="BB76">
        <v>62023</v>
      </c>
      <c r="BC76">
        <v>0</v>
      </c>
      <c r="BD76" s="5">
        <v>0</v>
      </c>
      <c r="BE76">
        <v>0</v>
      </c>
      <c r="BF76">
        <v>0</v>
      </c>
      <c r="BG76">
        <v>0</v>
      </c>
      <c r="BH76">
        <v>0</v>
      </c>
      <c r="BI76">
        <v>872023</v>
      </c>
      <c r="BJ76">
        <v>3.3319999999999999E-3</v>
      </c>
      <c r="BK76" s="5" t="s">
        <v>323</v>
      </c>
      <c r="BL76">
        <v>6.678330221125</v>
      </c>
      <c r="BM76">
        <v>872023</v>
      </c>
      <c r="BN76" s="5">
        <v>279.39918186400729</v>
      </c>
      <c r="BO76" s="5">
        <v>0</v>
      </c>
      <c r="BP76" s="5">
        <v>43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f>IF(COUNTIFS($D$1:D76,D76,$E$1:E76,E76)&gt;1,0,1)</f>
        <v>1</v>
      </c>
      <c r="BX76" s="5">
        <v>447.13095948186771</v>
      </c>
      <c r="BY76" t="s">
        <v>332</v>
      </c>
      <c r="BZ76" t="s">
        <v>332</v>
      </c>
      <c r="CA76" t="s">
        <v>102</v>
      </c>
      <c r="CB76" s="5">
        <v>216182</v>
      </c>
      <c r="CC76" s="6">
        <v>4.9892711047144159E-4</v>
      </c>
      <c r="CD76" s="8">
        <v>6.678330221125</v>
      </c>
      <c r="CE76" s="5" t="s">
        <v>622</v>
      </c>
      <c r="CF76">
        <v>0</v>
      </c>
      <c r="CG76" t="str">
        <f>VLOOKUP(C76,Sheet2!$D$2:$D$764,1,0)</f>
        <v>9521118863</v>
      </c>
      <c r="CH76" t="str">
        <f>VLOOKUP(B76,SO!A:A,1,0)</f>
        <v>9512935827</v>
      </c>
      <c r="CI76" t="str">
        <f>VLOOKUP(D76,Shipment!A:A,1,0)</f>
        <v>9525250451</v>
      </c>
      <c r="CJ76" s="76" t="e">
        <f>VLOOKUP(C76,[1]Sheet1!$E:$H,4,0)</f>
        <v>#N/A</v>
      </c>
      <c r="CK76" s="76" t="e">
        <f>VLOOKUP(C76,[1]Sheet1!$E:$I,5,0)</f>
        <v>#N/A</v>
      </c>
      <c r="CL76" s="76" t="e">
        <f>VLOOKUP(C76,[1]Sheet1!$E:$S,15,0)</f>
        <v>#N/A</v>
      </c>
    </row>
    <row r="77" spans="1:90" x14ac:dyDescent="0.25">
      <c r="A77" s="1">
        <v>44580</v>
      </c>
      <c r="B77" t="s">
        <v>321</v>
      </c>
      <c r="C77" t="s">
        <v>322</v>
      </c>
      <c r="D77" t="s">
        <v>323</v>
      </c>
      <c r="E77" t="s">
        <v>324</v>
      </c>
      <c r="F77" t="s">
        <v>325</v>
      </c>
      <c r="G77">
        <v>1.25</v>
      </c>
      <c r="H77" t="s">
        <v>177</v>
      </c>
      <c r="I77" t="s">
        <v>72</v>
      </c>
      <c r="J77" t="s">
        <v>73</v>
      </c>
      <c r="K77" t="s">
        <v>335</v>
      </c>
      <c r="L77">
        <v>2</v>
      </c>
      <c r="M77" t="s">
        <v>327</v>
      </c>
      <c r="N77" t="s">
        <v>328</v>
      </c>
      <c r="O77" t="s">
        <v>77</v>
      </c>
      <c r="P77">
        <v>6.0540479999999994E-3</v>
      </c>
      <c r="Q77" t="s">
        <v>78</v>
      </c>
      <c r="R77">
        <v>0.40138888888889002</v>
      </c>
      <c r="S77">
        <v>0.34482638888889</v>
      </c>
      <c r="T77">
        <v>0.39159722222221999</v>
      </c>
      <c r="U77" t="s">
        <v>329</v>
      </c>
      <c r="V77" t="s">
        <v>329</v>
      </c>
      <c r="W77" t="s">
        <v>330</v>
      </c>
      <c r="X77" t="s">
        <v>331</v>
      </c>
      <c r="Y77" t="s">
        <v>82</v>
      </c>
      <c r="Z77">
        <v>23</v>
      </c>
      <c r="AA77">
        <v>0</v>
      </c>
      <c r="AB77">
        <v>0</v>
      </c>
      <c r="AC77">
        <v>600000</v>
      </c>
      <c r="AD77" t="s">
        <v>332</v>
      </c>
      <c r="AE77" s="5">
        <v>0</v>
      </c>
      <c r="AF77" t="s">
        <v>177</v>
      </c>
      <c r="AG77" t="s">
        <v>84</v>
      </c>
      <c r="AH77" t="s">
        <v>333</v>
      </c>
      <c r="AI77" t="s">
        <v>130</v>
      </c>
      <c r="AJ77">
        <v>0</v>
      </c>
      <c r="AK77">
        <v>1</v>
      </c>
      <c r="AL77" t="s">
        <v>334</v>
      </c>
      <c r="AM77" t="s">
        <v>177</v>
      </c>
      <c r="AN77">
        <v>0</v>
      </c>
      <c r="AO77" s="8">
        <v>0</v>
      </c>
      <c r="AP77" s="8">
        <v>0</v>
      </c>
      <c r="AQ77" s="8">
        <v>0</v>
      </c>
      <c r="AR77" s="8">
        <v>0</v>
      </c>
      <c r="AS77" s="8">
        <v>79</v>
      </c>
      <c r="AT77" s="8">
        <v>0</v>
      </c>
      <c r="AU77" s="5"/>
      <c r="AX77" s="5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5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6.0540479999999994E-3</v>
      </c>
      <c r="BK77" s="5" t="s">
        <v>323</v>
      </c>
      <c r="BL77">
        <v>6.678330221125</v>
      </c>
      <c r="BM77">
        <v>872023</v>
      </c>
      <c r="BN77" s="5">
        <v>507.65187820090921</v>
      </c>
      <c r="BO77" s="5">
        <v>0</v>
      </c>
      <c r="BP77" s="5">
        <v>79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f>IF(COUNTIFS($D$1:D77,D77,$E$1:E77,E77)&gt;1,0,1)</f>
        <v>0</v>
      </c>
      <c r="BX77" s="5">
        <v>813.28218096917226</v>
      </c>
      <c r="BY77" t="s">
        <v>332</v>
      </c>
      <c r="BZ77" t="s">
        <v>332</v>
      </c>
      <c r="CA77" t="s">
        <v>102</v>
      </c>
      <c r="CB77" s="5">
        <v>849818</v>
      </c>
      <c r="CC77" s="6">
        <v>9.0652121107305213E-4</v>
      </c>
      <c r="CD77" s="8">
        <v>6.678330221125</v>
      </c>
      <c r="CE77" s="5" t="s">
        <v>622</v>
      </c>
      <c r="CF77">
        <v>0</v>
      </c>
      <c r="CG77" t="str">
        <f>VLOOKUP(C77,Sheet2!$D$2:$D$764,1,0)</f>
        <v>9521118863</v>
      </c>
      <c r="CH77" t="str">
        <f>VLOOKUP(B77,SO!A:A,1,0)</f>
        <v>9512935827</v>
      </c>
      <c r="CI77" t="str">
        <f>VLOOKUP(D77,Shipment!A:A,1,0)</f>
        <v>9525250451</v>
      </c>
      <c r="CJ77" s="76" t="e">
        <f>VLOOKUP(C77,[1]Sheet1!$E:$H,4,0)</f>
        <v>#N/A</v>
      </c>
      <c r="CK77" s="76" t="e">
        <f>VLOOKUP(C77,[1]Sheet1!$E:$I,5,0)</f>
        <v>#N/A</v>
      </c>
      <c r="CL77" s="76" t="e">
        <f>VLOOKUP(C77,[1]Sheet1!$E:$S,15,0)</f>
        <v>#N/A</v>
      </c>
    </row>
    <row r="78" spans="1:90" x14ac:dyDescent="0.25">
      <c r="A78" s="1">
        <v>44580</v>
      </c>
      <c r="B78" t="s">
        <v>321</v>
      </c>
      <c r="C78" t="s">
        <v>322</v>
      </c>
      <c r="D78" t="s">
        <v>323</v>
      </c>
      <c r="E78" t="s">
        <v>324</v>
      </c>
      <c r="F78" t="s">
        <v>325</v>
      </c>
      <c r="G78">
        <v>1.25</v>
      </c>
      <c r="H78" t="s">
        <v>177</v>
      </c>
      <c r="I78" t="s">
        <v>72</v>
      </c>
      <c r="J78" t="s">
        <v>73</v>
      </c>
      <c r="K78" t="s">
        <v>336</v>
      </c>
      <c r="L78">
        <v>3</v>
      </c>
      <c r="M78" t="s">
        <v>327</v>
      </c>
      <c r="N78" t="s">
        <v>328</v>
      </c>
      <c r="O78" t="s">
        <v>77</v>
      </c>
      <c r="P78">
        <v>1.7745853124999995E-2</v>
      </c>
      <c r="Q78" t="s">
        <v>78</v>
      </c>
      <c r="R78">
        <v>0.40138888888889002</v>
      </c>
      <c r="S78">
        <v>0.34482638888889</v>
      </c>
      <c r="T78">
        <v>0.39224537037036999</v>
      </c>
      <c r="U78" t="s">
        <v>329</v>
      </c>
      <c r="V78" t="s">
        <v>329</v>
      </c>
      <c r="W78" t="s">
        <v>330</v>
      </c>
      <c r="X78" t="s">
        <v>331</v>
      </c>
      <c r="Y78" t="s">
        <v>82</v>
      </c>
      <c r="Z78">
        <v>23</v>
      </c>
      <c r="AA78">
        <v>0</v>
      </c>
      <c r="AB78">
        <v>0</v>
      </c>
      <c r="AC78">
        <v>600000</v>
      </c>
      <c r="AD78" t="s">
        <v>337</v>
      </c>
      <c r="AE78" s="5">
        <v>0</v>
      </c>
      <c r="AF78" t="s">
        <v>177</v>
      </c>
      <c r="AG78" t="s">
        <v>84</v>
      </c>
      <c r="AH78" t="s">
        <v>333</v>
      </c>
      <c r="AI78" t="s">
        <v>130</v>
      </c>
      <c r="AJ78">
        <v>0</v>
      </c>
      <c r="AK78">
        <v>1</v>
      </c>
      <c r="AL78" t="s">
        <v>334</v>
      </c>
      <c r="AM78" t="s">
        <v>177</v>
      </c>
      <c r="AN7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231</v>
      </c>
      <c r="AT78" s="8">
        <v>0</v>
      </c>
      <c r="AU78" s="5"/>
      <c r="AX78" s="5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5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1.7745853124999995E-2</v>
      </c>
      <c r="BK78" s="5" t="s">
        <v>323</v>
      </c>
      <c r="BL78">
        <v>6.678330221125</v>
      </c>
      <c r="BM78">
        <v>872023</v>
      </c>
      <c r="BN78" s="5">
        <v>1488.0482726902269</v>
      </c>
      <c r="BO78" s="5">
        <v>0</v>
      </c>
      <c r="BP78" s="5">
        <v>231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f>IF(COUNTIFS($D$1:D78,D78,$E$1:E78,E78)&gt;1,0,1)</f>
        <v>0</v>
      </c>
      <c r="BX78" s="5">
        <v>2383.3555372840783</v>
      </c>
      <c r="BY78" t="s">
        <v>337</v>
      </c>
      <c r="BZ78" t="s">
        <v>337</v>
      </c>
      <c r="CA78" t="s">
        <v>102</v>
      </c>
      <c r="CB78" s="5">
        <v>1274727</v>
      </c>
      <c r="CC78" s="6">
        <v>2.6572290583754053E-3</v>
      </c>
      <c r="CD78" s="8">
        <v>6.678330221125</v>
      </c>
      <c r="CE78" s="5" t="s">
        <v>622</v>
      </c>
      <c r="CF78">
        <v>0</v>
      </c>
      <c r="CG78" t="str">
        <f>VLOOKUP(C78,Sheet2!$D$2:$D$764,1,0)</f>
        <v>9521118863</v>
      </c>
      <c r="CH78" t="str">
        <f>VLOOKUP(B78,SO!A:A,1,0)</f>
        <v>9512935827</v>
      </c>
      <c r="CI78" t="str">
        <f>VLOOKUP(D78,Shipment!A:A,1,0)</f>
        <v>9525250451</v>
      </c>
      <c r="CJ78" s="76" t="e">
        <f>VLOOKUP(C78,[1]Sheet1!$E:$H,4,0)</f>
        <v>#N/A</v>
      </c>
      <c r="CK78" s="76" t="e">
        <f>VLOOKUP(C78,[1]Sheet1!$E:$I,5,0)</f>
        <v>#N/A</v>
      </c>
      <c r="CL78" s="76" t="e">
        <f>VLOOKUP(C78,[1]Sheet1!$E:$S,15,0)</f>
        <v>#N/A</v>
      </c>
    </row>
    <row r="79" spans="1:90" x14ac:dyDescent="0.25">
      <c r="A79" s="1">
        <v>44580</v>
      </c>
      <c r="B79" t="s">
        <v>321</v>
      </c>
      <c r="C79" t="s">
        <v>322</v>
      </c>
      <c r="D79" t="s">
        <v>323</v>
      </c>
      <c r="E79" t="s">
        <v>324</v>
      </c>
      <c r="F79" t="s">
        <v>325</v>
      </c>
      <c r="G79">
        <v>1.25</v>
      </c>
      <c r="H79" t="s">
        <v>177</v>
      </c>
      <c r="I79" t="s">
        <v>72</v>
      </c>
      <c r="J79" t="s">
        <v>73</v>
      </c>
      <c r="K79" t="s">
        <v>338</v>
      </c>
      <c r="L79">
        <v>1</v>
      </c>
      <c r="M79" t="s">
        <v>327</v>
      </c>
      <c r="N79" t="s">
        <v>328</v>
      </c>
      <c r="O79" t="s">
        <v>77</v>
      </c>
      <c r="P79">
        <v>3.3319999999999999E-3</v>
      </c>
      <c r="Q79" t="s">
        <v>78</v>
      </c>
      <c r="R79">
        <v>0.40138888888889002</v>
      </c>
      <c r="S79">
        <v>0.34482638888889</v>
      </c>
      <c r="T79">
        <v>0.39131944444444</v>
      </c>
      <c r="U79" t="s">
        <v>329</v>
      </c>
      <c r="V79" t="s">
        <v>329</v>
      </c>
      <c r="W79" t="s">
        <v>330</v>
      </c>
      <c r="X79" t="s">
        <v>331</v>
      </c>
      <c r="Y79" t="s">
        <v>82</v>
      </c>
      <c r="Z79">
        <v>23</v>
      </c>
      <c r="AA79">
        <v>0</v>
      </c>
      <c r="AB79">
        <v>0</v>
      </c>
      <c r="AC79">
        <v>600000</v>
      </c>
      <c r="AD79" t="s">
        <v>332</v>
      </c>
      <c r="AE79" s="5">
        <v>0</v>
      </c>
      <c r="AF79" t="s">
        <v>177</v>
      </c>
      <c r="AG79" t="s">
        <v>84</v>
      </c>
      <c r="AH79" t="s">
        <v>333</v>
      </c>
      <c r="AI79" t="s">
        <v>130</v>
      </c>
      <c r="AJ79">
        <v>0</v>
      </c>
      <c r="AK79">
        <v>1</v>
      </c>
      <c r="AL79" t="s">
        <v>334</v>
      </c>
      <c r="AM79" t="s">
        <v>177</v>
      </c>
      <c r="AN79">
        <v>0</v>
      </c>
      <c r="AO79" s="8">
        <v>0</v>
      </c>
      <c r="AP79" s="8">
        <v>0</v>
      </c>
      <c r="AQ79" s="8">
        <v>0</v>
      </c>
      <c r="AR79" s="8">
        <v>0</v>
      </c>
      <c r="AS79" s="8">
        <v>43</v>
      </c>
      <c r="AT79" s="8">
        <v>0</v>
      </c>
      <c r="AU79" s="5"/>
      <c r="AX79" s="5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5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3.3319999999999999E-3</v>
      </c>
      <c r="BK79" s="5" t="s">
        <v>323</v>
      </c>
      <c r="BL79">
        <v>6.678330221125</v>
      </c>
      <c r="BM79">
        <v>872023</v>
      </c>
      <c r="BN79" s="5">
        <v>279.39918186400729</v>
      </c>
      <c r="BO79" s="5">
        <v>0</v>
      </c>
      <c r="BP79" s="5">
        <v>43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f>IF(COUNTIFS($D$1:D79,D79,$E$1:E79,E79)&gt;1,0,1)</f>
        <v>0</v>
      </c>
      <c r="BX79" s="5">
        <v>447.13095948186771</v>
      </c>
      <c r="BY79" t="s">
        <v>332</v>
      </c>
      <c r="BZ79" t="s">
        <v>332</v>
      </c>
      <c r="CA79" t="s">
        <v>102</v>
      </c>
      <c r="CB79" s="5">
        <v>216182</v>
      </c>
      <c r="CC79" s="6">
        <v>4.9892711047144159E-4</v>
      </c>
      <c r="CD79" s="8">
        <v>6.678330221125</v>
      </c>
      <c r="CE79" s="5" t="s">
        <v>622</v>
      </c>
      <c r="CF79">
        <v>0</v>
      </c>
      <c r="CG79" t="str">
        <f>VLOOKUP(C79,Sheet2!$D$2:$D$764,1,0)</f>
        <v>9521118863</v>
      </c>
      <c r="CH79" t="str">
        <f>VLOOKUP(B79,SO!A:A,1,0)</f>
        <v>9512935827</v>
      </c>
      <c r="CI79" t="str">
        <f>VLOOKUP(D79,Shipment!A:A,1,0)</f>
        <v>9525250451</v>
      </c>
      <c r="CJ79" s="76" t="e">
        <f>VLOOKUP(C79,[1]Sheet1!$E:$H,4,0)</f>
        <v>#N/A</v>
      </c>
      <c r="CK79" s="76" t="e">
        <f>VLOOKUP(C79,[1]Sheet1!$E:$I,5,0)</f>
        <v>#N/A</v>
      </c>
      <c r="CL79" s="76" t="e">
        <f>VLOOKUP(C79,[1]Sheet1!$E:$S,15,0)</f>
        <v>#N/A</v>
      </c>
    </row>
    <row r="80" spans="1:90" x14ac:dyDescent="0.25">
      <c r="A80" s="1">
        <v>44580</v>
      </c>
      <c r="B80" t="s">
        <v>339</v>
      </c>
      <c r="C80" t="s">
        <v>340</v>
      </c>
      <c r="D80" t="s">
        <v>323</v>
      </c>
      <c r="E80" t="s">
        <v>341</v>
      </c>
      <c r="F80" t="s">
        <v>325</v>
      </c>
      <c r="G80">
        <v>1.25</v>
      </c>
      <c r="H80" t="s">
        <v>177</v>
      </c>
      <c r="I80" t="s">
        <v>72</v>
      </c>
      <c r="J80" t="s">
        <v>73</v>
      </c>
      <c r="K80" t="s">
        <v>170</v>
      </c>
      <c r="L80">
        <v>2</v>
      </c>
      <c r="M80" t="s">
        <v>262</v>
      </c>
      <c r="N80" t="s">
        <v>342</v>
      </c>
      <c r="O80" t="s">
        <v>77</v>
      </c>
      <c r="P80">
        <v>1.3832</v>
      </c>
      <c r="Q80" t="s">
        <v>78</v>
      </c>
      <c r="R80">
        <v>0.40138888888889002</v>
      </c>
      <c r="S80">
        <v>0.34483796296295999</v>
      </c>
      <c r="T80">
        <v>0.38555555555555998</v>
      </c>
      <c r="U80" t="s">
        <v>343</v>
      </c>
      <c r="V80" t="s">
        <v>343</v>
      </c>
      <c r="W80" t="s">
        <v>330</v>
      </c>
      <c r="X80" t="s">
        <v>344</v>
      </c>
      <c r="Y80" t="s">
        <v>82</v>
      </c>
      <c r="Z80">
        <v>36</v>
      </c>
      <c r="AA80">
        <v>36</v>
      </c>
      <c r="AB80">
        <v>0</v>
      </c>
      <c r="AC80">
        <v>560000</v>
      </c>
      <c r="AD80" t="s">
        <v>21</v>
      </c>
      <c r="AE80" s="5">
        <v>0</v>
      </c>
      <c r="AF80" t="s">
        <v>177</v>
      </c>
      <c r="AG80" t="s">
        <v>84</v>
      </c>
      <c r="AH80" t="s">
        <v>333</v>
      </c>
      <c r="AI80" t="s">
        <v>262</v>
      </c>
      <c r="AJ80">
        <v>0</v>
      </c>
      <c r="AK80">
        <v>1</v>
      </c>
      <c r="AL80" t="s">
        <v>334</v>
      </c>
      <c r="AM80" t="s">
        <v>177</v>
      </c>
      <c r="AN80" t="s">
        <v>334</v>
      </c>
      <c r="AO80" s="8">
        <v>560000</v>
      </c>
      <c r="AP80" s="8">
        <v>0</v>
      </c>
      <c r="AQ80" s="8">
        <v>0</v>
      </c>
      <c r="AR80" s="8">
        <v>0</v>
      </c>
      <c r="AS80" s="8">
        <v>17982</v>
      </c>
      <c r="AT80" s="8">
        <v>0</v>
      </c>
      <c r="AU80" s="5"/>
      <c r="AX80" s="5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5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1.3832</v>
      </c>
      <c r="BK80" s="5" t="s">
        <v>323</v>
      </c>
      <c r="BL80">
        <v>6.678330221125</v>
      </c>
      <c r="BM80">
        <v>872023</v>
      </c>
      <c r="BN80" s="5">
        <v>115985.8788578316</v>
      </c>
      <c r="BO80" s="5">
        <v>0</v>
      </c>
      <c r="BP80" s="5">
        <v>17982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f>IF(COUNTIFS($D$1:D80,D80,$E$1:E80,E80)&gt;1,0,1)</f>
        <v>1</v>
      </c>
      <c r="BX80" s="5">
        <v>185747.28906222069</v>
      </c>
      <c r="BY80" t="s">
        <v>21</v>
      </c>
      <c r="BZ80" t="s">
        <v>92</v>
      </c>
      <c r="CA80" t="s">
        <v>102</v>
      </c>
      <c r="CB80" s="5">
        <v>12464000</v>
      </c>
      <c r="CC80" s="6">
        <v>0.20711764081755643</v>
      </c>
      <c r="CD80" s="8">
        <v>6.678330221125</v>
      </c>
      <c r="CE80" s="5" t="s">
        <v>622</v>
      </c>
      <c r="CF80">
        <v>0</v>
      </c>
      <c r="CG80" t="str">
        <f>VLOOKUP(C80,Sheet2!$D$2:$D$764,1,0)</f>
        <v>9521123013</v>
      </c>
      <c r="CH80" t="str">
        <f>VLOOKUP(B80,SO!A:A,1,0)</f>
        <v>9512940827</v>
      </c>
      <c r="CI80" t="str">
        <f>VLOOKUP(D80,Shipment!A:A,1,0)</f>
        <v>9525250451</v>
      </c>
      <c r="CJ80" s="76" t="e">
        <f>VLOOKUP(C80,[1]Sheet1!$E:$H,4,0)</f>
        <v>#N/A</v>
      </c>
      <c r="CK80" s="76" t="e">
        <f>VLOOKUP(C80,[1]Sheet1!$E:$I,5,0)</f>
        <v>#N/A</v>
      </c>
      <c r="CL80" s="76" t="e">
        <f>VLOOKUP(C80,[1]Sheet1!$E:$S,15,0)</f>
        <v>#N/A</v>
      </c>
    </row>
    <row r="81" spans="1:90" x14ac:dyDescent="0.25">
      <c r="A81" s="1">
        <v>44580</v>
      </c>
      <c r="B81" t="s">
        <v>345</v>
      </c>
      <c r="C81" t="s">
        <v>346</v>
      </c>
      <c r="D81" t="s">
        <v>323</v>
      </c>
      <c r="E81" t="s">
        <v>347</v>
      </c>
      <c r="F81" t="s">
        <v>325</v>
      </c>
      <c r="G81">
        <v>1.25</v>
      </c>
      <c r="H81" t="s">
        <v>177</v>
      </c>
      <c r="I81" t="s">
        <v>72</v>
      </c>
      <c r="J81" t="s">
        <v>73</v>
      </c>
      <c r="K81" t="s">
        <v>326</v>
      </c>
      <c r="L81">
        <v>3</v>
      </c>
      <c r="M81" t="s">
        <v>348</v>
      </c>
      <c r="N81" t="s">
        <v>349</v>
      </c>
      <c r="O81" t="s">
        <v>77</v>
      </c>
      <c r="P81">
        <v>9.9959999999999997E-3</v>
      </c>
      <c r="Q81" t="s">
        <v>78</v>
      </c>
      <c r="R81">
        <v>0.40138888888889002</v>
      </c>
      <c r="S81">
        <v>0.34483796296295999</v>
      </c>
      <c r="T81">
        <v>0.39336805555555998</v>
      </c>
      <c r="U81" t="s">
        <v>350</v>
      </c>
      <c r="V81" t="s">
        <v>350</v>
      </c>
      <c r="W81" t="s">
        <v>330</v>
      </c>
      <c r="X81" t="s">
        <v>331</v>
      </c>
      <c r="Y81" t="s">
        <v>82</v>
      </c>
      <c r="Z81">
        <v>23</v>
      </c>
      <c r="AA81">
        <v>36</v>
      </c>
      <c r="AB81">
        <v>0</v>
      </c>
      <c r="AC81">
        <v>600000</v>
      </c>
      <c r="AD81" t="s">
        <v>332</v>
      </c>
      <c r="AE81" s="5">
        <v>0</v>
      </c>
      <c r="AF81" t="s">
        <v>177</v>
      </c>
      <c r="AG81" t="s">
        <v>84</v>
      </c>
      <c r="AH81" t="s">
        <v>333</v>
      </c>
      <c r="AI81" t="s">
        <v>191</v>
      </c>
      <c r="AJ81">
        <v>0</v>
      </c>
      <c r="AK81">
        <v>1</v>
      </c>
      <c r="AL81" t="s">
        <v>334</v>
      </c>
      <c r="AM81" t="s">
        <v>177</v>
      </c>
      <c r="AN81" t="s">
        <v>101</v>
      </c>
      <c r="AO81" s="8">
        <v>50000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5"/>
      <c r="AX81" s="5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5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9.9959999999999997E-3</v>
      </c>
      <c r="BK81" s="5" t="s">
        <v>323</v>
      </c>
      <c r="BL81">
        <v>6.678330221125</v>
      </c>
      <c r="BM81">
        <v>872023</v>
      </c>
      <c r="BN81" s="5">
        <v>838.19754559202192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f>IF(COUNTIFS($D$1:D81,D81,$E$1:E81,E81)&gt;1,0,1)</f>
        <v>1</v>
      </c>
      <c r="BX81" s="5">
        <v>1212.3928784456032</v>
      </c>
      <c r="BY81" t="s">
        <v>332</v>
      </c>
      <c r="BZ81" t="s">
        <v>332</v>
      </c>
      <c r="CA81" t="s">
        <v>102</v>
      </c>
      <c r="CB81" s="5">
        <v>648546</v>
      </c>
      <c r="CC81" s="6">
        <v>1.4967813314143248E-3</v>
      </c>
      <c r="CD81" s="8">
        <v>6.678330221125</v>
      </c>
      <c r="CE81" s="5" t="s">
        <v>622</v>
      </c>
      <c r="CF81">
        <v>0</v>
      </c>
      <c r="CG81" t="str">
        <f>VLOOKUP(C81,Sheet2!$D$2:$D$764,1,0)</f>
        <v>9521118917</v>
      </c>
      <c r="CH81" t="str">
        <f>VLOOKUP(B81,SO!A:A,1,0)</f>
        <v>9512935911</v>
      </c>
      <c r="CI81" t="str">
        <f>VLOOKUP(D81,Shipment!A:A,1,0)</f>
        <v>9525250451</v>
      </c>
      <c r="CJ81" s="76" t="e">
        <f>VLOOKUP(C81,[1]Sheet1!$E:$H,4,0)</f>
        <v>#N/A</v>
      </c>
      <c r="CK81" s="76" t="e">
        <f>VLOOKUP(C81,[1]Sheet1!$E:$I,5,0)</f>
        <v>#N/A</v>
      </c>
      <c r="CL81" s="76" t="e">
        <f>VLOOKUP(C81,[1]Sheet1!$E:$S,15,0)</f>
        <v>#N/A</v>
      </c>
    </row>
    <row r="82" spans="1:90" x14ac:dyDescent="0.25">
      <c r="A82" s="1">
        <v>44580</v>
      </c>
      <c r="B82" t="s">
        <v>351</v>
      </c>
      <c r="C82" t="s">
        <v>352</v>
      </c>
      <c r="D82" t="s">
        <v>323</v>
      </c>
      <c r="E82" t="s">
        <v>353</v>
      </c>
      <c r="F82" t="s">
        <v>325</v>
      </c>
      <c r="G82">
        <v>1.25</v>
      </c>
      <c r="H82" t="s">
        <v>177</v>
      </c>
      <c r="I82" t="s">
        <v>72</v>
      </c>
      <c r="J82" t="s">
        <v>73</v>
      </c>
      <c r="K82" t="s">
        <v>354</v>
      </c>
      <c r="L82">
        <v>3</v>
      </c>
      <c r="M82" t="s">
        <v>355</v>
      </c>
      <c r="N82" t="s">
        <v>356</v>
      </c>
      <c r="O82" t="s">
        <v>77</v>
      </c>
      <c r="P82">
        <v>6.9192000000000004E-2</v>
      </c>
      <c r="Q82" t="s">
        <v>78</v>
      </c>
      <c r="R82">
        <v>0.40138888888889002</v>
      </c>
      <c r="S82">
        <v>0.34483796296295999</v>
      </c>
      <c r="T82">
        <v>0.39303240740741002</v>
      </c>
      <c r="U82" t="s">
        <v>357</v>
      </c>
      <c r="V82" t="s">
        <v>357</v>
      </c>
      <c r="W82" t="s">
        <v>330</v>
      </c>
      <c r="X82" t="s">
        <v>331</v>
      </c>
      <c r="Y82" t="s">
        <v>82</v>
      </c>
      <c r="Z82">
        <v>23</v>
      </c>
      <c r="AA82">
        <v>36</v>
      </c>
      <c r="AB82">
        <v>0</v>
      </c>
      <c r="AC82">
        <v>600000</v>
      </c>
      <c r="AD82" t="s">
        <v>358</v>
      </c>
      <c r="AE82" s="5">
        <v>0</v>
      </c>
      <c r="AF82" t="s">
        <v>177</v>
      </c>
      <c r="AG82" t="s">
        <v>84</v>
      </c>
      <c r="AH82" t="s">
        <v>333</v>
      </c>
      <c r="AI82" t="s">
        <v>130</v>
      </c>
      <c r="AJ82">
        <v>0</v>
      </c>
      <c r="AK82">
        <v>1</v>
      </c>
      <c r="AL82" t="s">
        <v>334</v>
      </c>
      <c r="AM82" t="s">
        <v>177</v>
      </c>
      <c r="AN82" t="s">
        <v>101</v>
      </c>
      <c r="AO82" s="8">
        <v>50000</v>
      </c>
      <c r="AP82" s="8">
        <v>0</v>
      </c>
      <c r="AQ82" s="8">
        <v>0</v>
      </c>
      <c r="AR82" s="8">
        <v>0</v>
      </c>
      <c r="AS82" s="8">
        <v>899</v>
      </c>
      <c r="AT82" s="8">
        <v>0</v>
      </c>
      <c r="AU82" s="5"/>
      <c r="AX82" s="5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5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6.9192000000000004E-2</v>
      </c>
      <c r="BK82" s="5" t="s">
        <v>323</v>
      </c>
      <c r="BL82">
        <v>6.678330221125</v>
      </c>
      <c r="BM82">
        <v>872023</v>
      </c>
      <c r="BN82" s="5">
        <v>5801.9772483596626</v>
      </c>
      <c r="BO82" s="5">
        <v>0</v>
      </c>
      <c r="BP82" s="5">
        <v>899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f>IF(COUNTIFS($D$1:D82,D82,$E$1:E82,E82)&gt;1,0,1)</f>
        <v>1</v>
      </c>
      <c r="BX82" s="5">
        <v>9291.1456628059404</v>
      </c>
      <c r="BY82" t="s">
        <v>358</v>
      </c>
      <c r="BZ82" t="s">
        <v>358</v>
      </c>
      <c r="CA82" t="s">
        <v>102</v>
      </c>
      <c r="CB82" s="5">
        <v>4638900</v>
      </c>
      <c r="CC82" s="6">
        <v>1.0360673657785112E-2</v>
      </c>
      <c r="CD82" s="8">
        <v>6.678330221125</v>
      </c>
      <c r="CE82" s="5" t="s">
        <v>622</v>
      </c>
      <c r="CF82">
        <v>0</v>
      </c>
      <c r="CG82" t="str">
        <f>VLOOKUP(C82,Sheet2!$D$2:$D$764,1,0)</f>
        <v>9521120520</v>
      </c>
      <c r="CH82" t="str">
        <f>VLOOKUP(B82,SO!A:A,1,0)</f>
        <v>9512939457</v>
      </c>
      <c r="CI82" t="str">
        <f>VLOOKUP(D82,Shipment!A:A,1,0)</f>
        <v>9525250451</v>
      </c>
      <c r="CJ82" s="76" t="e">
        <f>VLOOKUP(C82,[1]Sheet1!$E:$H,4,0)</f>
        <v>#N/A</v>
      </c>
      <c r="CK82" s="76" t="e">
        <f>VLOOKUP(C82,[1]Sheet1!$E:$I,5,0)</f>
        <v>#N/A</v>
      </c>
      <c r="CL82" s="76" t="e">
        <f>VLOOKUP(C82,[1]Sheet1!$E:$S,15,0)</f>
        <v>#N/A</v>
      </c>
    </row>
    <row r="83" spans="1:90" x14ac:dyDescent="0.25">
      <c r="A83" s="1">
        <v>44580</v>
      </c>
      <c r="B83" t="s">
        <v>351</v>
      </c>
      <c r="C83" t="s">
        <v>352</v>
      </c>
      <c r="D83" t="s">
        <v>323</v>
      </c>
      <c r="E83" t="s">
        <v>353</v>
      </c>
      <c r="F83" t="s">
        <v>325</v>
      </c>
      <c r="G83">
        <v>1.25</v>
      </c>
      <c r="H83" t="s">
        <v>177</v>
      </c>
      <c r="I83" t="s">
        <v>72</v>
      </c>
      <c r="J83" t="s">
        <v>73</v>
      </c>
      <c r="K83" t="s">
        <v>359</v>
      </c>
      <c r="L83">
        <v>2</v>
      </c>
      <c r="M83" t="s">
        <v>355</v>
      </c>
      <c r="N83" t="s">
        <v>356</v>
      </c>
      <c r="O83" t="s">
        <v>77</v>
      </c>
      <c r="P83">
        <v>4.1664E-2</v>
      </c>
      <c r="Q83" t="s">
        <v>78</v>
      </c>
      <c r="R83">
        <v>0.40138888888889002</v>
      </c>
      <c r="S83">
        <v>0.34483796296295999</v>
      </c>
      <c r="T83">
        <v>0.39314814814815002</v>
      </c>
      <c r="U83" t="s">
        <v>357</v>
      </c>
      <c r="V83" t="s">
        <v>357</v>
      </c>
      <c r="W83" t="s">
        <v>330</v>
      </c>
      <c r="X83" t="s">
        <v>331</v>
      </c>
      <c r="Y83" t="s">
        <v>82</v>
      </c>
      <c r="Z83">
        <v>23</v>
      </c>
      <c r="AA83">
        <v>0</v>
      </c>
      <c r="AB83">
        <v>0</v>
      </c>
      <c r="AC83">
        <v>600000</v>
      </c>
      <c r="AD83" t="s">
        <v>358</v>
      </c>
      <c r="AE83" s="5">
        <v>0</v>
      </c>
      <c r="AF83" t="s">
        <v>177</v>
      </c>
      <c r="AG83" t="s">
        <v>84</v>
      </c>
      <c r="AH83" t="s">
        <v>333</v>
      </c>
      <c r="AI83" t="s">
        <v>130</v>
      </c>
      <c r="AJ83">
        <v>0</v>
      </c>
      <c r="AK83">
        <v>1</v>
      </c>
      <c r="AL83" t="s">
        <v>334</v>
      </c>
      <c r="AM83" t="s">
        <v>177</v>
      </c>
      <c r="AN83">
        <v>0</v>
      </c>
      <c r="AO83" s="8">
        <v>0</v>
      </c>
      <c r="AP83" s="8">
        <v>0</v>
      </c>
      <c r="AQ83" s="8">
        <v>0</v>
      </c>
      <c r="AR83" s="8">
        <v>0</v>
      </c>
      <c r="AS83" s="8">
        <v>542</v>
      </c>
      <c r="AT83" s="8">
        <v>0</v>
      </c>
      <c r="AU83" s="5"/>
      <c r="AX83" s="5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5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4.1664E-2</v>
      </c>
      <c r="BK83" s="5" t="s">
        <v>323</v>
      </c>
      <c r="BL83">
        <v>6.678330221125</v>
      </c>
      <c r="BM83">
        <v>872023</v>
      </c>
      <c r="BN83" s="5">
        <v>3493.663719442377</v>
      </c>
      <c r="BO83" s="5">
        <v>0</v>
      </c>
      <c r="BP83" s="5">
        <v>542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f>IF(COUNTIFS($D$1:D83,D83,$E$1:E83,E83)&gt;1,0,1)</f>
        <v>0</v>
      </c>
      <c r="BX83" s="5">
        <v>5595.3350227648671</v>
      </c>
      <c r="BY83" t="s">
        <v>358</v>
      </c>
      <c r="BZ83" t="s">
        <v>358</v>
      </c>
      <c r="CA83" t="s">
        <v>102</v>
      </c>
      <c r="CB83" s="5">
        <v>2436000</v>
      </c>
      <c r="CC83" s="6">
        <v>6.2386852132899594E-3</v>
      </c>
      <c r="CD83" s="8">
        <v>6.678330221125</v>
      </c>
      <c r="CE83" s="5" t="s">
        <v>622</v>
      </c>
      <c r="CF83">
        <v>0</v>
      </c>
      <c r="CG83" t="str">
        <f>VLOOKUP(C83,Sheet2!$D$2:$D$764,1,0)</f>
        <v>9521120520</v>
      </c>
      <c r="CH83" t="str">
        <f>VLOOKUP(B83,SO!A:A,1,0)</f>
        <v>9512939457</v>
      </c>
      <c r="CI83" t="str">
        <f>VLOOKUP(D83,Shipment!A:A,1,0)</f>
        <v>9525250451</v>
      </c>
      <c r="CJ83" s="76" t="e">
        <f>VLOOKUP(C83,[1]Sheet1!$E:$H,4,0)</f>
        <v>#N/A</v>
      </c>
      <c r="CK83" s="76" t="e">
        <f>VLOOKUP(C83,[1]Sheet1!$E:$I,5,0)</f>
        <v>#N/A</v>
      </c>
      <c r="CL83" s="76" t="e">
        <f>VLOOKUP(C83,[1]Sheet1!$E:$S,15,0)</f>
        <v>#N/A</v>
      </c>
    </row>
    <row r="84" spans="1:90" x14ac:dyDescent="0.25">
      <c r="A84" s="1">
        <v>44580</v>
      </c>
      <c r="B84" t="s">
        <v>360</v>
      </c>
      <c r="C84" t="s">
        <v>361</v>
      </c>
      <c r="D84" t="s">
        <v>323</v>
      </c>
      <c r="E84" t="s">
        <v>324</v>
      </c>
      <c r="F84" t="s">
        <v>325</v>
      </c>
      <c r="G84">
        <v>1.25</v>
      </c>
      <c r="H84" t="s">
        <v>177</v>
      </c>
      <c r="I84" t="s">
        <v>72</v>
      </c>
      <c r="J84" t="s">
        <v>73</v>
      </c>
      <c r="K84" t="s">
        <v>125</v>
      </c>
      <c r="L84">
        <v>2</v>
      </c>
      <c r="M84" t="s">
        <v>327</v>
      </c>
      <c r="N84" t="s">
        <v>328</v>
      </c>
      <c r="O84" t="s">
        <v>77</v>
      </c>
      <c r="P84">
        <v>4.2793320000000003E-2</v>
      </c>
      <c r="Q84" t="s">
        <v>78</v>
      </c>
      <c r="R84">
        <v>0.40138888888889002</v>
      </c>
      <c r="S84">
        <v>0.34483796296295999</v>
      </c>
      <c r="T84">
        <v>0.39250000000000002</v>
      </c>
      <c r="U84" t="s">
        <v>329</v>
      </c>
      <c r="V84" t="s">
        <v>329</v>
      </c>
      <c r="W84" t="s">
        <v>330</v>
      </c>
      <c r="X84" t="s">
        <v>331</v>
      </c>
      <c r="Y84" t="s">
        <v>82</v>
      </c>
      <c r="Z84">
        <v>23</v>
      </c>
      <c r="AA84">
        <v>0</v>
      </c>
      <c r="AB84">
        <v>0</v>
      </c>
      <c r="AC84">
        <v>600000</v>
      </c>
      <c r="AD84" t="s">
        <v>129</v>
      </c>
      <c r="AE84" s="5">
        <v>0</v>
      </c>
      <c r="AF84" t="s">
        <v>177</v>
      </c>
      <c r="AG84" t="s">
        <v>84</v>
      </c>
      <c r="AH84" t="s">
        <v>333</v>
      </c>
      <c r="AI84" t="s">
        <v>130</v>
      </c>
      <c r="AJ84">
        <v>0</v>
      </c>
      <c r="AK84">
        <v>1</v>
      </c>
      <c r="AL84" t="s">
        <v>334</v>
      </c>
      <c r="AM84" t="s">
        <v>177</v>
      </c>
      <c r="AN84">
        <v>0</v>
      </c>
      <c r="AO84" s="8">
        <v>0</v>
      </c>
      <c r="AP84" s="8">
        <v>0</v>
      </c>
      <c r="AQ84" s="8">
        <v>0</v>
      </c>
      <c r="AR84" s="8">
        <v>0</v>
      </c>
      <c r="AS84" s="8">
        <v>556</v>
      </c>
      <c r="AT84" s="8">
        <v>0</v>
      </c>
      <c r="AU84" s="5"/>
      <c r="AX84" s="5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5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4.2793320000000003E-2</v>
      </c>
      <c r="BK84" s="5" t="s">
        <v>323</v>
      </c>
      <c r="BL84">
        <v>6.678330221125</v>
      </c>
      <c r="BM84">
        <v>872023</v>
      </c>
      <c r="BN84" s="5">
        <v>3588.3609235428157</v>
      </c>
      <c r="BO84" s="5">
        <v>0</v>
      </c>
      <c r="BP84" s="5">
        <v>556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f>IF(COUNTIFS($D$1:D84,D84,$E$1:E84,E84)&gt;1,0,1)</f>
        <v>0</v>
      </c>
      <c r="BX84" s="5">
        <v>5746.307764410144</v>
      </c>
      <c r="BY84" t="s">
        <v>129</v>
      </c>
      <c r="BZ84" t="s">
        <v>129</v>
      </c>
      <c r="CA84" t="s">
        <v>102</v>
      </c>
      <c r="CB84" s="5">
        <v>1386546</v>
      </c>
      <c r="CC84" s="6">
        <v>6.4077873634693135E-3</v>
      </c>
      <c r="CD84" s="8">
        <v>6.678330221125</v>
      </c>
      <c r="CE84" s="5" t="s">
        <v>622</v>
      </c>
      <c r="CF84">
        <v>0</v>
      </c>
      <c r="CG84" t="str">
        <f>VLOOKUP(C84,Sheet2!$D$2:$D$764,1,0)</f>
        <v>9521122932</v>
      </c>
      <c r="CH84" t="str">
        <f>VLOOKUP(B84,SO!A:A,1,0)</f>
        <v>9512940891</v>
      </c>
      <c r="CI84" t="str">
        <f>VLOOKUP(D84,Shipment!A:A,1,0)</f>
        <v>9525250451</v>
      </c>
      <c r="CJ84" s="76" t="e">
        <f>VLOOKUP(C84,[1]Sheet1!$E:$H,4,0)</f>
        <v>#N/A</v>
      </c>
      <c r="CK84" s="76" t="e">
        <f>VLOOKUP(C84,[1]Sheet1!$E:$I,5,0)</f>
        <v>#N/A</v>
      </c>
      <c r="CL84" s="76" t="e">
        <f>VLOOKUP(C84,[1]Sheet1!$E:$S,15,0)</f>
        <v>#N/A</v>
      </c>
    </row>
    <row r="85" spans="1:90" x14ac:dyDescent="0.25">
      <c r="A85" s="1">
        <v>44580</v>
      </c>
      <c r="B85" t="s">
        <v>362</v>
      </c>
      <c r="C85" t="s">
        <v>363</v>
      </c>
      <c r="D85" t="s">
        <v>323</v>
      </c>
      <c r="E85" t="s">
        <v>341</v>
      </c>
      <c r="F85" t="s">
        <v>325</v>
      </c>
      <c r="G85">
        <v>1.25</v>
      </c>
      <c r="H85" t="s">
        <v>177</v>
      </c>
      <c r="I85" t="s">
        <v>72</v>
      </c>
      <c r="J85" t="s">
        <v>73</v>
      </c>
      <c r="K85" t="s">
        <v>139</v>
      </c>
      <c r="L85">
        <v>13</v>
      </c>
      <c r="M85" t="s">
        <v>262</v>
      </c>
      <c r="N85" t="s">
        <v>342</v>
      </c>
      <c r="O85" t="s">
        <v>77</v>
      </c>
      <c r="P85">
        <v>0.80223</v>
      </c>
      <c r="Q85" t="s">
        <v>78</v>
      </c>
      <c r="R85">
        <v>0.40138888888889002</v>
      </c>
      <c r="S85">
        <v>0.34483796296295999</v>
      </c>
      <c r="T85">
        <v>0.38952546296295998</v>
      </c>
      <c r="U85" t="s">
        <v>343</v>
      </c>
      <c r="V85" t="s">
        <v>343</v>
      </c>
      <c r="W85" t="s">
        <v>330</v>
      </c>
      <c r="X85" t="s">
        <v>344</v>
      </c>
      <c r="Y85" t="s">
        <v>82</v>
      </c>
      <c r="Z85">
        <v>36</v>
      </c>
      <c r="AA85">
        <v>0</v>
      </c>
      <c r="AB85">
        <v>0</v>
      </c>
      <c r="AC85">
        <v>560000</v>
      </c>
      <c r="AD85" t="s">
        <v>147</v>
      </c>
      <c r="AE85" s="5">
        <v>0</v>
      </c>
      <c r="AF85" t="s">
        <v>177</v>
      </c>
      <c r="AG85" t="s">
        <v>84</v>
      </c>
      <c r="AH85" t="s">
        <v>333</v>
      </c>
      <c r="AI85" t="s">
        <v>262</v>
      </c>
      <c r="AJ85">
        <v>0</v>
      </c>
      <c r="AK85">
        <v>1</v>
      </c>
      <c r="AL85" t="s">
        <v>334</v>
      </c>
      <c r="AM85" t="s">
        <v>177</v>
      </c>
      <c r="AN85">
        <v>0</v>
      </c>
      <c r="AO85" s="8">
        <v>0</v>
      </c>
      <c r="AP85" s="8">
        <v>0</v>
      </c>
      <c r="AQ85" s="8">
        <v>0</v>
      </c>
      <c r="AR85" s="8">
        <v>0</v>
      </c>
      <c r="AS85" s="8">
        <v>10429</v>
      </c>
      <c r="AT85" s="8">
        <v>0</v>
      </c>
      <c r="AU85" s="5"/>
      <c r="AX85" s="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0.80223</v>
      </c>
      <c r="BK85" s="5" t="s">
        <v>323</v>
      </c>
      <c r="BL85">
        <v>6.678330221125</v>
      </c>
      <c r="BM85">
        <v>872023</v>
      </c>
      <c r="BN85" s="5">
        <v>67269.629551849517</v>
      </c>
      <c r="BO85" s="5">
        <v>0</v>
      </c>
      <c r="BP85" s="5">
        <v>10429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f>IF(COUNTIFS($D$1:D85,D85,$E$1:E85,E85)&gt;1,0,1)</f>
        <v>0</v>
      </c>
      <c r="BX85" s="5">
        <v>107729.7141732109</v>
      </c>
      <c r="BY85" t="s">
        <v>147</v>
      </c>
      <c r="BZ85" t="s">
        <v>147</v>
      </c>
      <c r="CA85" t="s">
        <v>102</v>
      </c>
      <c r="CB85" s="5">
        <v>29757000</v>
      </c>
      <c r="CC85" s="6">
        <v>0.12012433848544556</v>
      </c>
      <c r="CD85" s="8">
        <v>6.678330221125</v>
      </c>
      <c r="CE85" s="5" t="s">
        <v>622</v>
      </c>
      <c r="CF85">
        <v>0</v>
      </c>
      <c r="CG85" t="str">
        <f>VLOOKUP(C85,Sheet2!$D$2:$D$764,1,0)</f>
        <v>9521122979</v>
      </c>
      <c r="CH85" t="str">
        <f>VLOOKUP(B85,SO!A:A,1,0)</f>
        <v>9512941062</v>
      </c>
      <c r="CI85" t="str">
        <f>VLOOKUP(D85,Shipment!A:A,1,0)</f>
        <v>9525250451</v>
      </c>
      <c r="CJ85" s="76" t="e">
        <f>VLOOKUP(C85,[1]Sheet1!$E:$H,4,0)</f>
        <v>#N/A</v>
      </c>
      <c r="CK85" s="76" t="e">
        <f>VLOOKUP(C85,[1]Sheet1!$E:$I,5,0)</f>
        <v>#N/A</v>
      </c>
      <c r="CL85" s="76" t="e">
        <f>VLOOKUP(C85,[1]Sheet1!$E:$S,15,0)</f>
        <v>#N/A</v>
      </c>
    </row>
    <row r="86" spans="1:90" x14ac:dyDescent="0.25">
      <c r="A86" s="1">
        <v>44580</v>
      </c>
      <c r="B86" t="s">
        <v>364</v>
      </c>
      <c r="C86" t="s">
        <v>365</v>
      </c>
      <c r="D86" t="s">
        <v>323</v>
      </c>
      <c r="E86" t="s">
        <v>366</v>
      </c>
      <c r="F86" t="s">
        <v>325</v>
      </c>
      <c r="G86">
        <v>1.25</v>
      </c>
      <c r="H86" t="s">
        <v>177</v>
      </c>
      <c r="I86" t="s">
        <v>72</v>
      </c>
      <c r="J86" t="s">
        <v>73</v>
      </c>
      <c r="K86" t="s">
        <v>149</v>
      </c>
      <c r="L86">
        <v>6</v>
      </c>
      <c r="M86" t="s">
        <v>367</v>
      </c>
      <c r="N86" t="s">
        <v>368</v>
      </c>
      <c r="O86" t="s">
        <v>77</v>
      </c>
      <c r="P86">
        <v>0.37026000000000003</v>
      </c>
      <c r="Q86" t="s">
        <v>78</v>
      </c>
      <c r="R86">
        <v>0.40138888888889002</v>
      </c>
      <c r="S86">
        <v>0.34483796296295999</v>
      </c>
      <c r="T86">
        <v>0.38833333333332998</v>
      </c>
      <c r="U86" t="s">
        <v>369</v>
      </c>
      <c r="V86" t="s">
        <v>369</v>
      </c>
      <c r="W86" t="s">
        <v>330</v>
      </c>
      <c r="X86" t="s">
        <v>344</v>
      </c>
      <c r="Y86" t="s">
        <v>82</v>
      </c>
      <c r="Z86">
        <v>36</v>
      </c>
      <c r="AA86">
        <v>36</v>
      </c>
      <c r="AB86">
        <v>0</v>
      </c>
      <c r="AC86">
        <v>560000</v>
      </c>
      <c r="AD86" t="s">
        <v>147</v>
      </c>
      <c r="AE86" s="5">
        <v>0</v>
      </c>
      <c r="AF86" t="s">
        <v>177</v>
      </c>
      <c r="AG86" t="s">
        <v>84</v>
      </c>
      <c r="AH86" t="s">
        <v>333</v>
      </c>
      <c r="AI86" t="s">
        <v>130</v>
      </c>
      <c r="AJ86">
        <v>0</v>
      </c>
      <c r="AK86">
        <v>1</v>
      </c>
      <c r="AL86" t="s">
        <v>334</v>
      </c>
      <c r="AM86" t="s">
        <v>177</v>
      </c>
      <c r="AN86" t="s">
        <v>101</v>
      </c>
      <c r="AO86" s="8">
        <v>50000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5"/>
      <c r="AX86" s="5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5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0.37026000000000003</v>
      </c>
      <c r="BK86" s="5" t="s">
        <v>323</v>
      </c>
      <c r="BL86">
        <v>6.678330221125</v>
      </c>
      <c r="BM86">
        <v>872023</v>
      </c>
      <c r="BN86" s="5">
        <v>31047.521331622855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f>IF(COUNTIFS($D$1:D86,D86,$E$1:E86,E86)&gt;1,0,1)</f>
        <v>1</v>
      </c>
      <c r="BX86" s="5">
        <v>44908.021926097346</v>
      </c>
      <c r="BY86" t="s">
        <v>147</v>
      </c>
      <c r="BZ86" t="s">
        <v>147</v>
      </c>
      <c r="CA86" t="s">
        <v>102</v>
      </c>
      <c r="CB86" s="5">
        <v>11718000</v>
      </c>
      <c r="CC86" s="6">
        <v>5.5442002377897953E-2</v>
      </c>
      <c r="CD86" s="8">
        <v>6.678330221125</v>
      </c>
      <c r="CE86" s="5" t="s">
        <v>622</v>
      </c>
      <c r="CF86">
        <v>0</v>
      </c>
      <c r="CG86" t="str">
        <f>VLOOKUP(C86,Sheet2!$D$2:$D$764,1,0)</f>
        <v>9521122964</v>
      </c>
      <c r="CH86" t="str">
        <f>VLOOKUP(B86,SO!A:A,1,0)</f>
        <v>9512940856</v>
      </c>
      <c r="CI86" t="str">
        <f>VLOOKUP(D86,Shipment!A:A,1,0)</f>
        <v>9525250451</v>
      </c>
      <c r="CJ86" s="76" t="e">
        <f>VLOOKUP(C86,[1]Sheet1!$E:$H,4,0)</f>
        <v>#N/A</v>
      </c>
      <c r="CK86" s="76" t="e">
        <f>VLOOKUP(C86,[1]Sheet1!$E:$I,5,0)</f>
        <v>#N/A</v>
      </c>
      <c r="CL86" s="76" t="e">
        <f>VLOOKUP(C86,[1]Sheet1!$E:$S,15,0)</f>
        <v>#N/A</v>
      </c>
    </row>
    <row r="87" spans="1:90" x14ac:dyDescent="0.25">
      <c r="A87" s="1">
        <v>44580</v>
      </c>
      <c r="B87" t="s">
        <v>370</v>
      </c>
      <c r="C87" t="s">
        <v>371</v>
      </c>
      <c r="D87" t="s">
        <v>323</v>
      </c>
      <c r="E87" t="s">
        <v>324</v>
      </c>
      <c r="F87" t="s">
        <v>325</v>
      </c>
      <c r="G87">
        <v>1.25</v>
      </c>
      <c r="H87" t="s">
        <v>177</v>
      </c>
      <c r="I87" t="s">
        <v>72</v>
      </c>
      <c r="J87" t="s">
        <v>73</v>
      </c>
      <c r="K87" t="s">
        <v>372</v>
      </c>
      <c r="L87">
        <v>3</v>
      </c>
      <c r="M87" t="s">
        <v>327</v>
      </c>
      <c r="N87" t="s">
        <v>328</v>
      </c>
      <c r="O87" t="s">
        <v>77</v>
      </c>
      <c r="P87">
        <v>6.9192000000000004E-2</v>
      </c>
      <c r="Q87" t="s">
        <v>78</v>
      </c>
      <c r="R87">
        <v>0.40138888888889002</v>
      </c>
      <c r="S87">
        <v>0.34483796296295999</v>
      </c>
      <c r="T87">
        <v>0.39177083333333002</v>
      </c>
      <c r="U87" t="s">
        <v>329</v>
      </c>
      <c r="V87" t="s">
        <v>329</v>
      </c>
      <c r="W87" t="s">
        <v>330</v>
      </c>
      <c r="X87" t="s">
        <v>331</v>
      </c>
      <c r="Y87" t="s">
        <v>82</v>
      </c>
      <c r="Z87">
        <v>23</v>
      </c>
      <c r="AA87">
        <v>0</v>
      </c>
      <c r="AB87">
        <v>0</v>
      </c>
      <c r="AC87">
        <v>600000</v>
      </c>
      <c r="AD87" t="s">
        <v>358</v>
      </c>
      <c r="AE87" s="5">
        <v>0</v>
      </c>
      <c r="AF87" t="s">
        <v>177</v>
      </c>
      <c r="AG87" t="s">
        <v>84</v>
      </c>
      <c r="AH87" t="s">
        <v>333</v>
      </c>
      <c r="AI87" t="s">
        <v>130</v>
      </c>
      <c r="AJ87">
        <v>0</v>
      </c>
      <c r="AK87">
        <v>1</v>
      </c>
      <c r="AL87" t="s">
        <v>334</v>
      </c>
      <c r="AM87" t="s">
        <v>177</v>
      </c>
      <c r="AN87">
        <v>0</v>
      </c>
      <c r="AO87" s="8">
        <v>0</v>
      </c>
      <c r="AP87" s="8">
        <v>0</v>
      </c>
      <c r="AQ87" s="8">
        <v>0</v>
      </c>
      <c r="AR87" s="8">
        <v>0</v>
      </c>
      <c r="AS87" s="8">
        <v>899</v>
      </c>
      <c r="AT87" s="8">
        <v>0</v>
      </c>
      <c r="AU87" s="5"/>
      <c r="AX87" s="5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5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6.9192000000000004E-2</v>
      </c>
      <c r="BK87" s="5" t="s">
        <v>323</v>
      </c>
      <c r="BL87">
        <v>6.678330221125</v>
      </c>
      <c r="BM87">
        <v>872023</v>
      </c>
      <c r="BN87" s="5">
        <v>5801.9772483596626</v>
      </c>
      <c r="BO87" s="5">
        <v>0</v>
      </c>
      <c r="BP87" s="5">
        <v>899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f>IF(COUNTIFS($D$1:D87,D87,$E$1:E87,E87)&gt;1,0,1)</f>
        <v>0</v>
      </c>
      <c r="BX87" s="5">
        <v>9291.1456628059404</v>
      </c>
      <c r="BY87" t="s">
        <v>358</v>
      </c>
      <c r="BZ87" t="s">
        <v>358</v>
      </c>
      <c r="CA87" t="s">
        <v>102</v>
      </c>
      <c r="CB87" s="5">
        <v>3861900</v>
      </c>
      <c r="CC87" s="6">
        <v>1.0360673657785112E-2</v>
      </c>
      <c r="CD87" s="8">
        <v>6.678330221125</v>
      </c>
      <c r="CE87" s="5" t="s">
        <v>622</v>
      </c>
      <c r="CF87">
        <v>0</v>
      </c>
      <c r="CG87" t="str">
        <f>VLOOKUP(C87,Sheet2!$D$2:$D$764,1,0)</f>
        <v>9521122737</v>
      </c>
      <c r="CH87" t="str">
        <f>VLOOKUP(B87,SO!A:A,1,0)</f>
        <v>9512939460</v>
      </c>
      <c r="CI87" t="str">
        <f>VLOOKUP(D87,Shipment!A:A,1,0)</f>
        <v>9525250451</v>
      </c>
      <c r="CJ87" s="76" t="e">
        <f>VLOOKUP(C87,[1]Sheet1!$E:$H,4,0)</f>
        <v>#N/A</v>
      </c>
      <c r="CK87" s="76" t="e">
        <f>VLOOKUP(C87,[1]Sheet1!$E:$I,5,0)</f>
        <v>#N/A</v>
      </c>
      <c r="CL87" s="76" t="e">
        <f>VLOOKUP(C87,[1]Sheet1!$E:$S,15,0)</f>
        <v>#N/A</v>
      </c>
    </row>
    <row r="88" spans="1:90" x14ac:dyDescent="0.25">
      <c r="A88" s="1">
        <v>44580</v>
      </c>
      <c r="B88" t="s">
        <v>364</v>
      </c>
      <c r="C88" t="s">
        <v>365</v>
      </c>
      <c r="D88" t="s">
        <v>323</v>
      </c>
      <c r="E88" t="s">
        <v>366</v>
      </c>
      <c r="F88" t="s">
        <v>325</v>
      </c>
      <c r="G88">
        <v>1.25</v>
      </c>
      <c r="H88" t="s">
        <v>177</v>
      </c>
      <c r="I88" t="s">
        <v>72</v>
      </c>
      <c r="J88" t="s">
        <v>73</v>
      </c>
      <c r="K88" t="s">
        <v>139</v>
      </c>
      <c r="L88">
        <v>6</v>
      </c>
      <c r="M88" t="s">
        <v>367</v>
      </c>
      <c r="N88" t="s">
        <v>368</v>
      </c>
      <c r="O88" t="s">
        <v>77</v>
      </c>
      <c r="P88">
        <v>0.37026000000000003</v>
      </c>
      <c r="Q88" t="s">
        <v>78</v>
      </c>
      <c r="R88">
        <v>0.40138888888889002</v>
      </c>
      <c r="S88">
        <v>0.34483796296295999</v>
      </c>
      <c r="T88">
        <v>0.38874999999999998</v>
      </c>
      <c r="U88" t="s">
        <v>369</v>
      </c>
      <c r="V88" t="s">
        <v>369</v>
      </c>
      <c r="W88" t="s">
        <v>330</v>
      </c>
      <c r="X88" t="s">
        <v>344</v>
      </c>
      <c r="Y88" t="s">
        <v>82</v>
      </c>
      <c r="Z88">
        <v>36</v>
      </c>
      <c r="AA88">
        <v>0</v>
      </c>
      <c r="AB88">
        <v>0</v>
      </c>
      <c r="AC88">
        <v>560000</v>
      </c>
      <c r="AD88" t="s">
        <v>147</v>
      </c>
      <c r="AE88" s="5">
        <v>0</v>
      </c>
      <c r="AF88" t="s">
        <v>177</v>
      </c>
      <c r="AG88" t="s">
        <v>84</v>
      </c>
      <c r="AH88" t="s">
        <v>333</v>
      </c>
      <c r="AI88" t="s">
        <v>130</v>
      </c>
      <c r="AJ88">
        <v>0</v>
      </c>
      <c r="AK88">
        <v>1</v>
      </c>
      <c r="AL88" t="s">
        <v>334</v>
      </c>
      <c r="AM88" t="s">
        <v>177</v>
      </c>
      <c r="AN8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5"/>
      <c r="AX88" s="5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5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0.37026000000000003</v>
      </c>
      <c r="BK88" s="5" t="s">
        <v>323</v>
      </c>
      <c r="BL88">
        <v>6.678330221125</v>
      </c>
      <c r="BM88">
        <v>872023</v>
      </c>
      <c r="BN88" s="5">
        <v>31047.521331622855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f>IF(COUNTIFS($D$1:D88,D88,$E$1:E88,E88)&gt;1,0,1)</f>
        <v>0</v>
      </c>
      <c r="BX88" s="5">
        <v>44908.021926097346</v>
      </c>
      <c r="BY88" t="s">
        <v>147</v>
      </c>
      <c r="BZ88" t="s">
        <v>147</v>
      </c>
      <c r="CA88" t="s">
        <v>102</v>
      </c>
      <c r="CB88" s="5">
        <v>13734000</v>
      </c>
      <c r="CC88" s="6">
        <v>5.5442002377897953E-2</v>
      </c>
      <c r="CD88" s="8">
        <v>6.678330221125</v>
      </c>
      <c r="CE88" s="5" t="s">
        <v>622</v>
      </c>
      <c r="CF88">
        <v>0</v>
      </c>
      <c r="CG88" t="str">
        <f>VLOOKUP(C88,Sheet2!$D$2:$D$764,1,0)</f>
        <v>9521122964</v>
      </c>
      <c r="CH88" t="str">
        <f>VLOOKUP(B88,SO!A:A,1,0)</f>
        <v>9512940856</v>
      </c>
      <c r="CI88" t="str">
        <f>VLOOKUP(D88,Shipment!A:A,1,0)</f>
        <v>9525250451</v>
      </c>
      <c r="CJ88" s="76" t="e">
        <f>VLOOKUP(C88,[1]Sheet1!$E:$H,4,0)</f>
        <v>#N/A</v>
      </c>
      <c r="CK88" s="76" t="e">
        <f>VLOOKUP(C88,[1]Sheet1!$E:$I,5,0)</f>
        <v>#N/A</v>
      </c>
      <c r="CL88" s="76" t="e">
        <f>VLOOKUP(C88,[1]Sheet1!$E:$S,15,0)</f>
        <v>#N/A</v>
      </c>
    </row>
    <row r="89" spans="1:90" x14ac:dyDescent="0.25">
      <c r="A89" s="1">
        <v>44580</v>
      </c>
      <c r="B89" t="s">
        <v>373</v>
      </c>
      <c r="C89" t="s">
        <v>374</v>
      </c>
      <c r="D89" t="s">
        <v>323</v>
      </c>
      <c r="E89" t="s">
        <v>375</v>
      </c>
      <c r="F89" t="s">
        <v>325</v>
      </c>
      <c r="G89">
        <v>1.25</v>
      </c>
      <c r="H89" t="s">
        <v>177</v>
      </c>
      <c r="I89" t="s">
        <v>72</v>
      </c>
      <c r="J89" t="s">
        <v>73</v>
      </c>
      <c r="K89" t="s">
        <v>376</v>
      </c>
      <c r="L89">
        <v>1</v>
      </c>
      <c r="M89" t="s">
        <v>377</v>
      </c>
      <c r="N89" t="s">
        <v>378</v>
      </c>
      <c r="O89" t="s">
        <v>77</v>
      </c>
      <c r="P89">
        <v>0.27499499999999999</v>
      </c>
      <c r="Q89" t="s">
        <v>78</v>
      </c>
      <c r="R89">
        <v>0.40138888888889002</v>
      </c>
      <c r="S89">
        <v>0.34484953703704002</v>
      </c>
      <c r="T89">
        <v>0.39592592592593001</v>
      </c>
      <c r="U89" t="s">
        <v>379</v>
      </c>
      <c r="V89" t="s">
        <v>379</v>
      </c>
      <c r="W89" t="s">
        <v>330</v>
      </c>
      <c r="X89" t="s">
        <v>331</v>
      </c>
      <c r="Y89" t="s">
        <v>82</v>
      </c>
      <c r="Z89">
        <v>23</v>
      </c>
      <c r="AA89">
        <v>36</v>
      </c>
      <c r="AB89">
        <v>0</v>
      </c>
      <c r="AC89">
        <v>600000</v>
      </c>
      <c r="AD89" t="s">
        <v>380</v>
      </c>
      <c r="AE89" s="5">
        <v>0</v>
      </c>
      <c r="AF89" t="s">
        <v>177</v>
      </c>
      <c r="AG89" t="s">
        <v>84</v>
      </c>
      <c r="AH89" t="s">
        <v>333</v>
      </c>
      <c r="AI89" t="s">
        <v>381</v>
      </c>
      <c r="AJ89">
        <v>0</v>
      </c>
      <c r="AK89">
        <v>1</v>
      </c>
      <c r="AL89" t="s">
        <v>334</v>
      </c>
      <c r="AM89" t="s">
        <v>177</v>
      </c>
      <c r="AN89" t="s">
        <v>101</v>
      </c>
      <c r="AO89" s="8">
        <v>50000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5"/>
      <c r="AX89" s="5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5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0.27499499999999999</v>
      </c>
      <c r="BK89" s="5" t="s">
        <v>323</v>
      </c>
      <c r="BL89">
        <v>6.678330221125</v>
      </c>
      <c r="BM89">
        <v>872023</v>
      </c>
      <c r="BN89" s="5">
        <v>23059.237099847742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f>IF(COUNTIFS($D$1:D89,D89,$E$1:E89,E89)&gt;1,0,1)</f>
        <v>1</v>
      </c>
      <c r="BX89" s="5">
        <v>33353.539376565488</v>
      </c>
      <c r="BY89" t="s">
        <v>380</v>
      </c>
      <c r="BZ89" t="s">
        <v>380</v>
      </c>
      <c r="CA89" t="s">
        <v>221</v>
      </c>
      <c r="CB89" s="5">
        <v>14144132</v>
      </c>
      <c r="CC89" s="6">
        <v>4.1177209106870977E-2</v>
      </c>
      <c r="CD89" s="8">
        <v>6.678330221125</v>
      </c>
      <c r="CE89" s="5" t="s">
        <v>622</v>
      </c>
      <c r="CF89">
        <v>0</v>
      </c>
      <c r="CG89" t="str">
        <f>VLOOKUP(C89,Sheet2!$D$2:$D$764,1,0)</f>
        <v>9521123643</v>
      </c>
      <c r="CH89" t="str">
        <f>VLOOKUP(B89,SO!A:A,1,0)</f>
        <v>9512941287</v>
      </c>
      <c r="CI89" t="str">
        <f>VLOOKUP(D89,Shipment!A:A,1,0)</f>
        <v>9525250451</v>
      </c>
      <c r="CJ89" s="76" t="e">
        <f>VLOOKUP(C89,[1]Sheet1!$E:$H,4,0)</f>
        <v>#N/A</v>
      </c>
      <c r="CK89" s="76" t="e">
        <f>VLOOKUP(C89,[1]Sheet1!$E:$I,5,0)</f>
        <v>#N/A</v>
      </c>
      <c r="CL89" s="76" t="e">
        <f>VLOOKUP(C89,[1]Sheet1!$E:$S,15,0)</f>
        <v>#N/A</v>
      </c>
    </row>
    <row r="90" spans="1:90" x14ac:dyDescent="0.25">
      <c r="A90" s="1">
        <v>44580</v>
      </c>
      <c r="B90" t="s">
        <v>373</v>
      </c>
      <c r="C90" t="s">
        <v>374</v>
      </c>
      <c r="D90" t="s">
        <v>323</v>
      </c>
      <c r="E90" t="s">
        <v>375</v>
      </c>
      <c r="F90" t="s">
        <v>325</v>
      </c>
      <c r="G90">
        <v>1.25</v>
      </c>
      <c r="H90" t="s">
        <v>177</v>
      </c>
      <c r="I90" t="s">
        <v>72</v>
      </c>
      <c r="J90" t="s">
        <v>73</v>
      </c>
      <c r="K90" t="s">
        <v>382</v>
      </c>
      <c r="L90">
        <v>1</v>
      </c>
      <c r="M90" t="s">
        <v>377</v>
      </c>
      <c r="N90" t="s">
        <v>378</v>
      </c>
      <c r="O90" t="s">
        <v>77</v>
      </c>
      <c r="P90">
        <v>0.36570000000000003</v>
      </c>
      <c r="Q90" t="s">
        <v>78</v>
      </c>
      <c r="R90">
        <v>0.40138888888889002</v>
      </c>
      <c r="S90">
        <v>0.34484953703704002</v>
      </c>
      <c r="T90">
        <v>0.39626157407406998</v>
      </c>
      <c r="U90" t="s">
        <v>379</v>
      </c>
      <c r="V90" t="s">
        <v>379</v>
      </c>
      <c r="W90" t="s">
        <v>330</v>
      </c>
      <c r="X90" t="s">
        <v>331</v>
      </c>
      <c r="Y90" t="s">
        <v>82</v>
      </c>
      <c r="Z90">
        <v>23</v>
      </c>
      <c r="AA90">
        <v>0</v>
      </c>
      <c r="AB90">
        <v>0</v>
      </c>
      <c r="AC90">
        <v>600000</v>
      </c>
      <c r="AD90" t="s">
        <v>383</v>
      </c>
      <c r="AE90" s="5">
        <v>0</v>
      </c>
      <c r="AF90" t="s">
        <v>177</v>
      </c>
      <c r="AG90" t="s">
        <v>84</v>
      </c>
      <c r="AH90" t="s">
        <v>333</v>
      </c>
      <c r="AI90" t="s">
        <v>381</v>
      </c>
      <c r="AJ90">
        <v>0</v>
      </c>
      <c r="AK90">
        <v>1</v>
      </c>
      <c r="AL90" t="s">
        <v>334</v>
      </c>
      <c r="AM90" t="s">
        <v>177</v>
      </c>
      <c r="AN90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5"/>
      <c r="AX90" s="5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5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0.36570000000000003</v>
      </c>
      <c r="BK90" s="5" t="s">
        <v>323</v>
      </c>
      <c r="BL90">
        <v>6.678330221125</v>
      </c>
      <c r="BM90">
        <v>872023</v>
      </c>
      <c r="BN90" s="5">
        <v>30665.150302421211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f>IF(COUNTIFS($D$1:D90,D90,$E$1:E90,E90)&gt;1,0,1)</f>
        <v>0</v>
      </c>
      <c r="BX90" s="5">
        <v>44354.949544573537</v>
      </c>
      <c r="BY90" t="s">
        <v>383</v>
      </c>
      <c r="BZ90" t="s">
        <v>383</v>
      </c>
      <c r="CA90" t="s">
        <v>221</v>
      </c>
      <c r="CB90" s="5">
        <v>16739856</v>
      </c>
      <c r="CC90" s="6">
        <v>5.4759196968609307E-2</v>
      </c>
      <c r="CD90" s="8">
        <v>6.678330221125</v>
      </c>
      <c r="CE90" s="5" t="s">
        <v>622</v>
      </c>
      <c r="CF90">
        <v>0</v>
      </c>
      <c r="CG90" t="str">
        <f>VLOOKUP(C90,Sheet2!$D$2:$D$764,1,0)</f>
        <v>9521123643</v>
      </c>
      <c r="CH90" t="str">
        <f>VLOOKUP(B90,SO!A:A,1,0)</f>
        <v>9512941287</v>
      </c>
      <c r="CI90" t="str">
        <f>VLOOKUP(D90,Shipment!A:A,1,0)</f>
        <v>9525250451</v>
      </c>
      <c r="CJ90" s="76" t="e">
        <f>VLOOKUP(C90,[1]Sheet1!$E:$H,4,0)</f>
        <v>#N/A</v>
      </c>
      <c r="CK90" s="76" t="e">
        <f>VLOOKUP(C90,[1]Sheet1!$E:$I,5,0)</f>
        <v>#N/A</v>
      </c>
      <c r="CL90" s="76" t="e">
        <f>VLOOKUP(C90,[1]Sheet1!$E:$S,15,0)</f>
        <v>#N/A</v>
      </c>
    </row>
    <row r="91" spans="1:90" x14ac:dyDescent="0.25">
      <c r="A91" s="1">
        <v>44580</v>
      </c>
      <c r="B91" t="s">
        <v>339</v>
      </c>
      <c r="C91" t="s">
        <v>340</v>
      </c>
      <c r="D91" t="s">
        <v>323</v>
      </c>
      <c r="E91" t="s">
        <v>341</v>
      </c>
      <c r="F91" t="s">
        <v>325</v>
      </c>
      <c r="G91">
        <v>1.25</v>
      </c>
      <c r="H91" t="s">
        <v>177</v>
      </c>
      <c r="I91" t="s">
        <v>72</v>
      </c>
      <c r="J91" t="s">
        <v>73</v>
      </c>
      <c r="K91" t="s">
        <v>243</v>
      </c>
      <c r="L91">
        <v>1</v>
      </c>
      <c r="M91" t="s">
        <v>262</v>
      </c>
      <c r="N91" t="s">
        <v>342</v>
      </c>
      <c r="O91" t="s">
        <v>77</v>
      </c>
      <c r="P91">
        <v>0.49475999999999998</v>
      </c>
      <c r="Q91" t="s">
        <v>78</v>
      </c>
      <c r="R91">
        <v>0.40138888888889002</v>
      </c>
      <c r="S91">
        <v>0.34484953703704002</v>
      </c>
      <c r="T91">
        <v>0.38565972222222</v>
      </c>
      <c r="U91" t="s">
        <v>343</v>
      </c>
      <c r="V91" t="s">
        <v>343</v>
      </c>
      <c r="W91" t="s">
        <v>330</v>
      </c>
      <c r="X91" t="s">
        <v>344</v>
      </c>
      <c r="Y91" t="s">
        <v>82</v>
      </c>
      <c r="Z91">
        <v>36</v>
      </c>
      <c r="AA91">
        <v>0</v>
      </c>
      <c r="AB91">
        <v>0</v>
      </c>
      <c r="AC91">
        <v>560000</v>
      </c>
      <c r="AD91" t="s">
        <v>83</v>
      </c>
      <c r="AE91" s="5">
        <v>0</v>
      </c>
      <c r="AF91" t="s">
        <v>177</v>
      </c>
      <c r="AG91" t="s">
        <v>84</v>
      </c>
      <c r="AH91" t="s">
        <v>333</v>
      </c>
      <c r="AI91" t="s">
        <v>262</v>
      </c>
      <c r="AJ91">
        <v>0</v>
      </c>
      <c r="AK91">
        <v>1</v>
      </c>
      <c r="AL91" t="s">
        <v>334</v>
      </c>
      <c r="AM91" t="s">
        <v>177</v>
      </c>
      <c r="AN91">
        <v>0</v>
      </c>
      <c r="AO91" s="8">
        <v>0</v>
      </c>
      <c r="AP91" s="8">
        <v>0</v>
      </c>
      <c r="AQ91" s="8">
        <v>0</v>
      </c>
      <c r="AR91" s="8">
        <v>0</v>
      </c>
      <c r="AS91" s="8">
        <v>6432</v>
      </c>
      <c r="AT91" s="8">
        <v>0</v>
      </c>
      <c r="AU91" s="5"/>
      <c r="AX91" s="5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5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0.49475999999999998</v>
      </c>
      <c r="BK91" s="5" t="s">
        <v>323</v>
      </c>
      <c r="BL91">
        <v>6.678330221125</v>
      </c>
      <c r="BM91">
        <v>872023</v>
      </c>
      <c r="BN91" s="5">
        <v>41487.256668378228</v>
      </c>
      <c r="BO91" s="5">
        <v>0</v>
      </c>
      <c r="BP91" s="5">
        <v>6432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f>IF(COUNTIFS($D$1:D91,D91,$E$1:E91,E91)&gt;1,0,1)</f>
        <v>0</v>
      </c>
      <c r="BX91" s="5">
        <v>66440.353395332786</v>
      </c>
      <c r="BY91" t="s">
        <v>83</v>
      </c>
      <c r="BZ91" t="s">
        <v>87</v>
      </c>
      <c r="CA91" t="s">
        <v>102</v>
      </c>
      <c r="CB91" s="5">
        <v>4872000</v>
      </c>
      <c r="CC91" s="6">
        <v>7.4084386907818267E-2</v>
      </c>
      <c r="CD91" s="8">
        <v>6.678330221125</v>
      </c>
      <c r="CE91" s="5" t="s">
        <v>622</v>
      </c>
      <c r="CF91">
        <v>0</v>
      </c>
      <c r="CG91" t="str">
        <f>VLOOKUP(C91,Sheet2!$D$2:$D$764,1,0)</f>
        <v>9521123013</v>
      </c>
      <c r="CH91" t="str">
        <f>VLOOKUP(B91,SO!A:A,1,0)</f>
        <v>9512940827</v>
      </c>
      <c r="CI91" t="str">
        <f>VLOOKUP(D91,Shipment!A:A,1,0)</f>
        <v>9525250451</v>
      </c>
      <c r="CJ91" s="76" t="e">
        <f>VLOOKUP(C91,[1]Sheet1!$E:$H,4,0)</f>
        <v>#N/A</v>
      </c>
      <c r="CK91" s="76" t="e">
        <f>VLOOKUP(C91,[1]Sheet1!$E:$I,5,0)</f>
        <v>#N/A</v>
      </c>
      <c r="CL91" s="76" t="e">
        <f>VLOOKUP(C91,[1]Sheet1!$E:$S,15,0)</f>
        <v>#N/A</v>
      </c>
    </row>
    <row r="92" spans="1:90" x14ac:dyDescent="0.25">
      <c r="A92" s="1">
        <v>44580</v>
      </c>
      <c r="B92" t="s">
        <v>373</v>
      </c>
      <c r="C92" t="s">
        <v>374</v>
      </c>
      <c r="D92" t="s">
        <v>323</v>
      </c>
      <c r="E92" t="s">
        <v>375</v>
      </c>
      <c r="F92" t="s">
        <v>325</v>
      </c>
      <c r="G92">
        <v>1.25</v>
      </c>
      <c r="H92" t="s">
        <v>177</v>
      </c>
      <c r="I92" t="s">
        <v>72</v>
      </c>
      <c r="J92" t="s">
        <v>73</v>
      </c>
      <c r="K92" t="s">
        <v>384</v>
      </c>
      <c r="L92">
        <v>1</v>
      </c>
      <c r="M92" t="s">
        <v>377</v>
      </c>
      <c r="N92" t="s">
        <v>378</v>
      </c>
      <c r="O92" t="s">
        <v>77</v>
      </c>
      <c r="P92">
        <v>8.9046E-2</v>
      </c>
      <c r="Q92" t="s">
        <v>78</v>
      </c>
      <c r="R92">
        <v>0.40138888888889002</v>
      </c>
      <c r="S92">
        <v>0.34484953703704002</v>
      </c>
      <c r="T92">
        <v>0.39674768518518999</v>
      </c>
      <c r="U92" t="s">
        <v>379</v>
      </c>
      <c r="V92" t="s">
        <v>379</v>
      </c>
      <c r="W92" t="s">
        <v>330</v>
      </c>
      <c r="X92" t="s">
        <v>331</v>
      </c>
      <c r="Y92" t="s">
        <v>82</v>
      </c>
      <c r="Z92">
        <v>23</v>
      </c>
      <c r="AA92">
        <v>0</v>
      </c>
      <c r="AB92">
        <v>0</v>
      </c>
      <c r="AC92">
        <v>600000</v>
      </c>
      <c r="AD92" t="s">
        <v>383</v>
      </c>
      <c r="AE92" s="5">
        <v>0</v>
      </c>
      <c r="AF92" t="s">
        <v>177</v>
      </c>
      <c r="AG92" t="s">
        <v>84</v>
      </c>
      <c r="AH92" t="s">
        <v>333</v>
      </c>
      <c r="AI92" t="s">
        <v>381</v>
      </c>
      <c r="AJ92">
        <v>0</v>
      </c>
      <c r="AK92">
        <v>1</v>
      </c>
      <c r="AL92" t="s">
        <v>334</v>
      </c>
      <c r="AM92" t="s">
        <v>177</v>
      </c>
      <c r="AN92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5"/>
      <c r="AX92" s="5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5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8.9046E-2</v>
      </c>
      <c r="BK92" s="5" t="s">
        <v>323</v>
      </c>
      <c r="BL92">
        <v>6.678330221125</v>
      </c>
      <c r="BM92">
        <v>872023</v>
      </c>
      <c r="BN92" s="5">
        <v>7466.8005847126042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f>IF(COUNTIFS($D$1:D92,D92,$E$1:E92,E92)&gt;1,0,1)</f>
        <v>0</v>
      </c>
      <c r="BX92" s="5">
        <v>10800.193702887875</v>
      </c>
      <c r="BY92" t="s">
        <v>383</v>
      </c>
      <c r="BZ92" t="s">
        <v>383</v>
      </c>
      <c r="CA92" t="s">
        <v>221</v>
      </c>
      <c r="CB92" s="5">
        <v>2538223</v>
      </c>
      <c r="CC92" s="6">
        <v>1.3333572472701078E-2</v>
      </c>
      <c r="CD92" s="8">
        <v>6.678330221125</v>
      </c>
      <c r="CE92" s="5" t="s">
        <v>622</v>
      </c>
      <c r="CF92">
        <v>0</v>
      </c>
      <c r="CG92" t="str">
        <f>VLOOKUP(C92,Sheet2!$D$2:$D$764,1,0)</f>
        <v>9521123643</v>
      </c>
      <c r="CH92" t="str">
        <f>VLOOKUP(B92,SO!A:A,1,0)</f>
        <v>9512941287</v>
      </c>
      <c r="CI92" t="str">
        <f>VLOOKUP(D92,Shipment!A:A,1,0)</f>
        <v>9525250451</v>
      </c>
      <c r="CJ92" s="76" t="e">
        <f>VLOOKUP(C92,[1]Sheet1!$E:$H,4,0)</f>
        <v>#N/A</v>
      </c>
      <c r="CK92" s="76" t="e">
        <f>VLOOKUP(C92,[1]Sheet1!$E:$I,5,0)</f>
        <v>#N/A</v>
      </c>
      <c r="CL92" s="76" t="e">
        <f>VLOOKUP(C92,[1]Sheet1!$E:$S,15,0)</f>
        <v>#N/A</v>
      </c>
    </row>
    <row r="93" spans="1:90" x14ac:dyDescent="0.25">
      <c r="A93" s="1">
        <v>44580</v>
      </c>
      <c r="B93" t="s">
        <v>339</v>
      </c>
      <c r="C93" t="s">
        <v>340</v>
      </c>
      <c r="D93" t="s">
        <v>323</v>
      </c>
      <c r="E93" t="s">
        <v>341</v>
      </c>
      <c r="F93" t="s">
        <v>325</v>
      </c>
      <c r="G93">
        <v>1.25</v>
      </c>
      <c r="H93" t="s">
        <v>177</v>
      </c>
      <c r="I93" t="s">
        <v>72</v>
      </c>
      <c r="J93" t="s">
        <v>73</v>
      </c>
      <c r="K93" t="s">
        <v>270</v>
      </c>
      <c r="L93">
        <v>2</v>
      </c>
      <c r="M93" t="s">
        <v>262</v>
      </c>
      <c r="N93" t="s">
        <v>342</v>
      </c>
      <c r="O93" t="s">
        <v>77</v>
      </c>
      <c r="P93">
        <v>1.8374999999999999</v>
      </c>
      <c r="Q93" t="s">
        <v>78</v>
      </c>
      <c r="R93">
        <v>0.40138888888889002</v>
      </c>
      <c r="S93">
        <v>0.34484953703704002</v>
      </c>
      <c r="T93">
        <v>0.39037037037036998</v>
      </c>
      <c r="U93" t="s">
        <v>343</v>
      </c>
      <c r="V93" t="s">
        <v>343</v>
      </c>
      <c r="W93" t="s">
        <v>330</v>
      </c>
      <c r="X93" t="s">
        <v>344</v>
      </c>
      <c r="Y93" t="s">
        <v>82</v>
      </c>
      <c r="Z93">
        <v>36</v>
      </c>
      <c r="AA93">
        <v>0</v>
      </c>
      <c r="AB93">
        <v>0</v>
      </c>
      <c r="AC93">
        <v>560000</v>
      </c>
      <c r="AD93" t="s">
        <v>21</v>
      </c>
      <c r="AE93" s="5">
        <v>0</v>
      </c>
      <c r="AF93" t="s">
        <v>177</v>
      </c>
      <c r="AG93" t="s">
        <v>84</v>
      </c>
      <c r="AH93" t="s">
        <v>333</v>
      </c>
      <c r="AI93" t="s">
        <v>262</v>
      </c>
      <c r="AJ93">
        <v>0</v>
      </c>
      <c r="AK93">
        <v>1</v>
      </c>
      <c r="AL93" t="s">
        <v>334</v>
      </c>
      <c r="AM93" t="s">
        <v>177</v>
      </c>
      <c r="AN93">
        <v>0</v>
      </c>
      <c r="AO93" s="8">
        <v>0</v>
      </c>
      <c r="AP93" s="8">
        <v>0</v>
      </c>
      <c r="AQ93" s="8">
        <v>0</v>
      </c>
      <c r="AR93" s="8">
        <v>0</v>
      </c>
      <c r="AS93" s="8">
        <v>23888</v>
      </c>
      <c r="AT93" s="8">
        <v>0</v>
      </c>
      <c r="AU93" s="5"/>
      <c r="AX93" s="5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5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1.8374999999999999</v>
      </c>
      <c r="BK93" s="5" t="s">
        <v>323</v>
      </c>
      <c r="BL93">
        <v>6.678330221125</v>
      </c>
      <c r="BM93">
        <v>872023</v>
      </c>
      <c r="BN93" s="5">
        <v>154080.43117500402</v>
      </c>
      <c r="BO93" s="5">
        <v>0</v>
      </c>
      <c r="BP93" s="5">
        <v>23888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f>IF(COUNTIFS($D$1:D93,D93,$E$1:E93,E93)&gt;1,0,1)</f>
        <v>0</v>
      </c>
      <c r="BX93" s="5">
        <v>246754.33794955938</v>
      </c>
      <c r="BY93" t="s">
        <v>21</v>
      </c>
      <c r="BZ93" t="s">
        <v>92</v>
      </c>
      <c r="CA93" t="s">
        <v>102</v>
      </c>
      <c r="CB93" s="5">
        <v>21424000</v>
      </c>
      <c r="CC93" s="6">
        <v>0.27514362709822149</v>
      </c>
      <c r="CD93" s="8">
        <v>6.678330221125</v>
      </c>
      <c r="CE93" s="5" t="s">
        <v>622</v>
      </c>
      <c r="CF93">
        <v>0</v>
      </c>
      <c r="CG93" t="str">
        <f>VLOOKUP(C93,Sheet2!$D$2:$D$764,1,0)</f>
        <v>9521123013</v>
      </c>
      <c r="CH93" t="str">
        <f>VLOOKUP(B93,SO!A:A,1,0)</f>
        <v>9512940827</v>
      </c>
      <c r="CI93" t="str">
        <f>VLOOKUP(D93,Shipment!A:A,1,0)</f>
        <v>9525250451</v>
      </c>
      <c r="CJ93" s="76" t="e">
        <f>VLOOKUP(C93,[1]Sheet1!$E:$H,4,0)</f>
        <v>#N/A</v>
      </c>
      <c r="CK93" s="76" t="e">
        <f>VLOOKUP(C93,[1]Sheet1!$E:$I,5,0)</f>
        <v>#N/A</v>
      </c>
      <c r="CL93" s="76" t="e">
        <f>VLOOKUP(C93,[1]Sheet1!$E:$S,15,0)</f>
        <v>#N/A</v>
      </c>
    </row>
    <row r="94" spans="1:90" x14ac:dyDescent="0.25">
      <c r="A94" s="1">
        <v>44580</v>
      </c>
      <c r="B94" t="s">
        <v>373</v>
      </c>
      <c r="C94" t="s">
        <v>374</v>
      </c>
      <c r="D94" t="s">
        <v>323</v>
      </c>
      <c r="E94" t="s">
        <v>375</v>
      </c>
      <c r="F94" t="s">
        <v>325</v>
      </c>
      <c r="G94">
        <v>1.25</v>
      </c>
      <c r="H94" t="s">
        <v>177</v>
      </c>
      <c r="I94" t="s">
        <v>72</v>
      </c>
      <c r="J94" t="s">
        <v>73</v>
      </c>
      <c r="K94" t="s">
        <v>385</v>
      </c>
      <c r="L94">
        <v>1</v>
      </c>
      <c r="M94" t="s">
        <v>377</v>
      </c>
      <c r="N94" t="s">
        <v>378</v>
      </c>
      <c r="O94" t="s">
        <v>77</v>
      </c>
      <c r="P94">
        <v>0.1</v>
      </c>
      <c r="Q94" t="s">
        <v>78</v>
      </c>
      <c r="R94">
        <v>0.40138888888889002</v>
      </c>
      <c r="S94">
        <v>0.34484953703704002</v>
      </c>
      <c r="T94">
        <v>0.39795138888888998</v>
      </c>
      <c r="U94" t="s">
        <v>379</v>
      </c>
      <c r="V94" t="s">
        <v>379</v>
      </c>
      <c r="W94" t="s">
        <v>330</v>
      </c>
      <c r="X94" t="s">
        <v>331</v>
      </c>
      <c r="Y94" t="s">
        <v>82</v>
      </c>
      <c r="Z94">
        <v>23</v>
      </c>
      <c r="AA94">
        <v>0</v>
      </c>
      <c r="AB94">
        <v>0</v>
      </c>
      <c r="AC94">
        <v>600000</v>
      </c>
      <c r="AD94" t="s">
        <v>380</v>
      </c>
      <c r="AE94" s="5">
        <v>0</v>
      </c>
      <c r="AF94" t="s">
        <v>177</v>
      </c>
      <c r="AG94" t="s">
        <v>84</v>
      </c>
      <c r="AH94" t="s">
        <v>333</v>
      </c>
      <c r="AI94" t="s">
        <v>381</v>
      </c>
      <c r="AJ94">
        <v>0</v>
      </c>
      <c r="AK94">
        <v>1</v>
      </c>
      <c r="AL94" t="s">
        <v>334</v>
      </c>
      <c r="AM94" t="s">
        <v>177</v>
      </c>
      <c r="AN94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5"/>
      <c r="AX94" s="5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5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0.1</v>
      </c>
      <c r="BK94" s="5" t="s">
        <v>323</v>
      </c>
      <c r="BL94">
        <v>6.678330221125</v>
      </c>
      <c r="BM94">
        <v>872023</v>
      </c>
      <c r="BN94" s="5">
        <v>8385.329587755321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f>IF(COUNTIFS($D$1:D94,D94,$E$1:E94,E94)&gt;1,0,1)</f>
        <v>0</v>
      </c>
      <c r="BX94" s="5">
        <v>12128.780296574661</v>
      </c>
      <c r="BY94" t="s">
        <v>380</v>
      </c>
      <c r="BZ94" t="s">
        <v>380</v>
      </c>
      <c r="CA94" t="s">
        <v>221</v>
      </c>
      <c r="CB94" s="5">
        <v>1975273</v>
      </c>
      <c r="CC94" s="6">
        <v>1.4973802835277361E-2</v>
      </c>
      <c r="CD94" s="8">
        <v>6.678330221125</v>
      </c>
      <c r="CE94" s="5" t="s">
        <v>622</v>
      </c>
      <c r="CF94">
        <v>0</v>
      </c>
      <c r="CG94" t="str">
        <f>VLOOKUP(C94,Sheet2!$D$2:$D$764,1,0)</f>
        <v>9521123643</v>
      </c>
      <c r="CH94" t="str">
        <f>VLOOKUP(B94,SO!A:A,1,0)</f>
        <v>9512941287</v>
      </c>
      <c r="CI94" t="str">
        <f>VLOOKUP(D94,Shipment!A:A,1,0)</f>
        <v>9525250451</v>
      </c>
      <c r="CJ94" s="76" t="e">
        <f>VLOOKUP(C94,[1]Sheet1!$E:$H,4,0)</f>
        <v>#N/A</v>
      </c>
      <c r="CK94" s="76" t="e">
        <f>VLOOKUP(C94,[1]Sheet1!$E:$I,5,0)</f>
        <v>#N/A</v>
      </c>
      <c r="CL94" s="76" t="e">
        <f>VLOOKUP(C94,[1]Sheet1!$E:$S,15,0)</f>
        <v>#N/A</v>
      </c>
    </row>
    <row r="95" spans="1:90" x14ac:dyDescent="0.25">
      <c r="A95" s="1">
        <v>44580</v>
      </c>
      <c r="B95" t="s">
        <v>373</v>
      </c>
      <c r="C95" t="s">
        <v>374</v>
      </c>
      <c r="D95" t="s">
        <v>323</v>
      </c>
      <c r="E95" t="s">
        <v>375</v>
      </c>
      <c r="F95" t="s">
        <v>325</v>
      </c>
      <c r="G95">
        <v>1.25</v>
      </c>
      <c r="H95" t="s">
        <v>177</v>
      </c>
      <c r="I95" t="s">
        <v>72</v>
      </c>
      <c r="J95" t="s">
        <v>73</v>
      </c>
      <c r="K95" t="s">
        <v>386</v>
      </c>
      <c r="L95">
        <v>1</v>
      </c>
      <c r="M95" t="s">
        <v>377</v>
      </c>
      <c r="N95" t="s">
        <v>378</v>
      </c>
      <c r="O95" t="s">
        <v>77</v>
      </c>
      <c r="P95">
        <v>0.23895</v>
      </c>
      <c r="Q95" t="s">
        <v>78</v>
      </c>
      <c r="R95">
        <v>0.40138888888889002</v>
      </c>
      <c r="S95">
        <v>0.34484953703704002</v>
      </c>
      <c r="T95">
        <v>0.39693287037037001</v>
      </c>
      <c r="U95" t="s">
        <v>379</v>
      </c>
      <c r="V95" t="s">
        <v>379</v>
      </c>
      <c r="W95" t="s">
        <v>330</v>
      </c>
      <c r="X95" t="s">
        <v>331</v>
      </c>
      <c r="Y95" t="s">
        <v>82</v>
      </c>
      <c r="Z95">
        <v>23</v>
      </c>
      <c r="AA95">
        <v>0</v>
      </c>
      <c r="AB95">
        <v>0</v>
      </c>
      <c r="AC95">
        <v>600000</v>
      </c>
      <c r="AD95" t="s">
        <v>380</v>
      </c>
      <c r="AE95" s="5">
        <v>0</v>
      </c>
      <c r="AF95" t="s">
        <v>177</v>
      </c>
      <c r="AG95" t="s">
        <v>84</v>
      </c>
      <c r="AH95" t="s">
        <v>333</v>
      </c>
      <c r="AI95" t="s">
        <v>381</v>
      </c>
      <c r="AJ95">
        <v>0</v>
      </c>
      <c r="AK95">
        <v>1</v>
      </c>
      <c r="AL95" t="s">
        <v>334</v>
      </c>
      <c r="AM95" t="s">
        <v>177</v>
      </c>
      <c r="AN95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5"/>
      <c r="AX95" s="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0.23895</v>
      </c>
      <c r="BK95" s="5" t="s">
        <v>323</v>
      </c>
      <c r="BL95">
        <v>6.678330221125</v>
      </c>
      <c r="BM95">
        <v>872023</v>
      </c>
      <c r="BN95" s="5">
        <v>20036.745049941339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f>IF(COUNTIFS($D$1:D95,D95,$E$1:E95,E95)&gt;1,0,1)</f>
        <v>0</v>
      </c>
      <c r="BX95" s="5">
        <v>28981.720518665152</v>
      </c>
      <c r="BY95" t="s">
        <v>380</v>
      </c>
      <c r="BZ95" t="s">
        <v>380</v>
      </c>
      <c r="CA95" t="s">
        <v>221</v>
      </c>
      <c r="CB95" s="5">
        <v>8485950</v>
      </c>
      <c r="CC95" s="6">
        <v>3.5779901874895249E-2</v>
      </c>
      <c r="CD95" s="8">
        <v>6.678330221125</v>
      </c>
      <c r="CE95" s="5" t="s">
        <v>622</v>
      </c>
      <c r="CF95">
        <v>0</v>
      </c>
      <c r="CG95" t="str">
        <f>VLOOKUP(C95,Sheet2!$D$2:$D$764,1,0)</f>
        <v>9521123643</v>
      </c>
      <c r="CH95" t="str">
        <f>VLOOKUP(B95,SO!A:A,1,0)</f>
        <v>9512941287</v>
      </c>
      <c r="CI95" t="str">
        <f>VLOOKUP(D95,Shipment!A:A,1,0)</f>
        <v>9525250451</v>
      </c>
      <c r="CJ95" s="76" t="e">
        <f>VLOOKUP(C95,[1]Sheet1!$E:$H,4,0)</f>
        <v>#N/A</v>
      </c>
      <c r="CK95" s="76" t="e">
        <f>VLOOKUP(C95,[1]Sheet1!$E:$I,5,0)</f>
        <v>#N/A</v>
      </c>
      <c r="CL95" s="76" t="e">
        <f>VLOOKUP(C95,[1]Sheet1!$E:$S,15,0)</f>
        <v>#N/A</v>
      </c>
    </row>
    <row r="96" spans="1:90" x14ac:dyDescent="0.25">
      <c r="A96" s="1">
        <v>44580</v>
      </c>
      <c r="B96" t="s">
        <v>373</v>
      </c>
      <c r="C96" t="s">
        <v>374</v>
      </c>
      <c r="D96" t="s">
        <v>323</v>
      </c>
      <c r="E96" t="s">
        <v>375</v>
      </c>
      <c r="F96" t="s">
        <v>325</v>
      </c>
      <c r="G96">
        <v>1.25</v>
      </c>
      <c r="H96" t="s">
        <v>177</v>
      </c>
      <c r="I96" t="s">
        <v>72</v>
      </c>
      <c r="J96" t="s">
        <v>73</v>
      </c>
      <c r="K96" t="s">
        <v>387</v>
      </c>
      <c r="L96">
        <v>1</v>
      </c>
      <c r="M96" t="s">
        <v>377</v>
      </c>
      <c r="N96" t="s">
        <v>378</v>
      </c>
      <c r="O96" t="s">
        <v>77</v>
      </c>
      <c r="P96">
        <v>8.8127999999999998E-2</v>
      </c>
      <c r="Q96" t="s">
        <v>78</v>
      </c>
      <c r="R96">
        <v>0.40138888888889002</v>
      </c>
      <c r="S96">
        <v>0.34486111111111001</v>
      </c>
      <c r="T96">
        <v>0.39650462962963001</v>
      </c>
      <c r="U96" t="s">
        <v>379</v>
      </c>
      <c r="V96" t="s">
        <v>379</v>
      </c>
      <c r="W96" t="s">
        <v>330</v>
      </c>
      <c r="X96" t="s">
        <v>331</v>
      </c>
      <c r="Y96" t="s">
        <v>82</v>
      </c>
      <c r="Z96">
        <v>23</v>
      </c>
      <c r="AA96">
        <v>0</v>
      </c>
      <c r="AB96">
        <v>0</v>
      </c>
      <c r="AC96">
        <v>600000</v>
      </c>
      <c r="AD96" t="s">
        <v>383</v>
      </c>
      <c r="AE96" s="5">
        <v>0</v>
      </c>
      <c r="AF96" t="s">
        <v>177</v>
      </c>
      <c r="AG96" t="s">
        <v>84</v>
      </c>
      <c r="AH96" t="s">
        <v>333</v>
      </c>
      <c r="AI96" t="s">
        <v>381</v>
      </c>
      <c r="AJ96">
        <v>0</v>
      </c>
      <c r="AK96">
        <v>1</v>
      </c>
      <c r="AL96" t="s">
        <v>334</v>
      </c>
      <c r="AM96" t="s">
        <v>177</v>
      </c>
      <c r="AN96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5"/>
      <c r="AX96" s="5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5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8.8127999999999998E-2</v>
      </c>
      <c r="BK96" s="5" t="s">
        <v>323</v>
      </c>
      <c r="BL96">
        <v>6.678330221125</v>
      </c>
      <c r="BM96">
        <v>872023</v>
      </c>
      <c r="BN96" s="5">
        <v>7389.8232590970092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f>IF(COUNTIFS($D$1:D96,D96,$E$1:E96,E96)&gt;1,0,1)</f>
        <v>0</v>
      </c>
      <c r="BX96" s="5">
        <v>10688.851499765316</v>
      </c>
      <c r="BY96" t="s">
        <v>383</v>
      </c>
      <c r="BZ96" t="s">
        <v>383</v>
      </c>
      <c r="CA96" t="s">
        <v>221</v>
      </c>
      <c r="CB96" s="5">
        <v>2742635</v>
      </c>
      <c r="CC96" s="6">
        <v>1.319611296267323E-2</v>
      </c>
      <c r="CD96" s="8">
        <v>6.678330221125</v>
      </c>
      <c r="CE96" s="5" t="s">
        <v>622</v>
      </c>
      <c r="CF96">
        <v>0</v>
      </c>
      <c r="CG96" t="str">
        <f>VLOOKUP(C96,Sheet2!$D$2:$D$764,1,0)</f>
        <v>9521123643</v>
      </c>
      <c r="CH96" t="str">
        <f>VLOOKUP(B96,SO!A:A,1,0)</f>
        <v>9512941287</v>
      </c>
      <c r="CI96" t="str">
        <f>VLOOKUP(D96,Shipment!A:A,1,0)</f>
        <v>9525250451</v>
      </c>
      <c r="CJ96" s="76" t="e">
        <f>VLOOKUP(C96,[1]Sheet1!$E:$H,4,0)</f>
        <v>#N/A</v>
      </c>
      <c r="CK96" s="76" t="e">
        <f>VLOOKUP(C96,[1]Sheet1!$E:$I,5,0)</f>
        <v>#N/A</v>
      </c>
      <c r="CL96" s="76" t="e">
        <f>VLOOKUP(C96,[1]Sheet1!$E:$S,15,0)</f>
        <v>#N/A</v>
      </c>
    </row>
    <row r="97" spans="1:90" x14ac:dyDescent="0.25">
      <c r="A97" s="1">
        <v>44580</v>
      </c>
      <c r="B97" t="s">
        <v>388</v>
      </c>
      <c r="C97" t="s">
        <v>389</v>
      </c>
      <c r="D97" t="s">
        <v>390</v>
      </c>
      <c r="E97" t="s">
        <v>391</v>
      </c>
      <c r="F97" t="s">
        <v>392</v>
      </c>
      <c r="G97">
        <v>7</v>
      </c>
      <c r="H97" t="s">
        <v>177</v>
      </c>
      <c r="I97" t="s">
        <v>72</v>
      </c>
      <c r="J97" t="s">
        <v>73</v>
      </c>
      <c r="K97" t="s">
        <v>125</v>
      </c>
      <c r="L97">
        <v>2</v>
      </c>
      <c r="M97" t="s">
        <v>393</v>
      </c>
      <c r="N97" t="s">
        <v>394</v>
      </c>
      <c r="O97" t="s">
        <v>77</v>
      </c>
      <c r="P97">
        <v>4.2793320000000003E-2</v>
      </c>
      <c r="Q97" t="s">
        <v>78</v>
      </c>
      <c r="R97">
        <v>0.41249999999999998</v>
      </c>
      <c r="S97">
        <v>0.34491898148147998</v>
      </c>
      <c r="T97">
        <v>0.39608796296296001</v>
      </c>
      <c r="U97" t="s">
        <v>395</v>
      </c>
      <c r="V97" t="s">
        <v>395</v>
      </c>
      <c r="W97" t="s">
        <v>396</v>
      </c>
      <c r="X97" t="s">
        <v>397</v>
      </c>
      <c r="Y97" t="s">
        <v>398</v>
      </c>
      <c r="Z97">
        <v>71</v>
      </c>
      <c r="AA97">
        <v>71</v>
      </c>
      <c r="AB97" t="s">
        <v>146</v>
      </c>
      <c r="AC97">
        <v>1578000</v>
      </c>
      <c r="AD97" t="s">
        <v>129</v>
      </c>
      <c r="AE97" s="5">
        <v>1</v>
      </c>
      <c r="AF97" t="s">
        <v>177</v>
      </c>
      <c r="AG97" t="s">
        <v>84</v>
      </c>
      <c r="AH97" t="s">
        <v>85</v>
      </c>
      <c r="AI97" t="s">
        <v>130</v>
      </c>
      <c r="AJ97">
        <v>0</v>
      </c>
      <c r="AK97">
        <v>1</v>
      </c>
      <c r="AL97" t="s">
        <v>183</v>
      </c>
      <c r="AM97" t="s">
        <v>177</v>
      </c>
      <c r="AN97" t="s">
        <v>183</v>
      </c>
      <c r="AO97" s="8">
        <v>1578000</v>
      </c>
      <c r="AP97" s="8">
        <v>0</v>
      </c>
      <c r="AQ97" s="8">
        <v>0</v>
      </c>
      <c r="AR97" s="8">
        <v>0</v>
      </c>
      <c r="AS97" s="8">
        <v>0</v>
      </c>
      <c r="AT97" s="8">
        <v>120000</v>
      </c>
      <c r="AU97" s="5"/>
      <c r="AX97" s="5">
        <v>0</v>
      </c>
      <c r="AY97">
        <v>0</v>
      </c>
      <c r="AZ97">
        <v>2028000</v>
      </c>
      <c r="BA97">
        <v>0</v>
      </c>
      <c r="BB97">
        <v>94719</v>
      </c>
      <c r="BC97">
        <v>120000</v>
      </c>
      <c r="BD97" s="5">
        <v>0</v>
      </c>
      <c r="BE97">
        <v>0</v>
      </c>
      <c r="BF97">
        <v>0</v>
      </c>
      <c r="BG97">
        <v>0</v>
      </c>
      <c r="BH97">
        <v>0</v>
      </c>
      <c r="BI97">
        <v>2242719</v>
      </c>
      <c r="BJ97">
        <v>4.2793320000000003E-2</v>
      </c>
      <c r="BK97" s="5" t="s">
        <v>390</v>
      </c>
      <c r="BL97">
        <v>25.718144819999999</v>
      </c>
      <c r="BM97">
        <v>2242719</v>
      </c>
      <c r="BN97" s="5">
        <v>2625.6893501698542</v>
      </c>
      <c r="BO97" s="5">
        <v>0</v>
      </c>
      <c r="BP97" s="5">
        <v>0</v>
      </c>
      <c r="BQ97" s="5">
        <v>120000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f>IF(COUNTIFS($D$1:D97,D97,$E$1:E97,E97)&gt;1,0,1)</f>
        <v>1</v>
      </c>
      <c r="BX97" s="5">
        <v>123374.4600774046</v>
      </c>
      <c r="BY97" t="s">
        <v>129</v>
      </c>
      <c r="BZ97" t="s">
        <v>129</v>
      </c>
      <c r="CA97" t="s">
        <v>102</v>
      </c>
      <c r="CB97" s="5">
        <v>1386546</v>
      </c>
      <c r="CC97" s="6">
        <v>1.663934949410554E-3</v>
      </c>
      <c r="CD97" s="8">
        <v>25.718144819999999</v>
      </c>
      <c r="CE97" s="5" t="s">
        <v>622</v>
      </c>
      <c r="CF97">
        <v>0</v>
      </c>
      <c r="CG97" t="str">
        <f>VLOOKUP(C97,Sheet2!$D$2:$D$764,1,0)</f>
        <v>9521122934</v>
      </c>
      <c r="CH97" t="str">
        <f>VLOOKUP(B97,SO!A:A,1,0)</f>
        <v>9512940887</v>
      </c>
      <c r="CI97" t="str">
        <f>VLOOKUP(D97,Shipment!A:A,1,0)</f>
        <v>9525250449</v>
      </c>
      <c r="CJ97" s="76" t="e">
        <f>VLOOKUP(C97,[1]Sheet1!$E:$H,4,0)</f>
        <v>#N/A</v>
      </c>
      <c r="CK97" s="76" t="e">
        <f>VLOOKUP(C97,[1]Sheet1!$E:$I,5,0)</f>
        <v>#N/A</v>
      </c>
      <c r="CL97" s="76" t="e">
        <f>VLOOKUP(C97,[1]Sheet1!$E:$S,15,0)</f>
        <v>#N/A</v>
      </c>
    </row>
    <row r="98" spans="1:90" x14ac:dyDescent="0.25">
      <c r="A98" s="1">
        <v>44580</v>
      </c>
      <c r="B98" t="s">
        <v>399</v>
      </c>
      <c r="C98" t="s">
        <v>400</v>
      </c>
      <c r="D98" t="s">
        <v>390</v>
      </c>
      <c r="E98" t="s">
        <v>401</v>
      </c>
      <c r="F98" t="s">
        <v>392</v>
      </c>
      <c r="G98">
        <v>7</v>
      </c>
      <c r="H98" t="s">
        <v>177</v>
      </c>
      <c r="I98" t="s">
        <v>72</v>
      </c>
      <c r="J98" t="s">
        <v>73</v>
      </c>
      <c r="K98" t="s">
        <v>272</v>
      </c>
      <c r="L98">
        <v>3</v>
      </c>
      <c r="M98" t="s">
        <v>402</v>
      </c>
      <c r="N98" t="s">
        <v>403</v>
      </c>
      <c r="O98" t="s">
        <v>77</v>
      </c>
      <c r="P98">
        <v>2.6568959999999997</v>
      </c>
      <c r="Q98" t="s">
        <v>78</v>
      </c>
      <c r="R98">
        <v>0.41249999999999998</v>
      </c>
      <c r="S98">
        <v>0.34491898148147998</v>
      </c>
      <c r="T98">
        <v>0.39557870370370002</v>
      </c>
      <c r="U98" t="s">
        <v>404</v>
      </c>
      <c r="V98" t="s">
        <v>404</v>
      </c>
      <c r="W98" t="s">
        <v>396</v>
      </c>
      <c r="X98" t="s">
        <v>397</v>
      </c>
      <c r="Y98" t="s">
        <v>398</v>
      </c>
      <c r="Z98">
        <v>71</v>
      </c>
      <c r="AA98">
        <v>71</v>
      </c>
      <c r="AB98">
        <v>0</v>
      </c>
      <c r="AC98">
        <v>1578000</v>
      </c>
      <c r="AD98" t="s">
        <v>21</v>
      </c>
      <c r="AE98" s="5">
        <v>0</v>
      </c>
      <c r="AF98" t="s">
        <v>177</v>
      </c>
      <c r="AG98" t="s">
        <v>84</v>
      </c>
      <c r="AH98" t="s">
        <v>85</v>
      </c>
      <c r="AI98" t="s">
        <v>42</v>
      </c>
      <c r="AJ98">
        <v>0</v>
      </c>
      <c r="AK98">
        <v>1</v>
      </c>
      <c r="AL98" t="s">
        <v>183</v>
      </c>
      <c r="AM98" t="s">
        <v>177</v>
      </c>
      <c r="AN98" t="s">
        <v>101</v>
      </c>
      <c r="AO98" s="8">
        <v>150000</v>
      </c>
      <c r="AP98" s="8">
        <v>0</v>
      </c>
      <c r="AQ98" s="8">
        <v>0</v>
      </c>
      <c r="AR98" s="8">
        <v>0</v>
      </c>
      <c r="AS98" s="8">
        <v>34540</v>
      </c>
      <c r="AT98" s="8">
        <v>0</v>
      </c>
      <c r="AU98" s="5"/>
      <c r="AX98" s="5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5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2.6568959999999997</v>
      </c>
      <c r="BK98" s="5" t="s">
        <v>390</v>
      </c>
      <c r="BL98">
        <v>25.718144819999999</v>
      </c>
      <c r="BM98">
        <v>2242719</v>
      </c>
      <c r="BN98" s="5">
        <v>163020.38569825579</v>
      </c>
      <c r="BO98" s="5">
        <v>0</v>
      </c>
      <c r="BP98" s="5">
        <v>34540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f>IF(COUNTIFS($D$1:D98,D98,$E$1:E98,E98)&gt;1,0,1)</f>
        <v>1</v>
      </c>
      <c r="BX98" s="5">
        <v>244049.08884414623</v>
      </c>
      <c r="BY98" t="s">
        <v>21</v>
      </c>
      <c r="BZ98" t="s">
        <v>92</v>
      </c>
      <c r="CA98" t="s">
        <v>102</v>
      </c>
      <c r="CB98" s="5">
        <v>37299546</v>
      </c>
      <c r="CC98" s="6">
        <v>0.10330822921308987</v>
      </c>
      <c r="CD98" s="8">
        <v>25.718144819999999</v>
      </c>
      <c r="CE98" s="5" t="s">
        <v>622</v>
      </c>
      <c r="CF98">
        <v>0</v>
      </c>
      <c r="CG98" t="str">
        <f>VLOOKUP(C98,Sheet2!$D$2:$D$764,1,0)</f>
        <v>9521123401</v>
      </c>
      <c r="CH98" t="str">
        <f>VLOOKUP(B98,SO!A:A,1,0)</f>
        <v>9512937436</v>
      </c>
      <c r="CI98" t="str">
        <f>VLOOKUP(D98,Shipment!A:A,1,0)</f>
        <v>9525250449</v>
      </c>
      <c r="CJ98" s="76" t="e">
        <f>VLOOKUP(C98,[1]Sheet1!$E:$H,4,0)</f>
        <v>#N/A</v>
      </c>
      <c r="CK98" s="76" t="e">
        <f>VLOOKUP(C98,[1]Sheet1!$E:$I,5,0)</f>
        <v>#N/A</v>
      </c>
      <c r="CL98" s="76" t="e">
        <f>VLOOKUP(C98,[1]Sheet1!$E:$S,15,0)</f>
        <v>#N/A</v>
      </c>
    </row>
    <row r="99" spans="1:90" x14ac:dyDescent="0.25">
      <c r="A99" s="1">
        <v>44580</v>
      </c>
      <c r="B99" t="s">
        <v>399</v>
      </c>
      <c r="C99" t="s">
        <v>400</v>
      </c>
      <c r="D99" t="s">
        <v>390</v>
      </c>
      <c r="E99" t="s">
        <v>401</v>
      </c>
      <c r="F99" t="s">
        <v>392</v>
      </c>
      <c r="G99">
        <v>7</v>
      </c>
      <c r="H99" t="s">
        <v>177</v>
      </c>
      <c r="I99" t="s">
        <v>72</v>
      </c>
      <c r="J99" t="s">
        <v>73</v>
      </c>
      <c r="K99" t="s">
        <v>170</v>
      </c>
      <c r="L99">
        <v>6</v>
      </c>
      <c r="M99" t="s">
        <v>402</v>
      </c>
      <c r="N99" t="s">
        <v>403</v>
      </c>
      <c r="O99" t="s">
        <v>77</v>
      </c>
      <c r="P99">
        <v>4.1495999999999995</v>
      </c>
      <c r="Q99" t="s">
        <v>78</v>
      </c>
      <c r="R99">
        <v>0.41249999999999998</v>
      </c>
      <c r="S99">
        <v>0.34491898148147998</v>
      </c>
      <c r="T99">
        <v>0.39263888888888998</v>
      </c>
      <c r="U99" t="s">
        <v>404</v>
      </c>
      <c r="V99" t="s">
        <v>404</v>
      </c>
      <c r="W99" t="s">
        <v>396</v>
      </c>
      <c r="X99" t="s">
        <v>397</v>
      </c>
      <c r="Y99" t="s">
        <v>398</v>
      </c>
      <c r="Z99">
        <v>71</v>
      </c>
      <c r="AA99">
        <v>0</v>
      </c>
      <c r="AB99">
        <v>0</v>
      </c>
      <c r="AC99">
        <v>1578000</v>
      </c>
      <c r="AD99" t="s">
        <v>21</v>
      </c>
      <c r="AE99" s="5">
        <v>0</v>
      </c>
      <c r="AF99" t="s">
        <v>177</v>
      </c>
      <c r="AG99" t="s">
        <v>84</v>
      </c>
      <c r="AH99" t="s">
        <v>85</v>
      </c>
      <c r="AI99" t="s">
        <v>42</v>
      </c>
      <c r="AJ99">
        <v>0</v>
      </c>
      <c r="AK99">
        <v>1</v>
      </c>
      <c r="AL99" t="s">
        <v>183</v>
      </c>
      <c r="AM99" t="s">
        <v>177</v>
      </c>
      <c r="AN99">
        <v>0</v>
      </c>
      <c r="AO99" s="8">
        <v>0</v>
      </c>
      <c r="AP99" s="8">
        <v>0</v>
      </c>
      <c r="AQ99" s="8">
        <v>0</v>
      </c>
      <c r="AR99" s="8">
        <v>0</v>
      </c>
      <c r="AS99" s="8">
        <v>53945</v>
      </c>
      <c r="AT99" s="8">
        <v>0</v>
      </c>
      <c r="AU99" s="5"/>
      <c r="AX99" s="5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5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4.1495999999999995</v>
      </c>
      <c r="BK99" s="5" t="s">
        <v>390</v>
      </c>
      <c r="BL99">
        <v>25.718144819999999</v>
      </c>
      <c r="BM99">
        <v>2242719</v>
      </c>
      <c r="BN99" s="5">
        <v>254608.90922846895</v>
      </c>
      <c r="BO99" s="5">
        <v>0</v>
      </c>
      <c r="BP99" s="5">
        <v>53945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f>IF(COUNTIFS($D$1:D99,D99,$E$1:E99,E99)&gt;1,0,1)</f>
        <v>0</v>
      </c>
      <c r="BX99" s="5">
        <v>381161.01262061787</v>
      </c>
      <c r="BY99" t="s">
        <v>21</v>
      </c>
      <c r="BZ99" t="s">
        <v>92</v>
      </c>
      <c r="CA99" t="s">
        <v>102</v>
      </c>
      <c r="CB99" s="5">
        <v>37392000</v>
      </c>
      <c r="CC99" s="6">
        <v>0.16134911864921989</v>
      </c>
      <c r="CD99" s="8">
        <v>25.718144819999999</v>
      </c>
      <c r="CE99" s="5" t="s">
        <v>622</v>
      </c>
      <c r="CF99">
        <v>0</v>
      </c>
      <c r="CG99" t="str">
        <f>VLOOKUP(C99,Sheet2!$D$2:$D$764,1,0)</f>
        <v>9521123401</v>
      </c>
      <c r="CH99" t="str">
        <f>VLOOKUP(B99,SO!A:A,1,0)</f>
        <v>9512937436</v>
      </c>
      <c r="CI99" t="str">
        <f>VLOOKUP(D99,Shipment!A:A,1,0)</f>
        <v>9525250449</v>
      </c>
      <c r="CJ99" s="76" t="e">
        <f>VLOOKUP(C99,[1]Sheet1!$E:$H,4,0)</f>
        <v>#N/A</v>
      </c>
      <c r="CK99" s="76" t="e">
        <f>VLOOKUP(C99,[1]Sheet1!$E:$I,5,0)</f>
        <v>#N/A</v>
      </c>
      <c r="CL99" s="76" t="e">
        <f>VLOOKUP(C99,[1]Sheet1!$E:$S,15,0)</f>
        <v>#N/A</v>
      </c>
    </row>
    <row r="100" spans="1:90" x14ac:dyDescent="0.25">
      <c r="A100" s="1">
        <v>44580</v>
      </c>
      <c r="B100" t="s">
        <v>405</v>
      </c>
      <c r="C100" t="s">
        <v>406</v>
      </c>
      <c r="D100" t="s">
        <v>407</v>
      </c>
      <c r="E100" t="s">
        <v>408</v>
      </c>
      <c r="F100" t="s">
        <v>409</v>
      </c>
      <c r="G100">
        <v>1.25</v>
      </c>
      <c r="H100" t="s">
        <v>177</v>
      </c>
      <c r="I100" t="s">
        <v>72</v>
      </c>
      <c r="J100" t="s">
        <v>73</v>
      </c>
      <c r="K100" t="s">
        <v>410</v>
      </c>
      <c r="L100">
        <v>1</v>
      </c>
      <c r="M100" t="s">
        <v>411</v>
      </c>
      <c r="N100" t="s">
        <v>412</v>
      </c>
      <c r="O100" t="s">
        <v>413</v>
      </c>
      <c r="P100">
        <v>0.52455200000000002</v>
      </c>
      <c r="Q100" t="s">
        <v>78</v>
      </c>
      <c r="R100">
        <v>0.41944444444444001</v>
      </c>
      <c r="S100">
        <v>0.34495370370369999</v>
      </c>
      <c r="T100">
        <v>0.41089120370370003</v>
      </c>
      <c r="U100" t="s">
        <v>414</v>
      </c>
      <c r="V100" t="s">
        <v>415</v>
      </c>
      <c r="W100" t="s">
        <v>330</v>
      </c>
      <c r="X100" t="s">
        <v>416</v>
      </c>
      <c r="Y100" t="s">
        <v>82</v>
      </c>
      <c r="Z100">
        <v>26</v>
      </c>
      <c r="AA100">
        <v>26</v>
      </c>
      <c r="AB100">
        <v>0</v>
      </c>
      <c r="AC100">
        <v>550000</v>
      </c>
      <c r="AD100" t="s">
        <v>21</v>
      </c>
      <c r="AE100" s="5">
        <v>1</v>
      </c>
      <c r="AF100" t="s">
        <v>177</v>
      </c>
      <c r="AG100" t="s">
        <v>84</v>
      </c>
      <c r="AH100" t="s">
        <v>333</v>
      </c>
      <c r="AI100" t="s">
        <v>417</v>
      </c>
      <c r="AJ100">
        <v>0</v>
      </c>
      <c r="AK100">
        <v>1</v>
      </c>
      <c r="AL100" t="s">
        <v>334</v>
      </c>
      <c r="AM100" t="s">
        <v>177</v>
      </c>
      <c r="AN100" t="s">
        <v>334</v>
      </c>
      <c r="AO100" s="8">
        <v>550000</v>
      </c>
      <c r="AP100" s="8">
        <v>47410</v>
      </c>
      <c r="AQ100" s="8">
        <v>0</v>
      </c>
      <c r="AR100" s="8">
        <v>0</v>
      </c>
      <c r="AS100" s="8">
        <v>6819</v>
      </c>
      <c r="AT100" s="8">
        <v>0</v>
      </c>
      <c r="AU100" s="5"/>
      <c r="AX100" s="5">
        <v>0</v>
      </c>
      <c r="AY100">
        <v>0</v>
      </c>
      <c r="AZ100">
        <v>900000</v>
      </c>
      <c r="BA100">
        <v>47410</v>
      </c>
      <c r="BB100">
        <v>137750</v>
      </c>
      <c r="BC100">
        <v>0</v>
      </c>
      <c r="BD100" s="5">
        <v>0</v>
      </c>
      <c r="BE100">
        <v>0</v>
      </c>
      <c r="BF100">
        <v>0</v>
      </c>
      <c r="BG100">
        <v>0</v>
      </c>
      <c r="BH100">
        <v>0</v>
      </c>
      <c r="BI100">
        <v>1085160</v>
      </c>
      <c r="BJ100">
        <v>0.52455200000000002</v>
      </c>
      <c r="BK100" s="5" t="s">
        <v>407</v>
      </c>
      <c r="BL100">
        <v>6.7197065100000009</v>
      </c>
      <c r="BM100">
        <v>1085160</v>
      </c>
      <c r="BN100" s="5">
        <v>42933.958435634115</v>
      </c>
      <c r="BO100" s="5">
        <v>47410</v>
      </c>
      <c r="BP100" s="5">
        <v>6819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f>IF(COUNTIFS($D$1:D100,D100,$E$1:E100,E100)&gt;1,0,1)</f>
        <v>1</v>
      </c>
      <c r="BX100" s="5">
        <v>124484.56834921947</v>
      </c>
      <c r="BY100" t="s">
        <v>21</v>
      </c>
      <c r="BZ100" t="s">
        <v>92</v>
      </c>
      <c r="CA100" t="s">
        <v>221</v>
      </c>
      <c r="CB100" s="5">
        <v>4537273</v>
      </c>
      <c r="CC100" s="6">
        <v>7.8061742610243845E-2</v>
      </c>
      <c r="CD100" s="8">
        <v>6.7197065100000009</v>
      </c>
      <c r="CE100" s="5" t="s">
        <v>622</v>
      </c>
      <c r="CF100">
        <v>0</v>
      </c>
      <c r="CG100" t="str">
        <f>VLOOKUP(C100,Sheet2!$D$2:$D$764,1,0)</f>
        <v>9521120028</v>
      </c>
      <c r="CH100" t="str">
        <f>VLOOKUP(B100,SO!A:A,1,0)</f>
        <v>9512938685</v>
      </c>
      <c r="CI100" t="str">
        <f>VLOOKUP(D100,Shipment!A:A,1,0)</f>
        <v>9525250452</v>
      </c>
      <c r="CJ100" s="76" t="e">
        <f>VLOOKUP(C100,[1]Sheet1!$E:$H,4,0)</f>
        <v>#N/A</v>
      </c>
      <c r="CK100" s="76" t="e">
        <f>VLOOKUP(C100,[1]Sheet1!$E:$I,5,0)</f>
        <v>#N/A</v>
      </c>
      <c r="CL100" s="76" t="e">
        <f>VLOOKUP(C100,[1]Sheet1!$E:$S,15,0)</f>
        <v>#N/A</v>
      </c>
    </row>
    <row r="101" spans="1:90" x14ac:dyDescent="0.25">
      <c r="A101" s="1">
        <v>44580</v>
      </c>
      <c r="B101" t="s">
        <v>418</v>
      </c>
      <c r="C101" t="s">
        <v>419</v>
      </c>
      <c r="D101" t="s">
        <v>390</v>
      </c>
      <c r="E101" t="s">
        <v>420</v>
      </c>
      <c r="F101" t="s">
        <v>392</v>
      </c>
      <c r="G101">
        <v>7</v>
      </c>
      <c r="H101" t="s">
        <v>177</v>
      </c>
      <c r="I101" t="s">
        <v>72</v>
      </c>
      <c r="J101" t="s">
        <v>73</v>
      </c>
      <c r="K101" t="s">
        <v>170</v>
      </c>
      <c r="L101">
        <v>3</v>
      </c>
      <c r="M101" t="s">
        <v>421</v>
      </c>
      <c r="N101" t="s">
        <v>422</v>
      </c>
      <c r="O101" t="s">
        <v>77</v>
      </c>
      <c r="P101">
        <v>2.0747999999999998</v>
      </c>
      <c r="Q101" t="s">
        <v>78</v>
      </c>
      <c r="R101">
        <v>0.41249999999999998</v>
      </c>
      <c r="S101">
        <v>0.34532407407407001</v>
      </c>
      <c r="T101">
        <v>0.38979166666666998</v>
      </c>
      <c r="U101" t="s">
        <v>423</v>
      </c>
      <c r="V101" t="s">
        <v>423</v>
      </c>
      <c r="W101" t="s">
        <v>396</v>
      </c>
      <c r="X101" t="s">
        <v>424</v>
      </c>
      <c r="Y101" t="s">
        <v>398</v>
      </c>
      <c r="Z101">
        <v>70</v>
      </c>
      <c r="AA101">
        <v>71</v>
      </c>
      <c r="AB101">
        <v>0</v>
      </c>
      <c r="AC101">
        <v>1578000</v>
      </c>
      <c r="AD101" t="s">
        <v>21</v>
      </c>
      <c r="AE101" s="5">
        <v>0</v>
      </c>
      <c r="AF101" t="s">
        <v>177</v>
      </c>
      <c r="AG101" t="s">
        <v>84</v>
      </c>
      <c r="AH101" t="s">
        <v>85</v>
      </c>
      <c r="AI101" t="s">
        <v>130</v>
      </c>
      <c r="AJ101">
        <v>0</v>
      </c>
      <c r="AK101">
        <v>1</v>
      </c>
      <c r="AL101" t="s">
        <v>183</v>
      </c>
      <c r="AM101" t="s">
        <v>177</v>
      </c>
      <c r="AN101" t="s">
        <v>101</v>
      </c>
      <c r="AO101" s="8">
        <v>150000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5"/>
      <c r="AX101" s="5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5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2.0747999999999998</v>
      </c>
      <c r="BK101" s="5" t="s">
        <v>390</v>
      </c>
      <c r="BL101">
        <v>25.718144819999999</v>
      </c>
      <c r="BM101">
        <v>2242719</v>
      </c>
      <c r="BN101" s="5">
        <v>127304.45461423448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f>IF(COUNTIFS($D$1:D101,D101,$E$1:E101,E101)&gt;1,0,1)</f>
        <v>1</v>
      </c>
      <c r="BX101" s="5">
        <v>163608.00631030893</v>
      </c>
      <c r="BY101" t="s">
        <v>21</v>
      </c>
      <c r="BZ101" t="s">
        <v>92</v>
      </c>
      <c r="CA101" t="s">
        <v>102</v>
      </c>
      <c r="CB101" s="5">
        <v>13087200</v>
      </c>
      <c r="CC101" s="6">
        <v>8.0674559324609943E-2</v>
      </c>
      <c r="CD101" s="8">
        <v>25.718144819999999</v>
      </c>
      <c r="CE101" s="5" t="s">
        <v>622</v>
      </c>
      <c r="CF101">
        <v>0</v>
      </c>
      <c r="CG101" t="str">
        <f>VLOOKUP(C101,Sheet2!$D$2:$D$764,1,0)</f>
        <v>9521123757</v>
      </c>
      <c r="CH101" t="str">
        <f>VLOOKUP(B101,SO!A:A,1,0)</f>
        <v>9512938609</v>
      </c>
      <c r="CI101" t="str">
        <f>VLOOKUP(D101,Shipment!A:A,1,0)</f>
        <v>9525250449</v>
      </c>
      <c r="CJ101" s="76" t="e">
        <f>VLOOKUP(C101,[1]Sheet1!$E:$H,4,0)</f>
        <v>#N/A</v>
      </c>
      <c r="CK101" s="76" t="e">
        <f>VLOOKUP(C101,[1]Sheet1!$E:$I,5,0)</f>
        <v>#N/A</v>
      </c>
      <c r="CL101" s="76" t="e">
        <f>VLOOKUP(C101,[1]Sheet1!$E:$S,15,0)</f>
        <v>#N/A</v>
      </c>
    </row>
    <row r="102" spans="1:90" x14ac:dyDescent="0.25">
      <c r="A102" s="1">
        <v>44580</v>
      </c>
      <c r="B102" t="s">
        <v>425</v>
      </c>
      <c r="C102" t="s">
        <v>426</v>
      </c>
      <c r="D102" t="s">
        <v>390</v>
      </c>
      <c r="E102" t="s">
        <v>401</v>
      </c>
      <c r="F102" t="s">
        <v>392</v>
      </c>
      <c r="G102">
        <v>7</v>
      </c>
      <c r="H102" t="s">
        <v>177</v>
      </c>
      <c r="I102" t="s">
        <v>72</v>
      </c>
      <c r="J102" t="s">
        <v>73</v>
      </c>
      <c r="K102" t="s">
        <v>106</v>
      </c>
      <c r="L102">
        <v>1</v>
      </c>
      <c r="M102" t="s">
        <v>402</v>
      </c>
      <c r="N102" t="s">
        <v>403</v>
      </c>
      <c r="O102" t="s">
        <v>77</v>
      </c>
      <c r="P102">
        <v>0.47951549999999998</v>
      </c>
      <c r="Q102" t="s">
        <v>78</v>
      </c>
      <c r="R102">
        <v>0.41249999999999998</v>
      </c>
      <c r="S102">
        <v>0.34532407407407001</v>
      </c>
      <c r="T102">
        <v>0.39596064814815002</v>
      </c>
      <c r="U102" t="s">
        <v>404</v>
      </c>
      <c r="V102" t="s">
        <v>404</v>
      </c>
      <c r="W102" t="s">
        <v>396</v>
      </c>
      <c r="X102" t="s">
        <v>397</v>
      </c>
      <c r="Y102" t="s">
        <v>398</v>
      </c>
      <c r="Z102">
        <v>71</v>
      </c>
      <c r="AA102">
        <v>0</v>
      </c>
      <c r="AB102">
        <v>0</v>
      </c>
      <c r="AC102">
        <v>1578000</v>
      </c>
      <c r="AD102" t="s">
        <v>83</v>
      </c>
      <c r="AE102" s="5">
        <v>0</v>
      </c>
      <c r="AF102" t="s">
        <v>177</v>
      </c>
      <c r="AG102" t="s">
        <v>84</v>
      </c>
      <c r="AH102" t="s">
        <v>85</v>
      </c>
      <c r="AI102" t="s">
        <v>42</v>
      </c>
      <c r="AJ102">
        <v>0</v>
      </c>
      <c r="AK102">
        <v>1</v>
      </c>
      <c r="AL102" t="s">
        <v>183</v>
      </c>
      <c r="AM102" t="s">
        <v>177</v>
      </c>
      <c r="AN102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6234</v>
      </c>
      <c r="AT102" s="8">
        <v>0</v>
      </c>
      <c r="AU102" s="5"/>
      <c r="AX102" s="5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5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0.47951549999999998</v>
      </c>
      <c r="BK102" s="5" t="s">
        <v>390</v>
      </c>
      <c r="BL102">
        <v>25.718144819999999</v>
      </c>
      <c r="BM102">
        <v>2242719</v>
      </c>
      <c r="BN102" s="5">
        <v>29421.852326282999</v>
      </c>
      <c r="BO102" s="5">
        <v>0</v>
      </c>
      <c r="BP102" s="5">
        <v>6234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f>IF(COUNTIFS($D$1:D102,D102,$E$1:E102,E102)&gt;1,0,1)</f>
        <v>0</v>
      </c>
      <c r="BX102" s="5">
        <v>44046.114396515797</v>
      </c>
      <c r="BY102" t="s">
        <v>83</v>
      </c>
      <c r="BZ102" t="s">
        <v>87</v>
      </c>
      <c r="CA102" t="s">
        <v>102</v>
      </c>
      <c r="CB102" s="5">
        <v>5272000</v>
      </c>
      <c r="CC102" s="6">
        <v>1.8645026822739542E-2</v>
      </c>
      <c r="CD102" s="8">
        <v>25.718144819999999</v>
      </c>
      <c r="CE102" s="5" t="s">
        <v>622</v>
      </c>
      <c r="CF102">
        <v>0</v>
      </c>
      <c r="CG102" t="str">
        <f>VLOOKUP(C102,Sheet2!$D$2:$D$764,1,0)</f>
        <v>9521123421</v>
      </c>
      <c r="CH102" t="str">
        <f>VLOOKUP(B102,SO!A:A,1,0)</f>
        <v>9512936148</v>
      </c>
      <c r="CI102" t="str">
        <f>VLOOKUP(D102,Shipment!A:A,1,0)</f>
        <v>9525250449</v>
      </c>
      <c r="CJ102" s="76" t="e">
        <f>VLOOKUP(C102,[1]Sheet1!$E:$H,4,0)</f>
        <v>#N/A</v>
      </c>
      <c r="CK102" s="76" t="e">
        <f>VLOOKUP(C102,[1]Sheet1!$E:$I,5,0)</f>
        <v>#N/A</v>
      </c>
      <c r="CL102" s="76" t="e">
        <f>VLOOKUP(C102,[1]Sheet1!$E:$S,15,0)</f>
        <v>#N/A</v>
      </c>
    </row>
    <row r="103" spans="1:90" x14ac:dyDescent="0.25">
      <c r="A103" s="1">
        <v>44580</v>
      </c>
      <c r="B103" t="s">
        <v>427</v>
      </c>
      <c r="C103" t="s">
        <v>428</v>
      </c>
      <c r="D103" t="s">
        <v>390</v>
      </c>
      <c r="E103" t="s">
        <v>429</v>
      </c>
      <c r="F103" t="s">
        <v>392</v>
      </c>
      <c r="G103">
        <v>7</v>
      </c>
      <c r="H103" t="s">
        <v>177</v>
      </c>
      <c r="I103" t="s">
        <v>72</v>
      </c>
      <c r="J103" t="s">
        <v>73</v>
      </c>
      <c r="K103" t="s">
        <v>430</v>
      </c>
      <c r="L103">
        <v>40</v>
      </c>
      <c r="M103" t="s">
        <v>431</v>
      </c>
      <c r="N103" t="s">
        <v>432</v>
      </c>
      <c r="O103" t="s">
        <v>77</v>
      </c>
      <c r="P103">
        <v>5.3474999999999993</v>
      </c>
      <c r="Q103" t="s">
        <v>78</v>
      </c>
      <c r="R103">
        <v>0.41249999999999998</v>
      </c>
      <c r="S103">
        <v>0.34532407407407001</v>
      </c>
      <c r="T103">
        <v>0.41040509259259</v>
      </c>
      <c r="U103" t="s">
        <v>433</v>
      </c>
      <c r="V103" t="s">
        <v>433</v>
      </c>
      <c r="W103" t="s">
        <v>80</v>
      </c>
      <c r="X103" t="s">
        <v>434</v>
      </c>
      <c r="Y103" t="s">
        <v>82</v>
      </c>
      <c r="Z103">
        <v>37</v>
      </c>
      <c r="AA103">
        <v>71</v>
      </c>
      <c r="AB103">
        <v>0</v>
      </c>
      <c r="AC103">
        <v>1397000</v>
      </c>
      <c r="AD103" t="s">
        <v>100</v>
      </c>
      <c r="AE103" s="5">
        <v>0</v>
      </c>
      <c r="AF103" t="s">
        <v>177</v>
      </c>
      <c r="AG103" t="s">
        <v>84</v>
      </c>
      <c r="AH103" t="s">
        <v>85</v>
      </c>
      <c r="AI103" t="s">
        <v>435</v>
      </c>
      <c r="AJ103">
        <v>0</v>
      </c>
      <c r="AK103">
        <v>1</v>
      </c>
      <c r="AL103" t="s">
        <v>183</v>
      </c>
      <c r="AM103" t="s">
        <v>177</v>
      </c>
      <c r="AN103" t="s">
        <v>101</v>
      </c>
      <c r="AO103" s="8">
        <v>150000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5"/>
      <c r="AX103" s="5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5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5.3474999999999993</v>
      </c>
      <c r="BK103" s="5" t="s">
        <v>390</v>
      </c>
      <c r="BL103">
        <v>25.718144819999999</v>
      </c>
      <c r="BM103">
        <v>2242719</v>
      </c>
      <c r="BN103" s="5">
        <v>328109.00860305515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f>IF(COUNTIFS($D$1:D103,D103,$E$1:E103,E103)&gt;1,0,1)</f>
        <v>1</v>
      </c>
      <c r="BX103" s="5">
        <v>421676.21637959179</v>
      </c>
      <c r="BY103" t="s">
        <v>100</v>
      </c>
      <c r="BZ103" t="s">
        <v>100</v>
      </c>
      <c r="CA103" t="s">
        <v>436</v>
      </c>
      <c r="CB103" s="5">
        <v>219259781.7857143</v>
      </c>
      <c r="CC103" s="6">
        <v>0.20792712839230368</v>
      </c>
      <c r="CD103" s="8">
        <v>25.718144819999999</v>
      </c>
      <c r="CE103" s="5" t="s">
        <v>622</v>
      </c>
      <c r="CF103">
        <v>0</v>
      </c>
      <c r="CG103" t="e">
        <f>VLOOKUP(C103,Sheet2!$D$2:$D$764,1,0)</f>
        <v>#N/A</v>
      </c>
      <c r="CH103" t="e">
        <f>VLOOKUP(B103,SO!A:A,1,0)</f>
        <v>#N/A</v>
      </c>
      <c r="CI103" t="str">
        <f>VLOOKUP(D103,Shipment!A:A,1,0)</f>
        <v>9525250449</v>
      </c>
      <c r="CJ103" s="76" t="e">
        <f>VLOOKUP(C103,[1]Sheet1!$E:$H,4,0)</f>
        <v>#N/A</v>
      </c>
      <c r="CK103" s="76" t="e">
        <f>VLOOKUP(C103,[1]Sheet1!$E:$I,5,0)</f>
        <v>#N/A</v>
      </c>
      <c r="CL103" s="76" t="e">
        <f>VLOOKUP(C103,[1]Sheet1!$E:$S,15,0)</f>
        <v>#N/A</v>
      </c>
    </row>
    <row r="104" spans="1:90" x14ac:dyDescent="0.25">
      <c r="A104" s="1">
        <v>44580</v>
      </c>
      <c r="B104" t="s">
        <v>427</v>
      </c>
      <c r="C104" t="s">
        <v>428</v>
      </c>
      <c r="D104" t="s">
        <v>390</v>
      </c>
      <c r="E104" t="s">
        <v>429</v>
      </c>
      <c r="F104" t="s">
        <v>392</v>
      </c>
      <c r="G104">
        <v>7</v>
      </c>
      <c r="H104" t="s">
        <v>177</v>
      </c>
      <c r="I104" t="s">
        <v>72</v>
      </c>
      <c r="J104" t="s">
        <v>73</v>
      </c>
      <c r="K104" t="s">
        <v>437</v>
      </c>
      <c r="L104">
        <v>40</v>
      </c>
      <c r="M104" t="s">
        <v>431</v>
      </c>
      <c r="N104" t="s">
        <v>432</v>
      </c>
      <c r="O104" t="s">
        <v>77</v>
      </c>
      <c r="P104">
        <v>10.967039999999999</v>
      </c>
      <c r="Q104" t="s">
        <v>78</v>
      </c>
      <c r="R104">
        <v>0.41249999999999998</v>
      </c>
      <c r="S104">
        <v>0.34532407407407001</v>
      </c>
      <c r="T104">
        <v>0.40552083333333</v>
      </c>
      <c r="U104" t="s">
        <v>433</v>
      </c>
      <c r="V104" t="s">
        <v>433</v>
      </c>
      <c r="W104" t="s">
        <v>80</v>
      </c>
      <c r="X104" t="s">
        <v>434</v>
      </c>
      <c r="Y104" t="s">
        <v>82</v>
      </c>
      <c r="Z104">
        <v>37</v>
      </c>
      <c r="AA104">
        <v>0</v>
      </c>
      <c r="AB104">
        <v>0</v>
      </c>
      <c r="AC104">
        <v>1397000</v>
      </c>
      <c r="AD104" t="s">
        <v>100</v>
      </c>
      <c r="AE104" s="5">
        <v>0</v>
      </c>
      <c r="AF104" t="s">
        <v>177</v>
      </c>
      <c r="AG104" t="s">
        <v>84</v>
      </c>
      <c r="AH104" t="s">
        <v>85</v>
      </c>
      <c r="AI104" t="s">
        <v>435</v>
      </c>
      <c r="AJ104">
        <v>0</v>
      </c>
      <c r="AK104">
        <v>1</v>
      </c>
      <c r="AL104" t="s">
        <v>183</v>
      </c>
      <c r="AM104" t="s">
        <v>177</v>
      </c>
      <c r="AN104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5"/>
      <c r="AX104" s="5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5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10.967039999999999</v>
      </c>
      <c r="BK104" s="5" t="s">
        <v>390</v>
      </c>
      <c r="BL104">
        <v>25.718144819999999</v>
      </c>
      <c r="BM104">
        <v>2242719</v>
      </c>
      <c r="BN104" s="5">
        <v>672909.70017953252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f>IF(COUNTIFS($D$1:D104,D104,$E$1:E104,E104)&gt;1,0,1)</f>
        <v>0</v>
      </c>
      <c r="BX104" s="5">
        <v>864804.10137141449</v>
      </c>
      <c r="BY104" t="s">
        <v>100</v>
      </c>
      <c r="BZ104" t="s">
        <v>100</v>
      </c>
      <c r="CA104" t="s">
        <v>436</v>
      </c>
      <c r="CB104" s="5">
        <v>328889491.0714286</v>
      </c>
      <c r="CC104" s="6">
        <v>0.42643200264862646</v>
      </c>
      <c r="CD104" s="8">
        <v>25.718144819999999</v>
      </c>
      <c r="CE104" s="5" t="s">
        <v>622</v>
      </c>
      <c r="CF104">
        <v>0</v>
      </c>
      <c r="CG104" t="e">
        <f>VLOOKUP(C104,Sheet2!$D$2:$D$764,1,0)</f>
        <v>#N/A</v>
      </c>
      <c r="CH104" t="e">
        <f>VLOOKUP(B104,SO!A:A,1,0)</f>
        <v>#N/A</v>
      </c>
      <c r="CI104" t="str">
        <f>VLOOKUP(D104,Shipment!A:A,1,0)</f>
        <v>9525250449</v>
      </c>
      <c r="CJ104" s="76" t="e">
        <f>VLOOKUP(C104,[1]Sheet1!$E:$H,4,0)</f>
        <v>#N/A</v>
      </c>
      <c r="CK104" s="76" t="e">
        <f>VLOOKUP(C104,[1]Sheet1!$E:$I,5,0)</f>
        <v>#N/A</v>
      </c>
      <c r="CL104" s="76" t="e">
        <f>VLOOKUP(C104,[1]Sheet1!$E:$S,15,0)</f>
        <v>#N/A</v>
      </c>
    </row>
    <row r="105" spans="1:90" x14ac:dyDescent="0.25">
      <c r="A105" s="1">
        <v>44580</v>
      </c>
      <c r="B105" t="s">
        <v>438</v>
      </c>
      <c r="C105" t="s">
        <v>439</v>
      </c>
      <c r="D105" t="s">
        <v>440</v>
      </c>
      <c r="E105" t="s">
        <v>441</v>
      </c>
      <c r="F105" t="s">
        <v>442</v>
      </c>
      <c r="G105">
        <v>5</v>
      </c>
      <c r="H105" t="s">
        <v>443</v>
      </c>
      <c r="I105" t="s">
        <v>444</v>
      </c>
      <c r="J105" t="s">
        <v>73</v>
      </c>
      <c r="K105" t="s">
        <v>445</v>
      </c>
      <c r="L105">
        <v>10</v>
      </c>
      <c r="M105" t="s">
        <v>262</v>
      </c>
      <c r="N105" t="s">
        <v>446</v>
      </c>
      <c r="O105" t="s">
        <v>77</v>
      </c>
      <c r="P105">
        <v>4.6176250000000002E-2</v>
      </c>
      <c r="Q105" t="s">
        <v>78</v>
      </c>
      <c r="R105">
        <v>0.41249999999999998</v>
      </c>
      <c r="S105">
        <v>0.35140046296296001</v>
      </c>
      <c r="T105">
        <v>0.40436342592593</v>
      </c>
      <c r="U105" t="s">
        <v>447</v>
      </c>
      <c r="V105" t="s">
        <v>447</v>
      </c>
      <c r="W105" t="s">
        <v>80</v>
      </c>
      <c r="X105" t="s">
        <v>448</v>
      </c>
      <c r="Y105" t="s">
        <v>82</v>
      </c>
      <c r="Z105">
        <v>29</v>
      </c>
      <c r="AA105">
        <v>29</v>
      </c>
      <c r="AB105">
        <v>0</v>
      </c>
      <c r="AC105">
        <v>1000000</v>
      </c>
      <c r="AD105" t="s">
        <v>449</v>
      </c>
      <c r="AE105" s="5">
        <v>1</v>
      </c>
      <c r="AF105" t="s">
        <v>443</v>
      </c>
      <c r="AG105" t="s">
        <v>84</v>
      </c>
      <c r="AH105" t="s">
        <v>450</v>
      </c>
      <c r="AI105" t="s">
        <v>262</v>
      </c>
      <c r="AJ105">
        <v>0</v>
      </c>
      <c r="AK105">
        <v>1</v>
      </c>
      <c r="AL105" t="s">
        <v>451</v>
      </c>
      <c r="AM105" t="s">
        <v>443</v>
      </c>
      <c r="AN105" t="s">
        <v>451</v>
      </c>
      <c r="AO105" s="8">
        <v>1000000</v>
      </c>
      <c r="AP105" s="8">
        <v>0</v>
      </c>
      <c r="AQ105" s="8">
        <v>0</v>
      </c>
      <c r="AR105" s="8">
        <v>0</v>
      </c>
      <c r="AS105" s="8">
        <v>1062</v>
      </c>
      <c r="AT105" s="8">
        <v>0</v>
      </c>
      <c r="AU105" s="5"/>
      <c r="AX105" s="5">
        <v>0</v>
      </c>
      <c r="AY105">
        <v>0</v>
      </c>
      <c r="AZ105">
        <v>1300000</v>
      </c>
      <c r="BA105">
        <v>0</v>
      </c>
      <c r="BB105">
        <v>155019</v>
      </c>
      <c r="BC105">
        <v>0</v>
      </c>
      <c r="BD105" s="5">
        <v>0</v>
      </c>
      <c r="BE105">
        <v>0</v>
      </c>
      <c r="BF105">
        <v>0</v>
      </c>
      <c r="BG105">
        <v>0</v>
      </c>
      <c r="BH105">
        <v>0</v>
      </c>
      <c r="BI105">
        <v>1455019</v>
      </c>
      <c r="BJ105">
        <v>4.6176250000000002E-2</v>
      </c>
      <c r="BK105" s="5" t="s">
        <v>440</v>
      </c>
      <c r="BL105">
        <v>15.267648569999999</v>
      </c>
      <c r="BM105">
        <v>1455019</v>
      </c>
      <c r="BN105" s="5">
        <v>3024.4506734804941</v>
      </c>
      <c r="BO105" s="5">
        <v>0</v>
      </c>
      <c r="BP105" s="5">
        <v>1062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f>IF(COUNTIFS($D$1:D105,D105,$E$1:E105,E105)&gt;1,0,1)</f>
        <v>1</v>
      </c>
      <c r="BX105" s="5">
        <v>4993.7858755246425</v>
      </c>
      <c r="BY105" t="s">
        <v>449</v>
      </c>
      <c r="BZ105" t="s">
        <v>449</v>
      </c>
      <c r="CA105" t="s">
        <v>102</v>
      </c>
      <c r="CB105" s="5">
        <v>0</v>
      </c>
      <c r="CC105" s="6">
        <v>3.0244506734804942E-3</v>
      </c>
      <c r="CD105" s="8">
        <v>15.267648569999999</v>
      </c>
      <c r="CE105" s="5" t="s">
        <v>622</v>
      </c>
      <c r="CF105">
        <v>0</v>
      </c>
      <c r="CG105" t="str">
        <f>VLOOKUP(C105,Sheet2!$D$2:$D$764,1,0)</f>
        <v>9521120770</v>
      </c>
      <c r="CH105" t="str">
        <f>VLOOKUP(B105,SO!A:A,1,0)</f>
        <v>9512938446</v>
      </c>
      <c r="CI105" t="str">
        <f>VLOOKUP(D105,Shipment!A:A,1,0)</f>
        <v>9525250453</v>
      </c>
      <c r="CJ105" s="76" t="e">
        <f>VLOOKUP(C105,[1]Sheet1!$E:$H,4,0)</f>
        <v>#N/A</v>
      </c>
      <c r="CK105" s="76" t="e">
        <f>VLOOKUP(C105,[1]Sheet1!$E:$I,5,0)</f>
        <v>#N/A</v>
      </c>
      <c r="CL105" s="76" t="e">
        <f>VLOOKUP(C105,[1]Sheet1!$E:$S,15,0)</f>
        <v>#N/A</v>
      </c>
    </row>
    <row r="106" spans="1:90" x14ac:dyDescent="0.25">
      <c r="A106" s="1">
        <v>44580</v>
      </c>
      <c r="B106" t="s">
        <v>452</v>
      </c>
      <c r="C106" t="s">
        <v>453</v>
      </c>
      <c r="D106" t="s">
        <v>440</v>
      </c>
      <c r="E106" t="s">
        <v>441</v>
      </c>
      <c r="F106" t="s">
        <v>442</v>
      </c>
      <c r="G106">
        <v>5</v>
      </c>
      <c r="H106" t="s">
        <v>443</v>
      </c>
      <c r="I106" t="s">
        <v>444</v>
      </c>
      <c r="J106" t="s">
        <v>73</v>
      </c>
      <c r="K106" t="s">
        <v>454</v>
      </c>
      <c r="L106">
        <v>5</v>
      </c>
      <c r="M106" t="s">
        <v>262</v>
      </c>
      <c r="N106" t="s">
        <v>446</v>
      </c>
      <c r="O106" t="s">
        <v>77</v>
      </c>
      <c r="P106">
        <v>0.30854999999999999</v>
      </c>
      <c r="Q106" t="s">
        <v>78</v>
      </c>
      <c r="R106">
        <v>0.41249999999999998</v>
      </c>
      <c r="S106">
        <v>0.35140046296296001</v>
      </c>
      <c r="T106">
        <v>0.39943287037037001</v>
      </c>
      <c r="U106" t="s">
        <v>447</v>
      </c>
      <c r="V106" t="s">
        <v>447</v>
      </c>
      <c r="W106" t="s">
        <v>80</v>
      </c>
      <c r="X106" t="s">
        <v>448</v>
      </c>
      <c r="Y106" t="s">
        <v>82</v>
      </c>
      <c r="Z106">
        <v>29</v>
      </c>
      <c r="AA106">
        <v>0</v>
      </c>
      <c r="AB106">
        <v>0</v>
      </c>
      <c r="AC106">
        <v>1000000</v>
      </c>
      <c r="AD106" t="s">
        <v>147</v>
      </c>
      <c r="AE106" s="5">
        <v>0</v>
      </c>
      <c r="AF106" t="s">
        <v>443</v>
      </c>
      <c r="AG106" t="s">
        <v>84</v>
      </c>
      <c r="AH106" t="s">
        <v>450</v>
      </c>
      <c r="AI106" t="s">
        <v>262</v>
      </c>
      <c r="AJ106">
        <v>0</v>
      </c>
      <c r="AK106">
        <v>1</v>
      </c>
      <c r="AL106" t="s">
        <v>451</v>
      </c>
      <c r="AM106" t="s">
        <v>443</v>
      </c>
      <c r="AN106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7097</v>
      </c>
      <c r="AT106" s="8">
        <v>0</v>
      </c>
      <c r="AU106" s="5"/>
      <c r="AX106" s="5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5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0.30854999999999999</v>
      </c>
      <c r="BK106" s="5" t="s">
        <v>440</v>
      </c>
      <c r="BL106">
        <v>15.267648569999999</v>
      </c>
      <c r="BM106">
        <v>1455019</v>
      </c>
      <c r="BN106" s="5">
        <v>20209.398885842969</v>
      </c>
      <c r="BO106" s="5">
        <v>0</v>
      </c>
      <c r="BP106" s="5">
        <v>7097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f>IF(COUNTIFS($D$1:D106,D106,$E$1:E106,E106)&gt;1,0,1)</f>
        <v>0</v>
      </c>
      <c r="BX106" s="5">
        <v>33369.218551595863</v>
      </c>
      <c r="BY106" t="s">
        <v>147</v>
      </c>
      <c r="BZ106" t="s">
        <v>147</v>
      </c>
      <c r="CA106" t="s">
        <v>102</v>
      </c>
      <c r="CB106" s="5">
        <v>8400000</v>
      </c>
      <c r="CC106" s="6">
        <v>2.0209398885842972E-2</v>
      </c>
      <c r="CD106" s="8">
        <v>15.267648569999999</v>
      </c>
      <c r="CE106" s="5" t="s">
        <v>622</v>
      </c>
      <c r="CF106">
        <v>0</v>
      </c>
      <c r="CG106" t="str">
        <f>VLOOKUP(C106,Sheet2!$D$2:$D$764,1,0)</f>
        <v>9521120759</v>
      </c>
      <c r="CH106" t="str">
        <f>VLOOKUP(B106,SO!A:A,1,0)</f>
        <v>9512939943</v>
      </c>
      <c r="CI106" t="str">
        <f>VLOOKUP(D106,Shipment!A:A,1,0)</f>
        <v>9525250453</v>
      </c>
      <c r="CJ106" s="76" t="e">
        <f>VLOOKUP(C106,[1]Sheet1!$E:$H,4,0)</f>
        <v>#N/A</v>
      </c>
      <c r="CK106" s="76" t="e">
        <f>VLOOKUP(C106,[1]Sheet1!$E:$I,5,0)</f>
        <v>#N/A</v>
      </c>
      <c r="CL106" s="76" t="e">
        <f>VLOOKUP(C106,[1]Sheet1!$E:$S,15,0)</f>
        <v>#N/A</v>
      </c>
    </row>
    <row r="107" spans="1:90" x14ac:dyDescent="0.25">
      <c r="A107" s="1">
        <v>44580</v>
      </c>
      <c r="B107" t="s">
        <v>455</v>
      </c>
      <c r="C107" t="s">
        <v>456</v>
      </c>
      <c r="D107" t="s">
        <v>440</v>
      </c>
      <c r="E107" t="s">
        <v>441</v>
      </c>
      <c r="F107" t="s">
        <v>442</v>
      </c>
      <c r="G107">
        <v>5</v>
      </c>
      <c r="H107" t="s">
        <v>443</v>
      </c>
      <c r="I107" t="s">
        <v>444</v>
      </c>
      <c r="J107" t="s">
        <v>73</v>
      </c>
      <c r="K107" t="s">
        <v>359</v>
      </c>
      <c r="L107">
        <v>5</v>
      </c>
      <c r="M107" t="s">
        <v>262</v>
      </c>
      <c r="N107" t="s">
        <v>446</v>
      </c>
      <c r="O107" t="s">
        <v>77</v>
      </c>
      <c r="P107">
        <v>0.10416</v>
      </c>
      <c r="Q107" t="s">
        <v>78</v>
      </c>
      <c r="R107">
        <v>0.41249999999999998</v>
      </c>
      <c r="S107">
        <v>0.35140046296296001</v>
      </c>
      <c r="T107">
        <v>0.40422453703703998</v>
      </c>
      <c r="U107" t="s">
        <v>447</v>
      </c>
      <c r="V107" t="s">
        <v>447</v>
      </c>
      <c r="W107" t="s">
        <v>80</v>
      </c>
      <c r="X107" t="s">
        <v>448</v>
      </c>
      <c r="Y107" t="s">
        <v>82</v>
      </c>
      <c r="Z107">
        <v>29</v>
      </c>
      <c r="AA107">
        <v>0</v>
      </c>
      <c r="AB107">
        <v>0</v>
      </c>
      <c r="AC107">
        <v>1000000</v>
      </c>
      <c r="AD107" t="s">
        <v>358</v>
      </c>
      <c r="AE107" s="5">
        <v>0</v>
      </c>
      <c r="AF107" t="s">
        <v>443</v>
      </c>
      <c r="AG107" t="s">
        <v>84</v>
      </c>
      <c r="AH107" t="s">
        <v>450</v>
      </c>
      <c r="AI107" t="s">
        <v>262</v>
      </c>
      <c r="AJ107">
        <v>0</v>
      </c>
      <c r="AK107">
        <v>1</v>
      </c>
      <c r="AL107" t="s">
        <v>451</v>
      </c>
      <c r="AM107" t="s">
        <v>443</v>
      </c>
      <c r="AN107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2396</v>
      </c>
      <c r="AT107" s="8">
        <v>0</v>
      </c>
      <c r="AU107" s="5"/>
      <c r="AX107" s="5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5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0.10416</v>
      </c>
      <c r="BK107" s="5" t="s">
        <v>440</v>
      </c>
      <c r="BL107">
        <v>15.267648569999999</v>
      </c>
      <c r="BM107">
        <v>1455019</v>
      </c>
      <c r="BN107" s="5">
        <v>6822.2686370098972</v>
      </c>
      <c r="BO107" s="5">
        <v>0</v>
      </c>
      <c r="BP107" s="5">
        <v>2396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f>IF(COUNTIFS($D$1:D107,D107,$E$1:E107,E107)&gt;1,0,1)</f>
        <v>0</v>
      </c>
      <c r="BX107" s="5">
        <v>11264.949228112866</v>
      </c>
      <c r="BY107" t="s">
        <v>358</v>
      </c>
      <c r="BZ107" t="s">
        <v>358</v>
      </c>
      <c r="CA107" t="s">
        <v>102</v>
      </c>
      <c r="CB107" s="5">
        <v>6090000</v>
      </c>
      <c r="CC107" s="6">
        <v>6.8222686370098973E-3</v>
      </c>
      <c r="CD107" s="8">
        <v>15.267648569999999</v>
      </c>
      <c r="CE107" s="5" t="s">
        <v>622</v>
      </c>
      <c r="CF107">
        <v>0</v>
      </c>
      <c r="CG107" t="str">
        <f>VLOOKUP(C107,Sheet2!$D$2:$D$764,1,0)</f>
        <v>9521120680</v>
      </c>
      <c r="CH107" t="str">
        <f>VLOOKUP(B107,SO!A:A,1,0)</f>
        <v>9512939805</v>
      </c>
      <c r="CI107" t="str">
        <f>VLOOKUP(D107,Shipment!A:A,1,0)</f>
        <v>9525250453</v>
      </c>
      <c r="CJ107" s="76" t="e">
        <f>VLOOKUP(C107,[1]Sheet1!$E:$H,4,0)</f>
        <v>#N/A</v>
      </c>
      <c r="CK107" s="76" t="e">
        <f>VLOOKUP(C107,[1]Sheet1!$E:$I,5,0)</f>
        <v>#N/A</v>
      </c>
      <c r="CL107" s="76" t="e">
        <f>VLOOKUP(C107,[1]Sheet1!$E:$S,15,0)</f>
        <v>#N/A</v>
      </c>
    </row>
    <row r="108" spans="1:90" x14ac:dyDescent="0.25">
      <c r="A108" s="1">
        <v>44580</v>
      </c>
      <c r="B108" t="s">
        <v>457</v>
      </c>
      <c r="C108" t="s">
        <v>458</v>
      </c>
      <c r="D108" t="s">
        <v>440</v>
      </c>
      <c r="E108" t="s">
        <v>459</v>
      </c>
      <c r="F108" t="s">
        <v>442</v>
      </c>
      <c r="G108">
        <v>5</v>
      </c>
      <c r="H108" t="s">
        <v>443</v>
      </c>
      <c r="I108" t="s">
        <v>444</v>
      </c>
      <c r="J108" t="s">
        <v>73</v>
      </c>
      <c r="K108" t="s">
        <v>372</v>
      </c>
      <c r="L108">
        <v>1</v>
      </c>
      <c r="M108" t="s">
        <v>460</v>
      </c>
      <c r="N108" t="s">
        <v>461</v>
      </c>
      <c r="O108" t="s">
        <v>77</v>
      </c>
      <c r="P108">
        <v>2.3064000000000001E-2</v>
      </c>
      <c r="Q108" t="s">
        <v>78</v>
      </c>
      <c r="R108">
        <v>0.41249999999999998</v>
      </c>
      <c r="S108">
        <v>0.35140046296296001</v>
      </c>
      <c r="T108">
        <v>0.40400462962963002</v>
      </c>
      <c r="U108" t="s">
        <v>462</v>
      </c>
      <c r="V108" t="s">
        <v>462</v>
      </c>
      <c r="W108" t="s">
        <v>80</v>
      </c>
      <c r="X108" t="s">
        <v>448</v>
      </c>
      <c r="Y108" t="s">
        <v>82</v>
      </c>
      <c r="Z108">
        <v>29</v>
      </c>
      <c r="AA108">
        <v>29</v>
      </c>
      <c r="AB108">
        <v>0</v>
      </c>
      <c r="AC108">
        <v>1000000</v>
      </c>
      <c r="AD108" t="s">
        <v>358</v>
      </c>
      <c r="AE108" s="5">
        <v>0</v>
      </c>
      <c r="AF108" t="s">
        <v>443</v>
      </c>
      <c r="AG108" t="s">
        <v>84</v>
      </c>
      <c r="AH108" t="s">
        <v>450</v>
      </c>
      <c r="AI108" t="s">
        <v>460</v>
      </c>
      <c r="AJ108">
        <v>0</v>
      </c>
      <c r="AK108">
        <v>1</v>
      </c>
      <c r="AL108" t="s">
        <v>451</v>
      </c>
      <c r="AM108" t="s">
        <v>443</v>
      </c>
      <c r="AN108" t="s">
        <v>101</v>
      </c>
      <c r="AO108" s="8">
        <v>100000</v>
      </c>
      <c r="AP108" s="8">
        <v>0</v>
      </c>
      <c r="AQ108" s="8">
        <v>0</v>
      </c>
      <c r="AR108" s="8">
        <v>0</v>
      </c>
      <c r="AS108" s="8">
        <v>415</v>
      </c>
      <c r="AT108" s="8">
        <v>0</v>
      </c>
      <c r="AU108" s="5"/>
      <c r="AX108" s="5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5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2.3064000000000001E-2</v>
      </c>
      <c r="BK108" s="5" t="s">
        <v>440</v>
      </c>
      <c r="BL108">
        <v>15.267648569999999</v>
      </c>
      <c r="BM108">
        <v>1455019</v>
      </c>
      <c r="BN108" s="5">
        <v>1510.6451981950488</v>
      </c>
      <c r="BO108" s="5">
        <v>0</v>
      </c>
      <c r="BP108" s="5">
        <v>415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f>IF(COUNTIFS($D$1:D108,D108,$E$1:E108,E108)&gt;1,0,1)</f>
        <v>1</v>
      </c>
      <c r="BX108" s="5">
        <v>2378.8387576535633</v>
      </c>
      <c r="BY108" t="s">
        <v>358</v>
      </c>
      <c r="BZ108" t="s">
        <v>358</v>
      </c>
      <c r="CA108" t="s">
        <v>102</v>
      </c>
      <c r="CB108" s="5">
        <v>1287300</v>
      </c>
      <c r="CC108" s="6">
        <v>1.5106451981950488E-3</v>
      </c>
      <c r="CD108" s="8">
        <v>15.267648569999999</v>
      </c>
      <c r="CE108" s="5" t="s">
        <v>622</v>
      </c>
      <c r="CF108">
        <v>0</v>
      </c>
      <c r="CG108" t="str">
        <f>VLOOKUP(C108,Sheet2!$D$2:$D$764,1,0)</f>
        <v>9521120596</v>
      </c>
      <c r="CH108" t="str">
        <f>VLOOKUP(B108,SO!A:A,1,0)</f>
        <v>9512938756</v>
      </c>
      <c r="CI108" t="str">
        <f>VLOOKUP(D108,Shipment!A:A,1,0)</f>
        <v>9525250453</v>
      </c>
      <c r="CJ108" s="76" t="e">
        <f>VLOOKUP(C108,[1]Sheet1!$E:$H,4,0)</f>
        <v>#N/A</v>
      </c>
      <c r="CK108" s="76" t="e">
        <f>VLOOKUP(C108,[1]Sheet1!$E:$I,5,0)</f>
        <v>#N/A</v>
      </c>
      <c r="CL108" s="76" t="e">
        <f>VLOOKUP(C108,[1]Sheet1!$E:$S,15,0)</f>
        <v>#N/A</v>
      </c>
    </row>
    <row r="109" spans="1:90" x14ac:dyDescent="0.25">
      <c r="A109" s="1">
        <v>44580</v>
      </c>
      <c r="B109" t="s">
        <v>463</v>
      </c>
      <c r="C109" t="s">
        <v>464</v>
      </c>
      <c r="D109" t="s">
        <v>440</v>
      </c>
      <c r="E109" t="s">
        <v>441</v>
      </c>
      <c r="F109" t="s">
        <v>442</v>
      </c>
      <c r="G109">
        <v>5</v>
      </c>
      <c r="H109" t="s">
        <v>443</v>
      </c>
      <c r="I109" t="s">
        <v>444</v>
      </c>
      <c r="J109" t="s">
        <v>73</v>
      </c>
      <c r="K109" t="s">
        <v>465</v>
      </c>
      <c r="L109">
        <v>1</v>
      </c>
      <c r="M109" t="s">
        <v>262</v>
      </c>
      <c r="N109" t="s">
        <v>446</v>
      </c>
      <c r="O109" t="s">
        <v>77</v>
      </c>
      <c r="P109">
        <v>9.5959500000000003E-2</v>
      </c>
      <c r="Q109" t="s">
        <v>78</v>
      </c>
      <c r="R109">
        <v>0.41249999999999998</v>
      </c>
      <c r="S109">
        <v>0.35140046296296001</v>
      </c>
      <c r="T109">
        <v>0.39787037037036999</v>
      </c>
      <c r="U109" t="s">
        <v>447</v>
      </c>
      <c r="V109" t="s">
        <v>447</v>
      </c>
      <c r="W109" t="s">
        <v>80</v>
      </c>
      <c r="X109" t="s">
        <v>448</v>
      </c>
      <c r="Y109" t="s">
        <v>82</v>
      </c>
      <c r="Z109">
        <v>29</v>
      </c>
      <c r="AA109">
        <v>0</v>
      </c>
      <c r="AB109">
        <v>0</v>
      </c>
      <c r="AC109">
        <v>1000000</v>
      </c>
      <c r="AD109" t="s">
        <v>466</v>
      </c>
      <c r="AE109" s="5">
        <v>0</v>
      </c>
      <c r="AF109" t="s">
        <v>443</v>
      </c>
      <c r="AG109" t="s">
        <v>84</v>
      </c>
      <c r="AH109" t="s">
        <v>450</v>
      </c>
      <c r="AI109" t="s">
        <v>262</v>
      </c>
      <c r="AJ109">
        <v>0</v>
      </c>
      <c r="AK109">
        <v>1</v>
      </c>
      <c r="AL109" t="s">
        <v>451</v>
      </c>
      <c r="AM109" t="s">
        <v>443</v>
      </c>
      <c r="AN109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2207</v>
      </c>
      <c r="AT109" s="8">
        <v>0</v>
      </c>
      <c r="AU109" s="5"/>
      <c r="AX109" s="5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5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9.5959500000000003E-2</v>
      </c>
      <c r="BK109" s="5" t="s">
        <v>440</v>
      </c>
      <c r="BL109">
        <v>15.267648569999999</v>
      </c>
      <c r="BM109">
        <v>1455019</v>
      </c>
      <c r="BN109" s="5">
        <v>6285.1525275840177</v>
      </c>
      <c r="BO109" s="5">
        <v>0</v>
      </c>
      <c r="BP109" s="5">
        <v>2207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f>IF(COUNTIFS($D$1:D109,D109,$E$1:E109,E109)&gt;1,0,1)</f>
        <v>0</v>
      </c>
      <c r="BX109" s="5">
        <v>10377.698285859224</v>
      </c>
      <c r="BY109" t="s">
        <v>466</v>
      </c>
      <c r="BZ109" t="s">
        <v>466</v>
      </c>
      <c r="CA109" t="s">
        <v>102</v>
      </c>
      <c r="CB109" s="5">
        <v>4620000</v>
      </c>
      <c r="CC109" s="6">
        <v>6.2851525275840177E-3</v>
      </c>
      <c r="CD109" s="8">
        <v>15.267648569999999</v>
      </c>
      <c r="CE109" s="5" t="s">
        <v>622</v>
      </c>
      <c r="CF109">
        <v>0</v>
      </c>
      <c r="CG109" t="str">
        <f>VLOOKUP(C109,Sheet2!$D$2:$D$764,1,0)</f>
        <v>9521120198</v>
      </c>
      <c r="CH109" t="str">
        <f>VLOOKUP(B109,SO!A:A,1,0)</f>
        <v>9512939430</v>
      </c>
      <c r="CI109" t="str">
        <f>VLOOKUP(D109,Shipment!A:A,1,0)</f>
        <v>9525250453</v>
      </c>
      <c r="CJ109" s="76" t="e">
        <f>VLOOKUP(C109,[1]Sheet1!$E:$H,4,0)</f>
        <v>#N/A</v>
      </c>
      <c r="CK109" s="76" t="e">
        <f>VLOOKUP(C109,[1]Sheet1!$E:$I,5,0)</f>
        <v>#N/A</v>
      </c>
      <c r="CL109" s="76" t="e">
        <f>VLOOKUP(C109,[1]Sheet1!$E:$S,15,0)</f>
        <v>#N/A</v>
      </c>
    </row>
    <row r="110" spans="1:90" x14ac:dyDescent="0.25">
      <c r="A110" s="1">
        <v>44580</v>
      </c>
      <c r="B110" t="s">
        <v>463</v>
      </c>
      <c r="C110" t="s">
        <v>464</v>
      </c>
      <c r="D110" t="s">
        <v>440</v>
      </c>
      <c r="E110" t="s">
        <v>441</v>
      </c>
      <c r="F110" t="s">
        <v>442</v>
      </c>
      <c r="G110">
        <v>5</v>
      </c>
      <c r="H110" t="s">
        <v>443</v>
      </c>
      <c r="I110" t="s">
        <v>444</v>
      </c>
      <c r="J110" t="s">
        <v>73</v>
      </c>
      <c r="K110" t="s">
        <v>467</v>
      </c>
      <c r="L110">
        <v>5</v>
      </c>
      <c r="M110" t="s">
        <v>262</v>
      </c>
      <c r="N110" t="s">
        <v>446</v>
      </c>
      <c r="O110" t="s">
        <v>77</v>
      </c>
      <c r="P110">
        <v>0.37075499999999995</v>
      </c>
      <c r="Q110" t="s">
        <v>78</v>
      </c>
      <c r="R110">
        <v>0.41249999999999998</v>
      </c>
      <c r="S110">
        <v>0.35140046296296001</v>
      </c>
      <c r="T110">
        <v>0.39747685185185</v>
      </c>
      <c r="U110" t="s">
        <v>447</v>
      </c>
      <c r="V110" t="s">
        <v>447</v>
      </c>
      <c r="W110" t="s">
        <v>80</v>
      </c>
      <c r="X110" t="s">
        <v>448</v>
      </c>
      <c r="Y110" t="s">
        <v>82</v>
      </c>
      <c r="Z110">
        <v>29</v>
      </c>
      <c r="AA110">
        <v>0</v>
      </c>
      <c r="AB110">
        <v>0</v>
      </c>
      <c r="AC110">
        <v>1000000</v>
      </c>
      <c r="AD110" t="s">
        <v>466</v>
      </c>
      <c r="AE110" s="5">
        <v>0</v>
      </c>
      <c r="AF110" t="s">
        <v>443</v>
      </c>
      <c r="AG110" t="s">
        <v>84</v>
      </c>
      <c r="AH110" t="s">
        <v>450</v>
      </c>
      <c r="AI110" t="s">
        <v>262</v>
      </c>
      <c r="AJ110">
        <v>0</v>
      </c>
      <c r="AK110">
        <v>1</v>
      </c>
      <c r="AL110" t="s">
        <v>451</v>
      </c>
      <c r="AM110" t="s">
        <v>443</v>
      </c>
      <c r="AN110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8527</v>
      </c>
      <c r="AT110" s="8">
        <v>0</v>
      </c>
      <c r="AU110" s="5"/>
      <c r="AX110" s="5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5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0.37075499999999995</v>
      </c>
      <c r="BK110" s="5" t="s">
        <v>440</v>
      </c>
      <c r="BL110">
        <v>15.267648569999999</v>
      </c>
      <c r="BM110">
        <v>1455019</v>
      </c>
      <c r="BN110" s="5">
        <v>24283.700158550346</v>
      </c>
      <c r="BO110" s="5">
        <v>0</v>
      </c>
      <c r="BP110" s="5">
        <v>8527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f>IF(COUNTIFS($D$1:D110,D110,$E$1:E110,E110)&gt;1,0,1)</f>
        <v>0</v>
      </c>
      <c r="BX110" s="5">
        <v>40095.81020611545</v>
      </c>
      <c r="BY110" t="s">
        <v>466</v>
      </c>
      <c r="BZ110" t="s">
        <v>466</v>
      </c>
      <c r="CA110" t="s">
        <v>102</v>
      </c>
      <c r="CB110" s="5">
        <v>15400000</v>
      </c>
      <c r="CC110" s="6">
        <v>2.4283700158550348E-2</v>
      </c>
      <c r="CD110" s="8">
        <v>15.267648569999999</v>
      </c>
      <c r="CE110" s="5" t="s">
        <v>622</v>
      </c>
      <c r="CF110">
        <v>0</v>
      </c>
      <c r="CG110" t="str">
        <f>VLOOKUP(C110,Sheet2!$D$2:$D$764,1,0)</f>
        <v>9521120198</v>
      </c>
      <c r="CH110" t="str">
        <f>VLOOKUP(B110,SO!A:A,1,0)</f>
        <v>9512939430</v>
      </c>
      <c r="CI110" t="str">
        <f>VLOOKUP(D110,Shipment!A:A,1,0)</f>
        <v>9525250453</v>
      </c>
      <c r="CJ110" s="76" t="e">
        <f>VLOOKUP(C110,[1]Sheet1!$E:$H,4,0)</f>
        <v>#N/A</v>
      </c>
      <c r="CK110" s="76" t="e">
        <f>VLOOKUP(C110,[1]Sheet1!$E:$I,5,0)</f>
        <v>#N/A</v>
      </c>
      <c r="CL110" s="76" t="e">
        <f>VLOOKUP(C110,[1]Sheet1!$E:$S,15,0)</f>
        <v>#N/A</v>
      </c>
    </row>
    <row r="111" spans="1:90" x14ac:dyDescent="0.25">
      <c r="A111" s="1">
        <v>44580</v>
      </c>
      <c r="B111" t="s">
        <v>468</v>
      </c>
      <c r="C111" t="s">
        <v>469</v>
      </c>
      <c r="D111" t="s">
        <v>440</v>
      </c>
      <c r="E111" t="s">
        <v>470</v>
      </c>
      <c r="F111" t="s">
        <v>442</v>
      </c>
      <c r="G111">
        <v>5</v>
      </c>
      <c r="H111" t="s">
        <v>443</v>
      </c>
      <c r="I111" t="s">
        <v>444</v>
      </c>
      <c r="J111" t="s">
        <v>73</v>
      </c>
      <c r="K111" t="s">
        <v>200</v>
      </c>
      <c r="L111">
        <v>3</v>
      </c>
      <c r="M111" t="s">
        <v>471</v>
      </c>
      <c r="N111" t="s">
        <v>472</v>
      </c>
      <c r="O111" t="s">
        <v>77</v>
      </c>
      <c r="P111">
        <v>2.4579839999999997</v>
      </c>
      <c r="Q111" t="s">
        <v>78</v>
      </c>
      <c r="R111">
        <v>0.41249999999999998</v>
      </c>
      <c r="S111">
        <v>0.35141203703703999</v>
      </c>
      <c r="T111">
        <v>0.40261574074074002</v>
      </c>
      <c r="U111" t="s">
        <v>473</v>
      </c>
      <c r="V111" t="s">
        <v>473</v>
      </c>
      <c r="W111" t="s">
        <v>80</v>
      </c>
      <c r="X111" t="s">
        <v>448</v>
      </c>
      <c r="Y111" t="s">
        <v>82</v>
      </c>
      <c r="Z111">
        <v>29</v>
      </c>
      <c r="AA111">
        <v>29</v>
      </c>
      <c r="AB111">
        <v>0</v>
      </c>
      <c r="AC111">
        <v>1000000</v>
      </c>
      <c r="AD111" t="s">
        <v>21</v>
      </c>
      <c r="AE111" s="5">
        <v>0</v>
      </c>
      <c r="AF111" t="s">
        <v>443</v>
      </c>
      <c r="AG111" t="s">
        <v>84</v>
      </c>
      <c r="AH111" t="s">
        <v>450</v>
      </c>
      <c r="AI111" t="s">
        <v>130</v>
      </c>
      <c r="AJ111">
        <v>0</v>
      </c>
      <c r="AK111">
        <v>1</v>
      </c>
      <c r="AL111" t="s">
        <v>451</v>
      </c>
      <c r="AM111" t="s">
        <v>443</v>
      </c>
      <c r="AN111" t="s">
        <v>101</v>
      </c>
      <c r="AO111" s="8">
        <v>100000</v>
      </c>
      <c r="AP111" s="8">
        <v>0</v>
      </c>
      <c r="AQ111" s="8">
        <v>0</v>
      </c>
      <c r="AR111" s="8">
        <v>0</v>
      </c>
      <c r="AS111" s="8">
        <v>56534</v>
      </c>
      <c r="AT111" s="8">
        <v>0</v>
      </c>
      <c r="AU111" s="5"/>
      <c r="AX111" s="5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5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2.4579839999999997</v>
      </c>
      <c r="BK111" s="5" t="s">
        <v>440</v>
      </c>
      <c r="BL111">
        <v>15.267648569999999</v>
      </c>
      <c r="BM111">
        <v>1455019</v>
      </c>
      <c r="BN111" s="5">
        <v>160992.96422304274</v>
      </c>
      <c r="BO111" s="5">
        <v>0</v>
      </c>
      <c r="BP111" s="5">
        <v>56534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f>IF(COUNTIFS($D$1:D111,D111,$E$1:E111,E111)&gt;1,0,1)</f>
        <v>1</v>
      </c>
      <c r="BX111" s="5">
        <v>265824.8534899556</v>
      </c>
      <c r="BY111" t="s">
        <v>21</v>
      </c>
      <c r="BZ111" t="s">
        <v>92</v>
      </c>
      <c r="CA111" t="s">
        <v>102</v>
      </c>
      <c r="CB111" s="5">
        <v>33590454</v>
      </c>
      <c r="CC111" s="6">
        <v>0.16099296422304277</v>
      </c>
      <c r="CD111" s="8">
        <v>15.267648569999999</v>
      </c>
      <c r="CE111" s="5" t="s">
        <v>622</v>
      </c>
      <c r="CF111">
        <v>0</v>
      </c>
      <c r="CG111" t="str">
        <f>VLOOKUP(C111,Sheet2!$D$2:$D$764,1,0)</f>
        <v>9521122930</v>
      </c>
      <c r="CH111" t="str">
        <f>VLOOKUP(B111,SO!A:A,1,0)</f>
        <v>9512939869</v>
      </c>
      <c r="CI111" t="str">
        <f>VLOOKUP(D111,Shipment!A:A,1,0)</f>
        <v>9525250453</v>
      </c>
      <c r="CJ111" s="76" t="e">
        <f>VLOOKUP(C111,[1]Sheet1!$E:$H,4,0)</f>
        <v>#N/A</v>
      </c>
      <c r="CK111" s="76" t="e">
        <f>VLOOKUP(C111,[1]Sheet1!$E:$I,5,0)</f>
        <v>#N/A</v>
      </c>
      <c r="CL111" s="76" t="e">
        <f>VLOOKUP(C111,[1]Sheet1!$E:$S,15,0)</f>
        <v>#N/A</v>
      </c>
    </row>
    <row r="112" spans="1:90" x14ac:dyDescent="0.25">
      <c r="A112" s="1">
        <v>44580</v>
      </c>
      <c r="B112" t="s">
        <v>474</v>
      </c>
      <c r="C112" t="s">
        <v>475</v>
      </c>
      <c r="D112" t="s">
        <v>440</v>
      </c>
      <c r="E112" t="s">
        <v>470</v>
      </c>
      <c r="F112" t="s">
        <v>442</v>
      </c>
      <c r="G112">
        <v>5</v>
      </c>
      <c r="H112" t="s">
        <v>443</v>
      </c>
      <c r="I112" t="s">
        <v>444</v>
      </c>
      <c r="J112" t="s">
        <v>73</v>
      </c>
      <c r="K112" t="s">
        <v>125</v>
      </c>
      <c r="L112">
        <v>2</v>
      </c>
      <c r="M112" t="s">
        <v>471</v>
      </c>
      <c r="N112" t="s">
        <v>472</v>
      </c>
      <c r="O112" t="s">
        <v>77</v>
      </c>
      <c r="P112">
        <v>4.2793320000000003E-2</v>
      </c>
      <c r="Q112" t="s">
        <v>78</v>
      </c>
      <c r="R112">
        <v>0.41249999999999998</v>
      </c>
      <c r="S112">
        <v>0.35142361111110998</v>
      </c>
      <c r="T112">
        <v>0.40410879629629998</v>
      </c>
      <c r="U112" t="s">
        <v>473</v>
      </c>
      <c r="V112" t="s">
        <v>473</v>
      </c>
      <c r="W112" t="s">
        <v>80</v>
      </c>
      <c r="X112" t="s">
        <v>448</v>
      </c>
      <c r="Y112" t="s">
        <v>82</v>
      </c>
      <c r="Z112">
        <v>29</v>
      </c>
      <c r="AA112">
        <v>0</v>
      </c>
      <c r="AB112">
        <v>0</v>
      </c>
      <c r="AC112">
        <v>1000000</v>
      </c>
      <c r="AD112" t="s">
        <v>129</v>
      </c>
      <c r="AE112" s="5">
        <v>0</v>
      </c>
      <c r="AF112" t="s">
        <v>443</v>
      </c>
      <c r="AG112" t="s">
        <v>84</v>
      </c>
      <c r="AH112" t="s">
        <v>450</v>
      </c>
      <c r="AI112" t="s">
        <v>130</v>
      </c>
      <c r="AJ112">
        <v>0</v>
      </c>
      <c r="AK112">
        <v>1</v>
      </c>
      <c r="AL112" t="s">
        <v>451</v>
      </c>
      <c r="AM112" t="s">
        <v>443</v>
      </c>
      <c r="AN112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984</v>
      </c>
      <c r="AT112" s="8">
        <v>0</v>
      </c>
      <c r="AU112" s="5"/>
      <c r="AX112" s="5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5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4.2793320000000003E-2</v>
      </c>
      <c r="BK112" s="5" t="s">
        <v>440</v>
      </c>
      <c r="BL112">
        <v>15.267648569999999</v>
      </c>
      <c r="BM112">
        <v>1455019</v>
      </c>
      <c r="BN112" s="5">
        <v>2802.8756231713555</v>
      </c>
      <c r="BO112" s="5">
        <v>0</v>
      </c>
      <c r="BP112" s="5">
        <v>984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f>IF(COUNTIFS($D$1:D112,D112,$E$1:E112,E112)&gt;1,0,1)</f>
        <v>0</v>
      </c>
      <c r="BX112" s="5">
        <v>4627.7383101227624</v>
      </c>
      <c r="BY112" t="s">
        <v>129</v>
      </c>
      <c r="BZ112" t="s">
        <v>129</v>
      </c>
      <c r="CA112" t="s">
        <v>102</v>
      </c>
      <c r="CB112" s="5">
        <v>1386546</v>
      </c>
      <c r="CC112" s="6">
        <v>2.8028756231713555E-3</v>
      </c>
      <c r="CD112" s="8">
        <v>15.267648569999999</v>
      </c>
      <c r="CE112" s="5" t="s">
        <v>622</v>
      </c>
      <c r="CF112">
        <v>0</v>
      </c>
      <c r="CG112" t="str">
        <f>VLOOKUP(C112,Sheet2!$D$2:$D$764,1,0)</f>
        <v>9521122933</v>
      </c>
      <c r="CH112" t="str">
        <f>VLOOKUP(B112,SO!A:A,1,0)</f>
        <v>9512940890</v>
      </c>
      <c r="CI112" t="str">
        <f>VLOOKUP(D112,Shipment!A:A,1,0)</f>
        <v>9525250453</v>
      </c>
      <c r="CJ112" s="76" t="e">
        <f>VLOOKUP(C112,[1]Sheet1!$E:$H,4,0)</f>
        <v>#N/A</v>
      </c>
      <c r="CK112" s="76" t="e">
        <f>VLOOKUP(C112,[1]Sheet1!$E:$I,5,0)</f>
        <v>#N/A</v>
      </c>
      <c r="CL112" s="76" t="e">
        <f>VLOOKUP(C112,[1]Sheet1!$E:$S,15,0)</f>
        <v>#N/A</v>
      </c>
    </row>
    <row r="113" spans="1:90" x14ac:dyDescent="0.25">
      <c r="A113" s="1">
        <v>44580</v>
      </c>
      <c r="B113" t="s">
        <v>476</v>
      </c>
      <c r="C113" t="s">
        <v>477</v>
      </c>
      <c r="D113" t="s">
        <v>440</v>
      </c>
      <c r="E113" t="s">
        <v>441</v>
      </c>
      <c r="F113" t="s">
        <v>442</v>
      </c>
      <c r="G113">
        <v>5</v>
      </c>
      <c r="H113" t="s">
        <v>443</v>
      </c>
      <c r="I113" t="s">
        <v>444</v>
      </c>
      <c r="J113" t="s">
        <v>73</v>
      </c>
      <c r="K113" t="s">
        <v>139</v>
      </c>
      <c r="L113">
        <v>5</v>
      </c>
      <c r="M113" t="s">
        <v>262</v>
      </c>
      <c r="N113" t="s">
        <v>446</v>
      </c>
      <c r="O113" t="s">
        <v>77</v>
      </c>
      <c r="P113">
        <v>0.30854999999999999</v>
      </c>
      <c r="Q113" t="s">
        <v>78</v>
      </c>
      <c r="R113">
        <v>0.41249999999999998</v>
      </c>
      <c r="S113">
        <v>0.35142361111110998</v>
      </c>
      <c r="T113">
        <v>0.39991898148147997</v>
      </c>
      <c r="U113" t="s">
        <v>447</v>
      </c>
      <c r="V113" t="s">
        <v>447</v>
      </c>
      <c r="W113" t="s">
        <v>80</v>
      </c>
      <c r="X113" t="s">
        <v>448</v>
      </c>
      <c r="Y113" t="s">
        <v>82</v>
      </c>
      <c r="Z113">
        <v>29</v>
      </c>
      <c r="AA113">
        <v>0</v>
      </c>
      <c r="AB113">
        <v>0</v>
      </c>
      <c r="AC113">
        <v>1000000</v>
      </c>
      <c r="AD113" t="s">
        <v>147</v>
      </c>
      <c r="AE113" s="5">
        <v>0</v>
      </c>
      <c r="AF113" t="s">
        <v>443</v>
      </c>
      <c r="AG113" t="s">
        <v>84</v>
      </c>
      <c r="AH113" t="s">
        <v>450</v>
      </c>
      <c r="AI113" t="s">
        <v>262</v>
      </c>
      <c r="AJ113">
        <v>0</v>
      </c>
      <c r="AK113">
        <v>1</v>
      </c>
      <c r="AL113" t="s">
        <v>451</v>
      </c>
      <c r="AM113" t="s">
        <v>443</v>
      </c>
      <c r="AN113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7097</v>
      </c>
      <c r="AT113" s="8">
        <v>0</v>
      </c>
      <c r="AU113" s="5"/>
      <c r="AX113" s="5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5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0.30854999999999999</v>
      </c>
      <c r="BK113" s="5" t="s">
        <v>440</v>
      </c>
      <c r="BL113">
        <v>15.267648569999999</v>
      </c>
      <c r="BM113">
        <v>1455019</v>
      </c>
      <c r="BN113" s="5">
        <v>20209.398885842969</v>
      </c>
      <c r="BO113" s="5">
        <v>0</v>
      </c>
      <c r="BP113" s="5">
        <v>7097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f>IF(COUNTIFS($D$1:D113,D113,$E$1:E113,E113)&gt;1,0,1)</f>
        <v>0</v>
      </c>
      <c r="BX113" s="5">
        <v>33369.218551595863</v>
      </c>
      <c r="BY113" t="s">
        <v>147</v>
      </c>
      <c r="BZ113" t="s">
        <v>147</v>
      </c>
      <c r="CA113" t="s">
        <v>102</v>
      </c>
      <c r="CB113" s="5">
        <v>11445000</v>
      </c>
      <c r="CC113" s="6">
        <v>2.0209398885842972E-2</v>
      </c>
      <c r="CD113" s="8">
        <v>15.267648569999999</v>
      </c>
      <c r="CE113" s="5" t="s">
        <v>622</v>
      </c>
      <c r="CF113">
        <v>0</v>
      </c>
      <c r="CG113" t="str">
        <f>VLOOKUP(C113,Sheet2!$D$2:$D$764,1,0)</f>
        <v>9521122988</v>
      </c>
      <c r="CH113" t="str">
        <f>VLOOKUP(B113,SO!A:A,1,0)</f>
        <v>9512941071</v>
      </c>
      <c r="CI113" t="str">
        <f>VLOOKUP(D113,Shipment!A:A,1,0)</f>
        <v>9525250453</v>
      </c>
      <c r="CJ113" s="76" t="e">
        <f>VLOOKUP(C113,[1]Sheet1!$E:$H,4,0)</f>
        <v>#N/A</v>
      </c>
      <c r="CK113" s="76" t="e">
        <f>VLOOKUP(C113,[1]Sheet1!$E:$I,5,0)</f>
        <v>#N/A</v>
      </c>
      <c r="CL113" s="76" t="e">
        <f>VLOOKUP(C113,[1]Sheet1!$E:$S,15,0)</f>
        <v>#N/A</v>
      </c>
    </row>
    <row r="114" spans="1:90" x14ac:dyDescent="0.25">
      <c r="A114" s="1">
        <v>44580</v>
      </c>
      <c r="B114" t="s">
        <v>478</v>
      </c>
      <c r="C114" t="s">
        <v>479</v>
      </c>
      <c r="D114" t="s">
        <v>440</v>
      </c>
      <c r="E114" t="s">
        <v>441</v>
      </c>
      <c r="F114" t="s">
        <v>442</v>
      </c>
      <c r="G114">
        <v>5</v>
      </c>
      <c r="H114" t="s">
        <v>443</v>
      </c>
      <c r="I114" t="s">
        <v>444</v>
      </c>
      <c r="J114" t="s">
        <v>73</v>
      </c>
      <c r="K114" t="s">
        <v>238</v>
      </c>
      <c r="L114">
        <v>1</v>
      </c>
      <c r="M114" t="s">
        <v>262</v>
      </c>
      <c r="N114" t="s">
        <v>446</v>
      </c>
      <c r="O114" t="s">
        <v>77</v>
      </c>
      <c r="P114">
        <v>1.0478400000000001</v>
      </c>
      <c r="Q114" t="s">
        <v>78</v>
      </c>
      <c r="R114">
        <v>0.41249999999999998</v>
      </c>
      <c r="S114">
        <v>0.35142361111110998</v>
      </c>
      <c r="T114">
        <v>0.40833333333333</v>
      </c>
      <c r="U114" t="s">
        <v>447</v>
      </c>
      <c r="V114" t="s">
        <v>447</v>
      </c>
      <c r="W114" t="s">
        <v>80</v>
      </c>
      <c r="X114" t="s">
        <v>448</v>
      </c>
      <c r="Y114" t="s">
        <v>82</v>
      </c>
      <c r="Z114">
        <v>29</v>
      </c>
      <c r="AA114">
        <v>0</v>
      </c>
      <c r="AB114">
        <v>0</v>
      </c>
      <c r="AC114">
        <v>1000000</v>
      </c>
      <c r="AD114" t="s">
        <v>21</v>
      </c>
      <c r="AE114" s="5">
        <v>0</v>
      </c>
      <c r="AF114" t="s">
        <v>443</v>
      </c>
      <c r="AG114" t="s">
        <v>84</v>
      </c>
      <c r="AH114" t="s">
        <v>450</v>
      </c>
      <c r="AI114" t="s">
        <v>262</v>
      </c>
      <c r="AJ114">
        <v>0</v>
      </c>
      <c r="AK114">
        <v>1</v>
      </c>
      <c r="AL114" t="s">
        <v>451</v>
      </c>
      <c r="AM114" t="s">
        <v>443</v>
      </c>
      <c r="AN114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24100</v>
      </c>
      <c r="AT114" s="8">
        <v>0</v>
      </c>
      <c r="AU114" s="5"/>
      <c r="AX114" s="5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5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1.0478400000000001</v>
      </c>
      <c r="BK114" s="5" t="s">
        <v>440</v>
      </c>
      <c r="BL114">
        <v>15.267648569999999</v>
      </c>
      <c r="BM114">
        <v>1455019</v>
      </c>
      <c r="BN114" s="5">
        <v>68631.393707800031</v>
      </c>
      <c r="BO114" s="5">
        <v>0</v>
      </c>
      <c r="BP114" s="5">
        <v>24100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f>IF(COUNTIFS($D$1:D114,D114,$E$1:E114,E114)&gt;1,0,1)</f>
        <v>0</v>
      </c>
      <c r="BX114" s="5">
        <v>113320.81182014005</v>
      </c>
      <c r="BY114" t="s">
        <v>21</v>
      </c>
      <c r="BZ114" t="s">
        <v>92</v>
      </c>
      <c r="CA114" t="s">
        <v>102</v>
      </c>
      <c r="CB114" s="5">
        <v>14674091</v>
      </c>
      <c r="CC114" s="6">
        <v>6.863139370780004E-2</v>
      </c>
      <c r="CD114" s="8">
        <v>15.267648569999999</v>
      </c>
      <c r="CE114" s="5" t="s">
        <v>622</v>
      </c>
      <c r="CF114">
        <v>0</v>
      </c>
      <c r="CG114" t="str">
        <f>VLOOKUP(C114,Sheet2!$D$2:$D$764,1,0)</f>
        <v>9521123002</v>
      </c>
      <c r="CH114" t="str">
        <f>VLOOKUP(B114,SO!A:A,1,0)</f>
        <v>9512940838</v>
      </c>
      <c r="CI114" t="str">
        <f>VLOOKUP(D114,Shipment!A:A,1,0)</f>
        <v>9525250453</v>
      </c>
      <c r="CJ114" s="76" t="e">
        <f>VLOOKUP(C114,[1]Sheet1!$E:$H,4,0)</f>
        <v>#N/A</v>
      </c>
      <c r="CK114" s="76" t="e">
        <f>VLOOKUP(C114,[1]Sheet1!$E:$I,5,0)</f>
        <v>#N/A</v>
      </c>
      <c r="CL114" s="76" t="e">
        <f>VLOOKUP(C114,[1]Sheet1!$E:$S,15,0)</f>
        <v>#N/A</v>
      </c>
    </row>
    <row r="115" spans="1:90" x14ac:dyDescent="0.25">
      <c r="A115" s="1">
        <v>44580</v>
      </c>
      <c r="B115" t="s">
        <v>478</v>
      </c>
      <c r="C115" t="s">
        <v>479</v>
      </c>
      <c r="D115" t="s">
        <v>440</v>
      </c>
      <c r="E115" t="s">
        <v>441</v>
      </c>
      <c r="F115" t="s">
        <v>442</v>
      </c>
      <c r="G115">
        <v>5</v>
      </c>
      <c r="H115" t="s">
        <v>443</v>
      </c>
      <c r="I115" t="s">
        <v>444</v>
      </c>
      <c r="J115" t="s">
        <v>73</v>
      </c>
      <c r="K115" t="s">
        <v>268</v>
      </c>
      <c r="L115">
        <v>1</v>
      </c>
      <c r="M115" t="s">
        <v>262</v>
      </c>
      <c r="N115" t="s">
        <v>446</v>
      </c>
      <c r="O115" t="s">
        <v>77</v>
      </c>
      <c r="P115">
        <v>1.1129599999999999</v>
      </c>
      <c r="Q115" t="s">
        <v>78</v>
      </c>
      <c r="R115">
        <v>0.41249999999999998</v>
      </c>
      <c r="S115">
        <v>0.35142361111110998</v>
      </c>
      <c r="T115">
        <v>0.40840277777778</v>
      </c>
      <c r="U115" t="s">
        <v>447</v>
      </c>
      <c r="V115" t="s">
        <v>447</v>
      </c>
      <c r="W115" t="s">
        <v>80</v>
      </c>
      <c r="X115" t="s">
        <v>448</v>
      </c>
      <c r="Y115" t="s">
        <v>82</v>
      </c>
      <c r="Z115">
        <v>29</v>
      </c>
      <c r="AA115">
        <v>0</v>
      </c>
      <c r="AB115">
        <v>0</v>
      </c>
      <c r="AC115">
        <v>1000000</v>
      </c>
      <c r="AD115" t="s">
        <v>21</v>
      </c>
      <c r="AE115" s="5">
        <v>0</v>
      </c>
      <c r="AF115" t="s">
        <v>443</v>
      </c>
      <c r="AG115" t="s">
        <v>84</v>
      </c>
      <c r="AH115" t="s">
        <v>450</v>
      </c>
      <c r="AI115" t="s">
        <v>262</v>
      </c>
      <c r="AJ115">
        <v>0</v>
      </c>
      <c r="AK115">
        <v>1</v>
      </c>
      <c r="AL115" t="s">
        <v>451</v>
      </c>
      <c r="AM115" t="s">
        <v>443</v>
      </c>
      <c r="AN115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25598</v>
      </c>
      <c r="AT115" s="8">
        <v>0</v>
      </c>
      <c r="AU115" s="5"/>
      <c r="AX115" s="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1.1129599999999999</v>
      </c>
      <c r="BK115" s="5" t="s">
        <v>440</v>
      </c>
      <c r="BL115">
        <v>15.267648569999999</v>
      </c>
      <c r="BM115">
        <v>1455019</v>
      </c>
      <c r="BN115" s="5">
        <v>72896.621565346926</v>
      </c>
      <c r="BO115" s="5">
        <v>0</v>
      </c>
      <c r="BP115" s="5">
        <v>25598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f>IF(COUNTIFS($D$1:D115,D115,$E$1:E115,E115)&gt;1,0,1)</f>
        <v>0</v>
      </c>
      <c r="BX115" s="5">
        <v>120363.608034951</v>
      </c>
      <c r="BY115" t="s">
        <v>21</v>
      </c>
      <c r="BZ115" t="s">
        <v>92</v>
      </c>
      <c r="CA115" t="s">
        <v>102</v>
      </c>
      <c r="CB115" s="5">
        <v>16219545</v>
      </c>
      <c r="CC115" s="6">
        <v>7.2896621565346917E-2</v>
      </c>
      <c r="CD115" s="8">
        <v>15.267648569999999</v>
      </c>
      <c r="CE115" s="5" t="s">
        <v>622</v>
      </c>
      <c r="CF115">
        <v>0</v>
      </c>
      <c r="CG115" t="str">
        <f>VLOOKUP(C115,Sheet2!$D$2:$D$764,1,0)</f>
        <v>9521123002</v>
      </c>
      <c r="CH115" t="str">
        <f>VLOOKUP(B115,SO!A:A,1,0)</f>
        <v>9512940838</v>
      </c>
      <c r="CI115" t="str">
        <f>VLOOKUP(D115,Shipment!A:A,1,0)</f>
        <v>9525250453</v>
      </c>
      <c r="CJ115" s="76" t="e">
        <f>VLOOKUP(C115,[1]Sheet1!$E:$H,4,0)</f>
        <v>#N/A</v>
      </c>
      <c r="CK115" s="76" t="e">
        <f>VLOOKUP(C115,[1]Sheet1!$E:$I,5,0)</f>
        <v>#N/A</v>
      </c>
      <c r="CL115" s="76" t="e">
        <f>VLOOKUP(C115,[1]Sheet1!$E:$S,15,0)</f>
        <v>#N/A</v>
      </c>
    </row>
    <row r="116" spans="1:90" x14ac:dyDescent="0.25">
      <c r="A116" s="1">
        <v>44580</v>
      </c>
      <c r="B116" t="s">
        <v>480</v>
      </c>
      <c r="C116" t="s">
        <v>481</v>
      </c>
      <c r="D116" t="s">
        <v>440</v>
      </c>
      <c r="E116" t="s">
        <v>482</v>
      </c>
      <c r="F116" t="s">
        <v>442</v>
      </c>
      <c r="G116">
        <v>5</v>
      </c>
      <c r="H116" t="s">
        <v>443</v>
      </c>
      <c r="I116" t="s">
        <v>444</v>
      </c>
      <c r="J116" t="s">
        <v>73</v>
      </c>
      <c r="K116" t="s">
        <v>483</v>
      </c>
      <c r="L116">
        <v>2</v>
      </c>
      <c r="M116" t="s">
        <v>460</v>
      </c>
      <c r="N116" t="s">
        <v>484</v>
      </c>
      <c r="O116" t="s">
        <v>77</v>
      </c>
      <c r="P116">
        <v>7.7520000000000006E-2</v>
      </c>
      <c r="Q116" t="s">
        <v>78</v>
      </c>
      <c r="R116">
        <v>0.41249999999999998</v>
      </c>
      <c r="S116">
        <v>0.35143518518519001</v>
      </c>
      <c r="T116">
        <v>0.40368055555555998</v>
      </c>
      <c r="U116" t="s">
        <v>485</v>
      </c>
      <c r="V116" t="s">
        <v>485</v>
      </c>
      <c r="W116" t="s">
        <v>80</v>
      </c>
      <c r="X116" t="s">
        <v>448</v>
      </c>
      <c r="Y116" t="s">
        <v>82</v>
      </c>
      <c r="Z116">
        <v>29</v>
      </c>
      <c r="AA116">
        <v>29</v>
      </c>
      <c r="AB116">
        <v>0</v>
      </c>
      <c r="AC116">
        <v>1000000</v>
      </c>
      <c r="AD116" t="s">
        <v>129</v>
      </c>
      <c r="AE116" s="5">
        <v>0</v>
      </c>
      <c r="AF116" t="s">
        <v>443</v>
      </c>
      <c r="AG116" t="s">
        <v>84</v>
      </c>
      <c r="AH116" t="s">
        <v>450</v>
      </c>
      <c r="AI116" t="s">
        <v>460</v>
      </c>
      <c r="AJ116">
        <v>0</v>
      </c>
      <c r="AK116">
        <v>1</v>
      </c>
      <c r="AL116" t="s">
        <v>451</v>
      </c>
      <c r="AM116" t="s">
        <v>443</v>
      </c>
      <c r="AN116" t="s">
        <v>101</v>
      </c>
      <c r="AO116" s="8">
        <v>100000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5"/>
      <c r="AX116" s="5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5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7.7520000000000006E-2</v>
      </c>
      <c r="BK116" s="5" t="s">
        <v>440</v>
      </c>
      <c r="BL116">
        <v>15.267648569999999</v>
      </c>
      <c r="BM116">
        <v>1455019</v>
      </c>
      <c r="BN116" s="5">
        <v>5077.4026952861677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f>IF(COUNTIFS($D$1:D116,D116,$E$1:E116,E116)&gt;1,0,1)</f>
        <v>1</v>
      </c>
      <c r="BX116" s="5">
        <v>6600.6235038720179</v>
      </c>
      <c r="BY116" t="s">
        <v>129</v>
      </c>
      <c r="BZ116" t="s">
        <v>129</v>
      </c>
      <c r="CA116" t="s">
        <v>102</v>
      </c>
      <c r="CB116" s="5">
        <v>3598000</v>
      </c>
      <c r="CC116" s="6">
        <v>5.077402695286168E-3</v>
      </c>
      <c r="CD116" s="8">
        <v>15.267648569999999</v>
      </c>
      <c r="CE116" s="5" t="s">
        <v>622</v>
      </c>
      <c r="CF116">
        <v>0</v>
      </c>
      <c r="CG116" t="str">
        <f>VLOOKUP(C116,Sheet2!$D$2:$D$764,1,0)</f>
        <v>9521123529</v>
      </c>
      <c r="CH116" t="str">
        <f>VLOOKUP(B116,SO!A:A,1,0)</f>
        <v>9512940064</v>
      </c>
      <c r="CI116" t="str">
        <f>VLOOKUP(D116,Shipment!A:A,1,0)</f>
        <v>9525250453</v>
      </c>
      <c r="CJ116" s="76" t="e">
        <f>VLOOKUP(C116,[1]Sheet1!$E:$H,4,0)</f>
        <v>#N/A</v>
      </c>
      <c r="CK116" s="76" t="e">
        <f>VLOOKUP(C116,[1]Sheet1!$E:$I,5,0)</f>
        <v>#N/A</v>
      </c>
      <c r="CL116" s="76" t="e">
        <f>VLOOKUP(C116,[1]Sheet1!$E:$S,15,0)</f>
        <v>#N/A</v>
      </c>
    </row>
    <row r="117" spans="1:90" x14ac:dyDescent="0.25">
      <c r="A117" s="1">
        <v>44580</v>
      </c>
      <c r="B117" t="s">
        <v>480</v>
      </c>
      <c r="C117" t="s">
        <v>481</v>
      </c>
      <c r="D117" t="s">
        <v>440</v>
      </c>
      <c r="E117" t="s">
        <v>482</v>
      </c>
      <c r="F117" t="s">
        <v>442</v>
      </c>
      <c r="G117">
        <v>5</v>
      </c>
      <c r="H117" t="s">
        <v>443</v>
      </c>
      <c r="I117" t="s">
        <v>444</v>
      </c>
      <c r="J117" t="s">
        <v>73</v>
      </c>
      <c r="K117" t="s">
        <v>139</v>
      </c>
      <c r="L117">
        <v>2</v>
      </c>
      <c r="M117" t="s">
        <v>460</v>
      </c>
      <c r="N117" t="s">
        <v>484</v>
      </c>
      <c r="O117" t="s">
        <v>77</v>
      </c>
      <c r="P117">
        <v>0.12342</v>
      </c>
      <c r="Q117" t="s">
        <v>78</v>
      </c>
      <c r="R117">
        <v>0.41249999999999998</v>
      </c>
      <c r="S117">
        <v>0.35143518518519001</v>
      </c>
      <c r="T117">
        <v>0.39523148148148002</v>
      </c>
      <c r="U117" t="s">
        <v>485</v>
      </c>
      <c r="V117" t="s">
        <v>485</v>
      </c>
      <c r="W117" t="s">
        <v>80</v>
      </c>
      <c r="X117" t="s">
        <v>448</v>
      </c>
      <c r="Y117" t="s">
        <v>82</v>
      </c>
      <c r="Z117">
        <v>29</v>
      </c>
      <c r="AA117">
        <v>0</v>
      </c>
      <c r="AB117">
        <v>0</v>
      </c>
      <c r="AC117">
        <v>1000000</v>
      </c>
      <c r="AD117" t="s">
        <v>147</v>
      </c>
      <c r="AE117" s="5">
        <v>0</v>
      </c>
      <c r="AF117" t="s">
        <v>443</v>
      </c>
      <c r="AG117" t="s">
        <v>84</v>
      </c>
      <c r="AH117" t="s">
        <v>450</v>
      </c>
      <c r="AI117" t="s">
        <v>460</v>
      </c>
      <c r="AJ117">
        <v>0</v>
      </c>
      <c r="AK117">
        <v>1</v>
      </c>
      <c r="AL117" t="s">
        <v>451</v>
      </c>
      <c r="AM117" t="s">
        <v>443</v>
      </c>
      <c r="AN117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5"/>
      <c r="AX117" s="5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5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0.12342</v>
      </c>
      <c r="BK117" s="5" t="s">
        <v>440</v>
      </c>
      <c r="BL117">
        <v>15.267648569999999</v>
      </c>
      <c r="BM117">
        <v>1455019</v>
      </c>
      <c r="BN117" s="5">
        <v>8083.7595543371881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f>IF(COUNTIFS($D$1:D117,D117,$E$1:E117,E117)&gt;1,0,1)</f>
        <v>0</v>
      </c>
      <c r="BX117" s="5">
        <v>10508.887420638344</v>
      </c>
      <c r="BY117" t="s">
        <v>147</v>
      </c>
      <c r="BZ117" t="s">
        <v>147</v>
      </c>
      <c r="CA117" t="s">
        <v>102</v>
      </c>
      <c r="CB117" s="5">
        <v>4578000</v>
      </c>
      <c r="CC117" s="6">
        <v>8.0837595543371884E-3</v>
      </c>
      <c r="CD117" s="8">
        <v>15.267648569999999</v>
      </c>
      <c r="CE117" s="5" t="s">
        <v>622</v>
      </c>
      <c r="CF117">
        <v>0</v>
      </c>
      <c r="CG117" t="str">
        <f>VLOOKUP(C117,Sheet2!$D$2:$D$764,1,0)</f>
        <v>9521123529</v>
      </c>
      <c r="CH117" t="str">
        <f>VLOOKUP(B117,SO!A:A,1,0)</f>
        <v>9512940064</v>
      </c>
      <c r="CI117" t="str">
        <f>VLOOKUP(D117,Shipment!A:A,1,0)</f>
        <v>9525250453</v>
      </c>
      <c r="CJ117" s="76" t="e">
        <f>VLOOKUP(C117,[1]Sheet1!$E:$H,4,0)</f>
        <v>#N/A</v>
      </c>
      <c r="CK117" s="76" t="e">
        <f>VLOOKUP(C117,[1]Sheet1!$E:$I,5,0)</f>
        <v>#N/A</v>
      </c>
      <c r="CL117" s="76" t="e">
        <f>VLOOKUP(C117,[1]Sheet1!$E:$S,15,0)</f>
        <v>#N/A</v>
      </c>
    </row>
    <row r="118" spans="1:90" x14ac:dyDescent="0.25">
      <c r="A118" s="1">
        <v>44580</v>
      </c>
      <c r="B118" t="s">
        <v>486</v>
      </c>
      <c r="C118" t="s">
        <v>487</v>
      </c>
      <c r="D118" t="s">
        <v>440</v>
      </c>
      <c r="E118" t="s">
        <v>459</v>
      </c>
      <c r="F118" t="s">
        <v>442</v>
      </c>
      <c r="G118">
        <v>5</v>
      </c>
      <c r="H118" t="s">
        <v>443</v>
      </c>
      <c r="I118" t="s">
        <v>444</v>
      </c>
      <c r="J118" t="s">
        <v>73</v>
      </c>
      <c r="K118" t="s">
        <v>483</v>
      </c>
      <c r="L118">
        <v>1</v>
      </c>
      <c r="M118" t="s">
        <v>460</v>
      </c>
      <c r="N118" t="s">
        <v>461</v>
      </c>
      <c r="O118" t="s">
        <v>77</v>
      </c>
      <c r="P118">
        <v>3.8760000000000003E-2</v>
      </c>
      <c r="Q118" t="s">
        <v>78</v>
      </c>
      <c r="R118">
        <v>0.41249999999999998</v>
      </c>
      <c r="S118">
        <v>0.35143518518519001</v>
      </c>
      <c r="T118">
        <v>0.40383101851851999</v>
      </c>
      <c r="U118" t="s">
        <v>462</v>
      </c>
      <c r="V118" t="s">
        <v>462</v>
      </c>
      <c r="W118" t="s">
        <v>80</v>
      </c>
      <c r="X118" t="s">
        <v>448</v>
      </c>
      <c r="Y118" t="s">
        <v>82</v>
      </c>
      <c r="Z118">
        <v>29</v>
      </c>
      <c r="AA118">
        <v>0</v>
      </c>
      <c r="AB118">
        <v>0</v>
      </c>
      <c r="AC118">
        <v>1000000</v>
      </c>
      <c r="AD118" t="s">
        <v>129</v>
      </c>
      <c r="AE118" s="5">
        <v>0</v>
      </c>
      <c r="AF118" t="s">
        <v>443</v>
      </c>
      <c r="AG118" t="s">
        <v>84</v>
      </c>
      <c r="AH118" t="s">
        <v>450</v>
      </c>
      <c r="AI118" t="s">
        <v>460</v>
      </c>
      <c r="AJ118">
        <v>0</v>
      </c>
      <c r="AK118">
        <v>1</v>
      </c>
      <c r="AL118" t="s">
        <v>451</v>
      </c>
      <c r="AM118" t="s">
        <v>443</v>
      </c>
      <c r="AN11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698</v>
      </c>
      <c r="AT118" s="8">
        <v>0</v>
      </c>
      <c r="AU118" s="5"/>
      <c r="AX118" s="5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5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3.8760000000000003E-2</v>
      </c>
      <c r="BK118" s="5" t="s">
        <v>440</v>
      </c>
      <c r="BL118">
        <v>15.267648569999999</v>
      </c>
      <c r="BM118">
        <v>1455019</v>
      </c>
      <c r="BN118" s="5">
        <v>2538.7013476430839</v>
      </c>
      <c r="BO118" s="5">
        <v>0</v>
      </c>
      <c r="BP118" s="5">
        <v>698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f>IF(COUNTIFS($D$1:D118,D118,$E$1:E118,E118)&gt;1,0,1)</f>
        <v>0</v>
      </c>
      <c r="BX118" s="5">
        <v>3998.3117519360089</v>
      </c>
      <c r="BY118" t="s">
        <v>129</v>
      </c>
      <c r="BZ118" t="s">
        <v>129</v>
      </c>
      <c r="CA118" t="s">
        <v>102</v>
      </c>
      <c r="CB118" s="5">
        <v>1799000</v>
      </c>
      <c r="CC118" s="6">
        <v>2.538701347643084E-3</v>
      </c>
      <c r="CD118" s="8">
        <v>15.267648569999999</v>
      </c>
      <c r="CE118" s="5" t="s">
        <v>622</v>
      </c>
      <c r="CF118">
        <v>0</v>
      </c>
      <c r="CG118" t="str">
        <f>VLOOKUP(C118,Sheet2!$D$2:$D$764,1,0)</f>
        <v>9521123527</v>
      </c>
      <c r="CH118" t="str">
        <f>VLOOKUP(B118,SO!A:A,1,0)</f>
        <v>9512940062</v>
      </c>
      <c r="CI118" t="str">
        <f>VLOOKUP(D118,Shipment!A:A,1,0)</f>
        <v>9525250453</v>
      </c>
      <c r="CJ118" s="76" t="e">
        <f>VLOOKUP(C118,[1]Sheet1!$E:$H,4,0)</f>
        <v>#N/A</v>
      </c>
      <c r="CK118" s="76" t="e">
        <f>VLOOKUP(C118,[1]Sheet1!$E:$I,5,0)</f>
        <v>#N/A</v>
      </c>
      <c r="CL118" s="76" t="e">
        <f>VLOOKUP(C118,[1]Sheet1!$E:$S,15,0)</f>
        <v>#N/A</v>
      </c>
    </row>
    <row r="119" spans="1:90" x14ac:dyDescent="0.25">
      <c r="A119" s="1">
        <v>44580</v>
      </c>
      <c r="B119" t="s">
        <v>486</v>
      </c>
      <c r="C119" t="s">
        <v>487</v>
      </c>
      <c r="D119" t="s">
        <v>440</v>
      </c>
      <c r="E119" t="s">
        <v>459</v>
      </c>
      <c r="F119" t="s">
        <v>442</v>
      </c>
      <c r="G119">
        <v>5</v>
      </c>
      <c r="H119" t="s">
        <v>443</v>
      </c>
      <c r="I119" t="s">
        <v>444</v>
      </c>
      <c r="J119" t="s">
        <v>73</v>
      </c>
      <c r="K119" t="s">
        <v>139</v>
      </c>
      <c r="L119">
        <v>2</v>
      </c>
      <c r="M119" t="s">
        <v>460</v>
      </c>
      <c r="N119" t="s">
        <v>461</v>
      </c>
      <c r="O119" t="s">
        <v>77</v>
      </c>
      <c r="P119">
        <v>0.12342</v>
      </c>
      <c r="Q119" t="s">
        <v>78</v>
      </c>
      <c r="R119">
        <v>0.41249999999999998</v>
      </c>
      <c r="S119">
        <v>0.35143518518519001</v>
      </c>
      <c r="T119">
        <v>0.39833333333332999</v>
      </c>
      <c r="U119" t="s">
        <v>462</v>
      </c>
      <c r="V119" t="s">
        <v>462</v>
      </c>
      <c r="W119" t="s">
        <v>80</v>
      </c>
      <c r="X119" t="s">
        <v>448</v>
      </c>
      <c r="Y119" t="s">
        <v>82</v>
      </c>
      <c r="Z119">
        <v>29</v>
      </c>
      <c r="AA119">
        <v>0</v>
      </c>
      <c r="AB119">
        <v>0</v>
      </c>
      <c r="AC119">
        <v>1000000</v>
      </c>
      <c r="AD119" t="s">
        <v>147</v>
      </c>
      <c r="AE119" s="5">
        <v>0</v>
      </c>
      <c r="AF119" t="s">
        <v>443</v>
      </c>
      <c r="AG119" t="s">
        <v>84</v>
      </c>
      <c r="AH119" t="s">
        <v>450</v>
      </c>
      <c r="AI119" t="s">
        <v>460</v>
      </c>
      <c r="AJ119">
        <v>0</v>
      </c>
      <c r="AK119">
        <v>1</v>
      </c>
      <c r="AL119" t="s">
        <v>451</v>
      </c>
      <c r="AM119" t="s">
        <v>443</v>
      </c>
      <c r="AN119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2222</v>
      </c>
      <c r="AT119" s="8">
        <v>0</v>
      </c>
      <c r="AU119" s="5"/>
      <c r="AX119" s="5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5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0.12342</v>
      </c>
      <c r="BK119" s="5" t="s">
        <v>440</v>
      </c>
      <c r="BL119">
        <v>15.267648569999999</v>
      </c>
      <c r="BM119">
        <v>1455019</v>
      </c>
      <c r="BN119" s="5">
        <v>8083.7595543371881</v>
      </c>
      <c r="BO119" s="5">
        <v>0</v>
      </c>
      <c r="BP119" s="5">
        <v>2222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f>IF(COUNTIFS($D$1:D119,D119,$E$1:E119,E119)&gt;1,0,1)</f>
        <v>0</v>
      </c>
      <c r="BX119" s="5">
        <v>12730.887420638344</v>
      </c>
      <c r="BY119" t="s">
        <v>147</v>
      </c>
      <c r="BZ119" t="s">
        <v>147</v>
      </c>
      <c r="CA119" t="s">
        <v>102</v>
      </c>
      <c r="CB119" s="5">
        <v>4578000</v>
      </c>
      <c r="CC119" s="6">
        <v>8.0837595543371884E-3</v>
      </c>
      <c r="CD119" s="8">
        <v>15.267648569999999</v>
      </c>
      <c r="CE119" s="5" t="s">
        <v>622</v>
      </c>
      <c r="CF119">
        <v>0</v>
      </c>
      <c r="CG119" t="str">
        <f>VLOOKUP(C119,Sheet2!$D$2:$D$764,1,0)</f>
        <v>9521123527</v>
      </c>
      <c r="CH119" t="str">
        <f>VLOOKUP(B119,SO!A:A,1,0)</f>
        <v>9512940062</v>
      </c>
      <c r="CI119" t="str">
        <f>VLOOKUP(D119,Shipment!A:A,1,0)</f>
        <v>9525250453</v>
      </c>
      <c r="CJ119" s="76" t="e">
        <f>VLOOKUP(C119,[1]Sheet1!$E:$H,4,0)</f>
        <v>#N/A</v>
      </c>
      <c r="CK119" s="76" t="e">
        <f>VLOOKUP(C119,[1]Sheet1!$E:$I,5,0)</f>
        <v>#N/A</v>
      </c>
      <c r="CL119" s="76" t="e">
        <f>VLOOKUP(C119,[1]Sheet1!$E:$S,15,0)</f>
        <v>#N/A</v>
      </c>
    </row>
    <row r="120" spans="1:90" x14ac:dyDescent="0.25">
      <c r="A120" s="1">
        <v>44580</v>
      </c>
      <c r="B120" t="s">
        <v>488</v>
      </c>
      <c r="C120" t="s">
        <v>489</v>
      </c>
      <c r="D120" t="s">
        <v>440</v>
      </c>
      <c r="E120" t="s">
        <v>482</v>
      </c>
      <c r="F120" t="s">
        <v>442</v>
      </c>
      <c r="G120">
        <v>5</v>
      </c>
      <c r="H120" t="s">
        <v>443</v>
      </c>
      <c r="I120" t="s">
        <v>444</v>
      </c>
      <c r="J120" t="s">
        <v>73</v>
      </c>
      <c r="K120" t="s">
        <v>244</v>
      </c>
      <c r="L120">
        <v>10</v>
      </c>
      <c r="M120" t="s">
        <v>460</v>
      </c>
      <c r="N120" t="s">
        <v>484</v>
      </c>
      <c r="O120" t="s">
        <v>77</v>
      </c>
      <c r="P120">
        <v>4.8341399999999997</v>
      </c>
      <c r="Q120" t="s">
        <v>78</v>
      </c>
      <c r="R120">
        <v>0.41249999999999998</v>
      </c>
      <c r="S120">
        <v>0.35143518518519001</v>
      </c>
      <c r="T120">
        <v>0.39454861111111</v>
      </c>
      <c r="U120" t="s">
        <v>485</v>
      </c>
      <c r="V120" t="s">
        <v>485</v>
      </c>
      <c r="W120" t="s">
        <v>80</v>
      </c>
      <c r="X120" t="s">
        <v>448</v>
      </c>
      <c r="Y120" t="s">
        <v>82</v>
      </c>
      <c r="Z120">
        <v>29</v>
      </c>
      <c r="AA120">
        <v>0</v>
      </c>
      <c r="AB120">
        <v>0</v>
      </c>
      <c r="AC120">
        <v>1000000</v>
      </c>
      <c r="AD120" t="s">
        <v>83</v>
      </c>
      <c r="AE120" s="5">
        <v>0</v>
      </c>
      <c r="AF120" t="s">
        <v>443</v>
      </c>
      <c r="AG120" t="s">
        <v>84</v>
      </c>
      <c r="AH120" t="s">
        <v>450</v>
      </c>
      <c r="AI120" t="s">
        <v>460</v>
      </c>
      <c r="AJ120">
        <v>0</v>
      </c>
      <c r="AK120">
        <v>1</v>
      </c>
      <c r="AL120" t="s">
        <v>451</v>
      </c>
      <c r="AM120" t="s">
        <v>443</v>
      </c>
      <c r="AN120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5"/>
      <c r="AX120" s="5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5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4.8341399999999997</v>
      </c>
      <c r="BK120" s="5" t="s">
        <v>440</v>
      </c>
      <c r="BL120">
        <v>15.267648569999999</v>
      </c>
      <c r="BM120">
        <v>1455019</v>
      </c>
      <c r="BN120" s="5">
        <v>316626.36049265577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f>IF(COUNTIFS($D$1:D120,D120,$E$1:E120,E120)&gt;1,0,1)</f>
        <v>0</v>
      </c>
      <c r="BX120" s="5">
        <v>411614.26864045253</v>
      </c>
      <c r="BY120" t="s">
        <v>83</v>
      </c>
      <c r="BZ120" t="s">
        <v>87</v>
      </c>
      <c r="CA120" t="s">
        <v>102</v>
      </c>
      <c r="CB120" s="5">
        <v>45520000</v>
      </c>
      <c r="CC120" s="6">
        <v>0.31662636049265575</v>
      </c>
      <c r="CD120" s="8">
        <v>15.267648569999999</v>
      </c>
      <c r="CE120" s="5" t="s">
        <v>622</v>
      </c>
      <c r="CF120">
        <v>0</v>
      </c>
      <c r="CG120" t="str">
        <f>VLOOKUP(C120,Sheet2!$D$2:$D$764,1,0)</f>
        <v>9521123315</v>
      </c>
      <c r="CH120" t="str">
        <f>VLOOKUP(B120,SO!A:A,1,0)</f>
        <v>9512941058</v>
      </c>
      <c r="CI120" t="str">
        <f>VLOOKUP(D120,Shipment!A:A,1,0)</f>
        <v>9525250453</v>
      </c>
      <c r="CJ120" s="76" t="e">
        <f>VLOOKUP(C120,[1]Sheet1!$E:$H,4,0)</f>
        <v>#N/A</v>
      </c>
      <c r="CK120" s="76" t="e">
        <f>VLOOKUP(C120,[1]Sheet1!$E:$I,5,0)</f>
        <v>#N/A</v>
      </c>
      <c r="CL120" s="76" t="e">
        <f>VLOOKUP(C120,[1]Sheet1!$E:$S,15,0)</f>
        <v>#N/A</v>
      </c>
    </row>
    <row r="121" spans="1:90" x14ac:dyDescent="0.25">
      <c r="A121" s="1">
        <v>44580</v>
      </c>
      <c r="B121" t="s">
        <v>488</v>
      </c>
      <c r="C121" t="s">
        <v>489</v>
      </c>
      <c r="D121" t="s">
        <v>440</v>
      </c>
      <c r="E121" t="s">
        <v>482</v>
      </c>
      <c r="F121" t="s">
        <v>442</v>
      </c>
      <c r="G121">
        <v>5</v>
      </c>
      <c r="H121" t="s">
        <v>443</v>
      </c>
      <c r="I121" t="s">
        <v>444</v>
      </c>
      <c r="J121" t="s">
        <v>73</v>
      </c>
      <c r="K121" t="s">
        <v>243</v>
      </c>
      <c r="L121">
        <v>2</v>
      </c>
      <c r="M121" t="s">
        <v>460</v>
      </c>
      <c r="N121" t="s">
        <v>484</v>
      </c>
      <c r="O121" t="s">
        <v>77</v>
      </c>
      <c r="P121">
        <v>0.98951999999999996</v>
      </c>
      <c r="Q121" t="s">
        <v>78</v>
      </c>
      <c r="R121">
        <v>0.41249999999999998</v>
      </c>
      <c r="S121">
        <v>0.35143518518519001</v>
      </c>
      <c r="T121">
        <v>0.39438657407407002</v>
      </c>
      <c r="U121" t="s">
        <v>485</v>
      </c>
      <c r="V121" t="s">
        <v>485</v>
      </c>
      <c r="W121" t="s">
        <v>80</v>
      </c>
      <c r="X121" t="s">
        <v>448</v>
      </c>
      <c r="Y121" t="s">
        <v>82</v>
      </c>
      <c r="Z121">
        <v>29</v>
      </c>
      <c r="AA121">
        <v>0</v>
      </c>
      <c r="AB121">
        <v>0</v>
      </c>
      <c r="AC121">
        <v>1000000</v>
      </c>
      <c r="AD121" t="s">
        <v>83</v>
      </c>
      <c r="AE121" s="5">
        <v>0</v>
      </c>
      <c r="AF121" t="s">
        <v>443</v>
      </c>
      <c r="AG121" t="s">
        <v>84</v>
      </c>
      <c r="AH121" t="s">
        <v>450</v>
      </c>
      <c r="AI121" t="s">
        <v>460</v>
      </c>
      <c r="AJ121">
        <v>0</v>
      </c>
      <c r="AK121">
        <v>1</v>
      </c>
      <c r="AL121" t="s">
        <v>451</v>
      </c>
      <c r="AM121" t="s">
        <v>443</v>
      </c>
      <c r="AN121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5"/>
      <c r="AX121" s="5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5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0.98951999999999996</v>
      </c>
      <c r="BK121" s="5" t="s">
        <v>440</v>
      </c>
      <c r="BL121">
        <v>15.267648569999999</v>
      </c>
      <c r="BM121">
        <v>1455019</v>
      </c>
      <c r="BN121" s="5">
        <v>64811.552051594022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f>IF(COUNTIFS($D$1:D121,D121,$E$1:E121,E121)&gt;1,0,1)</f>
        <v>0</v>
      </c>
      <c r="BX121" s="5">
        <v>84255.017667072229</v>
      </c>
      <c r="BY121" t="s">
        <v>83</v>
      </c>
      <c r="BZ121" t="s">
        <v>87</v>
      </c>
      <c r="CA121" t="s">
        <v>102</v>
      </c>
      <c r="CB121" s="5">
        <v>9744000</v>
      </c>
      <c r="CC121" s="6">
        <v>6.4811552051594029E-2</v>
      </c>
      <c r="CD121" s="8">
        <v>15.267648569999999</v>
      </c>
      <c r="CE121" s="5" t="s">
        <v>622</v>
      </c>
      <c r="CF121">
        <v>0</v>
      </c>
      <c r="CG121" t="str">
        <f>VLOOKUP(C121,Sheet2!$D$2:$D$764,1,0)</f>
        <v>9521123315</v>
      </c>
      <c r="CH121" t="str">
        <f>VLOOKUP(B121,SO!A:A,1,0)</f>
        <v>9512941058</v>
      </c>
      <c r="CI121" t="str">
        <f>VLOOKUP(D121,Shipment!A:A,1,0)</f>
        <v>9525250453</v>
      </c>
      <c r="CJ121" s="76" t="e">
        <f>VLOOKUP(C121,[1]Sheet1!$E:$H,4,0)</f>
        <v>#N/A</v>
      </c>
      <c r="CK121" s="76" t="e">
        <f>VLOOKUP(C121,[1]Sheet1!$E:$I,5,0)</f>
        <v>#N/A</v>
      </c>
      <c r="CL121" s="76" t="e">
        <f>VLOOKUP(C121,[1]Sheet1!$E:$S,15,0)</f>
        <v>#N/A</v>
      </c>
    </row>
    <row r="122" spans="1:90" x14ac:dyDescent="0.25">
      <c r="A122" s="1">
        <v>44580</v>
      </c>
      <c r="B122" t="s">
        <v>488</v>
      </c>
      <c r="C122" t="s">
        <v>489</v>
      </c>
      <c r="D122" t="s">
        <v>440</v>
      </c>
      <c r="E122" t="s">
        <v>482</v>
      </c>
      <c r="F122" t="s">
        <v>442</v>
      </c>
      <c r="G122">
        <v>5</v>
      </c>
      <c r="H122" t="s">
        <v>443</v>
      </c>
      <c r="I122" t="s">
        <v>444</v>
      </c>
      <c r="J122" t="s">
        <v>73</v>
      </c>
      <c r="K122" t="s">
        <v>490</v>
      </c>
      <c r="L122">
        <v>2</v>
      </c>
      <c r="M122" t="s">
        <v>460</v>
      </c>
      <c r="N122" t="s">
        <v>484</v>
      </c>
      <c r="O122" t="s">
        <v>77</v>
      </c>
      <c r="P122">
        <v>1.7712639999999999</v>
      </c>
      <c r="Q122" t="s">
        <v>78</v>
      </c>
      <c r="R122">
        <v>0.41249999999999998</v>
      </c>
      <c r="S122">
        <v>0.35143518518519001</v>
      </c>
      <c r="T122">
        <v>0.39465277777778002</v>
      </c>
      <c r="U122" t="s">
        <v>485</v>
      </c>
      <c r="V122" t="s">
        <v>485</v>
      </c>
      <c r="W122" t="s">
        <v>80</v>
      </c>
      <c r="X122" t="s">
        <v>448</v>
      </c>
      <c r="Y122" t="s">
        <v>82</v>
      </c>
      <c r="Z122">
        <v>29</v>
      </c>
      <c r="AA122">
        <v>0</v>
      </c>
      <c r="AB122">
        <v>0</v>
      </c>
      <c r="AC122">
        <v>1000000</v>
      </c>
      <c r="AD122" t="s">
        <v>21</v>
      </c>
      <c r="AE122" s="5">
        <v>0</v>
      </c>
      <c r="AF122" t="s">
        <v>443</v>
      </c>
      <c r="AG122" t="s">
        <v>84</v>
      </c>
      <c r="AH122" t="s">
        <v>450</v>
      </c>
      <c r="AI122" t="s">
        <v>460</v>
      </c>
      <c r="AJ122">
        <v>0</v>
      </c>
      <c r="AK122">
        <v>1</v>
      </c>
      <c r="AL122" t="s">
        <v>451</v>
      </c>
      <c r="AM122" t="s">
        <v>443</v>
      </c>
      <c r="AN122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5"/>
      <c r="AX122" s="5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5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1.7712639999999999</v>
      </c>
      <c r="BK122" s="5" t="s">
        <v>440</v>
      </c>
      <c r="BL122">
        <v>15.267648569999999</v>
      </c>
      <c r="BM122">
        <v>1455019</v>
      </c>
      <c r="BN122" s="5">
        <v>116014.19772527553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f>IF(COUNTIFS($D$1:D122,D122,$E$1:E122,E122)&gt;1,0,1)</f>
        <v>0</v>
      </c>
      <c r="BX122" s="5">
        <v>150818.45704285818</v>
      </c>
      <c r="BY122" t="s">
        <v>21</v>
      </c>
      <c r="BZ122" t="s">
        <v>92</v>
      </c>
      <c r="CA122" t="s">
        <v>102</v>
      </c>
      <c r="CB122" s="5">
        <v>22393636</v>
      </c>
      <c r="CC122" s="6">
        <v>0.11601419772527552</v>
      </c>
      <c r="CD122" s="8">
        <v>15.267648569999999</v>
      </c>
      <c r="CE122" s="5" t="s">
        <v>622</v>
      </c>
      <c r="CF122">
        <v>0</v>
      </c>
      <c r="CG122" t="str">
        <f>VLOOKUP(C122,Sheet2!$D$2:$D$764,1,0)</f>
        <v>9521123315</v>
      </c>
      <c r="CH122" t="str">
        <f>VLOOKUP(B122,SO!A:A,1,0)</f>
        <v>9512941058</v>
      </c>
      <c r="CI122" t="str">
        <f>VLOOKUP(D122,Shipment!A:A,1,0)</f>
        <v>9525250453</v>
      </c>
      <c r="CJ122" s="76" t="e">
        <f>VLOOKUP(C122,[1]Sheet1!$E:$H,4,0)</f>
        <v>#N/A</v>
      </c>
      <c r="CK122" s="76" t="e">
        <f>VLOOKUP(C122,[1]Sheet1!$E:$I,5,0)</f>
        <v>#N/A</v>
      </c>
      <c r="CL122" s="76" t="e">
        <f>VLOOKUP(C122,[1]Sheet1!$E:$S,15,0)</f>
        <v>#N/A</v>
      </c>
    </row>
    <row r="123" spans="1:90" x14ac:dyDescent="0.25">
      <c r="A123" s="1">
        <v>44580</v>
      </c>
      <c r="B123" t="s">
        <v>488</v>
      </c>
      <c r="C123" t="s">
        <v>489</v>
      </c>
      <c r="D123" t="s">
        <v>440</v>
      </c>
      <c r="E123" t="s">
        <v>482</v>
      </c>
      <c r="F123" t="s">
        <v>442</v>
      </c>
      <c r="G123">
        <v>5</v>
      </c>
      <c r="H123" t="s">
        <v>443</v>
      </c>
      <c r="I123" t="s">
        <v>444</v>
      </c>
      <c r="J123" t="s">
        <v>73</v>
      </c>
      <c r="K123" t="s">
        <v>170</v>
      </c>
      <c r="L123">
        <v>1</v>
      </c>
      <c r="M123" t="s">
        <v>460</v>
      </c>
      <c r="N123" t="s">
        <v>484</v>
      </c>
      <c r="O123" t="s">
        <v>77</v>
      </c>
      <c r="P123">
        <v>0.69159999999999999</v>
      </c>
      <c r="Q123" t="s">
        <v>78</v>
      </c>
      <c r="R123">
        <v>0.41249999999999998</v>
      </c>
      <c r="S123">
        <v>0.35143518518519001</v>
      </c>
      <c r="T123">
        <v>0.39472222222221998</v>
      </c>
      <c r="U123" t="s">
        <v>485</v>
      </c>
      <c r="V123" t="s">
        <v>485</v>
      </c>
      <c r="W123" t="s">
        <v>80</v>
      </c>
      <c r="X123" t="s">
        <v>448</v>
      </c>
      <c r="Y123" t="s">
        <v>82</v>
      </c>
      <c r="Z123">
        <v>29</v>
      </c>
      <c r="AA123">
        <v>0</v>
      </c>
      <c r="AB123">
        <v>0</v>
      </c>
      <c r="AC123">
        <v>1000000</v>
      </c>
      <c r="AD123" t="s">
        <v>21</v>
      </c>
      <c r="AE123" s="5">
        <v>0</v>
      </c>
      <c r="AF123" t="s">
        <v>443</v>
      </c>
      <c r="AG123" t="s">
        <v>84</v>
      </c>
      <c r="AH123" t="s">
        <v>450</v>
      </c>
      <c r="AI123" t="s">
        <v>460</v>
      </c>
      <c r="AJ123">
        <v>0</v>
      </c>
      <c r="AK123">
        <v>1</v>
      </c>
      <c r="AL123" t="s">
        <v>451</v>
      </c>
      <c r="AM123" t="s">
        <v>443</v>
      </c>
      <c r="AN123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5"/>
      <c r="AX123" s="5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5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0.69159999999999999</v>
      </c>
      <c r="BK123" s="5" t="s">
        <v>440</v>
      </c>
      <c r="BL123">
        <v>15.267648569999999</v>
      </c>
      <c r="BM123">
        <v>1455019</v>
      </c>
      <c r="BN123" s="5">
        <v>45298.396595200124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f>IF(COUNTIFS($D$1:D123,D123,$E$1:E123,E123)&gt;1,0,1)</f>
        <v>0</v>
      </c>
      <c r="BX123" s="5">
        <v>58887.915573760161</v>
      </c>
      <c r="BY123" t="s">
        <v>21</v>
      </c>
      <c r="BZ123" t="s">
        <v>92</v>
      </c>
      <c r="CA123" t="s">
        <v>102</v>
      </c>
      <c r="CB123" s="5">
        <v>6232000</v>
      </c>
      <c r="CC123" s="6">
        <v>4.5298396595200123E-2</v>
      </c>
      <c r="CD123" s="8">
        <v>15.267648569999999</v>
      </c>
      <c r="CE123" s="5" t="s">
        <v>622</v>
      </c>
      <c r="CF123">
        <v>0</v>
      </c>
      <c r="CG123" t="str">
        <f>VLOOKUP(C123,Sheet2!$D$2:$D$764,1,0)</f>
        <v>9521123315</v>
      </c>
      <c r="CH123" t="str">
        <f>VLOOKUP(B123,SO!A:A,1,0)</f>
        <v>9512941058</v>
      </c>
      <c r="CI123" t="str">
        <f>VLOOKUP(D123,Shipment!A:A,1,0)</f>
        <v>9525250453</v>
      </c>
      <c r="CJ123" s="76" t="e">
        <f>VLOOKUP(C123,[1]Sheet1!$E:$H,4,0)</f>
        <v>#N/A</v>
      </c>
      <c r="CK123" s="76" t="e">
        <f>VLOOKUP(C123,[1]Sheet1!$E:$I,5,0)</f>
        <v>#N/A</v>
      </c>
      <c r="CL123" s="76" t="e">
        <f>VLOOKUP(C123,[1]Sheet1!$E:$S,15,0)</f>
        <v>#N/A</v>
      </c>
    </row>
    <row r="124" spans="1:90" x14ac:dyDescent="0.25">
      <c r="A124" s="1">
        <v>44580</v>
      </c>
      <c r="B124" t="s">
        <v>491</v>
      </c>
      <c r="C124" t="s">
        <v>492</v>
      </c>
      <c r="D124" t="s">
        <v>407</v>
      </c>
      <c r="E124" t="s">
        <v>493</v>
      </c>
      <c r="F124" t="s">
        <v>409</v>
      </c>
      <c r="G124">
        <v>1.25</v>
      </c>
      <c r="H124" t="s">
        <v>177</v>
      </c>
      <c r="I124" t="s">
        <v>72</v>
      </c>
      <c r="J124" t="s">
        <v>73</v>
      </c>
      <c r="K124" t="s">
        <v>494</v>
      </c>
      <c r="L124">
        <v>1</v>
      </c>
      <c r="M124" t="s">
        <v>495</v>
      </c>
      <c r="N124" t="s">
        <v>496</v>
      </c>
      <c r="O124" t="s">
        <v>77</v>
      </c>
      <c r="P124">
        <v>9.9000000000000008E-3</v>
      </c>
      <c r="Q124" t="s">
        <v>78</v>
      </c>
      <c r="R124">
        <v>0.41944444444444001</v>
      </c>
      <c r="S124">
        <v>0.35162037037036997</v>
      </c>
      <c r="T124">
        <v>0.39390046296296</v>
      </c>
      <c r="U124" t="s">
        <v>497</v>
      </c>
      <c r="V124" t="s">
        <v>498</v>
      </c>
      <c r="W124" t="s">
        <v>330</v>
      </c>
      <c r="X124" t="s">
        <v>416</v>
      </c>
      <c r="Y124" t="s">
        <v>82</v>
      </c>
      <c r="Z124">
        <v>26</v>
      </c>
      <c r="AA124">
        <v>26</v>
      </c>
      <c r="AB124">
        <v>0</v>
      </c>
      <c r="AC124">
        <v>550000</v>
      </c>
      <c r="AD124" t="s">
        <v>499</v>
      </c>
      <c r="AE124" s="5">
        <v>0</v>
      </c>
      <c r="AF124" t="s">
        <v>177</v>
      </c>
      <c r="AG124" t="s">
        <v>84</v>
      </c>
      <c r="AH124" t="s">
        <v>333</v>
      </c>
      <c r="AI124" t="s">
        <v>500</v>
      </c>
      <c r="AJ124">
        <v>0</v>
      </c>
      <c r="AK124">
        <v>1</v>
      </c>
      <c r="AL124" t="s">
        <v>334</v>
      </c>
      <c r="AM124" t="s">
        <v>177</v>
      </c>
      <c r="AN124" t="s">
        <v>101</v>
      </c>
      <c r="AO124" s="8">
        <v>50000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5"/>
      <c r="AX124" s="5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5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5" t="s">
        <v>407</v>
      </c>
      <c r="BL124">
        <v>6.7197065100000009</v>
      </c>
      <c r="BM124">
        <v>1085160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f>IF(COUNTIFS($D$1:D124,D124,$E$1:E124,E124)&gt;1,0,1)</f>
        <v>1</v>
      </c>
      <c r="BX124" s="5">
        <v>0</v>
      </c>
      <c r="BY124" t="s">
        <v>499</v>
      </c>
      <c r="BZ124" t="s">
        <v>499</v>
      </c>
      <c r="CA124" t="s">
        <v>221</v>
      </c>
      <c r="CB124" s="5">
        <v>0</v>
      </c>
      <c r="CC124" s="6">
        <v>0</v>
      </c>
      <c r="CD124" s="8">
        <v>6.7197065100000009</v>
      </c>
      <c r="CE124" s="5" t="s">
        <v>622</v>
      </c>
      <c r="CF124" t="s">
        <v>623</v>
      </c>
      <c r="CG124" t="str">
        <f>VLOOKUP(C124,Sheet2!$D$2:$D$764,1,0)</f>
        <v>9521121922</v>
      </c>
      <c r="CH124" t="str">
        <f>VLOOKUP(B124,SO!A:A,1,0)</f>
        <v>9512933083</v>
      </c>
      <c r="CI124" t="str">
        <f>VLOOKUP(D124,Shipment!A:A,1,0)</f>
        <v>9525250452</v>
      </c>
      <c r="CJ124" s="76" t="e">
        <f>VLOOKUP(C124,[1]Sheet1!$E:$H,4,0)</f>
        <v>#N/A</v>
      </c>
      <c r="CK124" s="76" t="e">
        <f>VLOOKUP(C124,[1]Sheet1!$E:$I,5,0)</f>
        <v>#N/A</v>
      </c>
      <c r="CL124" s="76" t="e">
        <f>VLOOKUP(C124,[1]Sheet1!$E:$S,15,0)</f>
        <v>#N/A</v>
      </c>
    </row>
    <row r="125" spans="1:90" x14ac:dyDescent="0.25">
      <c r="A125" s="1">
        <v>44580</v>
      </c>
      <c r="B125" t="s">
        <v>501</v>
      </c>
      <c r="C125" t="s">
        <v>502</v>
      </c>
      <c r="D125" t="s">
        <v>407</v>
      </c>
      <c r="E125" t="s">
        <v>503</v>
      </c>
      <c r="F125" t="s">
        <v>409</v>
      </c>
      <c r="G125">
        <v>1.25</v>
      </c>
      <c r="H125" t="s">
        <v>177</v>
      </c>
      <c r="I125" t="s">
        <v>72</v>
      </c>
      <c r="J125" t="s">
        <v>73</v>
      </c>
      <c r="K125" t="s">
        <v>483</v>
      </c>
      <c r="L125">
        <v>2</v>
      </c>
      <c r="M125" t="s">
        <v>504</v>
      </c>
      <c r="N125" t="s">
        <v>505</v>
      </c>
      <c r="O125" t="s">
        <v>77</v>
      </c>
      <c r="P125">
        <v>7.7520000000000006E-2</v>
      </c>
      <c r="Q125" t="s">
        <v>78</v>
      </c>
      <c r="R125">
        <v>0.41944444444444001</v>
      </c>
      <c r="S125">
        <v>0.35162037037036997</v>
      </c>
      <c r="T125">
        <v>0.38965277777778001</v>
      </c>
      <c r="U125" t="s">
        <v>506</v>
      </c>
      <c r="V125" t="s">
        <v>506</v>
      </c>
      <c r="W125" t="s">
        <v>330</v>
      </c>
      <c r="X125" t="s">
        <v>416</v>
      </c>
      <c r="Y125" t="s">
        <v>82</v>
      </c>
      <c r="Z125">
        <v>26</v>
      </c>
      <c r="AA125">
        <v>26</v>
      </c>
      <c r="AB125">
        <v>0</v>
      </c>
      <c r="AC125">
        <v>550000</v>
      </c>
      <c r="AD125" t="s">
        <v>129</v>
      </c>
      <c r="AE125" s="5">
        <v>0</v>
      </c>
      <c r="AF125" t="s">
        <v>177</v>
      </c>
      <c r="AG125" t="s">
        <v>84</v>
      </c>
      <c r="AH125" t="s">
        <v>333</v>
      </c>
      <c r="AI125" t="s">
        <v>130</v>
      </c>
      <c r="AJ125">
        <v>0</v>
      </c>
      <c r="AK125">
        <v>1</v>
      </c>
      <c r="AL125" t="s">
        <v>334</v>
      </c>
      <c r="AM125" t="s">
        <v>177</v>
      </c>
      <c r="AN125" t="s">
        <v>101</v>
      </c>
      <c r="AO125" s="8">
        <v>50000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5"/>
      <c r="AX125" s="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7.7520000000000006E-2</v>
      </c>
      <c r="BK125" s="5" t="s">
        <v>407</v>
      </c>
      <c r="BL125">
        <v>6.7197065100000009</v>
      </c>
      <c r="BM125">
        <v>1085160</v>
      </c>
      <c r="BN125" s="5">
        <v>6344.9199658572579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f>IF(COUNTIFS($D$1:D125,D125,$E$1:E125,E125)&gt;1,0,1)</f>
        <v>1</v>
      </c>
      <c r="BX125" s="5">
        <v>10382.596307766424</v>
      </c>
      <c r="BY125" t="s">
        <v>129</v>
      </c>
      <c r="BZ125" t="s">
        <v>129</v>
      </c>
      <c r="CA125" t="s">
        <v>102</v>
      </c>
      <c r="CB125" s="5">
        <v>3598000</v>
      </c>
      <c r="CC125" s="6">
        <v>1.153621811974047E-2</v>
      </c>
      <c r="CD125" s="8">
        <v>6.7197065100000009</v>
      </c>
      <c r="CE125" s="5" t="s">
        <v>622</v>
      </c>
      <c r="CF125">
        <v>0</v>
      </c>
      <c r="CG125" t="str">
        <f>VLOOKUP(C125,Sheet2!$D$2:$D$764,1,0)</f>
        <v>9521122782</v>
      </c>
      <c r="CH125" t="str">
        <f>VLOOKUP(B125,SO!A:A,1,0)</f>
        <v>9512939786</v>
      </c>
      <c r="CI125" t="str">
        <f>VLOOKUP(D125,Shipment!A:A,1,0)</f>
        <v>9525250452</v>
      </c>
      <c r="CJ125" s="76" t="e">
        <f>VLOOKUP(C125,[1]Sheet1!$E:$H,4,0)</f>
        <v>#N/A</v>
      </c>
      <c r="CK125" s="76" t="e">
        <f>VLOOKUP(C125,[1]Sheet1!$E:$I,5,0)</f>
        <v>#N/A</v>
      </c>
      <c r="CL125" s="76" t="e">
        <f>VLOOKUP(C125,[1]Sheet1!$E:$S,15,0)</f>
        <v>#N/A</v>
      </c>
    </row>
    <row r="126" spans="1:90" x14ac:dyDescent="0.25">
      <c r="A126" s="1">
        <v>44580</v>
      </c>
      <c r="B126" t="s">
        <v>501</v>
      </c>
      <c r="C126" t="s">
        <v>502</v>
      </c>
      <c r="D126" t="s">
        <v>407</v>
      </c>
      <c r="E126" t="s">
        <v>503</v>
      </c>
      <c r="F126" t="s">
        <v>409</v>
      </c>
      <c r="G126">
        <v>1.25</v>
      </c>
      <c r="H126" t="s">
        <v>177</v>
      </c>
      <c r="I126" t="s">
        <v>72</v>
      </c>
      <c r="J126" t="s">
        <v>73</v>
      </c>
      <c r="K126" t="s">
        <v>483</v>
      </c>
      <c r="L126">
        <v>1</v>
      </c>
      <c r="M126" t="s">
        <v>504</v>
      </c>
      <c r="N126" t="s">
        <v>505</v>
      </c>
      <c r="O126" t="s">
        <v>77</v>
      </c>
      <c r="P126">
        <v>3.8760000000000003E-2</v>
      </c>
      <c r="Q126" t="s">
        <v>78</v>
      </c>
      <c r="R126">
        <v>0.41944444444444001</v>
      </c>
      <c r="S126">
        <v>0.35162037037036997</v>
      </c>
      <c r="T126">
        <v>0.38952546296295998</v>
      </c>
      <c r="U126" t="s">
        <v>506</v>
      </c>
      <c r="V126" t="s">
        <v>506</v>
      </c>
      <c r="W126" t="s">
        <v>330</v>
      </c>
      <c r="X126" t="s">
        <v>416</v>
      </c>
      <c r="Y126" t="s">
        <v>82</v>
      </c>
      <c r="Z126">
        <v>26</v>
      </c>
      <c r="AA126">
        <v>0</v>
      </c>
      <c r="AB126">
        <v>0</v>
      </c>
      <c r="AC126">
        <v>550000</v>
      </c>
      <c r="AD126" t="s">
        <v>129</v>
      </c>
      <c r="AE126" s="5">
        <v>0</v>
      </c>
      <c r="AF126" t="s">
        <v>177</v>
      </c>
      <c r="AG126" t="s">
        <v>84</v>
      </c>
      <c r="AH126" t="s">
        <v>333</v>
      </c>
      <c r="AI126" t="s">
        <v>130</v>
      </c>
      <c r="AJ126">
        <v>0</v>
      </c>
      <c r="AK126">
        <v>1</v>
      </c>
      <c r="AL126" t="s">
        <v>334</v>
      </c>
      <c r="AM126" t="s">
        <v>177</v>
      </c>
      <c r="AN126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5"/>
      <c r="AX126" s="5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5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3.8760000000000003E-2</v>
      </c>
      <c r="BK126" s="5" t="s">
        <v>407</v>
      </c>
      <c r="BL126">
        <v>6.7197065100000009</v>
      </c>
      <c r="BM126">
        <v>1085160</v>
      </c>
      <c r="BN126" s="5">
        <v>3172.459982928629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f>IF(COUNTIFS($D$1:D126,D126,$E$1:E126,E126)&gt;1,0,1)</f>
        <v>0</v>
      </c>
      <c r="BX126" s="5">
        <v>5191.2981538832119</v>
      </c>
      <c r="BY126" t="s">
        <v>129</v>
      </c>
      <c r="BZ126" t="s">
        <v>129</v>
      </c>
      <c r="CA126" t="s">
        <v>102</v>
      </c>
      <c r="CB126" s="5">
        <v>1799000</v>
      </c>
      <c r="CC126" s="6">
        <v>5.7681090598702351E-3</v>
      </c>
      <c r="CD126" s="8">
        <v>6.7197065100000009</v>
      </c>
      <c r="CE126" s="5" t="s">
        <v>622</v>
      </c>
      <c r="CF126">
        <v>0</v>
      </c>
      <c r="CG126" t="str">
        <f>VLOOKUP(C126,Sheet2!$D$2:$D$764,1,0)</f>
        <v>9521122782</v>
      </c>
      <c r="CH126" t="str">
        <f>VLOOKUP(B126,SO!A:A,1,0)</f>
        <v>9512939786</v>
      </c>
      <c r="CI126" t="str">
        <f>VLOOKUP(D126,Shipment!A:A,1,0)</f>
        <v>9525250452</v>
      </c>
      <c r="CJ126" s="76" t="e">
        <f>VLOOKUP(C126,[1]Sheet1!$E:$H,4,0)</f>
        <v>#N/A</v>
      </c>
      <c r="CK126" s="76" t="e">
        <f>VLOOKUP(C126,[1]Sheet1!$E:$I,5,0)</f>
        <v>#N/A</v>
      </c>
      <c r="CL126" s="76" t="e">
        <f>VLOOKUP(C126,[1]Sheet1!$E:$S,15,0)</f>
        <v>#N/A</v>
      </c>
    </row>
    <row r="127" spans="1:90" x14ac:dyDescent="0.25">
      <c r="A127" s="1">
        <v>44580</v>
      </c>
      <c r="B127" t="s">
        <v>507</v>
      </c>
      <c r="C127" t="s">
        <v>508</v>
      </c>
      <c r="D127" t="s">
        <v>407</v>
      </c>
      <c r="E127" t="s">
        <v>509</v>
      </c>
      <c r="F127" t="s">
        <v>409</v>
      </c>
      <c r="G127">
        <v>1.25</v>
      </c>
      <c r="H127" t="s">
        <v>177</v>
      </c>
      <c r="I127" t="s">
        <v>72</v>
      </c>
      <c r="J127" t="s">
        <v>73</v>
      </c>
      <c r="K127" t="s">
        <v>483</v>
      </c>
      <c r="L127">
        <v>4</v>
      </c>
      <c r="M127" t="s">
        <v>510</v>
      </c>
      <c r="N127" t="s">
        <v>511</v>
      </c>
      <c r="O127" t="s">
        <v>77</v>
      </c>
      <c r="P127">
        <v>0.15504000000000001</v>
      </c>
      <c r="Q127" t="s">
        <v>78</v>
      </c>
      <c r="R127">
        <v>0.41944444444444001</v>
      </c>
      <c r="S127">
        <v>0.35162037037036997</v>
      </c>
      <c r="T127">
        <v>0.39116898148147999</v>
      </c>
      <c r="U127" t="s">
        <v>512</v>
      </c>
      <c r="V127" t="s">
        <v>512</v>
      </c>
      <c r="W127" t="s">
        <v>330</v>
      </c>
      <c r="X127" t="s">
        <v>416</v>
      </c>
      <c r="Y127" t="s">
        <v>82</v>
      </c>
      <c r="Z127">
        <v>26</v>
      </c>
      <c r="AA127">
        <v>26</v>
      </c>
      <c r="AB127">
        <v>0</v>
      </c>
      <c r="AC127">
        <v>550000</v>
      </c>
      <c r="AD127" t="s">
        <v>129</v>
      </c>
      <c r="AE127" s="5">
        <v>0</v>
      </c>
      <c r="AF127" t="s">
        <v>177</v>
      </c>
      <c r="AG127" t="s">
        <v>84</v>
      </c>
      <c r="AH127" t="s">
        <v>333</v>
      </c>
      <c r="AI127" t="s">
        <v>191</v>
      </c>
      <c r="AJ127">
        <v>0</v>
      </c>
      <c r="AK127">
        <v>1</v>
      </c>
      <c r="AL127" t="s">
        <v>334</v>
      </c>
      <c r="AM127" t="s">
        <v>177</v>
      </c>
      <c r="AN127" t="s">
        <v>101</v>
      </c>
      <c r="AO127" s="8">
        <v>50000</v>
      </c>
      <c r="AP127" s="8">
        <v>0</v>
      </c>
      <c r="AQ127" s="8">
        <v>0</v>
      </c>
      <c r="AR127" s="8">
        <v>0</v>
      </c>
      <c r="AS127" s="8">
        <v>2016</v>
      </c>
      <c r="AT127" s="8">
        <v>0</v>
      </c>
      <c r="AU127" s="5"/>
      <c r="AX127" s="5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5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0.15504000000000001</v>
      </c>
      <c r="BK127" s="5" t="s">
        <v>407</v>
      </c>
      <c r="BL127">
        <v>6.7197065100000009</v>
      </c>
      <c r="BM127">
        <v>1085160</v>
      </c>
      <c r="BN127" s="5">
        <v>12689.839931714516</v>
      </c>
      <c r="BO127" s="5">
        <v>0</v>
      </c>
      <c r="BP127" s="5">
        <v>2016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f>IF(COUNTIFS($D$1:D127,D127,$E$1:E127,E127)&gt;1,0,1)</f>
        <v>1</v>
      </c>
      <c r="BX127" s="5">
        <v>22781.192615532847</v>
      </c>
      <c r="BY127" t="s">
        <v>129</v>
      </c>
      <c r="BZ127" t="s">
        <v>129</v>
      </c>
      <c r="CA127" t="s">
        <v>102</v>
      </c>
      <c r="CB127" s="5">
        <v>7196000</v>
      </c>
      <c r="CC127" s="6">
        <v>2.307243623948094E-2</v>
      </c>
      <c r="CD127" s="8">
        <v>6.7197065100000009</v>
      </c>
      <c r="CE127" s="5" t="s">
        <v>622</v>
      </c>
      <c r="CF127">
        <v>0</v>
      </c>
      <c r="CG127" t="str">
        <f>VLOOKUP(C127,Sheet2!$D$2:$D$764,1,0)</f>
        <v>9521122780</v>
      </c>
      <c r="CH127" t="str">
        <f>VLOOKUP(B127,SO!A:A,1,0)</f>
        <v>9512939783</v>
      </c>
      <c r="CI127" t="str">
        <f>VLOOKUP(D127,Shipment!A:A,1,0)</f>
        <v>9525250452</v>
      </c>
      <c r="CJ127" s="76" t="e">
        <f>VLOOKUP(C127,[1]Sheet1!$E:$H,4,0)</f>
        <v>#N/A</v>
      </c>
      <c r="CK127" s="76" t="e">
        <f>VLOOKUP(C127,[1]Sheet1!$E:$I,5,0)</f>
        <v>#N/A</v>
      </c>
      <c r="CL127" s="76" t="e">
        <f>VLOOKUP(C127,[1]Sheet1!$E:$S,15,0)</f>
        <v>#N/A</v>
      </c>
    </row>
    <row r="128" spans="1:90" x14ac:dyDescent="0.25">
      <c r="A128" s="1">
        <v>44580</v>
      </c>
      <c r="B128" t="s">
        <v>513</v>
      </c>
      <c r="C128" t="s">
        <v>514</v>
      </c>
      <c r="D128" t="s">
        <v>407</v>
      </c>
      <c r="E128" t="s">
        <v>509</v>
      </c>
      <c r="F128" t="s">
        <v>409</v>
      </c>
      <c r="G128">
        <v>1.25</v>
      </c>
      <c r="H128" t="s">
        <v>177</v>
      </c>
      <c r="I128" t="s">
        <v>72</v>
      </c>
      <c r="J128" t="s">
        <v>73</v>
      </c>
      <c r="K128" t="s">
        <v>372</v>
      </c>
      <c r="L128">
        <v>5</v>
      </c>
      <c r="M128" t="s">
        <v>510</v>
      </c>
      <c r="N128" t="s">
        <v>511</v>
      </c>
      <c r="O128" t="s">
        <v>77</v>
      </c>
      <c r="P128">
        <v>0.11532000000000001</v>
      </c>
      <c r="Q128" t="s">
        <v>78</v>
      </c>
      <c r="R128">
        <v>0.41944444444444001</v>
      </c>
      <c r="S128">
        <v>0.35162037037036997</v>
      </c>
      <c r="T128">
        <v>0.39089120370370001</v>
      </c>
      <c r="U128" t="s">
        <v>512</v>
      </c>
      <c r="V128" t="s">
        <v>512</v>
      </c>
      <c r="W128" t="s">
        <v>330</v>
      </c>
      <c r="X128" t="s">
        <v>416</v>
      </c>
      <c r="Y128" t="s">
        <v>82</v>
      </c>
      <c r="Z128">
        <v>26</v>
      </c>
      <c r="AA128">
        <v>0</v>
      </c>
      <c r="AB128">
        <v>0</v>
      </c>
      <c r="AC128">
        <v>550000</v>
      </c>
      <c r="AD128" t="s">
        <v>358</v>
      </c>
      <c r="AE128" s="5">
        <v>0</v>
      </c>
      <c r="AF128" t="s">
        <v>177</v>
      </c>
      <c r="AG128" t="s">
        <v>84</v>
      </c>
      <c r="AH128" t="s">
        <v>333</v>
      </c>
      <c r="AI128" t="s">
        <v>191</v>
      </c>
      <c r="AJ128">
        <v>0</v>
      </c>
      <c r="AK128">
        <v>1</v>
      </c>
      <c r="AL128" t="s">
        <v>334</v>
      </c>
      <c r="AM128" t="s">
        <v>177</v>
      </c>
      <c r="AN12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1499</v>
      </c>
      <c r="AT128" s="8">
        <v>0</v>
      </c>
      <c r="AU128" s="5"/>
      <c r="AX128" s="5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5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0.11532000000000001</v>
      </c>
      <c r="BK128" s="5" t="s">
        <v>407</v>
      </c>
      <c r="BL128">
        <v>6.7197065100000009</v>
      </c>
      <c r="BM128">
        <v>1085160</v>
      </c>
      <c r="BN128" s="5">
        <v>9438.8050885275934</v>
      </c>
      <c r="BO128" s="5">
        <v>0</v>
      </c>
      <c r="BP128" s="5">
        <v>1499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f>IF(COUNTIFS($D$1:D128,D128,$E$1:E128,E128)&gt;1,0,1)</f>
        <v>0</v>
      </c>
      <c r="BX128" s="5">
        <v>16944.317417590606</v>
      </c>
      <c r="BY128" t="s">
        <v>358</v>
      </c>
      <c r="BZ128" t="s">
        <v>358</v>
      </c>
      <c r="CA128" t="s">
        <v>102</v>
      </c>
      <c r="CB128" s="5">
        <v>6436500</v>
      </c>
      <c r="CC128" s="6">
        <v>1.7161463797322897E-2</v>
      </c>
      <c r="CD128" s="8">
        <v>6.7197065100000009</v>
      </c>
      <c r="CE128" s="5" t="s">
        <v>622</v>
      </c>
      <c r="CF128">
        <v>0</v>
      </c>
      <c r="CG128" t="str">
        <f>VLOOKUP(C128,Sheet2!$D$2:$D$764,1,0)</f>
        <v>9521122765</v>
      </c>
      <c r="CH128" t="str">
        <f>VLOOKUP(B128,SO!A:A,1,0)</f>
        <v>9512939455</v>
      </c>
      <c r="CI128" t="str">
        <f>VLOOKUP(D128,Shipment!A:A,1,0)</f>
        <v>9525250452</v>
      </c>
      <c r="CJ128" s="76" t="e">
        <f>VLOOKUP(C128,[1]Sheet1!$E:$H,4,0)</f>
        <v>#N/A</v>
      </c>
      <c r="CK128" s="76" t="e">
        <f>VLOOKUP(C128,[1]Sheet1!$E:$I,5,0)</f>
        <v>#N/A</v>
      </c>
      <c r="CL128" s="76" t="e">
        <f>VLOOKUP(C128,[1]Sheet1!$E:$S,15,0)</f>
        <v>#N/A</v>
      </c>
    </row>
    <row r="129" spans="1:90" x14ac:dyDescent="0.25">
      <c r="A129" s="1">
        <v>44580</v>
      </c>
      <c r="B129" t="s">
        <v>515</v>
      </c>
      <c r="C129" t="s">
        <v>516</v>
      </c>
      <c r="D129" t="s">
        <v>407</v>
      </c>
      <c r="E129" t="s">
        <v>503</v>
      </c>
      <c r="F129" t="s">
        <v>409</v>
      </c>
      <c r="G129">
        <v>1.25</v>
      </c>
      <c r="H129" t="s">
        <v>177</v>
      </c>
      <c r="I129" t="s">
        <v>72</v>
      </c>
      <c r="J129" t="s">
        <v>73</v>
      </c>
      <c r="K129" t="s">
        <v>372</v>
      </c>
      <c r="L129">
        <v>4</v>
      </c>
      <c r="M129" t="s">
        <v>504</v>
      </c>
      <c r="N129" t="s">
        <v>505</v>
      </c>
      <c r="O129" t="s">
        <v>77</v>
      </c>
      <c r="P129">
        <v>9.2256000000000005E-2</v>
      </c>
      <c r="Q129" t="s">
        <v>78</v>
      </c>
      <c r="R129">
        <v>0.41944444444444001</v>
      </c>
      <c r="S129">
        <v>0.35162037037036997</v>
      </c>
      <c r="T129">
        <v>0.38915509259259001</v>
      </c>
      <c r="U129" t="s">
        <v>506</v>
      </c>
      <c r="V129" t="s">
        <v>506</v>
      </c>
      <c r="W129" t="s">
        <v>330</v>
      </c>
      <c r="X129" t="s">
        <v>416</v>
      </c>
      <c r="Y129" t="s">
        <v>82</v>
      </c>
      <c r="Z129">
        <v>26</v>
      </c>
      <c r="AA129">
        <v>0</v>
      </c>
      <c r="AB129">
        <v>0</v>
      </c>
      <c r="AC129">
        <v>550000</v>
      </c>
      <c r="AD129" t="s">
        <v>358</v>
      </c>
      <c r="AE129" s="5">
        <v>0</v>
      </c>
      <c r="AF129" t="s">
        <v>177</v>
      </c>
      <c r="AG129" t="s">
        <v>84</v>
      </c>
      <c r="AH129" t="s">
        <v>333</v>
      </c>
      <c r="AI129" t="s">
        <v>130</v>
      </c>
      <c r="AJ129">
        <v>0</v>
      </c>
      <c r="AK129">
        <v>1</v>
      </c>
      <c r="AL129" t="s">
        <v>334</v>
      </c>
      <c r="AM129" t="s">
        <v>177</v>
      </c>
      <c r="AN129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5"/>
      <c r="AX129" s="5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5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9.2256000000000005E-2</v>
      </c>
      <c r="BK129" s="5" t="s">
        <v>407</v>
      </c>
      <c r="BL129">
        <v>6.7197065100000009</v>
      </c>
      <c r="BM129">
        <v>1085160</v>
      </c>
      <c r="BN129" s="5">
        <v>7551.0440708220749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f>IF(COUNTIFS($D$1:D129,D129,$E$1:E129,E129)&gt;1,0,1)</f>
        <v>0</v>
      </c>
      <c r="BX129" s="5">
        <v>12356.253934072487</v>
      </c>
      <c r="BY129" t="s">
        <v>358</v>
      </c>
      <c r="BZ129" t="s">
        <v>358</v>
      </c>
      <c r="CA129" t="s">
        <v>102</v>
      </c>
      <c r="CB129" s="5">
        <v>5149200</v>
      </c>
      <c r="CC129" s="6">
        <v>1.3729171037858317E-2</v>
      </c>
      <c r="CD129" s="8">
        <v>6.7197065100000009</v>
      </c>
      <c r="CE129" s="5" t="s">
        <v>622</v>
      </c>
      <c r="CF129">
        <v>0</v>
      </c>
      <c r="CG129" t="str">
        <f>VLOOKUP(C129,Sheet2!$D$2:$D$764,1,0)</f>
        <v>9521122762</v>
      </c>
      <c r="CH129" t="str">
        <f>VLOOKUP(B129,SO!A:A,1,0)</f>
        <v>9512939462</v>
      </c>
      <c r="CI129" t="str">
        <f>VLOOKUP(D129,Shipment!A:A,1,0)</f>
        <v>9525250452</v>
      </c>
      <c r="CJ129" s="76" t="e">
        <f>VLOOKUP(C129,[1]Sheet1!$E:$H,4,0)</f>
        <v>#N/A</v>
      </c>
      <c r="CK129" s="76" t="e">
        <f>VLOOKUP(C129,[1]Sheet1!$E:$I,5,0)</f>
        <v>#N/A</v>
      </c>
      <c r="CL129" s="76" t="e">
        <f>VLOOKUP(C129,[1]Sheet1!$E:$S,15,0)</f>
        <v>#N/A</v>
      </c>
    </row>
    <row r="130" spans="1:90" x14ac:dyDescent="0.25">
      <c r="A130" s="1">
        <v>44580</v>
      </c>
      <c r="B130" t="s">
        <v>491</v>
      </c>
      <c r="C130" t="s">
        <v>492</v>
      </c>
      <c r="D130" t="s">
        <v>407</v>
      </c>
      <c r="E130" t="s">
        <v>493</v>
      </c>
      <c r="F130" t="s">
        <v>409</v>
      </c>
      <c r="G130">
        <v>1.25</v>
      </c>
      <c r="H130" t="s">
        <v>177</v>
      </c>
      <c r="I130" t="s">
        <v>72</v>
      </c>
      <c r="J130" t="s">
        <v>73</v>
      </c>
      <c r="K130" t="s">
        <v>517</v>
      </c>
      <c r="L130">
        <v>1</v>
      </c>
      <c r="M130" t="s">
        <v>495</v>
      </c>
      <c r="N130" t="s">
        <v>496</v>
      </c>
      <c r="O130" t="s">
        <v>77</v>
      </c>
      <c r="P130">
        <v>3.3048000000000001E-2</v>
      </c>
      <c r="Q130" t="s">
        <v>78</v>
      </c>
      <c r="R130">
        <v>0.41944444444444001</v>
      </c>
      <c r="S130">
        <v>0.35162037037036997</v>
      </c>
      <c r="T130">
        <v>0.39344907407406998</v>
      </c>
      <c r="U130" t="s">
        <v>497</v>
      </c>
      <c r="V130" t="s">
        <v>498</v>
      </c>
      <c r="W130" t="s">
        <v>330</v>
      </c>
      <c r="X130" t="s">
        <v>416</v>
      </c>
      <c r="Y130" t="s">
        <v>82</v>
      </c>
      <c r="Z130">
        <v>26</v>
      </c>
      <c r="AA130">
        <v>0</v>
      </c>
      <c r="AB130">
        <v>0</v>
      </c>
      <c r="AC130">
        <v>550000</v>
      </c>
      <c r="AD130" t="s">
        <v>358</v>
      </c>
      <c r="AE130" s="5">
        <v>0</v>
      </c>
      <c r="AF130" t="s">
        <v>177</v>
      </c>
      <c r="AG130" t="s">
        <v>84</v>
      </c>
      <c r="AH130" t="s">
        <v>333</v>
      </c>
      <c r="AI130" t="s">
        <v>500</v>
      </c>
      <c r="AJ130">
        <v>0</v>
      </c>
      <c r="AK130">
        <v>1</v>
      </c>
      <c r="AL130" t="s">
        <v>334</v>
      </c>
      <c r="AM130" t="s">
        <v>177</v>
      </c>
      <c r="AN130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5"/>
      <c r="AX130" s="5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5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5" t="s">
        <v>407</v>
      </c>
      <c r="BL130">
        <v>6.7197065100000009</v>
      </c>
      <c r="BM130">
        <v>1085160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f>IF(COUNTIFS($D$1:D130,D130,$E$1:E130,E130)&gt;1,0,1)</f>
        <v>0</v>
      </c>
      <c r="BX130" s="5">
        <v>0</v>
      </c>
      <c r="BY130" t="s">
        <v>358</v>
      </c>
      <c r="BZ130" t="s">
        <v>358</v>
      </c>
      <c r="CA130" t="s">
        <v>221</v>
      </c>
      <c r="CB130" s="5">
        <v>0</v>
      </c>
      <c r="CC130" s="6">
        <v>0</v>
      </c>
      <c r="CD130" s="8">
        <v>6.7197065100000009</v>
      </c>
      <c r="CE130" s="5" t="s">
        <v>622</v>
      </c>
      <c r="CF130" t="s">
        <v>623</v>
      </c>
      <c r="CG130" t="str">
        <f>VLOOKUP(C130,Sheet2!$D$2:$D$764,1,0)</f>
        <v>9521121922</v>
      </c>
      <c r="CH130" t="str">
        <f>VLOOKUP(B130,SO!A:A,1,0)</f>
        <v>9512933083</v>
      </c>
      <c r="CI130" t="str">
        <f>VLOOKUP(D130,Shipment!A:A,1,0)</f>
        <v>9525250452</v>
      </c>
      <c r="CJ130" s="76" t="e">
        <f>VLOOKUP(C130,[1]Sheet1!$E:$H,4,0)</f>
        <v>#N/A</v>
      </c>
      <c r="CK130" s="76" t="e">
        <f>VLOOKUP(C130,[1]Sheet1!$E:$I,5,0)</f>
        <v>#N/A</v>
      </c>
      <c r="CL130" s="76" t="e">
        <f>VLOOKUP(C130,[1]Sheet1!$E:$S,15,0)</f>
        <v>#N/A</v>
      </c>
    </row>
    <row r="131" spans="1:90" x14ac:dyDescent="0.25">
      <c r="A131" s="1">
        <v>44580</v>
      </c>
      <c r="B131" t="s">
        <v>518</v>
      </c>
      <c r="C131" t="s">
        <v>519</v>
      </c>
      <c r="D131" t="s">
        <v>407</v>
      </c>
      <c r="E131" t="s">
        <v>520</v>
      </c>
      <c r="F131" t="s">
        <v>409</v>
      </c>
      <c r="G131">
        <v>1.25</v>
      </c>
      <c r="H131" t="s">
        <v>177</v>
      </c>
      <c r="I131" t="s">
        <v>72</v>
      </c>
      <c r="J131" t="s">
        <v>73</v>
      </c>
      <c r="K131" t="s">
        <v>521</v>
      </c>
      <c r="L131">
        <v>25</v>
      </c>
      <c r="M131" t="s">
        <v>522</v>
      </c>
      <c r="N131" t="s">
        <v>523</v>
      </c>
      <c r="O131" t="s">
        <v>77</v>
      </c>
      <c r="P131">
        <v>3.0468749999999999E-2</v>
      </c>
      <c r="Q131" t="s">
        <v>78</v>
      </c>
      <c r="R131">
        <v>0.41944444444444001</v>
      </c>
      <c r="S131">
        <v>0.35162037037036997</v>
      </c>
      <c r="T131">
        <v>0.39554398148148001</v>
      </c>
      <c r="U131" t="s">
        <v>524</v>
      </c>
      <c r="V131" t="s">
        <v>524</v>
      </c>
      <c r="W131" t="s">
        <v>330</v>
      </c>
      <c r="X131" t="s">
        <v>416</v>
      </c>
      <c r="Y131" t="s">
        <v>82</v>
      </c>
      <c r="Z131">
        <v>26</v>
      </c>
      <c r="AA131">
        <v>26</v>
      </c>
      <c r="AB131">
        <v>0</v>
      </c>
      <c r="AC131">
        <v>550000</v>
      </c>
      <c r="AD131" t="s">
        <v>449</v>
      </c>
      <c r="AE131" s="5">
        <v>0</v>
      </c>
      <c r="AF131" t="s">
        <v>177</v>
      </c>
      <c r="AG131" t="s">
        <v>84</v>
      </c>
      <c r="AH131" t="s">
        <v>333</v>
      </c>
      <c r="AI131" t="s">
        <v>525</v>
      </c>
      <c r="AJ131">
        <v>0</v>
      </c>
      <c r="AK131">
        <v>1</v>
      </c>
      <c r="AL131" t="s">
        <v>334</v>
      </c>
      <c r="AM131" t="s">
        <v>177</v>
      </c>
      <c r="AN131" t="s">
        <v>101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5"/>
      <c r="AX131" s="5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5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3.0468749999999999E-2</v>
      </c>
      <c r="BK131" s="5" t="s">
        <v>407</v>
      </c>
      <c r="BL131">
        <v>6.7197065100000009</v>
      </c>
      <c r="BM131">
        <v>1085160</v>
      </c>
      <c r="BN131" s="5">
        <v>2493.8310140571893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f>IF(COUNTIFS($D$1:D131,D131,$E$1:E131,E131)&gt;1,0,1)</f>
        <v>1</v>
      </c>
      <c r="BX131" s="5">
        <v>4080.8143866390374</v>
      </c>
      <c r="BY131" t="s">
        <v>449</v>
      </c>
      <c r="BZ131" t="s">
        <v>449</v>
      </c>
      <c r="CA131" t="s">
        <v>221</v>
      </c>
      <c r="CB131" s="5">
        <v>0</v>
      </c>
      <c r="CC131" s="6">
        <v>4.5342382073767082E-3</v>
      </c>
      <c r="CD131" s="8">
        <v>6.7197065100000009</v>
      </c>
      <c r="CE131" s="5" t="s">
        <v>622</v>
      </c>
      <c r="CF131">
        <v>0</v>
      </c>
      <c r="CG131" t="str">
        <f>VLOOKUP(C131,Sheet2!$D$2:$D$764,1,0)</f>
        <v>9521122931</v>
      </c>
      <c r="CH131" t="str">
        <f>VLOOKUP(B131,SO!A:A,1,0)</f>
        <v>9512938729</v>
      </c>
      <c r="CI131" t="str">
        <f>VLOOKUP(D131,Shipment!A:A,1,0)</f>
        <v>9525250452</v>
      </c>
      <c r="CJ131" s="76" t="e">
        <f>VLOOKUP(C131,[1]Sheet1!$E:$H,4,0)</f>
        <v>#N/A</v>
      </c>
      <c r="CK131" s="76" t="e">
        <f>VLOOKUP(C131,[1]Sheet1!$E:$I,5,0)</f>
        <v>#N/A</v>
      </c>
      <c r="CL131" s="76" t="e">
        <f>VLOOKUP(C131,[1]Sheet1!$E:$S,15,0)</f>
        <v>#N/A</v>
      </c>
    </row>
    <row r="132" spans="1:90" x14ac:dyDescent="0.25">
      <c r="A132" s="1">
        <v>44580</v>
      </c>
      <c r="B132" t="s">
        <v>491</v>
      </c>
      <c r="C132" t="s">
        <v>492</v>
      </c>
      <c r="D132" t="s">
        <v>407</v>
      </c>
      <c r="E132" t="s">
        <v>493</v>
      </c>
      <c r="F132" t="s">
        <v>409</v>
      </c>
      <c r="G132">
        <v>1.25</v>
      </c>
      <c r="H132" t="s">
        <v>177</v>
      </c>
      <c r="I132" t="s">
        <v>72</v>
      </c>
      <c r="J132" t="s">
        <v>73</v>
      </c>
      <c r="K132" t="s">
        <v>526</v>
      </c>
      <c r="L132">
        <v>1</v>
      </c>
      <c r="M132" t="s">
        <v>495</v>
      </c>
      <c r="N132" t="s">
        <v>496</v>
      </c>
      <c r="O132" t="s">
        <v>77</v>
      </c>
      <c r="P132">
        <v>2.0820799999999996E-3</v>
      </c>
      <c r="Q132" t="s">
        <v>78</v>
      </c>
      <c r="R132">
        <v>0.41944444444444001</v>
      </c>
      <c r="S132">
        <v>0.35162037037036997</v>
      </c>
      <c r="T132">
        <v>0.39372685185185002</v>
      </c>
      <c r="U132" t="s">
        <v>497</v>
      </c>
      <c r="V132" t="s">
        <v>498</v>
      </c>
      <c r="W132" t="s">
        <v>330</v>
      </c>
      <c r="X132" t="s">
        <v>416</v>
      </c>
      <c r="Y132" t="s">
        <v>82</v>
      </c>
      <c r="Z132">
        <v>26</v>
      </c>
      <c r="AA132">
        <v>0</v>
      </c>
      <c r="AB132">
        <v>0</v>
      </c>
      <c r="AC132">
        <v>550000</v>
      </c>
      <c r="AD132" t="s">
        <v>527</v>
      </c>
      <c r="AE132" s="5">
        <v>0</v>
      </c>
      <c r="AF132" t="s">
        <v>177</v>
      </c>
      <c r="AG132" t="s">
        <v>84</v>
      </c>
      <c r="AH132" t="s">
        <v>333</v>
      </c>
      <c r="AI132" t="s">
        <v>500</v>
      </c>
      <c r="AJ132">
        <v>0</v>
      </c>
      <c r="AK132">
        <v>1</v>
      </c>
      <c r="AL132" t="s">
        <v>334</v>
      </c>
      <c r="AM132" t="s">
        <v>177</v>
      </c>
      <c r="AN132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5"/>
      <c r="AX132" s="5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5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5" t="s">
        <v>407</v>
      </c>
      <c r="BL132">
        <v>6.7197065100000009</v>
      </c>
      <c r="BM132">
        <v>1085160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f>IF(COUNTIFS($D$1:D132,D132,$E$1:E132,E132)&gt;1,0,1)</f>
        <v>0</v>
      </c>
      <c r="BX132" s="5">
        <v>0</v>
      </c>
      <c r="BY132" t="s">
        <v>527</v>
      </c>
      <c r="BZ132" t="s">
        <v>527</v>
      </c>
      <c r="CA132" t="s">
        <v>221</v>
      </c>
      <c r="CB132" s="5">
        <v>0</v>
      </c>
      <c r="CC132" s="6">
        <v>0</v>
      </c>
      <c r="CD132" s="8">
        <v>6.7197065100000009</v>
      </c>
      <c r="CE132" s="5" t="s">
        <v>622</v>
      </c>
      <c r="CF132" t="s">
        <v>623</v>
      </c>
      <c r="CG132" t="str">
        <f>VLOOKUP(C132,Sheet2!$D$2:$D$764,1,0)</f>
        <v>9521121922</v>
      </c>
      <c r="CH132" t="str">
        <f>VLOOKUP(B132,SO!A:A,1,0)</f>
        <v>9512933083</v>
      </c>
      <c r="CI132" t="str">
        <f>VLOOKUP(D132,Shipment!A:A,1,0)</f>
        <v>9525250452</v>
      </c>
      <c r="CJ132" s="76" t="e">
        <f>VLOOKUP(C132,[1]Sheet1!$E:$H,4,0)</f>
        <v>#N/A</v>
      </c>
      <c r="CK132" s="76" t="e">
        <f>VLOOKUP(C132,[1]Sheet1!$E:$I,5,0)</f>
        <v>#N/A</v>
      </c>
      <c r="CL132" s="76" t="e">
        <f>VLOOKUP(C132,[1]Sheet1!$E:$S,15,0)</f>
        <v>#N/A</v>
      </c>
    </row>
    <row r="133" spans="1:90" x14ac:dyDescent="0.25">
      <c r="A133" s="1">
        <v>44580</v>
      </c>
      <c r="B133" t="s">
        <v>528</v>
      </c>
      <c r="C133" t="s">
        <v>529</v>
      </c>
      <c r="D133" t="s">
        <v>407</v>
      </c>
      <c r="E133" t="s">
        <v>503</v>
      </c>
      <c r="F133" t="s">
        <v>409</v>
      </c>
      <c r="G133">
        <v>1.25</v>
      </c>
      <c r="H133" t="s">
        <v>177</v>
      </c>
      <c r="I133" t="s">
        <v>72</v>
      </c>
      <c r="J133" t="s">
        <v>73</v>
      </c>
      <c r="K133" t="s">
        <v>139</v>
      </c>
      <c r="L133">
        <v>3</v>
      </c>
      <c r="M133" t="s">
        <v>504</v>
      </c>
      <c r="N133" t="s">
        <v>505</v>
      </c>
      <c r="O133" t="s">
        <v>77</v>
      </c>
      <c r="P133">
        <v>0.18513000000000002</v>
      </c>
      <c r="Q133" t="s">
        <v>78</v>
      </c>
      <c r="R133">
        <v>0.41944444444444001</v>
      </c>
      <c r="S133">
        <v>0.35163194444444001</v>
      </c>
      <c r="T133">
        <v>0.38392361111111001</v>
      </c>
      <c r="U133" t="s">
        <v>506</v>
      </c>
      <c r="V133" t="s">
        <v>506</v>
      </c>
      <c r="W133" t="s">
        <v>330</v>
      </c>
      <c r="X133" t="s">
        <v>416</v>
      </c>
      <c r="Y133" t="s">
        <v>82</v>
      </c>
      <c r="Z133">
        <v>26</v>
      </c>
      <c r="AA133">
        <v>0</v>
      </c>
      <c r="AB133">
        <v>0</v>
      </c>
      <c r="AC133">
        <v>550000</v>
      </c>
      <c r="AD133" t="s">
        <v>147</v>
      </c>
      <c r="AE133" s="5">
        <v>0</v>
      </c>
      <c r="AF133" t="s">
        <v>177</v>
      </c>
      <c r="AG133" t="s">
        <v>84</v>
      </c>
      <c r="AH133" t="s">
        <v>333</v>
      </c>
      <c r="AI133" t="s">
        <v>130</v>
      </c>
      <c r="AJ133">
        <v>0</v>
      </c>
      <c r="AK133">
        <v>1</v>
      </c>
      <c r="AL133" t="s">
        <v>334</v>
      </c>
      <c r="AM133" t="s">
        <v>177</v>
      </c>
      <c r="AN133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5"/>
      <c r="AX133" s="5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5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0.18513000000000002</v>
      </c>
      <c r="BK133" s="5" t="s">
        <v>407</v>
      </c>
      <c r="BL133">
        <v>6.7197065100000009</v>
      </c>
      <c r="BM133">
        <v>1085160</v>
      </c>
      <c r="BN133" s="5">
        <v>15152.670707935427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f>IF(COUNTIFS($D$1:D133,D133,$E$1:E133,E133)&gt;1,0,1)</f>
        <v>0</v>
      </c>
      <c r="BX133" s="5">
        <v>24795.27934025797</v>
      </c>
      <c r="BY133" t="s">
        <v>147</v>
      </c>
      <c r="BZ133" t="s">
        <v>147</v>
      </c>
      <c r="CA133" t="s">
        <v>102</v>
      </c>
      <c r="CB133" s="5">
        <v>6867000</v>
      </c>
      <c r="CC133" s="6">
        <v>2.7550310378064411E-2</v>
      </c>
      <c r="CD133" s="8">
        <v>6.7197065100000009</v>
      </c>
      <c r="CE133" s="5" t="s">
        <v>622</v>
      </c>
      <c r="CF133">
        <v>0</v>
      </c>
      <c r="CG133" t="str">
        <f>VLOOKUP(C133,Sheet2!$D$2:$D$764,1,0)</f>
        <v>9521122946</v>
      </c>
      <c r="CH133" t="str">
        <f>VLOOKUP(B133,SO!A:A,1,0)</f>
        <v>9512940896</v>
      </c>
      <c r="CI133" t="str">
        <f>VLOOKUP(D133,Shipment!A:A,1,0)</f>
        <v>9525250452</v>
      </c>
      <c r="CJ133" s="76" t="e">
        <f>VLOOKUP(C133,[1]Sheet1!$E:$H,4,0)</f>
        <v>#N/A</v>
      </c>
      <c r="CK133" s="76" t="e">
        <f>VLOOKUP(C133,[1]Sheet1!$E:$I,5,0)</f>
        <v>#N/A</v>
      </c>
      <c r="CL133" s="76" t="e">
        <f>VLOOKUP(C133,[1]Sheet1!$E:$S,15,0)</f>
        <v>#N/A</v>
      </c>
    </row>
    <row r="134" spans="1:90" x14ac:dyDescent="0.25">
      <c r="A134" s="1">
        <v>44580</v>
      </c>
      <c r="B134" t="s">
        <v>518</v>
      </c>
      <c r="C134" t="s">
        <v>519</v>
      </c>
      <c r="D134" t="s">
        <v>407</v>
      </c>
      <c r="E134" t="s">
        <v>520</v>
      </c>
      <c r="F134" t="s">
        <v>409</v>
      </c>
      <c r="G134">
        <v>1.25</v>
      </c>
      <c r="H134" t="s">
        <v>177</v>
      </c>
      <c r="I134" t="s">
        <v>72</v>
      </c>
      <c r="J134" t="s">
        <v>73</v>
      </c>
      <c r="K134" t="s">
        <v>530</v>
      </c>
      <c r="L134">
        <v>20</v>
      </c>
      <c r="M134" t="s">
        <v>522</v>
      </c>
      <c r="N134" t="s">
        <v>523</v>
      </c>
      <c r="O134" t="s">
        <v>77</v>
      </c>
      <c r="P134">
        <v>0.22877249999999999</v>
      </c>
      <c r="Q134" t="s">
        <v>78</v>
      </c>
      <c r="R134">
        <v>0.41944444444444001</v>
      </c>
      <c r="S134">
        <v>0.35163194444444001</v>
      </c>
      <c r="T134">
        <v>0.39572916666667002</v>
      </c>
      <c r="U134" t="s">
        <v>524</v>
      </c>
      <c r="V134" t="s">
        <v>524</v>
      </c>
      <c r="W134" t="s">
        <v>330</v>
      </c>
      <c r="X134" t="s">
        <v>416</v>
      </c>
      <c r="Y134" t="s">
        <v>82</v>
      </c>
      <c r="Z134">
        <v>26</v>
      </c>
      <c r="AA134">
        <v>0</v>
      </c>
      <c r="AB134">
        <v>0</v>
      </c>
      <c r="AC134">
        <v>550000</v>
      </c>
      <c r="AD134" t="s">
        <v>449</v>
      </c>
      <c r="AE134" s="5">
        <v>0</v>
      </c>
      <c r="AF134" t="s">
        <v>177</v>
      </c>
      <c r="AG134" t="s">
        <v>84</v>
      </c>
      <c r="AH134" t="s">
        <v>333</v>
      </c>
      <c r="AI134" t="s">
        <v>525</v>
      </c>
      <c r="AJ134">
        <v>0</v>
      </c>
      <c r="AK134">
        <v>1</v>
      </c>
      <c r="AL134" t="s">
        <v>334</v>
      </c>
      <c r="AM134" t="s">
        <v>177</v>
      </c>
      <c r="AN134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5"/>
      <c r="AX134" s="5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5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0.22877249999999999</v>
      </c>
      <c r="BK134" s="5" t="s">
        <v>407</v>
      </c>
      <c r="BL134">
        <v>6.7197065100000009</v>
      </c>
      <c r="BM134">
        <v>1085160</v>
      </c>
      <c r="BN134" s="5">
        <v>18724.757519208972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f>IF(COUNTIFS($D$1:D134,D134,$E$1:E134,E134)&gt;1,0,1)</f>
        <v>0</v>
      </c>
      <c r="BX134" s="5">
        <v>30640.512304160136</v>
      </c>
      <c r="BY134" t="s">
        <v>449</v>
      </c>
      <c r="BZ134" t="s">
        <v>449</v>
      </c>
      <c r="CA134" t="s">
        <v>221</v>
      </c>
      <c r="CB134" s="5">
        <v>0</v>
      </c>
      <c r="CC134" s="6">
        <v>3.4045013671289037E-2</v>
      </c>
      <c r="CD134" s="8">
        <v>6.7197065100000009</v>
      </c>
      <c r="CE134" s="5" t="s">
        <v>622</v>
      </c>
      <c r="CF134">
        <v>0</v>
      </c>
      <c r="CG134" t="str">
        <f>VLOOKUP(C134,Sheet2!$D$2:$D$764,1,0)</f>
        <v>9521122931</v>
      </c>
      <c r="CH134" t="str">
        <f>VLOOKUP(B134,SO!A:A,1,0)</f>
        <v>9512938729</v>
      </c>
      <c r="CI134" t="str">
        <f>VLOOKUP(D134,Shipment!A:A,1,0)</f>
        <v>9525250452</v>
      </c>
      <c r="CJ134" s="76" t="e">
        <f>VLOOKUP(C134,[1]Sheet1!$E:$H,4,0)</f>
        <v>#N/A</v>
      </c>
      <c r="CK134" s="76" t="e">
        <f>VLOOKUP(C134,[1]Sheet1!$E:$I,5,0)</f>
        <v>#N/A</v>
      </c>
      <c r="CL134" s="76" t="e">
        <f>VLOOKUP(C134,[1]Sheet1!$E:$S,15,0)</f>
        <v>#N/A</v>
      </c>
    </row>
    <row r="135" spans="1:90" x14ac:dyDescent="0.25">
      <c r="A135" s="1">
        <v>44580</v>
      </c>
      <c r="B135" t="s">
        <v>518</v>
      </c>
      <c r="C135" t="s">
        <v>519</v>
      </c>
      <c r="D135" t="s">
        <v>407</v>
      </c>
      <c r="E135" t="s">
        <v>520</v>
      </c>
      <c r="F135" t="s">
        <v>409</v>
      </c>
      <c r="G135">
        <v>1.25</v>
      </c>
      <c r="H135" t="s">
        <v>177</v>
      </c>
      <c r="I135" t="s">
        <v>72</v>
      </c>
      <c r="J135" t="s">
        <v>73</v>
      </c>
      <c r="K135" t="s">
        <v>531</v>
      </c>
      <c r="L135">
        <v>50</v>
      </c>
      <c r="M135" t="s">
        <v>522</v>
      </c>
      <c r="N135" t="s">
        <v>523</v>
      </c>
      <c r="O135" t="s">
        <v>77</v>
      </c>
      <c r="P135">
        <v>4.224E-2</v>
      </c>
      <c r="Q135" t="s">
        <v>78</v>
      </c>
      <c r="R135">
        <v>0.41944444444444001</v>
      </c>
      <c r="S135">
        <v>0.35163194444444001</v>
      </c>
      <c r="T135">
        <v>0.39527777777778</v>
      </c>
      <c r="U135" t="s">
        <v>524</v>
      </c>
      <c r="V135" t="s">
        <v>524</v>
      </c>
      <c r="W135" t="s">
        <v>330</v>
      </c>
      <c r="X135" t="s">
        <v>416</v>
      </c>
      <c r="Y135" t="s">
        <v>82</v>
      </c>
      <c r="Z135">
        <v>26</v>
      </c>
      <c r="AA135">
        <v>0</v>
      </c>
      <c r="AB135">
        <v>0</v>
      </c>
      <c r="AC135">
        <v>550000</v>
      </c>
      <c r="AD135" t="s">
        <v>449</v>
      </c>
      <c r="AE135" s="5">
        <v>0</v>
      </c>
      <c r="AF135" t="s">
        <v>177</v>
      </c>
      <c r="AG135" t="s">
        <v>84</v>
      </c>
      <c r="AH135" t="s">
        <v>333</v>
      </c>
      <c r="AI135" t="s">
        <v>525</v>
      </c>
      <c r="AJ135">
        <v>0</v>
      </c>
      <c r="AK135">
        <v>1</v>
      </c>
      <c r="AL135" t="s">
        <v>334</v>
      </c>
      <c r="AM135" t="s">
        <v>177</v>
      </c>
      <c r="AN135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5"/>
      <c r="AX135" s="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4.224E-2</v>
      </c>
      <c r="BK135" s="5" t="s">
        <v>407</v>
      </c>
      <c r="BL135">
        <v>6.7197065100000009</v>
      </c>
      <c r="BM135">
        <v>1085160</v>
      </c>
      <c r="BN135" s="5">
        <v>3457.2938513649456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f>IF(COUNTIFS($D$1:D135,D135,$E$1:E135,E135)&gt;1,0,1)</f>
        <v>0</v>
      </c>
      <c r="BX135" s="5">
        <v>5657.3899385971836</v>
      </c>
      <c r="BY135" t="s">
        <v>449</v>
      </c>
      <c r="BZ135" t="s">
        <v>449</v>
      </c>
      <c r="CA135" t="s">
        <v>221</v>
      </c>
      <c r="CB135" s="5">
        <v>0</v>
      </c>
      <c r="CC135" s="6">
        <v>6.2859888206635373E-3</v>
      </c>
      <c r="CD135" s="8">
        <v>6.7197065100000009</v>
      </c>
      <c r="CE135" s="5" t="s">
        <v>622</v>
      </c>
      <c r="CF135">
        <v>0</v>
      </c>
      <c r="CG135" t="str">
        <f>VLOOKUP(C135,Sheet2!$D$2:$D$764,1,0)</f>
        <v>9521122931</v>
      </c>
      <c r="CH135" t="str">
        <f>VLOOKUP(B135,SO!A:A,1,0)</f>
        <v>9512938729</v>
      </c>
      <c r="CI135" t="str">
        <f>VLOOKUP(D135,Shipment!A:A,1,0)</f>
        <v>9525250452</v>
      </c>
      <c r="CJ135" s="76" t="e">
        <f>VLOOKUP(C135,[1]Sheet1!$E:$H,4,0)</f>
        <v>#N/A</v>
      </c>
      <c r="CK135" s="76" t="e">
        <f>VLOOKUP(C135,[1]Sheet1!$E:$I,5,0)</f>
        <v>#N/A</v>
      </c>
      <c r="CL135" s="76" t="e">
        <f>VLOOKUP(C135,[1]Sheet1!$E:$S,15,0)</f>
        <v>#N/A</v>
      </c>
    </row>
    <row r="136" spans="1:90" x14ac:dyDescent="0.25">
      <c r="A136" s="1">
        <v>44580</v>
      </c>
      <c r="B136" t="s">
        <v>518</v>
      </c>
      <c r="C136" t="s">
        <v>519</v>
      </c>
      <c r="D136" t="s">
        <v>407</v>
      </c>
      <c r="E136" t="s">
        <v>520</v>
      </c>
      <c r="F136" t="s">
        <v>409</v>
      </c>
      <c r="G136">
        <v>1.25</v>
      </c>
      <c r="H136" t="s">
        <v>177</v>
      </c>
      <c r="I136" t="s">
        <v>72</v>
      </c>
      <c r="J136" t="s">
        <v>73</v>
      </c>
      <c r="K136" t="s">
        <v>532</v>
      </c>
      <c r="L136">
        <v>35</v>
      </c>
      <c r="M136" t="s">
        <v>522</v>
      </c>
      <c r="N136" t="s">
        <v>523</v>
      </c>
      <c r="O136" t="s">
        <v>77</v>
      </c>
      <c r="P136">
        <v>0.16799999999999998</v>
      </c>
      <c r="Q136" t="s">
        <v>78</v>
      </c>
      <c r="R136">
        <v>0.41944444444444001</v>
      </c>
      <c r="S136">
        <v>0.35163194444444001</v>
      </c>
      <c r="T136">
        <v>0.39478009259259</v>
      </c>
      <c r="U136" t="s">
        <v>524</v>
      </c>
      <c r="V136" t="s">
        <v>524</v>
      </c>
      <c r="W136" t="s">
        <v>330</v>
      </c>
      <c r="X136" t="s">
        <v>416</v>
      </c>
      <c r="Y136" t="s">
        <v>82</v>
      </c>
      <c r="Z136">
        <v>26</v>
      </c>
      <c r="AA136">
        <v>0</v>
      </c>
      <c r="AB136">
        <v>0</v>
      </c>
      <c r="AC136">
        <v>550000</v>
      </c>
      <c r="AD136" t="s">
        <v>449</v>
      </c>
      <c r="AE136" s="5">
        <v>0</v>
      </c>
      <c r="AF136" t="s">
        <v>177</v>
      </c>
      <c r="AG136" t="s">
        <v>84</v>
      </c>
      <c r="AH136" t="s">
        <v>333</v>
      </c>
      <c r="AI136" t="s">
        <v>525</v>
      </c>
      <c r="AJ136">
        <v>0</v>
      </c>
      <c r="AK136">
        <v>1</v>
      </c>
      <c r="AL136" t="s">
        <v>334</v>
      </c>
      <c r="AM136" t="s">
        <v>177</v>
      </c>
      <c r="AN136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5"/>
      <c r="AX136" s="5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5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0.16799999999999998</v>
      </c>
      <c r="BK136" s="5" t="s">
        <v>407</v>
      </c>
      <c r="BL136">
        <v>6.7197065100000009</v>
      </c>
      <c r="BM136">
        <v>1085160</v>
      </c>
      <c r="BN136" s="5">
        <v>13750.600545201485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f>IF(COUNTIFS($D$1:D136,D136,$E$1:E136,E136)&gt;1,0,1)</f>
        <v>0</v>
      </c>
      <c r="BX136" s="5">
        <v>22500.982710329703</v>
      </c>
      <c r="BY136" t="s">
        <v>449</v>
      </c>
      <c r="BZ136" t="s">
        <v>449</v>
      </c>
      <c r="CA136" t="s">
        <v>221</v>
      </c>
      <c r="CB136" s="5">
        <v>0</v>
      </c>
      <c r="CC136" s="6">
        <v>2.500109190036634E-2</v>
      </c>
      <c r="CD136" s="8">
        <v>6.7197065100000009</v>
      </c>
      <c r="CE136" s="5" t="s">
        <v>622</v>
      </c>
      <c r="CF136">
        <v>0</v>
      </c>
      <c r="CG136" t="str">
        <f>VLOOKUP(C136,Sheet2!$D$2:$D$764,1,0)</f>
        <v>9521122931</v>
      </c>
      <c r="CH136" t="str">
        <f>VLOOKUP(B136,SO!A:A,1,0)</f>
        <v>9512938729</v>
      </c>
      <c r="CI136" t="str">
        <f>VLOOKUP(D136,Shipment!A:A,1,0)</f>
        <v>9525250452</v>
      </c>
      <c r="CJ136" s="76" t="e">
        <f>VLOOKUP(C136,[1]Sheet1!$E:$H,4,0)</f>
        <v>#N/A</v>
      </c>
      <c r="CK136" s="76" t="e">
        <f>VLOOKUP(C136,[1]Sheet1!$E:$I,5,0)</f>
        <v>#N/A</v>
      </c>
      <c r="CL136" s="76" t="e">
        <f>VLOOKUP(C136,[1]Sheet1!$E:$S,15,0)</f>
        <v>#N/A</v>
      </c>
    </row>
    <row r="137" spans="1:90" x14ac:dyDescent="0.25">
      <c r="A137" s="1">
        <v>44580</v>
      </c>
      <c r="B137" t="s">
        <v>518</v>
      </c>
      <c r="C137" t="s">
        <v>519</v>
      </c>
      <c r="D137" t="s">
        <v>407</v>
      </c>
      <c r="E137" t="s">
        <v>520</v>
      </c>
      <c r="F137" t="s">
        <v>409</v>
      </c>
      <c r="G137">
        <v>1.25</v>
      </c>
      <c r="H137" t="s">
        <v>177</v>
      </c>
      <c r="I137" t="s">
        <v>72</v>
      </c>
      <c r="J137" t="s">
        <v>73</v>
      </c>
      <c r="K137" t="s">
        <v>533</v>
      </c>
      <c r="L137">
        <v>50</v>
      </c>
      <c r="M137" t="s">
        <v>522</v>
      </c>
      <c r="N137" t="s">
        <v>523</v>
      </c>
      <c r="O137" t="s">
        <v>77</v>
      </c>
      <c r="P137">
        <v>1.4249999999999999E-2</v>
      </c>
      <c r="Q137" t="s">
        <v>78</v>
      </c>
      <c r="R137">
        <v>0.41944444444444001</v>
      </c>
      <c r="S137">
        <v>0.35163194444444001</v>
      </c>
      <c r="T137">
        <v>0.39509259259259</v>
      </c>
      <c r="U137" t="s">
        <v>524</v>
      </c>
      <c r="V137" t="s">
        <v>524</v>
      </c>
      <c r="W137" t="s">
        <v>330</v>
      </c>
      <c r="X137" t="s">
        <v>416</v>
      </c>
      <c r="Y137" t="s">
        <v>82</v>
      </c>
      <c r="Z137">
        <v>26</v>
      </c>
      <c r="AA137">
        <v>0</v>
      </c>
      <c r="AB137">
        <v>0</v>
      </c>
      <c r="AC137">
        <v>550000</v>
      </c>
      <c r="AD137" t="s">
        <v>449</v>
      </c>
      <c r="AE137" s="5">
        <v>0</v>
      </c>
      <c r="AF137" t="s">
        <v>177</v>
      </c>
      <c r="AG137" t="s">
        <v>84</v>
      </c>
      <c r="AH137" t="s">
        <v>333</v>
      </c>
      <c r="AI137" t="s">
        <v>525</v>
      </c>
      <c r="AJ137">
        <v>0</v>
      </c>
      <c r="AK137">
        <v>1</v>
      </c>
      <c r="AL137" t="s">
        <v>334</v>
      </c>
      <c r="AM137" t="s">
        <v>177</v>
      </c>
      <c r="AN137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5"/>
      <c r="AX137" s="5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5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1.4249999999999999E-2</v>
      </c>
      <c r="BK137" s="5" t="s">
        <v>407</v>
      </c>
      <c r="BL137">
        <v>6.7197065100000009</v>
      </c>
      <c r="BM137">
        <v>1085160</v>
      </c>
      <c r="BN137" s="5">
        <v>1166.3455819590547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f>IF(COUNTIFS($D$1:D137,D137,$E$1:E137,E137)&gt;1,0,1)</f>
        <v>0</v>
      </c>
      <c r="BX137" s="5">
        <v>1908.5654977511804</v>
      </c>
      <c r="BY137" t="s">
        <v>449</v>
      </c>
      <c r="BZ137" t="s">
        <v>449</v>
      </c>
      <c r="CA137" t="s">
        <v>221</v>
      </c>
      <c r="CB137" s="5">
        <v>0</v>
      </c>
      <c r="CC137" s="6">
        <v>2.1206283308346447E-3</v>
      </c>
      <c r="CD137" s="8">
        <v>6.7197065100000009</v>
      </c>
      <c r="CE137" s="5" t="s">
        <v>622</v>
      </c>
      <c r="CF137">
        <v>0</v>
      </c>
      <c r="CG137" t="str">
        <f>VLOOKUP(C137,Sheet2!$D$2:$D$764,1,0)</f>
        <v>9521122931</v>
      </c>
      <c r="CH137" t="str">
        <f>VLOOKUP(B137,SO!A:A,1,0)</f>
        <v>9512938729</v>
      </c>
      <c r="CI137" t="str">
        <f>VLOOKUP(D137,Shipment!A:A,1,0)</f>
        <v>9525250452</v>
      </c>
      <c r="CJ137" s="76" t="e">
        <f>VLOOKUP(C137,[1]Sheet1!$E:$H,4,0)</f>
        <v>#N/A</v>
      </c>
      <c r="CK137" s="76" t="e">
        <f>VLOOKUP(C137,[1]Sheet1!$E:$I,5,0)</f>
        <v>#N/A</v>
      </c>
      <c r="CL137" s="76" t="e">
        <f>VLOOKUP(C137,[1]Sheet1!$E:$S,15,0)</f>
        <v>#N/A</v>
      </c>
    </row>
    <row r="138" spans="1:90" x14ac:dyDescent="0.25">
      <c r="A138" s="1">
        <v>44580</v>
      </c>
      <c r="B138" t="s">
        <v>518</v>
      </c>
      <c r="C138" t="s">
        <v>519</v>
      </c>
      <c r="D138" t="s">
        <v>407</v>
      </c>
      <c r="E138" t="s">
        <v>520</v>
      </c>
      <c r="F138" t="s">
        <v>409</v>
      </c>
      <c r="G138">
        <v>1.25</v>
      </c>
      <c r="H138" t="s">
        <v>177</v>
      </c>
      <c r="I138" t="s">
        <v>72</v>
      </c>
      <c r="J138" t="s">
        <v>73</v>
      </c>
      <c r="K138" t="s">
        <v>534</v>
      </c>
      <c r="L138">
        <v>35</v>
      </c>
      <c r="M138" t="s">
        <v>522</v>
      </c>
      <c r="N138" t="s">
        <v>523</v>
      </c>
      <c r="O138" t="s">
        <v>77</v>
      </c>
      <c r="P138">
        <v>2.61464E-2</v>
      </c>
      <c r="Q138" t="s">
        <v>78</v>
      </c>
      <c r="R138">
        <v>0.41944444444444001</v>
      </c>
      <c r="S138">
        <v>0.35163194444444001</v>
      </c>
      <c r="T138">
        <v>0.39495370370369998</v>
      </c>
      <c r="U138" t="s">
        <v>524</v>
      </c>
      <c r="V138" t="s">
        <v>524</v>
      </c>
      <c r="W138" t="s">
        <v>330</v>
      </c>
      <c r="X138" t="s">
        <v>416</v>
      </c>
      <c r="Y138" t="s">
        <v>82</v>
      </c>
      <c r="Z138">
        <v>26</v>
      </c>
      <c r="AA138">
        <v>0</v>
      </c>
      <c r="AB138">
        <v>0</v>
      </c>
      <c r="AC138">
        <v>550000</v>
      </c>
      <c r="AD138" t="s">
        <v>449</v>
      </c>
      <c r="AE138" s="5">
        <v>0</v>
      </c>
      <c r="AF138" t="s">
        <v>177</v>
      </c>
      <c r="AG138" t="s">
        <v>84</v>
      </c>
      <c r="AH138" t="s">
        <v>333</v>
      </c>
      <c r="AI138" t="s">
        <v>525</v>
      </c>
      <c r="AJ138">
        <v>0</v>
      </c>
      <c r="AK138">
        <v>1</v>
      </c>
      <c r="AL138" t="s">
        <v>334</v>
      </c>
      <c r="AM138" t="s">
        <v>177</v>
      </c>
      <c r="AN13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5"/>
      <c r="AX138" s="5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5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2.61464E-2</v>
      </c>
      <c r="BK138" s="5" t="s">
        <v>407</v>
      </c>
      <c r="BL138">
        <v>6.7197065100000009</v>
      </c>
      <c r="BM138">
        <v>1085160</v>
      </c>
      <c r="BN138" s="5">
        <v>2140.0517981848584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f>IF(COUNTIFS($D$1:D138,D138,$E$1:E138,E138)&gt;1,0,1)</f>
        <v>0</v>
      </c>
      <c r="BX138" s="5">
        <v>3501.9029424843138</v>
      </c>
      <c r="BY138" t="s">
        <v>449</v>
      </c>
      <c r="BZ138" t="s">
        <v>449</v>
      </c>
      <c r="CA138" t="s">
        <v>221</v>
      </c>
      <c r="CB138" s="5">
        <v>0</v>
      </c>
      <c r="CC138" s="6">
        <v>3.8910032694270151E-3</v>
      </c>
      <c r="CD138" s="8">
        <v>6.7197065100000009</v>
      </c>
      <c r="CE138" s="5" t="s">
        <v>622</v>
      </c>
      <c r="CF138">
        <v>0</v>
      </c>
      <c r="CG138" t="str">
        <f>VLOOKUP(C138,Sheet2!$D$2:$D$764,1,0)</f>
        <v>9521122931</v>
      </c>
      <c r="CH138" t="str">
        <f>VLOOKUP(B138,SO!A:A,1,0)</f>
        <v>9512938729</v>
      </c>
      <c r="CI138" t="str">
        <f>VLOOKUP(D138,Shipment!A:A,1,0)</f>
        <v>9525250452</v>
      </c>
      <c r="CJ138" s="76" t="e">
        <f>VLOOKUP(C138,[1]Sheet1!$E:$H,4,0)</f>
        <v>#N/A</v>
      </c>
      <c r="CK138" s="76" t="e">
        <f>VLOOKUP(C138,[1]Sheet1!$E:$I,5,0)</f>
        <v>#N/A</v>
      </c>
      <c r="CL138" s="76" t="e">
        <f>VLOOKUP(C138,[1]Sheet1!$E:$S,15,0)</f>
        <v>#N/A</v>
      </c>
    </row>
    <row r="139" spans="1:90" x14ac:dyDescent="0.25">
      <c r="A139" s="1">
        <v>44580</v>
      </c>
      <c r="B139" t="s">
        <v>535</v>
      </c>
      <c r="C139" t="s">
        <v>536</v>
      </c>
      <c r="D139" t="s">
        <v>407</v>
      </c>
      <c r="E139" t="s">
        <v>537</v>
      </c>
      <c r="F139" t="s">
        <v>409</v>
      </c>
      <c r="G139">
        <v>1.25</v>
      </c>
      <c r="H139" t="s">
        <v>177</v>
      </c>
      <c r="I139" t="s">
        <v>72</v>
      </c>
      <c r="J139" t="s">
        <v>73</v>
      </c>
      <c r="K139" t="s">
        <v>238</v>
      </c>
      <c r="L139">
        <v>1</v>
      </c>
      <c r="M139" t="s">
        <v>460</v>
      </c>
      <c r="N139" t="s">
        <v>538</v>
      </c>
      <c r="O139" t="s">
        <v>77</v>
      </c>
      <c r="P139">
        <v>1.0478400000000001</v>
      </c>
      <c r="Q139" t="s">
        <v>78</v>
      </c>
      <c r="R139">
        <v>0.41944444444444001</v>
      </c>
      <c r="S139">
        <v>0.35164351851851999</v>
      </c>
      <c r="T139">
        <v>0.41057870370369998</v>
      </c>
      <c r="U139" t="s">
        <v>539</v>
      </c>
      <c r="V139" t="s">
        <v>539</v>
      </c>
      <c r="W139" t="s">
        <v>330</v>
      </c>
      <c r="X139" t="s">
        <v>416</v>
      </c>
      <c r="Y139" t="s">
        <v>82</v>
      </c>
      <c r="Z139">
        <v>26</v>
      </c>
      <c r="AA139">
        <v>26</v>
      </c>
      <c r="AB139">
        <v>0</v>
      </c>
      <c r="AC139">
        <v>550000</v>
      </c>
      <c r="AD139" t="s">
        <v>21</v>
      </c>
      <c r="AE139" s="5">
        <v>0</v>
      </c>
      <c r="AF139" t="s">
        <v>177</v>
      </c>
      <c r="AG139" t="s">
        <v>84</v>
      </c>
      <c r="AH139" t="s">
        <v>333</v>
      </c>
      <c r="AI139" t="s">
        <v>460</v>
      </c>
      <c r="AJ139">
        <v>0</v>
      </c>
      <c r="AK139">
        <v>1</v>
      </c>
      <c r="AL139" t="s">
        <v>334</v>
      </c>
      <c r="AM139" t="s">
        <v>177</v>
      </c>
      <c r="AN139" t="s">
        <v>101</v>
      </c>
      <c r="AO139" s="8">
        <v>50000</v>
      </c>
      <c r="AP139" s="8">
        <v>0</v>
      </c>
      <c r="AQ139" s="8">
        <v>0</v>
      </c>
      <c r="AR139" s="8">
        <v>0</v>
      </c>
      <c r="AS139" s="8">
        <v>31435</v>
      </c>
      <c r="AT139" s="8">
        <v>0</v>
      </c>
      <c r="AU139" s="5"/>
      <c r="AX139" s="5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5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1.0478400000000001</v>
      </c>
      <c r="BK139" s="5" t="s">
        <v>407</v>
      </c>
      <c r="BL139">
        <v>6.7197065100000009</v>
      </c>
      <c r="BM139">
        <v>1085160</v>
      </c>
      <c r="BN139" s="5">
        <v>85764.45997192814</v>
      </c>
      <c r="BO139" s="5">
        <v>0</v>
      </c>
      <c r="BP139" s="5">
        <v>31435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f>IF(COUNTIFS($D$1:D139,D139,$E$1:E139,E139)&gt;1,0,1)</f>
        <v>1</v>
      </c>
      <c r="BX139" s="5">
        <v>171776.84359042789</v>
      </c>
      <c r="BY139" t="s">
        <v>21</v>
      </c>
      <c r="BZ139" t="s">
        <v>92</v>
      </c>
      <c r="CA139" t="s">
        <v>102</v>
      </c>
      <c r="CB139" s="5">
        <v>14674091</v>
      </c>
      <c r="CC139" s="6">
        <v>0.15593538176714208</v>
      </c>
      <c r="CD139" s="8">
        <v>6.7197065100000009</v>
      </c>
      <c r="CE139" s="5" t="s">
        <v>622</v>
      </c>
      <c r="CF139">
        <v>0</v>
      </c>
      <c r="CG139" t="str">
        <f>VLOOKUP(C139,Sheet2!$D$2:$D$764,1,0)</f>
        <v>9521123310</v>
      </c>
      <c r="CH139" t="str">
        <f>VLOOKUP(B139,SO!A:A,1,0)</f>
        <v>9512941053</v>
      </c>
      <c r="CI139" t="str">
        <f>VLOOKUP(D139,Shipment!A:A,1,0)</f>
        <v>9525250452</v>
      </c>
      <c r="CJ139" s="76" t="e">
        <f>VLOOKUP(C139,[1]Sheet1!$E:$H,4,0)</f>
        <v>#N/A</v>
      </c>
      <c r="CK139" s="76" t="e">
        <f>VLOOKUP(C139,[1]Sheet1!$E:$I,5,0)</f>
        <v>#N/A</v>
      </c>
      <c r="CL139" s="76" t="e">
        <f>VLOOKUP(C139,[1]Sheet1!$E:$S,15,0)</f>
        <v>#N/A</v>
      </c>
    </row>
    <row r="140" spans="1:90" x14ac:dyDescent="0.25">
      <c r="A140" s="1">
        <v>44580</v>
      </c>
      <c r="B140" t="s">
        <v>528</v>
      </c>
      <c r="C140" t="s">
        <v>529</v>
      </c>
      <c r="D140" t="s">
        <v>407</v>
      </c>
      <c r="E140" t="s">
        <v>503</v>
      </c>
      <c r="F140" t="s">
        <v>409</v>
      </c>
      <c r="G140">
        <v>1.25</v>
      </c>
      <c r="H140" t="s">
        <v>177</v>
      </c>
      <c r="I140" t="s">
        <v>72</v>
      </c>
      <c r="J140" t="s">
        <v>73</v>
      </c>
      <c r="K140" t="s">
        <v>125</v>
      </c>
      <c r="L140">
        <v>3</v>
      </c>
      <c r="M140" t="s">
        <v>504</v>
      </c>
      <c r="N140" t="s">
        <v>505</v>
      </c>
      <c r="O140" t="s">
        <v>77</v>
      </c>
      <c r="P140">
        <v>6.4189980000000008E-2</v>
      </c>
      <c r="Q140" t="s">
        <v>78</v>
      </c>
      <c r="R140">
        <v>0.41944444444444001</v>
      </c>
      <c r="S140">
        <v>0.35164351851851999</v>
      </c>
      <c r="T140">
        <v>0.39060185185184998</v>
      </c>
      <c r="U140" t="s">
        <v>506</v>
      </c>
      <c r="V140" t="s">
        <v>506</v>
      </c>
      <c r="W140" t="s">
        <v>330</v>
      </c>
      <c r="X140" t="s">
        <v>416</v>
      </c>
      <c r="Y140" t="s">
        <v>82</v>
      </c>
      <c r="Z140">
        <v>26</v>
      </c>
      <c r="AA140">
        <v>0</v>
      </c>
      <c r="AB140">
        <v>0</v>
      </c>
      <c r="AC140">
        <v>550000</v>
      </c>
      <c r="AD140" t="s">
        <v>129</v>
      </c>
      <c r="AE140" s="5">
        <v>0</v>
      </c>
      <c r="AF140" t="s">
        <v>177</v>
      </c>
      <c r="AG140" t="s">
        <v>84</v>
      </c>
      <c r="AH140" t="s">
        <v>333</v>
      </c>
      <c r="AI140" t="s">
        <v>130</v>
      </c>
      <c r="AJ140">
        <v>0</v>
      </c>
      <c r="AK140">
        <v>1</v>
      </c>
      <c r="AL140" t="s">
        <v>334</v>
      </c>
      <c r="AM140" t="s">
        <v>177</v>
      </c>
      <c r="AN140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5"/>
      <c r="AX140" s="5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5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6.4189980000000008E-2</v>
      </c>
      <c r="BK140" s="5" t="s">
        <v>407</v>
      </c>
      <c r="BL140">
        <v>6.7197065100000009</v>
      </c>
      <c r="BM140">
        <v>1085160</v>
      </c>
      <c r="BN140" s="5">
        <v>5253.8736546694799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f>IF(COUNTIFS($D$1:D140,D140,$E$1:E140,E140)&gt;1,0,1)</f>
        <v>0</v>
      </c>
      <c r="BX140" s="5">
        <v>8597.2477985500591</v>
      </c>
      <c r="BY140" t="s">
        <v>129</v>
      </c>
      <c r="BZ140" t="s">
        <v>129</v>
      </c>
      <c r="CA140" t="s">
        <v>102</v>
      </c>
      <c r="CB140" s="5">
        <v>2079819</v>
      </c>
      <c r="CC140" s="6">
        <v>9.5524975539445101E-3</v>
      </c>
      <c r="CD140" s="8">
        <v>6.7197065100000009</v>
      </c>
      <c r="CE140" s="5" t="s">
        <v>622</v>
      </c>
      <c r="CF140">
        <v>0</v>
      </c>
      <c r="CG140" t="str">
        <f>VLOOKUP(C140,Sheet2!$D$2:$D$764,1,0)</f>
        <v>9521122946</v>
      </c>
      <c r="CH140" t="str">
        <f>VLOOKUP(B140,SO!A:A,1,0)</f>
        <v>9512940896</v>
      </c>
      <c r="CI140" t="str">
        <f>VLOOKUP(D140,Shipment!A:A,1,0)</f>
        <v>9525250452</v>
      </c>
      <c r="CJ140" s="76" t="e">
        <f>VLOOKUP(C140,[1]Sheet1!$E:$H,4,0)</f>
        <v>#N/A</v>
      </c>
      <c r="CK140" s="76" t="e">
        <f>VLOOKUP(C140,[1]Sheet1!$E:$I,5,0)</f>
        <v>#N/A</v>
      </c>
      <c r="CL140" s="76" t="e">
        <f>VLOOKUP(C140,[1]Sheet1!$E:$S,15,0)</f>
        <v>#N/A</v>
      </c>
    </row>
    <row r="141" spans="1:90" x14ac:dyDescent="0.25">
      <c r="A141" s="1">
        <v>44580</v>
      </c>
      <c r="B141" t="s">
        <v>540</v>
      </c>
      <c r="C141" t="s">
        <v>541</v>
      </c>
      <c r="D141" t="s">
        <v>407</v>
      </c>
      <c r="E141" t="s">
        <v>509</v>
      </c>
      <c r="F141" t="s">
        <v>409</v>
      </c>
      <c r="G141">
        <v>1.25</v>
      </c>
      <c r="H141" t="s">
        <v>177</v>
      </c>
      <c r="I141" t="s">
        <v>72</v>
      </c>
      <c r="J141" t="s">
        <v>73</v>
      </c>
      <c r="K141" t="s">
        <v>149</v>
      </c>
      <c r="L141">
        <v>3</v>
      </c>
      <c r="M141" t="s">
        <v>510</v>
      </c>
      <c r="N141" t="s">
        <v>511</v>
      </c>
      <c r="O141" t="s">
        <v>77</v>
      </c>
      <c r="P141">
        <v>0.18513000000000002</v>
      </c>
      <c r="Q141" t="s">
        <v>78</v>
      </c>
      <c r="R141">
        <v>0.41944444444444001</v>
      </c>
      <c r="S141">
        <v>0.35164351851851999</v>
      </c>
      <c r="T141">
        <v>0.38467592592592997</v>
      </c>
      <c r="U141" t="s">
        <v>512</v>
      </c>
      <c r="V141" t="s">
        <v>512</v>
      </c>
      <c r="W141" t="s">
        <v>330</v>
      </c>
      <c r="X141" t="s">
        <v>416</v>
      </c>
      <c r="Y141" t="s">
        <v>82</v>
      </c>
      <c r="Z141">
        <v>26</v>
      </c>
      <c r="AA141">
        <v>0</v>
      </c>
      <c r="AB141">
        <v>0</v>
      </c>
      <c r="AC141">
        <v>550000</v>
      </c>
      <c r="AD141" t="s">
        <v>147</v>
      </c>
      <c r="AE141" s="5">
        <v>0</v>
      </c>
      <c r="AF141" t="s">
        <v>177</v>
      </c>
      <c r="AG141" t="s">
        <v>84</v>
      </c>
      <c r="AH141" t="s">
        <v>333</v>
      </c>
      <c r="AI141" t="s">
        <v>191</v>
      </c>
      <c r="AJ141">
        <v>0</v>
      </c>
      <c r="AK141">
        <v>1</v>
      </c>
      <c r="AL141" t="s">
        <v>334</v>
      </c>
      <c r="AM141" t="s">
        <v>177</v>
      </c>
      <c r="AN141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2407</v>
      </c>
      <c r="AT141" s="8">
        <v>0</v>
      </c>
      <c r="AU141" s="5"/>
      <c r="AX141" s="5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5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0.18513000000000002</v>
      </c>
      <c r="BK141" s="5" t="s">
        <v>407</v>
      </c>
      <c r="BL141">
        <v>6.7197065100000009</v>
      </c>
      <c r="BM141">
        <v>1085160</v>
      </c>
      <c r="BN141" s="5">
        <v>15152.670707935427</v>
      </c>
      <c r="BO141" s="5">
        <v>0</v>
      </c>
      <c r="BP141" s="5">
        <v>2407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f>IF(COUNTIFS($D$1:D141,D141,$E$1:E141,E141)&gt;1,0,1)</f>
        <v>0</v>
      </c>
      <c r="BX141" s="5">
        <v>27202.27934025797</v>
      </c>
      <c r="BY141" t="s">
        <v>147</v>
      </c>
      <c r="BZ141" t="s">
        <v>147</v>
      </c>
      <c r="CA141" t="s">
        <v>102</v>
      </c>
      <c r="CB141" s="5">
        <v>5859000</v>
      </c>
      <c r="CC141" s="6">
        <v>2.7550310378064411E-2</v>
      </c>
      <c r="CD141" s="8">
        <v>6.7197065100000009</v>
      </c>
      <c r="CE141" s="5" t="s">
        <v>622</v>
      </c>
      <c r="CF141">
        <v>0</v>
      </c>
      <c r="CG141" t="str">
        <f>VLOOKUP(C141,Sheet2!$D$2:$D$764,1,0)</f>
        <v>9521122956</v>
      </c>
      <c r="CH141" t="str">
        <f>VLOOKUP(B141,SO!A:A,1,0)</f>
        <v>9512940869</v>
      </c>
      <c r="CI141" t="str">
        <f>VLOOKUP(D141,Shipment!A:A,1,0)</f>
        <v>9525250452</v>
      </c>
      <c r="CJ141" s="76" t="e">
        <f>VLOOKUP(C141,[1]Sheet1!$E:$H,4,0)</f>
        <v>#N/A</v>
      </c>
      <c r="CK141" s="76" t="e">
        <f>VLOOKUP(C141,[1]Sheet1!$E:$I,5,0)</f>
        <v>#N/A</v>
      </c>
      <c r="CL141" s="76" t="e">
        <f>VLOOKUP(C141,[1]Sheet1!$E:$S,15,0)</f>
        <v>#N/A</v>
      </c>
    </row>
    <row r="142" spans="1:90" x14ac:dyDescent="0.25">
      <c r="A142" s="1">
        <v>44580</v>
      </c>
      <c r="B142" t="s">
        <v>528</v>
      </c>
      <c r="C142" t="s">
        <v>529</v>
      </c>
      <c r="D142" t="s">
        <v>407</v>
      </c>
      <c r="E142" t="s">
        <v>503</v>
      </c>
      <c r="F142" t="s">
        <v>409</v>
      </c>
      <c r="G142">
        <v>1.25</v>
      </c>
      <c r="H142" t="s">
        <v>177</v>
      </c>
      <c r="I142" t="s">
        <v>72</v>
      </c>
      <c r="J142" t="s">
        <v>73</v>
      </c>
      <c r="K142" t="s">
        <v>149</v>
      </c>
      <c r="L142">
        <v>3</v>
      </c>
      <c r="M142" t="s">
        <v>504</v>
      </c>
      <c r="N142" t="s">
        <v>505</v>
      </c>
      <c r="O142" t="s">
        <v>77</v>
      </c>
      <c r="P142">
        <v>0.18513000000000002</v>
      </c>
      <c r="Q142" t="s">
        <v>78</v>
      </c>
      <c r="R142">
        <v>0.41944444444444001</v>
      </c>
      <c r="S142">
        <v>0.35164351851851999</v>
      </c>
      <c r="T142">
        <v>0.38372685185185001</v>
      </c>
      <c r="U142" t="s">
        <v>506</v>
      </c>
      <c r="V142" t="s">
        <v>506</v>
      </c>
      <c r="W142" t="s">
        <v>330</v>
      </c>
      <c r="X142" t="s">
        <v>416</v>
      </c>
      <c r="Y142" t="s">
        <v>82</v>
      </c>
      <c r="Z142">
        <v>26</v>
      </c>
      <c r="AA142">
        <v>0</v>
      </c>
      <c r="AB142">
        <v>0</v>
      </c>
      <c r="AC142">
        <v>550000</v>
      </c>
      <c r="AD142" t="s">
        <v>147</v>
      </c>
      <c r="AE142" s="5">
        <v>0</v>
      </c>
      <c r="AF142" t="s">
        <v>177</v>
      </c>
      <c r="AG142" t="s">
        <v>84</v>
      </c>
      <c r="AH142" t="s">
        <v>333</v>
      </c>
      <c r="AI142" t="s">
        <v>130</v>
      </c>
      <c r="AJ142">
        <v>0</v>
      </c>
      <c r="AK142">
        <v>1</v>
      </c>
      <c r="AL142" t="s">
        <v>334</v>
      </c>
      <c r="AM142" t="s">
        <v>177</v>
      </c>
      <c r="AN142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5"/>
      <c r="AX142" s="5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5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0.18513000000000002</v>
      </c>
      <c r="BK142" s="5" t="s">
        <v>407</v>
      </c>
      <c r="BL142">
        <v>6.7197065100000009</v>
      </c>
      <c r="BM142">
        <v>1085160</v>
      </c>
      <c r="BN142" s="5">
        <v>15152.670707935427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f>IF(COUNTIFS($D$1:D142,D142,$E$1:E142,E142)&gt;1,0,1)</f>
        <v>0</v>
      </c>
      <c r="BX142" s="5">
        <v>24795.27934025797</v>
      </c>
      <c r="BY142" t="s">
        <v>147</v>
      </c>
      <c r="BZ142" t="s">
        <v>147</v>
      </c>
      <c r="CA142" t="s">
        <v>102</v>
      </c>
      <c r="CB142" s="5">
        <v>5859000</v>
      </c>
      <c r="CC142" s="6">
        <v>2.7550310378064411E-2</v>
      </c>
      <c r="CD142" s="8">
        <v>6.7197065100000009</v>
      </c>
      <c r="CE142" s="5" t="s">
        <v>622</v>
      </c>
      <c r="CF142">
        <v>0</v>
      </c>
      <c r="CG142" t="str">
        <f>VLOOKUP(C142,Sheet2!$D$2:$D$764,1,0)</f>
        <v>9521122946</v>
      </c>
      <c r="CH142" t="str">
        <f>VLOOKUP(B142,SO!A:A,1,0)</f>
        <v>9512940896</v>
      </c>
      <c r="CI142" t="str">
        <f>VLOOKUP(D142,Shipment!A:A,1,0)</f>
        <v>9525250452</v>
      </c>
      <c r="CJ142" s="76" t="e">
        <f>VLOOKUP(C142,[1]Sheet1!$E:$H,4,0)</f>
        <v>#N/A</v>
      </c>
      <c r="CK142" s="76" t="e">
        <f>VLOOKUP(C142,[1]Sheet1!$E:$I,5,0)</f>
        <v>#N/A</v>
      </c>
      <c r="CL142" s="76" t="e">
        <f>VLOOKUP(C142,[1]Sheet1!$E:$S,15,0)</f>
        <v>#N/A</v>
      </c>
    </row>
    <row r="143" spans="1:90" x14ac:dyDescent="0.25">
      <c r="A143" s="1">
        <v>44580</v>
      </c>
      <c r="B143" t="s">
        <v>540</v>
      </c>
      <c r="C143" t="s">
        <v>541</v>
      </c>
      <c r="D143" t="s">
        <v>407</v>
      </c>
      <c r="E143" t="s">
        <v>509</v>
      </c>
      <c r="F143" t="s">
        <v>409</v>
      </c>
      <c r="G143">
        <v>1.25</v>
      </c>
      <c r="H143" t="s">
        <v>177</v>
      </c>
      <c r="I143" t="s">
        <v>72</v>
      </c>
      <c r="J143" t="s">
        <v>73</v>
      </c>
      <c r="K143" t="s">
        <v>139</v>
      </c>
      <c r="L143">
        <v>3</v>
      </c>
      <c r="M143" t="s">
        <v>510</v>
      </c>
      <c r="N143" t="s">
        <v>511</v>
      </c>
      <c r="O143" t="s">
        <v>77</v>
      </c>
      <c r="P143">
        <v>0.18513000000000002</v>
      </c>
      <c r="Q143" t="s">
        <v>78</v>
      </c>
      <c r="R143">
        <v>0.41944444444444001</v>
      </c>
      <c r="S143">
        <v>0.35164351851851999</v>
      </c>
      <c r="T143">
        <v>0.38320601851851999</v>
      </c>
      <c r="U143" t="s">
        <v>512</v>
      </c>
      <c r="V143" t="s">
        <v>512</v>
      </c>
      <c r="W143" t="s">
        <v>330</v>
      </c>
      <c r="X143" t="s">
        <v>416</v>
      </c>
      <c r="Y143" t="s">
        <v>82</v>
      </c>
      <c r="Z143">
        <v>26</v>
      </c>
      <c r="AA143">
        <v>0</v>
      </c>
      <c r="AB143">
        <v>0</v>
      </c>
      <c r="AC143">
        <v>550000</v>
      </c>
      <c r="AD143" t="s">
        <v>147</v>
      </c>
      <c r="AE143" s="5">
        <v>0</v>
      </c>
      <c r="AF143" t="s">
        <v>177</v>
      </c>
      <c r="AG143" t="s">
        <v>84</v>
      </c>
      <c r="AH143" t="s">
        <v>333</v>
      </c>
      <c r="AI143" t="s">
        <v>191</v>
      </c>
      <c r="AJ143">
        <v>0</v>
      </c>
      <c r="AK143">
        <v>1</v>
      </c>
      <c r="AL143" t="s">
        <v>334</v>
      </c>
      <c r="AM143" t="s">
        <v>177</v>
      </c>
      <c r="AN143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2407</v>
      </c>
      <c r="AT143" s="8">
        <v>0</v>
      </c>
      <c r="AU143" s="5"/>
      <c r="AX143" s="5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5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0.18513000000000002</v>
      </c>
      <c r="BK143" s="5" t="s">
        <v>407</v>
      </c>
      <c r="BL143">
        <v>6.7197065100000009</v>
      </c>
      <c r="BM143">
        <v>1085160</v>
      </c>
      <c r="BN143" s="5">
        <v>15152.670707935427</v>
      </c>
      <c r="BO143" s="5">
        <v>0</v>
      </c>
      <c r="BP143" s="5">
        <v>2407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f>IF(COUNTIFS($D$1:D143,D143,$E$1:E143,E143)&gt;1,0,1)</f>
        <v>0</v>
      </c>
      <c r="BX143" s="5">
        <v>27202.27934025797</v>
      </c>
      <c r="BY143" t="s">
        <v>147</v>
      </c>
      <c r="BZ143" t="s">
        <v>147</v>
      </c>
      <c r="CA143" t="s">
        <v>102</v>
      </c>
      <c r="CB143" s="5">
        <v>6867000</v>
      </c>
      <c r="CC143" s="6">
        <v>2.7550310378064411E-2</v>
      </c>
      <c r="CD143" s="8">
        <v>6.7197065100000009</v>
      </c>
      <c r="CE143" s="5" t="s">
        <v>622</v>
      </c>
      <c r="CF143">
        <v>0</v>
      </c>
      <c r="CG143" t="str">
        <f>VLOOKUP(C143,Sheet2!$D$2:$D$764,1,0)</f>
        <v>9521122956</v>
      </c>
      <c r="CH143" t="str">
        <f>VLOOKUP(B143,SO!A:A,1,0)</f>
        <v>9512940869</v>
      </c>
      <c r="CI143" t="str">
        <f>VLOOKUP(D143,Shipment!A:A,1,0)</f>
        <v>9525250452</v>
      </c>
      <c r="CJ143" s="76" t="e">
        <f>VLOOKUP(C143,[1]Sheet1!$E:$H,4,0)</f>
        <v>#N/A</v>
      </c>
      <c r="CK143" s="76" t="e">
        <f>VLOOKUP(C143,[1]Sheet1!$E:$I,5,0)</f>
        <v>#N/A</v>
      </c>
      <c r="CL143" s="76" t="e">
        <f>VLOOKUP(C143,[1]Sheet1!$E:$S,15,0)</f>
        <v>#N/A</v>
      </c>
    </row>
    <row r="144" spans="1:90" x14ac:dyDescent="0.25">
      <c r="A144" s="1">
        <v>44580</v>
      </c>
      <c r="B144" t="s">
        <v>542</v>
      </c>
      <c r="C144" t="s">
        <v>543</v>
      </c>
      <c r="D144" t="s">
        <v>407</v>
      </c>
      <c r="E144" t="s">
        <v>537</v>
      </c>
      <c r="F144" t="s">
        <v>409</v>
      </c>
      <c r="G144">
        <v>1.25</v>
      </c>
      <c r="H144" t="s">
        <v>177</v>
      </c>
      <c r="I144" t="s">
        <v>72</v>
      </c>
      <c r="J144" t="s">
        <v>73</v>
      </c>
      <c r="K144" t="s">
        <v>139</v>
      </c>
      <c r="L144">
        <v>5</v>
      </c>
      <c r="M144" t="s">
        <v>460</v>
      </c>
      <c r="N144" t="s">
        <v>538</v>
      </c>
      <c r="O144" t="s">
        <v>77</v>
      </c>
      <c r="P144">
        <v>0.30854999999999999</v>
      </c>
      <c r="Q144" t="s">
        <v>78</v>
      </c>
      <c r="R144">
        <v>0.41944444444444001</v>
      </c>
      <c r="S144">
        <v>0.35164351851851999</v>
      </c>
      <c r="T144">
        <v>0.38538194444444002</v>
      </c>
      <c r="U144" t="s">
        <v>539</v>
      </c>
      <c r="V144" t="s">
        <v>539</v>
      </c>
      <c r="W144" t="s">
        <v>330</v>
      </c>
      <c r="X144" t="s">
        <v>416</v>
      </c>
      <c r="Y144" t="s">
        <v>82</v>
      </c>
      <c r="Z144">
        <v>26</v>
      </c>
      <c r="AA144">
        <v>0</v>
      </c>
      <c r="AB144">
        <v>0</v>
      </c>
      <c r="AC144">
        <v>550000</v>
      </c>
      <c r="AD144" t="s">
        <v>147</v>
      </c>
      <c r="AE144" s="5">
        <v>0</v>
      </c>
      <c r="AF144" t="s">
        <v>177</v>
      </c>
      <c r="AG144" t="s">
        <v>84</v>
      </c>
      <c r="AH144" t="s">
        <v>333</v>
      </c>
      <c r="AI144" t="s">
        <v>460</v>
      </c>
      <c r="AJ144">
        <v>0</v>
      </c>
      <c r="AK144">
        <v>1</v>
      </c>
      <c r="AL144" t="s">
        <v>334</v>
      </c>
      <c r="AM144" t="s">
        <v>177</v>
      </c>
      <c r="AN144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9257</v>
      </c>
      <c r="AT144" s="8">
        <v>0</v>
      </c>
      <c r="AU144" s="5"/>
      <c r="AX144" s="5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5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0.30854999999999999</v>
      </c>
      <c r="BK144" s="5" t="s">
        <v>407</v>
      </c>
      <c r="BL144">
        <v>6.7197065100000009</v>
      </c>
      <c r="BM144">
        <v>1085160</v>
      </c>
      <c r="BN144" s="5">
        <v>25254.451179892374</v>
      </c>
      <c r="BO144" s="5">
        <v>0</v>
      </c>
      <c r="BP144" s="5">
        <v>9257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f>IF(COUNTIFS($D$1:D144,D144,$E$1:E144,E144)&gt;1,0,1)</f>
        <v>0</v>
      </c>
      <c r="BX144" s="5">
        <v>50582.465567096617</v>
      </c>
      <c r="BY144" t="s">
        <v>147</v>
      </c>
      <c r="BZ144" t="s">
        <v>147</v>
      </c>
      <c r="CA144" t="s">
        <v>102</v>
      </c>
      <c r="CB144" s="5">
        <v>11445000</v>
      </c>
      <c r="CC144" s="6">
        <v>4.5917183963440682E-2</v>
      </c>
      <c r="CD144" s="8">
        <v>6.7197065100000009</v>
      </c>
      <c r="CE144" s="5" t="s">
        <v>622</v>
      </c>
      <c r="CF144">
        <v>0</v>
      </c>
      <c r="CG144" t="str">
        <f>VLOOKUP(C144,Sheet2!$D$2:$D$764,1,0)</f>
        <v>9521123523</v>
      </c>
      <c r="CH144" t="str">
        <f>VLOOKUP(B144,SO!A:A,1,0)</f>
        <v>9512940058</v>
      </c>
      <c r="CI144" t="str">
        <f>VLOOKUP(D144,Shipment!A:A,1,0)</f>
        <v>9525250452</v>
      </c>
      <c r="CJ144" s="76" t="e">
        <f>VLOOKUP(C144,[1]Sheet1!$E:$H,4,0)</f>
        <v>#N/A</v>
      </c>
      <c r="CK144" s="76" t="e">
        <f>VLOOKUP(C144,[1]Sheet1!$E:$I,5,0)</f>
        <v>#N/A</v>
      </c>
      <c r="CL144" s="76" t="e">
        <f>VLOOKUP(C144,[1]Sheet1!$E:$S,15,0)</f>
        <v>#N/A</v>
      </c>
    </row>
    <row r="145" spans="1:90" x14ac:dyDescent="0.25">
      <c r="A145" s="1">
        <v>44580</v>
      </c>
      <c r="B145" t="s">
        <v>540</v>
      </c>
      <c r="C145" t="s">
        <v>541</v>
      </c>
      <c r="D145" t="s">
        <v>407</v>
      </c>
      <c r="E145" t="s">
        <v>509</v>
      </c>
      <c r="F145" t="s">
        <v>409</v>
      </c>
      <c r="G145">
        <v>1.25</v>
      </c>
      <c r="H145" t="s">
        <v>177</v>
      </c>
      <c r="I145" t="s">
        <v>72</v>
      </c>
      <c r="J145" t="s">
        <v>73</v>
      </c>
      <c r="K145" t="s">
        <v>544</v>
      </c>
      <c r="L145">
        <v>3</v>
      </c>
      <c r="M145" t="s">
        <v>510</v>
      </c>
      <c r="N145" t="s">
        <v>511</v>
      </c>
      <c r="O145" t="s">
        <v>77</v>
      </c>
      <c r="P145">
        <v>8.8739999999999999E-2</v>
      </c>
      <c r="Q145" t="s">
        <v>78</v>
      </c>
      <c r="R145">
        <v>0.41944444444444001</v>
      </c>
      <c r="S145">
        <v>0.35164351851851999</v>
      </c>
      <c r="T145">
        <v>0.39103009259258997</v>
      </c>
      <c r="U145" t="s">
        <v>512</v>
      </c>
      <c r="V145" t="s">
        <v>512</v>
      </c>
      <c r="W145" t="s">
        <v>330</v>
      </c>
      <c r="X145" t="s">
        <v>416</v>
      </c>
      <c r="Y145" t="s">
        <v>82</v>
      </c>
      <c r="Z145">
        <v>26</v>
      </c>
      <c r="AA145">
        <v>0</v>
      </c>
      <c r="AB145">
        <v>0</v>
      </c>
      <c r="AC145">
        <v>550000</v>
      </c>
      <c r="AD145" t="s">
        <v>129</v>
      </c>
      <c r="AE145" s="5">
        <v>0</v>
      </c>
      <c r="AF145" t="s">
        <v>177</v>
      </c>
      <c r="AG145" t="s">
        <v>84</v>
      </c>
      <c r="AH145" t="s">
        <v>333</v>
      </c>
      <c r="AI145" t="s">
        <v>191</v>
      </c>
      <c r="AJ145">
        <v>0</v>
      </c>
      <c r="AK145">
        <v>1</v>
      </c>
      <c r="AL145" t="s">
        <v>334</v>
      </c>
      <c r="AM145" t="s">
        <v>177</v>
      </c>
      <c r="AN145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1154</v>
      </c>
      <c r="AT145" s="8">
        <v>0</v>
      </c>
      <c r="AU145" s="5"/>
      <c r="AX145" s="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8.8739999999999999E-2</v>
      </c>
      <c r="BK145" s="5" t="s">
        <v>407</v>
      </c>
      <c r="BL145">
        <v>6.7197065100000009</v>
      </c>
      <c r="BM145">
        <v>1085160</v>
      </c>
      <c r="BN145" s="5">
        <v>7263.2636451260714</v>
      </c>
      <c r="BO145" s="5">
        <v>0</v>
      </c>
      <c r="BP145" s="5">
        <v>1154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f>IF(COUNTIFS($D$1:D145,D145,$E$1:E145,E145)&gt;1,0,1)</f>
        <v>0</v>
      </c>
      <c r="BX145" s="5">
        <v>13039.340510206299</v>
      </c>
      <c r="BY145" t="s">
        <v>129</v>
      </c>
      <c r="BZ145" t="s">
        <v>129</v>
      </c>
      <c r="CA145" t="s">
        <v>102</v>
      </c>
      <c r="CB145" s="5">
        <v>5166000</v>
      </c>
      <c r="CC145" s="6">
        <v>1.3205933900229221E-2</v>
      </c>
      <c r="CD145" s="8">
        <v>6.7197065100000009</v>
      </c>
      <c r="CE145" s="5" t="s">
        <v>622</v>
      </c>
      <c r="CF145">
        <v>0</v>
      </c>
      <c r="CG145" t="str">
        <f>VLOOKUP(C145,Sheet2!$D$2:$D$764,1,0)</f>
        <v>9521122956</v>
      </c>
      <c r="CH145" t="str">
        <f>VLOOKUP(B145,SO!A:A,1,0)</f>
        <v>9512940869</v>
      </c>
      <c r="CI145" t="str">
        <f>VLOOKUP(D145,Shipment!A:A,1,0)</f>
        <v>9525250452</v>
      </c>
      <c r="CJ145" s="76" t="e">
        <f>VLOOKUP(C145,[1]Sheet1!$E:$H,4,0)</f>
        <v>#N/A</v>
      </c>
      <c r="CK145" s="76" t="e">
        <f>VLOOKUP(C145,[1]Sheet1!$E:$I,5,0)</f>
        <v>#N/A</v>
      </c>
      <c r="CL145" s="76" t="e">
        <f>VLOOKUP(C145,[1]Sheet1!$E:$S,15,0)</f>
        <v>#N/A</v>
      </c>
    </row>
    <row r="146" spans="1:90" x14ac:dyDescent="0.25">
      <c r="A146" s="1">
        <v>44580</v>
      </c>
      <c r="B146" t="s">
        <v>545</v>
      </c>
      <c r="C146" t="s">
        <v>546</v>
      </c>
      <c r="D146" t="s">
        <v>407</v>
      </c>
      <c r="E146" t="s">
        <v>547</v>
      </c>
      <c r="F146" t="s">
        <v>409</v>
      </c>
      <c r="G146">
        <v>1.25</v>
      </c>
      <c r="H146" t="s">
        <v>177</v>
      </c>
      <c r="I146" t="s">
        <v>72</v>
      </c>
      <c r="J146" t="s">
        <v>73</v>
      </c>
      <c r="K146" t="s">
        <v>139</v>
      </c>
      <c r="L146">
        <v>3</v>
      </c>
      <c r="M146" t="s">
        <v>262</v>
      </c>
      <c r="N146" t="s">
        <v>548</v>
      </c>
      <c r="O146" t="s">
        <v>77</v>
      </c>
      <c r="P146">
        <v>0.18513000000000002</v>
      </c>
      <c r="Q146" t="s">
        <v>78</v>
      </c>
      <c r="R146">
        <v>0.41944444444444001</v>
      </c>
      <c r="S146">
        <v>0.35164351851851999</v>
      </c>
      <c r="T146">
        <v>0.38166666666666998</v>
      </c>
      <c r="U146" t="s">
        <v>549</v>
      </c>
      <c r="V146" t="s">
        <v>549</v>
      </c>
      <c r="W146" t="s">
        <v>330</v>
      </c>
      <c r="X146" t="s">
        <v>416</v>
      </c>
      <c r="Y146" t="s">
        <v>82</v>
      </c>
      <c r="Z146">
        <v>26</v>
      </c>
      <c r="AA146">
        <v>26</v>
      </c>
      <c r="AB146">
        <v>0</v>
      </c>
      <c r="AC146">
        <v>550000</v>
      </c>
      <c r="AD146" t="s">
        <v>147</v>
      </c>
      <c r="AE146" s="5">
        <v>0</v>
      </c>
      <c r="AF146" t="s">
        <v>177</v>
      </c>
      <c r="AG146" t="s">
        <v>84</v>
      </c>
      <c r="AH146" t="s">
        <v>333</v>
      </c>
      <c r="AI146" t="s">
        <v>262</v>
      </c>
      <c r="AJ146">
        <v>0</v>
      </c>
      <c r="AK146">
        <v>1</v>
      </c>
      <c r="AL146" t="s">
        <v>334</v>
      </c>
      <c r="AM146" t="s">
        <v>177</v>
      </c>
      <c r="AN146" t="s">
        <v>101</v>
      </c>
      <c r="AO146" s="8">
        <v>50000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5"/>
      <c r="AX146" s="5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5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0.18513000000000002</v>
      </c>
      <c r="BK146" s="5" t="s">
        <v>407</v>
      </c>
      <c r="BL146">
        <v>6.7197065100000009</v>
      </c>
      <c r="BM146">
        <v>1085160</v>
      </c>
      <c r="BN146" s="5">
        <v>15152.670707935427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f>IF(COUNTIFS($D$1:D146,D146,$E$1:E146,E146)&gt;1,0,1)</f>
        <v>1</v>
      </c>
      <c r="BX146" s="5">
        <v>24795.27934025797</v>
      </c>
      <c r="BY146" t="s">
        <v>147</v>
      </c>
      <c r="BZ146" t="s">
        <v>147</v>
      </c>
      <c r="CA146" t="s">
        <v>102</v>
      </c>
      <c r="CB146" s="5">
        <v>6867000</v>
      </c>
      <c r="CC146" s="6">
        <v>2.7550310378064411E-2</v>
      </c>
      <c r="CD146" s="8">
        <v>6.7197065100000009</v>
      </c>
      <c r="CE146" s="5" t="s">
        <v>622</v>
      </c>
      <c r="CF146">
        <v>0</v>
      </c>
      <c r="CG146" t="str">
        <f>VLOOKUP(C146,Sheet2!$D$2:$D$764,1,0)</f>
        <v>9521122980</v>
      </c>
      <c r="CH146" t="str">
        <f>VLOOKUP(B146,SO!A:A,1,0)</f>
        <v>9512941063</v>
      </c>
      <c r="CI146" t="str">
        <f>VLOOKUP(D146,Shipment!A:A,1,0)</f>
        <v>9525250452</v>
      </c>
      <c r="CJ146" s="76" t="e">
        <f>VLOOKUP(C146,[1]Sheet1!$E:$H,4,0)</f>
        <v>#N/A</v>
      </c>
      <c r="CK146" s="76" t="e">
        <f>VLOOKUP(C146,[1]Sheet1!$E:$I,5,0)</f>
        <v>#N/A</v>
      </c>
      <c r="CL146" s="76" t="e">
        <f>VLOOKUP(C146,[1]Sheet1!$E:$S,15,0)</f>
        <v>#N/A</v>
      </c>
    </row>
    <row r="147" spans="1:90" x14ac:dyDescent="0.25">
      <c r="A147" s="1">
        <v>44580</v>
      </c>
      <c r="B147" t="s">
        <v>542</v>
      </c>
      <c r="C147" t="s">
        <v>543</v>
      </c>
      <c r="D147" t="s">
        <v>407</v>
      </c>
      <c r="E147" t="s">
        <v>537</v>
      </c>
      <c r="F147" t="s">
        <v>409</v>
      </c>
      <c r="G147">
        <v>1.25</v>
      </c>
      <c r="H147" t="s">
        <v>177</v>
      </c>
      <c r="I147" t="s">
        <v>72</v>
      </c>
      <c r="J147" t="s">
        <v>73</v>
      </c>
      <c r="K147" t="s">
        <v>483</v>
      </c>
      <c r="L147">
        <v>5</v>
      </c>
      <c r="M147" t="s">
        <v>460</v>
      </c>
      <c r="N147" t="s">
        <v>538</v>
      </c>
      <c r="O147" t="s">
        <v>77</v>
      </c>
      <c r="P147">
        <v>0.19380000000000003</v>
      </c>
      <c r="Q147" t="s">
        <v>78</v>
      </c>
      <c r="R147">
        <v>0.41944444444444001</v>
      </c>
      <c r="S147">
        <v>0.35165509259258998</v>
      </c>
      <c r="T147">
        <v>0.39278935185184999</v>
      </c>
      <c r="U147" t="s">
        <v>539</v>
      </c>
      <c r="V147" t="s">
        <v>539</v>
      </c>
      <c r="W147" t="s">
        <v>330</v>
      </c>
      <c r="X147" t="s">
        <v>416</v>
      </c>
      <c r="Y147" t="s">
        <v>82</v>
      </c>
      <c r="Z147">
        <v>26</v>
      </c>
      <c r="AA147">
        <v>0</v>
      </c>
      <c r="AB147">
        <v>0</v>
      </c>
      <c r="AC147">
        <v>550000</v>
      </c>
      <c r="AD147" t="s">
        <v>129</v>
      </c>
      <c r="AE147" s="5">
        <v>0</v>
      </c>
      <c r="AF147" t="s">
        <v>177</v>
      </c>
      <c r="AG147" t="s">
        <v>84</v>
      </c>
      <c r="AH147" t="s">
        <v>333</v>
      </c>
      <c r="AI147" t="s">
        <v>460</v>
      </c>
      <c r="AJ147">
        <v>0</v>
      </c>
      <c r="AK147">
        <v>1</v>
      </c>
      <c r="AL147" t="s">
        <v>334</v>
      </c>
      <c r="AM147" t="s">
        <v>177</v>
      </c>
      <c r="AN147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5814</v>
      </c>
      <c r="AT147" s="8">
        <v>0</v>
      </c>
      <c r="AU147" s="5"/>
      <c r="AX147" s="5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5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0.19380000000000003</v>
      </c>
      <c r="BK147" s="5" t="s">
        <v>407</v>
      </c>
      <c r="BL147">
        <v>6.7197065100000009</v>
      </c>
      <c r="BM147">
        <v>1085160</v>
      </c>
      <c r="BN147" s="5">
        <v>15862.299914643147</v>
      </c>
      <c r="BO147" s="5">
        <v>0</v>
      </c>
      <c r="BP147" s="5">
        <v>5814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f>IF(COUNTIFS($D$1:D147,D147,$E$1:E147,E147)&gt;1,0,1)</f>
        <v>0</v>
      </c>
      <c r="BX147" s="5">
        <v>31770.490769416057</v>
      </c>
      <c r="BY147" t="s">
        <v>129</v>
      </c>
      <c r="BZ147" t="s">
        <v>129</v>
      </c>
      <c r="CA147" t="s">
        <v>102</v>
      </c>
      <c r="CB147" s="5">
        <v>8995000</v>
      </c>
      <c r="CC147" s="6">
        <v>2.8840545299351178E-2</v>
      </c>
      <c r="CD147" s="8">
        <v>6.7197065100000009</v>
      </c>
      <c r="CE147" s="5" t="s">
        <v>622</v>
      </c>
      <c r="CF147">
        <v>0</v>
      </c>
      <c r="CG147" t="str">
        <f>VLOOKUP(C147,Sheet2!$D$2:$D$764,1,0)</f>
        <v>9521123523</v>
      </c>
      <c r="CH147" t="str">
        <f>VLOOKUP(B147,SO!A:A,1,0)</f>
        <v>9512940058</v>
      </c>
      <c r="CI147" t="str">
        <f>VLOOKUP(D147,Shipment!A:A,1,0)</f>
        <v>9525250452</v>
      </c>
      <c r="CJ147" s="76" t="e">
        <f>VLOOKUP(C147,[1]Sheet1!$E:$H,4,0)</f>
        <v>#N/A</v>
      </c>
      <c r="CK147" s="76" t="e">
        <f>VLOOKUP(C147,[1]Sheet1!$E:$I,5,0)</f>
        <v>#N/A</v>
      </c>
      <c r="CL147" s="76" t="e">
        <f>VLOOKUP(C147,[1]Sheet1!$E:$S,15,0)</f>
        <v>#N/A</v>
      </c>
    </row>
    <row r="148" spans="1:90" x14ac:dyDescent="0.25">
      <c r="A148" s="1">
        <v>44580</v>
      </c>
      <c r="B148" t="s">
        <v>550</v>
      </c>
      <c r="C148" t="s">
        <v>551</v>
      </c>
      <c r="D148" t="s">
        <v>407</v>
      </c>
      <c r="E148" t="s">
        <v>552</v>
      </c>
      <c r="F148" t="s">
        <v>409</v>
      </c>
      <c r="G148">
        <v>1.25</v>
      </c>
      <c r="H148" t="s">
        <v>177</v>
      </c>
      <c r="I148" t="s">
        <v>72</v>
      </c>
      <c r="J148" t="s">
        <v>73</v>
      </c>
      <c r="K148" t="s">
        <v>238</v>
      </c>
      <c r="L148">
        <v>1</v>
      </c>
      <c r="M148" t="s">
        <v>460</v>
      </c>
      <c r="N148" t="s">
        <v>553</v>
      </c>
      <c r="O148" t="s">
        <v>77</v>
      </c>
      <c r="P148">
        <v>1.0478400000000001</v>
      </c>
      <c r="Q148" t="s">
        <v>78</v>
      </c>
      <c r="R148">
        <v>0.41944444444444001</v>
      </c>
      <c r="S148">
        <v>0.35165509259258998</v>
      </c>
      <c r="T148">
        <v>0.41111111111110998</v>
      </c>
      <c r="U148" t="s">
        <v>554</v>
      </c>
      <c r="V148" t="s">
        <v>554</v>
      </c>
      <c r="W148" t="s">
        <v>330</v>
      </c>
      <c r="X148" t="s">
        <v>555</v>
      </c>
      <c r="Y148" t="s">
        <v>82</v>
      </c>
      <c r="Z148">
        <v>20</v>
      </c>
      <c r="AA148">
        <v>26</v>
      </c>
      <c r="AB148">
        <v>0</v>
      </c>
      <c r="AC148">
        <v>550000</v>
      </c>
      <c r="AD148" t="s">
        <v>21</v>
      </c>
      <c r="AE148" s="5">
        <v>0</v>
      </c>
      <c r="AF148" t="s">
        <v>177</v>
      </c>
      <c r="AG148" t="s">
        <v>84</v>
      </c>
      <c r="AH148" t="s">
        <v>333</v>
      </c>
      <c r="AI148" t="s">
        <v>460</v>
      </c>
      <c r="AJ148">
        <v>0</v>
      </c>
      <c r="AK148">
        <v>1</v>
      </c>
      <c r="AL148" t="s">
        <v>334</v>
      </c>
      <c r="AM148" t="s">
        <v>177</v>
      </c>
      <c r="AN148" t="s">
        <v>101</v>
      </c>
      <c r="AO148" s="8">
        <v>50000</v>
      </c>
      <c r="AP148" s="8">
        <v>0</v>
      </c>
      <c r="AQ148" s="8">
        <v>0</v>
      </c>
      <c r="AR148" s="8">
        <v>0</v>
      </c>
      <c r="AS148" s="8">
        <v>31435</v>
      </c>
      <c r="AT148" s="8">
        <v>0</v>
      </c>
      <c r="AU148" s="5"/>
      <c r="AX148" s="5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5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1.0478400000000001</v>
      </c>
      <c r="BK148" s="5" t="s">
        <v>407</v>
      </c>
      <c r="BL148">
        <v>6.7197065100000009</v>
      </c>
      <c r="BM148">
        <v>1085160</v>
      </c>
      <c r="BN148" s="5">
        <v>85764.45997192814</v>
      </c>
      <c r="BO148" s="5">
        <v>0</v>
      </c>
      <c r="BP148" s="5">
        <v>31435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f>IF(COUNTIFS($D$1:D148,D148,$E$1:E148,E148)&gt;1,0,1)</f>
        <v>1</v>
      </c>
      <c r="BX148" s="5">
        <v>171776.84359042789</v>
      </c>
      <c r="BY148" t="s">
        <v>21</v>
      </c>
      <c r="BZ148" t="s">
        <v>92</v>
      </c>
      <c r="CA148" t="s">
        <v>102</v>
      </c>
      <c r="CB148" s="5">
        <v>14674091</v>
      </c>
      <c r="CC148" s="6">
        <v>0.15593538176714208</v>
      </c>
      <c r="CD148" s="8">
        <v>6.7197065100000009</v>
      </c>
      <c r="CE148" s="5" t="s">
        <v>622</v>
      </c>
      <c r="CF148">
        <v>0</v>
      </c>
      <c r="CG148" t="e">
        <f>VLOOKUP(C148,Sheet2!$D$2:$D$764,1,0)</f>
        <v>#N/A</v>
      </c>
      <c r="CH148" t="str">
        <f>VLOOKUP(B148,SO!A:A,1,0)</f>
        <v>9512941054</v>
      </c>
      <c r="CI148" t="str">
        <f>VLOOKUP(D148,Shipment!A:A,1,0)</f>
        <v>9525250452</v>
      </c>
      <c r="CJ148" s="76" t="e">
        <f>VLOOKUP(C148,[1]Sheet1!$E:$H,4,0)</f>
        <v>#N/A</v>
      </c>
      <c r="CK148" s="76" t="e">
        <f>VLOOKUP(C148,[1]Sheet1!$E:$I,5,0)</f>
        <v>#N/A</v>
      </c>
      <c r="CL148" s="76" t="e">
        <f>VLOOKUP(C148,[1]Sheet1!$E:$S,15,0)</f>
        <v>#N/A</v>
      </c>
    </row>
    <row r="149" spans="1:90" x14ac:dyDescent="0.25">
      <c r="A149" s="1">
        <v>44580</v>
      </c>
      <c r="B149" t="s">
        <v>550</v>
      </c>
      <c r="C149" t="s">
        <v>551</v>
      </c>
      <c r="D149" t="s">
        <v>407</v>
      </c>
      <c r="E149" t="s">
        <v>552</v>
      </c>
      <c r="F149" t="s">
        <v>409</v>
      </c>
      <c r="G149">
        <v>1.25</v>
      </c>
      <c r="H149" t="s">
        <v>177</v>
      </c>
      <c r="I149" t="s">
        <v>72</v>
      </c>
      <c r="J149" t="s">
        <v>73</v>
      </c>
      <c r="K149" t="s">
        <v>244</v>
      </c>
      <c r="L149">
        <v>3</v>
      </c>
      <c r="M149" t="s">
        <v>460</v>
      </c>
      <c r="N149" t="s">
        <v>553</v>
      </c>
      <c r="O149" t="s">
        <v>77</v>
      </c>
      <c r="P149">
        <v>1.450242</v>
      </c>
      <c r="Q149" t="s">
        <v>78</v>
      </c>
      <c r="R149">
        <v>0.41944444444444001</v>
      </c>
      <c r="S149">
        <v>0.35165509259258998</v>
      </c>
      <c r="T149">
        <v>0.41682870370370001</v>
      </c>
      <c r="U149" t="s">
        <v>554</v>
      </c>
      <c r="V149" t="s">
        <v>554</v>
      </c>
      <c r="W149" t="s">
        <v>330</v>
      </c>
      <c r="X149" t="s">
        <v>555</v>
      </c>
      <c r="Y149" t="s">
        <v>82</v>
      </c>
      <c r="Z149">
        <v>20</v>
      </c>
      <c r="AA149">
        <v>0</v>
      </c>
      <c r="AB149">
        <v>0</v>
      </c>
      <c r="AC149">
        <v>550000</v>
      </c>
      <c r="AD149" t="s">
        <v>83</v>
      </c>
      <c r="AE149" s="5">
        <v>0</v>
      </c>
      <c r="AF149" t="s">
        <v>177</v>
      </c>
      <c r="AG149" t="s">
        <v>84</v>
      </c>
      <c r="AH149" t="s">
        <v>333</v>
      </c>
      <c r="AI149" t="s">
        <v>460</v>
      </c>
      <c r="AJ149">
        <v>0</v>
      </c>
      <c r="AK149">
        <v>1</v>
      </c>
      <c r="AL149" t="s">
        <v>334</v>
      </c>
      <c r="AM149" t="s">
        <v>177</v>
      </c>
      <c r="AN149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43507</v>
      </c>
      <c r="AT149" s="8">
        <v>0</v>
      </c>
      <c r="AU149" s="5"/>
      <c r="AX149" s="5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5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1.450242</v>
      </c>
      <c r="BK149" s="5" t="s">
        <v>407</v>
      </c>
      <c r="BL149">
        <v>6.7197065100000009</v>
      </c>
      <c r="BM149">
        <v>1085160</v>
      </c>
      <c r="BN149" s="5">
        <v>118700.585927822</v>
      </c>
      <c r="BO149" s="5">
        <v>0</v>
      </c>
      <c r="BP149" s="5">
        <v>43507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f>IF(COUNTIFS($D$1:D149,D149,$E$1:E149,E149)&gt;1,0,1)</f>
        <v>0</v>
      </c>
      <c r="BX149" s="5">
        <v>237744.32242734509</v>
      </c>
      <c r="BY149" t="s">
        <v>83</v>
      </c>
      <c r="BZ149" t="s">
        <v>87</v>
      </c>
      <c r="CA149" t="s">
        <v>102</v>
      </c>
      <c r="CB149" s="5">
        <v>13656000</v>
      </c>
      <c r="CC149" s="6">
        <v>0.21581924714149456</v>
      </c>
      <c r="CD149" s="8">
        <v>6.7197065100000009</v>
      </c>
      <c r="CE149" s="5" t="s">
        <v>622</v>
      </c>
      <c r="CF149">
        <v>0</v>
      </c>
      <c r="CG149" t="e">
        <f>VLOOKUP(C149,Sheet2!$D$2:$D$764,1,0)</f>
        <v>#N/A</v>
      </c>
      <c r="CH149" t="str">
        <f>VLOOKUP(B149,SO!A:A,1,0)</f>
        <v>9512941054</v>
      </c>
      <c r="CI149" t="str">
        <f>VLOOKUP(D149,Shipment!A:A,1,0)</f>
        <v>9525250452</v>
      </c>
      <c r="CJ149" s="76" t="e">
        <f>VLOOKUP(C149,[1]Sheet1!$E:$H,4,0)</f>
        <v>#N/A</v>
      </c>
      <c r="CK149" s="76" t="e">
        <f>VLOOKUP(C149,[1]Sheet1!$E:$I,5,0)</f>
        <v>#N/A</v>
      </c>
      <c r="CL149" s="76" t="e">
        <f>VLOOKUP(C149,[1]Sheet1!$E:$S,15,0)</f>
        <v>#N/A</v>
      </c>
    </row>
    <row r="150" spans="1:90" x14ac:dyDescent="0.25">
      <c r="A150" s="1">
        <v>44580</v>
      </c>
      <c r="B150" t="s">
        <v>556</v>
      </c>
      <c r="C150" t="s">
        <v>557</v>
      </c>
      <c r="D150" t="s">
        <v>558</v>
      </c>
      <c r="E150" t="s">
        <v>559</v>
      </c>
      <c r="F150" t="s">
        <v>560</v>
      </c>
      <c r="G150">
        <v>7</v>
      </c>
      <c r="H150" t="s">
        <v>177</v>
      </c>
      <c r="I150" t="s">
        <v>72</v>
      </c>
      <c r="J150" t="s">
        <v>73</v>
      </c>
      <c r="K150" t="s">
        <v>170</v>
      </c>
      <c r="L150">
        <v>2</v>
      </c>
      <c r="M150" t="s">
        <v>97</v>
      </c>
      <c r="N150" t="s">
        <v>561</v>
      </c>
      <c r="O150" t="s">
        <v>77</v>
      </c>
      <c r="P150">
        <v>1.3832</v>
      </c>
      <c r="Q150" t="s">
        <v>78</v>
      </c>
      <c r="R150">
        <v>0.43958333333333</v>
      </c>
      <c r="S150">
        <v>0.35266203703704002</v>
      </c>
      <c r="T150">
        <v>0.43067129629630002</v>
      </c>
      <c r="U150" t="s">
        <v>562</v>
      </c>
      <c r="V150" t="s">
        <v>562</v>
      </c>
      <c r="W150" t="s">
        <v>80</v>
      </c>
      <c r="X150" t="s">
        <v>563</v>
      </c>
      <c r="Y150" t="s">
        <v>82</v>
      </c>
      <c r="Z150">
        <v>40</v>
      </c>
      <c r="AA150">
        <v>40</v>
      </c>
      <c r="AB150">
        <v>0</v>
      </c>
      <c r="AC150">
        <v>1203000</v>
      </c>
      <c r="AD150" t="s">
        <v>21</v>
      </c>
      <c r="AE150" s="5">
        <v>1</v>
      </c>
      <c r="AF150" t="s">
        <v>177</v>
      </c>
      <c r="AG150" t="s">
        <v>84</v>
      </c>
      <c r="AH150" t="s">
        <v>85</v>
      </c>
      <c r="AI150" t="s">
        <v>42</v>
      </c>
      <c r="AJ150">
        <v>0</v>
      </c>
      <c r="AK150">
        <v>1</v>
      </c>
      <c r="AL150" t="s">
        <v>183</v>
      </c>
      <c r="AM150" t="s">
        <v>177</v>
      </c>
      <c r="AN150" t="s">
        <v>183</v>
      </c>
      <c r="AO150" s="8">
        <v>1203000</v>
      </c>
      <c r="AP150" s="8">
        <v>0</v>
      </c>
      <c r="AQ150" s="8">
        <v>0</v>
      </c>
      <c r="AR150" s="8">
        <v>0</v>
      </c>
      <c r="AS150" s="8">
        <v>24898</v>
      </c>
      <c r="AT150" s="8">
        <v>0</v>
      </c>
      <c r="AU150" s="5"/>
      <c r="AX150" s="5">
        <v>0</v>
      </c>
      <c r="AY150">
        <v>0</v>
      </c>
      <c r="AZ150">
        <v>1323000</v>
      </c>
      <c r="BA150">
        <v>0</v>
      </c>
      <c r="BB150">
        <v>386362</v>
      </c>
      <c r="BC150">
        <v>0</v>
      </c>
      <c r="BD150" s="5">
        <v>0</v>
      </c>
      <c r="BE150">
        <v>0</v>
      </c>
      <c r="BF150">
        <v>0</v>
      </c>
      <c r="BG150">
        <v>0</v>
      </c>
      <c r="BH150">
        <v>0</v>
      </c>
      <c r="BI150">
        <v>1709362</v>
      </c>
      <c r="BJ150">
        <v>1.3832</v>
      </c>
      <c r="BK150" s="5" t="s">
        <v>558</v>
      </c>
      <c r="BL150">
        <v>23.855941084499996</v>
      </c>
      <c r="BM150">
        <v>1709362</v>
      </c>
      <c r="BN150" s="5">
        <v>69751.580711320159</v>
      </c>
      <c r="BO150" s="5">
        <v>0</v>
      </c>
      <c r="BP150" s="5">
        <v>24898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f>IF(COUNTIFS($D$1:D150,D150,$E$1:E150,E150)&gt;1,0,1)</f>
        <v>1</v>
      </c>
      <c r="BX150" s="5">
        <v>101607.34437329724</v>
      </c>
      <c r="BY150" t="s">
        <v>21</v>
      </c>
      <c r="BZ150" t="s">
        <v>92</v>
      </c>
      <c r="CA150" t="s">
        <v>102</v>
      </c>
      <c r="CB150" s="5">
        <v>12464000</v>
      </c>
      <c r="CC150" s="6">
        <v>5.798136384980894E-2</v>
      </c>
      <c r="CD150" s="8">
        <v>23.855941084499996</v>
      </c>
      <c r="CE150" s="5" t="s">
        <v>622</v>
      </c>
      <c r="CF150">
        <v>0</v>
      </c>
      <c r="CG150" t="str">
        <f>VLOOKUP(C150,Sheet2!$D$2:$D$764,1,0)</f>
        <v>9521120841</v>
      </c>
      <c r="CH150" t="str">
        <f>VLOOKUP(B150,SO!A:A,1,0)</f>
        <v>9512939618</v>
      </c>
      <c r="CI150" t="str">
        <f>VLOOKUP(D150,Shipment!A:A,1,0)</f>
        <v>9525250458</v>
      </c>
      <c r="CJ150" s="76" t="e">
        <f>VLOOKUP(C150,[1]Sheet1!$E:$H,4,0)</f>
        <v>#N/A</v>
      </c>
      <c r="CK150" s="76" t="e">
        <f>VLOOKUP(C150,[1]Sheet1!$E:$I,5,0)</f>
        <v>#N/A</v>
      </c>
      <c r="CL150" s="76" t="e">
        <f>VLOOKUP(C150,[1]Sheet1!$E:$S,15,0)</f>
        <v>#N/A</v>
      </c>
    </row>
    <row r="151" spans="1:90" x14ac:dyDescent="0.25">
      <c r="A151" s="1">
        <v>44580</v>
      </c>
      <c r="B151" t="s">
        <v>564</v>
      </c>
      <c r="C151" t="s">
        <v>565</v>
      </c>
      <c r="D151" t="s">
        <v>558</v>
      </c>
      <c r="E151" t="s">
        <v>566</v>
      </c>
      <c r="F151" t="s">
        <v>560</v>
      </c>
      <c r="G151">
        <v>7</v>
      </c>
      <c r="H151" t="s">
        <v>177</v>
      </c>
      <c r="I151" t="s">
        <v>72</v>
      </c>
      <c r="J151" t="s">
        <v>73</v>
      </c>
      <c r="K151" t="s">
        <v>567</v>
      </c>
      <c r="L151">
        <v>5</v>
      </c>
      <c r="M151" t="s">
        <v>97</v>
      </c>
      <c r="N151" t="s">
        <v>561</v>
      </c>
      <c r="O151" t="s">
        <v>77</v>
      </c>
      <c r="P151">
        <v>0.17249400000000001</v>
      </c>
      <c r="Q151" t="s">
        <v>78</v>
      </c>
      <c r="R151">
        <v>0.43958333333333</v>
      </c>
      <c r="S151">
        <v>0.35266203703704002</v>
      </c>
      <c r="T151">
        <v>0.41693287037037002</v>
      </c>
      <c r="U151" t="s">
        <v>568</v>
      </c>
      <c r="V151" t="s">
        <v>568</v>
      </c>
      <c r="W151" t="s">
        <v>80</v>
      </c>
      <c r="X151" t="s">
        <v>563</v>
      </c>
      <c r="Y151" t="s">
        <v>82</v>
      </c>
      <c r="Z151">
        <v>40</v>
      </c>
      <c r="AA151">
        <v>40</v>
      </c>
      <c r="AB151">
        <v>0</v>
      </c>
      <c r="AC151">
        <v>1203000</v>
      </c>
      <c r="AD151" t="s">
        <v>358</v>
      </c>
      <c r="AE151" s="5">
        <v>0</v>
      </c>
      <c r="AF151" t="s">
        <v>177</v>
      </c>
      <c r="AG151" t="s">
        <v>84</v>
      </c>
      <c r="AH151" t="s">
        <v>85</v>
      </c>
      <c r="AI151" t="s">
        <v>42</v>
      </c>
      <c r="AJ151">
        <v>0</v>
      </c>
      <c r="AK151">
        <v>1</v>
      </c>
      <c r="AL151" t="s">
        <v>183</v>
      </c>
      <c r="AM151" t="s">
        <v>177</v>
      </c>
      <c r="AN151" t="s">
        <v>101</v>
      </c>
      <c r="AO151" s="8">
        <v>0</v>
      </c>
      <c r="AP151" s="8">
        <v>0</v>
      </c>
      <c r="AQ151" s="8">
        <v>0</v>
      </c>
      <c r="AR151" s="8">
        <v>0</v>
      </c>
      <c r="AS151" s="8">
        <v>3105</v>
      </c>
      <c r="AT151" s="8">
        <v>0</v>
      </c>
      <c r="AU151" s="5"/>
      <c r="AX151" s="5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5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0.17249400000000001</v>
      </c>
      <c r="BK151" s="5" t="s">
        <v>558</v>
      </c>
      <c r="BL151">
        <v>23.855941084499996</v>
      </c>
      <c r="BM151">
        <v>1709362</v>
      </c>
      <c r="BN151" s="5">
        <v>8698.4739468033968</v>
      </c>
      <c r="BO151" s="5">
        <v>0</v>
      </c>
      <c r="BP151" s="5">
        <v>3105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f>IF(COUNTIFS($D$1:D151,D151,$E$1:E151,E151)&gt;1,0,1)</f>
        <v>1</v>
      </c>
      <c r="BX151" s="5">
        <v>12671.152145985781</v>
      </c>
      <c r="BY151" t="s">
        <v>358</v>
      </c>
      <c r="BZ151" t="s">
        <v>358</v>
      </c>
      <c r="CA151" t="s">
        <v>102</v>
      </c>
      <c r="CB151" s="5">
        <v>6300000</v>
      </c>
      <c r="CC151" s="6">
        <v>7.2306516598531984E-3</v>
      </c>
      <c r="CD151" s="8">
        <v>23.855941084499996</v>
      </c>
      <c r="CE151" s="5" t="s">
        <v>622</v>
      </c>
      <c r="CF151">
        <v>0</v>
      </c>
      <c r="CG151" t="str">
        <f>VLOOKUP(C151,Sheet2!$D$2:$D$764,1,0)</f>
        <v>9521120538</v>
      </c>
      <c r="CH151" t="str">
        <f>VLOOKUP(B151,SO!A:A,1,0)</f>
        <v>9512939084</v>
      </c>
      <c r="CI151" t="str">
        <f>VLOOKUP(D151,Shipment!A:A,1,0)</f>
        <v>9525250458</v>
      </c>
      <c r="CJ151" s="76" t="e">
        <f>VLOOKUP(C151,[1]Sheet1!$E:$H,4,0)</f>
        <v>#N/A</v>
      </c>
      <c r="CK151" s="76" t="e">
        <f>VLOOKUP(C151,[1]Sheet1!$E:$I,5,0)</f>
        <v>#N/A</v>
      </c>
      <c r="CL151" s="76" t="e">
        <f>VLOOKUP(C151,[1]Sheet1!$E:$S,15,0)</f>
        <v>#N/A</v>
      </c>
    </row>
    <row r="152" spans="1:90" x14ac:dyDescent="0.25">
      <c r="A152" s="1">
        <v>44580</v>
      </c>
      <c r="B152" t="s">
        <v>564</v>
      </c>
      <c r="C152" t="s">
        <v>565</v>
      </c>
      <c r="D152" t="s">
        <v>558</v>
      </c>
      <c r="E152" t="s">
        <v>566</v>
      </c>
      <c r="F152" t="s">
        <v>560</v>
      </c>
      <c r="G152">
        <v>7</v>
      </c>
      <c r="H152" t="s">
        <v>177</v>
      </c>
      <c r="I152" t="s">
        <v>72</v>
      </c>
      <c r="J152" t="s">
        <v>73</v>
      </c>
      <c r="K152" t="s">
        <v>569</v>
      </c>
      <c r="L152">
        <v>12</v>
      </c>
      <c r="M152" t="s">
        <v>97</v>
      </c>
      <c r="N152" t="s">
        <v>561</v>
      </c>
      <c r="O152" t="s">
        <v>77</v>
      </c>
      <c r="P152">
        <v>0.39847500000000002</v>
      </c>
      <c r="Q152" t="s">
        <v>78</v>
      </c>
      <c r="R152">
        <v>0.43958333333333</v>
      </c>
      <c r="S152">
        <v>0.35266203703704002</v>
      </c>
      <c r="T152">
        <v>0.41311342592592998</v>
      </c>
      <c r="U152" t="s">
        <v>568</v>
      </c>
      <c r="V152" t="s">
        <v>568</v>
      </c>
      <c r="W152" t="s">
        <v>80</v>
      </c>
      <c r="X152" t="s">
        <v>563</v>
      </c>
      <c r="Y152" t="s">
        <v>82</v>
      </c>
      <c r="Z152">
        <v>40</v>
      </c>
      <c r="AA152">
        <v>0</v>
      </c>
      <c r="AB152">
        <v>0</v>
      </c>
      <c r="AC152">
        <v>1203000</v>
      </c>
      <c r="AD152" t="s">
        <v>358</v>
      </c>
      <c r="AE152" s="5">
        <v>0</v>
      </c>
      <c r="AF152" t="s">
        <v>177</v>
      </c>
      <c r="AG152" t="s">
        <v>84</v>
      </c>
      <c r="AH152" t="s">
        <v>85</v>
      </c>
      <c r="AI152" t="s">
        <v>42</v>
      </c>
      <c r="AJ152">
        <v>0</v>
      </c>
      <c r="AK152">
        <v>1</v>
      </c>
      <c r="AL152" t="s">
        <v>183</v>
      </c>
      <c r="AM152" t="s">
        <v>177</v>
      </c>
      <c r="AN152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7173</v>
      </c>
      <c r="AT152" s="8">
        <v>0</v>
      </c>
      <c r="AU152" s="5"/>
      <c r="AX152" s="5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5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0.39847500000000002</v>
      </c>
      <c r="BK152" s="5" t="s">
        <v>558</v>
      </c>
      <c r="BL152">
        <v>23.855941084499996</v>
      </c>
      <c r="BM152">
        <v>1709362</v>
      </c>
      <c r="BN152" s="5">
        <v>20094.173744898282</v>
      </c>
      <c r="BO152" s="5">
        <v>0</v>
      </c>
      <c r="BP152" s="5">
        <v>7173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f>IF(COUNTIFS($D$1:D152,D152,$E$1:E152,E152)&gt;1,0,1)</f>
        <v>0</v>
      </c>
      <c r="BX152" s="5">
        <v>29271.580103491626</v>
      </c>
      <c r="BY152" t="s">
        <v>358</v>
      </c>
      <c r="BZ152" t="s">
        <v>358</v>
      </c>
      <c r="CA152" t="s">
        <v>102</v>
      </c>
      <c r="CB152" s="5">
        <v>12600000</v>
      </c>
      <c r="CC152" s="6">
        <v>1.6703386321611207E-2</v>
      </c>
      <c r="CD152" s="8">
        <v>23.855941084499996</v>
      </c>
      <c r="CE152" s="5" t="s">
        <v>622</v>
      </c>
      <c r="CF152">
        <v>0</v>
      </c>
      <c r="CG152" t="str">
        <f>VLOOKUP(C152,Sheet2!$D$2:$D$764,1,0)</f>
        <v>9521120538</v>
      </c>
      <c r="CH152" t="str">
        <f>VLOOKUP(B152,SO!A:A,1,0)</f>
        <v>9512939084</v>
      </c>
      <c r="CI152" t="str">
        <f>VLOOKUP(D152,Shipment!A:A,1,0)</f>
        <v>9525250458</v>
      </c>
      <c r="CJ152" s="76" t="e">
        <f>VLOOKUP(C152,[1]Sheet1!$E:$H,4,0)</f>
        <v>#N/A</v>
      </c>
      <c r="CK152" s="76" t="e">
        <f>VLOOKUP(C152,[1]Sheet1!$E:$I,5,0)</f>
        <v>#N/A</v>
      </c>
      <c r="CL152" s="76" t="e">
        <f>VLOOKUP(C152,[1]Sheet1!$E:$S,15,0)</f>
        <v>#N/A</v>
      </c>
    </row>
    <row r="153" spans="1:90" x14ac:dyDescent="0.25">
      <c r="A153" s="1">
        <v>44580</v>
      </c>
      <c r="B153" t="s">
        <v>570</v>
      </c>
      <c r="C153" t="s">
        <v>571</v>
      </c>
      <c r="D153" t="s">
        <v>558</v>
      </c>
      <c r="E153" t="s">
        <v>572</v>
      </c>
      <c r="F153" t="s">
        <v>560</v>
      </c>
      <c r="G153">
        <v>7</v>
      </c>
      <c r="H153" t="s">
        <v>177</v>
      </c>
      <c r="I153" t="s">
        <v>72</v>
      </c>
      <c r="J153" t="s">
        <v>73</v>
      </c>
      <c r="K153" t="s">
        <v>74</v>
      </c>
      <c r="L153">
        <v>3</v>
      </c>
      <c r="M153" t="s">
        <v>75</v>
      </c>
      <c r="N153" t="s">
        <v>573</v>
      </c>
      <c r="O153" t="s">
        <v>77</v>
      </c>
      <c r="P153">
        <v>1.4348879999999999</v>
      </c>
      <c r="Q153" t="s">
        <v>78</v>
      </c>
      <c r="R153">
        <v>0.43958333333333</v>
      </c>
      <c r="S153">
        <v>0.35266203703704002</v>
      </c>
      <c r="T153">
        <v>0.43336805555556002</v>
      </c>
      <c r="U153" t="s">
        <v>574</v>
      </c>
      <c r="V153" t="s">
        <v>574</v>
      </c>
      <c r="W153" t="s">
        <v>80</v>
      </c>
      <c r="X153" t="s">
        <v>563</v>
      </c>
      <c r="Y153" t="s">
        <v>82</v>
      </c>
      <c r="Z153">
        <v>40</v>
      </c>
      <c r="AA153">
        <v>40</v>
      </c>
      <c r="AB153">
        <v>0</v>
      </c>
      <c r="AC153">
        <v>1203000</v>
      </c>
      <c r="AD153" t="s">
        <v>83</v>
      </c>
      <c r="AE153" s="5">
        <v>0</v>
      </c>
      <c r="AF153" t="s">
        <v>177</v>
      </c>
      <c r="AG153" t="s">
        <v>84</v>
      </c>
      <c r="AH153" t="s">
        <v>85</v>
      </c>
      <c r="AI153" t="s">
        <v>86</v>
      </c>
      <c r="AJ153">
        <v>0</v>
      </c>
      <c r="AK153">
        <v>1</v>
      </c>
      <c r="AL153" t="s">
        <v>183</v>
      </c>
      <c r="AM153" t="s">
        <v>177</v>
      </c>
      <c r="AN153" t="s">
        <v>101</v>
      </c>
      <c r="AO153" s="8">
        <v>120000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5"/>
      <c r="AX153" s="5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5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1.4348879999999999</v>
      </c>
      <c r="BK153" s="5" t="s">
        <v>558</v>
      </c>
      <c r="BL153">
        <v>23.855941084499996</v>
      </c>
      <c r="BM153">
        <v>1709362</v>
      </c>
      <c r="BN153" s="5">
        <v>72358.087148427381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f>IF(COUNTIFS($D$1:D153,D153,$E$1:E153,E153)&gt;1,0,1)</f>
        <v>1</v>
      </c>
      <c r="BX153" s="5">
        <v>79575.851452509916</v>
      </c>
      <c r="BY153" t="s">
        <v>83</v>
      </c>
      <c r="BZ153" t="s">
        <v>87</v>
      </c>
      <c r="CA153" t="s">
        <v>88</v>
      </c>
      <c r="CB153" s="5">
        <v>41976000</v>
      </c>
      <c r="CC153" s="6">
        <v>6.0148035867354434E-2</v>
      </c>
      <c r="CD153" s="8">
        <v>23.855941084499996</v>
      </c>
      <c r="CE153" s="5" t="s">
        <v>622</v>
      </c>
      <c r="CF153">
        <v>0</v>
      </c>
      <c r="CG153" t="str">
        <f>VLOOKUP(C153,Sheet2!$D$2:$D$764,1,0)</f>
        <v>9521121920</v>
      </c>
      <c r="CH153" t="str">
        <f>VLOOKUP(B153,SO!A:A,1,0)</f>
        <v>9512939934</v>
      </c>
      <c r="CI153" t="str">
        <f>VLOOKUP(D153,Shipment!A:A,1,0)</f>
        <v>9525250458</v>
      </c>
      <c r="CJ153" s="76" t="e">
        <f>VLOOKUP(C153,[1]Sheet1!$E:$H,4,0)</f>
        <v>#N/A</v>
      </c>
      <c r="CK153" s="76" t="e">
        <f>VLOOKUP(C153,[1]Sheet1!$E:$I,5,0)</f>
        <v>#N/A</v>
      </c>
      <c r="CL153" s="76" t="e">
        <f>VLOOKUP(C153,[1]Sheet1!$E:$S,15,0)</f>
        <v>#N/A</v>
      </c>
    </row>
    <row r="154" spans="1:90" x14ac:dyDescent="0.25">
      <c r="A154" s="1">
        <v>44580</v>
      </c>
      <c r="B154" t="s">
        <v>575</v>
      </c>
      <c r="C154" t="s">
        <v>576</v>
      </c>
      <c r="D154" t="s">
        <v>558</v>
      </c>
      <c r="E154" t="s">
        <v>566</v>
      </c>
      <c r="F154" t="s">
        <v>560</v>
      </c>
      <c r="G154">
        <v>7</v>
      </c>
      <c r="H154" t="s">
        <v>177</v>
      </c>
      <c r="I154" t="s">
        <v>72</v>
      </c>
      <c r="J154" t="s">
        <v>73</v>
      </c>
      <c r="K154" t="s">
        <v>577</v>
      </c>
      <c r="L154">
        <v>1</v>
      </c>
      <c r="M154" t="s">
        <v>97</v>
      </c>
      <c r="N154" t="s">
        <v>561</v>
      </c>
      <c r="O154" t="s">
        <v>77</v>
      </c>
      <c r="P154">
        <v>8.5199999999999998E-3</v>
      </c>
      <c r="Q154" t="s">
        <v>78</v>
      </c>
      <c r="R154">
        <v>0.43958333333333</v>
      </c>
      <c r="S154">
        <v>0.35267361111111001</v>
      </c>
      <c r="T154">
        <v>0.41797453703704002</v>
      </c>
      <c r="U154" t="s">
        <v>568</v>
      </c>
      <c r="V154" t="s">
        <v>568</v>
      </c>
      <c r="W154" t="s">
        <v>80</v>
      </c>
      <c r="X154" t="s">
        <v>563</v>
      </c>
      <c r="Y154" t="s">
        <v>82</v>
      </c>
      <c r="Z154">
        <v>40</v>
      </c>
      <c r="AA154">
        <v>0</v>
      </c>
      <c r="AB154">
        <v>0</v>
      </c>
      <c r="AC154">
        <v>1203000</v>
      </c>
      <c r="AD154" t="s">
        <v>337</v>
      </c>
      <c r="AE154" s="5">
        <v>0</v>
      </c>
      <c r="AF154" t="s">
        <v>177</v>
      </c>
      <c r="AG154" t="s">
        <v>84</v>
      </c>
      <c r="AH154" t="s">
        <v>85</v>
      </c>
      <c r="AI154" t="s">
        <v>42</v>
      </c>
      <c r="AJ154">
        <v>0</v>
      </c>
      <c r="AK154">
        <v>1</v>
      </c>
      <c r="AL154" t="s">
        <v>183</v>
      </c>
      <c r="AM154" t="s">
        <v>177</v>
      </c>
      <c r="AN154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153</v>
      </c>
      <c r="AT154" s="8">
        <v>0</v>
      </c>
      <c r="AU154" s="5"/>
      <c r="AX154" s="5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5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8.5199999999999998E-3</v>
      </c>
      <c r="BK154" s="5" t="s">
        <v>558</v>
      </c>
      <c r="BL154">
        <v>23.855941084499996</v>
      </c>
      <c r="BM154">
        <v>1709362</v>
      </c>
      <c r="BN154" s="5">
        <v>429.64391820448793</v>
      </c>
      <c r="BO154" s="5">
        <v>0</v>
      </c>
      <c r="BP154" s="5">
        <v>153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f>IF(COUNTIFS($D$1:D154,D154,$E$1:E154,E154)&gt;1,0,1)</f>
        <v>0</v>
      </c>
      <c r="BX154" s="5">
        <v>625.50116690318998</v>
      </c>
      <c r="BY154" t="s">
        <v>337</v>
      </c>
      <c r="BZ154" t="s">
        <v>337</v>
      </c>
      <c r="CA154" t="s">
        <v>102</v>
      </c>
      <c r="CB154" s="5">
        <v>931000</v>
      </c>
      <c r="CC154" s="6">
        <v>3.5714373915585033E-4</v>
      </c>
      <c r="CD154" s="8">
        <v>23.855941084499996</v>
      </c>
      <c r="CE154" s="5" t="s">
        <v>622</v>
      </c>
      <c r="CF154">
        <v>0</v>
      </c>
      <c r="CG154" t="str">
        <f>VLOOKUP(C154,Sheet2!$D$2:$D$764,1,0)</f>
        <v>9521122067</v>
      </c>
      <c r="CH154" t="str">
        <f>VLOOKUP(B154,SO!A:A,1,0)</f>
        <v>9512940522</v>
      </c>
      <c r="CI154" t="str">
        <f>VLOOKUP(D154,Shipment!A:A,1,0)</f>
        <v>9525250458</v>
      </c>
      <c r="CJ154" s="76" t="e">
        <f>VLOOKUP(C154,[1]Sheet1!$E:$H,4,0)</f>
        <v>#N/A</v>
      </c>
      <c r="CK154" s="76" t="e">
        <f>VLOOKUP(C154,[1]Sheet1!$E:$I,5,0)</f>
        <v>#N/A</v>
      </c>
      <c r="CL154" s="76" t="e">
        <f>VLOOKUP(C154,[1]Sheet1!$E:$S,15,0)</f>
        <v>#N/A</v>
      </c>
    </row>
    <row r="155" spans="1:90" x14ac:dyDescent="0.25">
      <c r="A155" s="1">
        <v>44580</v>
      </c>
      <c r="B155" t="s">
        <v>575</v>
      </c>
      <c r="C155" t="s">
        <v>576</v>
      </c>
      <c r="D155" t="s">
        <v>558</v>
      </c>
      <c r="E155" t="s">
        <v>566</v>
      </c>
      <c r="F155" t="s">
        <v>560</v>
      </c>
      <c r="G155">
        <v>7</v>
      </c>
      <c r="H155" t="s">
        <v>177</v>
      </c>
      <c r="I155" t="s">
        <v>72</v>
      </c>
      <c r="J155" t="s">
        <v>73</v>
      </c>
      <c r="K155" t="s">
        <v>578</v>
      </c>
      <c r="L155">
        <v>7</v>
      </c>
      <c r="M155" t="s">
        <v>97</v>
      </c>
      <c r="N155" t="s">
        <v>561</v>
      </c>
      <c r="O155" t="s">
        <v>77</v>
      </c>
      <c r="P155">
        <v>5.9360437500000002E-2</v>
      </c>
      <c r="Q155" t="s">
        <v>78</v>
      </c>
      <c r="R155">
        <v>0.43958333333333</v>
      </c>
      <c r="S155">
        <v>0.35267361111111001</v>
      </c>
      <c r="T155">
        <v>0.41788194444443999</v>
      </c>
      <c r="U155" t="s">
        <v>568</v>
      </c>
      <c r="V155" t="s">
        <v>568</v>
      </c>
      <c r="W155" t="s">
        <v>80</v>
      </c>
      <c r="X155" t="s">
        <v>563</v>
      </c>
      <c r="Y155" t="s">
        <v>82</v>
      </c>
      <c r="Z155">
        <v>40</v>
      </c>
      <c r="AA155">
        <v>0</v>
      </c>
      <c r="AB155">
        <v>0</v>
      </c>
      <c r="AC155">
        <v>1203000</v>
      </c>
      <c r="AD155" t="s">
        <v>337</v>
      </c>
      <c r="AE155" s="5">
        <v>0</v>
      </c>
      <c r="AF155" t="s">
        <v>177</v>
      </c>
      <c r="AG155" t="s">
        <v>84</v>
      </c>
      <c r="AH155" t="s">
        <v>85</v>
      </c>
      <c r="AI155" t="s">
        <v>42</v>
      </c>
      <c r="AJ155">
        <v>0</v>
      </c>
      <c r="AK155">
        <v>1</v>
      </c>
      <c r="AL155" t="s">
        <v>183</v>
      </c>
      <c r="AM155" t="s">
        <v>177</v>
      </c>
      <c r="AN155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1068</v>
      </c>
      <c r="AT155" s="8">
        <v>0</v>
      </c>
      <c r="AU155" s="5"/>
      <c r="AX155" s="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5.9360437500000002E-2</v>
      </c>
      <c r="BK155" s="5" t="s">
        <v>558</v>
      </c>
      <c r="BL155">
        <v>23.855941084499996</v>
      </c>
      <c r="BM155">
        <v>1709362</v>
      </c>
      <c r="BN155" s="5">
        <v>2993.4097363653314</v>
      </c>
      <c r="BO155" s="5">
        <v>0</v>
      </c>
      <c r="BP155" s="5">
        <v>1068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f>IF(COUNTIFS($D$1:D155,D155,$E$1:E155,E155)&gt;1,0,1)</f>
        <v>0</v>
      </c>
      <c r="BX155" s="5">
        <v>4360.0042237833195</v>
      </c>
      <c r="BY155" t="s">
        <v>337</v>
      </c>
      <c r="BZ155" t="s">
        <v>337</v>
      </c>
      <c r="CA155" t="s">
        <v>102</v>
      </c>
      <c r="CB155" s="5">
        <v>4998000</v>
      </c>
      <c r="CC155" s="6">
        <v>2.4882873951499011E-3</v>
      </c>
      <c r="CD155" s="8">
        <v>23.855941084499996</v>
      </c>
      <c r="CE155" s="5" t="s">
        <v>622</v>
      </c>
      <c r="CF155">
        <v>0</v>
      </c>
      <c r="CG155" t="str">
        <f>VLOOKUP(C155,Sheet2!$D$2:$D$764,1,0)</f>
        <v>9521122067</v>
      </c>
      <c r="CH155" t="str">
        <f>VLOOKUP(B155,SO!A:A,1,0)</f>
        <v>9512940522</v>
      </c>
      <c r="CI155" t="str">
        <f>VLOOKUP(D155,Shipment!A:A,1,0)</f>
        <v>9525250458</v>
      </c>
      <c r="CJ155" s="76" t="e">
        <f>VLOOKUP(C155,[1]Sheet1!$E:$H,4,0)</f>
        <v>#N/A</v>
      </c>
      <c r="CK155" s="76" t="e">
        <f>VLOOKUP(C155,[1]Sheet1!$E:$I,5,0)</f>
        <v>#N/A</v>
      </c>
      <c r="CL155" s="76" t="e">
        <f>VLOOKUP(C155,[1]Sheet1!$E:$S,15,0)</f>
        <v>#N/A</v>
      </c>
    </row>
    <row r="156" spans="1:90" x14ac:dyDescent="0.25">
      <c r="A156" s="1">
        <v>44580</v>
      </c>
      <c r="B156" t="s">
        <v>575</v>
      </c>
      <c r="C156" t="s">
        <v>576</v>
      </c>
      <c r="D156" t="s">
        <v>558</v>
      </c>
      <c r="E156" t="s">
        <v>566</v>
      </c>
      <c r="F156" t="s">
        <v>560</v>
      </c>
      <c r="G156">
        <v>7</v>
      </c>
      <c r="H156" t="s">
        <v>177</v>
      </c>
      <c r="I156" t="s">
        <v>72</v>
      </c>
      <c r="J156" t="s">
        <v>73</v>
      </c>
      <c r="K156" t="s">
        <v>579</v>
      </c>
      <c r="L156">
        <v>4</v>
      </c>
      <c r="M156" t="s">
        <v>97</v>
      </c>
      <c r="N156" t="s">
        <v>561</v>
      </c>
      <c r="O156" t="s">
        <v>77</v>
      </c>
      <c r="P156">
        <v>0.21051430399999996</v>
      </c>
      <c r="Q156" t="s">
        <v>78</v>
      </c>
      <c r="R156">
        <v>0.43958333333333</v>
      </c>
      <c r="S156">
        <v>0.35267361111111001</v>
      </c>
      <c r="T156">
        <v>0.41777777777778002</v>
      </c>
      <c r="U156" t="s">
        <v>568</v>
      </c>
      <c r="V156" t="s">
        <v>568</v>
      </c>
      <c r="W156" t="s">
        <v>80</v>
      </c>
      <c r="X156" t="s">
        <v>563</v>
      </c>
      <c r="Y156" t="s">
        <v>82</v>
      </c>
      <c r="Z156">
        <v>40</v>
      </c>
      <c r="AA156">
        <v>0</v>
      </c>
      <c r="AB156">
        <v>0</v>
      </c>
      <c r="AC156">
        <v>1203000</v>
      </c>
      <c r="AD156" t="s">
        <v>337</v>
      </c>
      <c r="AE156" s="5">
        <v>0</v>
      </c>
      <c r="AF156" t="s">
        <v>177</v>
      </c>
      <c r="AG156" t="s">
        <v>84</v>
      </c>
      <c r="AH156" t="s">
        <v>85</v>
      </c>
      <c r="AI156" t="s">
        <v>42</v>
      </c>
      <c r="AJ156">
        <v>0</v>
      </c>
      <c r="AK156">
        <v>1</v>
      </c>
      <c r="AL156" t="s">
        <v>183</v>
      </c>
      <c r="AM156" t="s">
        <v>177</v>
      </c>
      <c r="AN156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3789</v>
      </c>
      <c r="AT156" s="8">
        <v>0</v>
      </c>
      <c r="AU156" s="5"/>
      <c r="AX156" s="5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5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0.21051430399999996</v>
      </c>
      <c r="BK156" s="5" t="s">
        <v>558</v>
      </c>
      <c r="BL156">
        <v>23.855941084499996</v>
      </c>
      <c r="BM156">
        <v>1709362</v>
      </c>
      <c r="BN156" s="5">
        <v>10615.750047963696</v>
      </c>
      <c r="BO156" s="5">
        <v>0</v>
      </c>
      <c r="BP156" s="5">
        <v>3789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f>IF(COUNTIFS($D$1:D156,D156,$E$1:E156,E156)&gt;1,0,1)</f>
        <v>0</v>
      </c>
      <c r="BX156" s="5">
        <v>15463.67773354611</v>
      </c>
      <c r="BY156" t="s">
        <v>337</v>
      </c>
      <c r="BZ156" t="s">
        <v>337</v>
      </c>
      <c r="CA156" t="s">
        <v>102</v>
      </c>
      <c r="CB156" s="5">
        <v>6832000</v>
      </c>
      <c r="CC156" s="6">
        <v>8.8243973798534468E-3</v>
      </c>
      <c r="CD156" s="8">
        <v>23.855941084499996</v>
      </c>
      <c r="CE156" s="5" t="s">
        <v>622</v>
      </c>
      <c r="CF156">
        <v>0</v>
      </c>
      <c r="CG156" t="str">
        <f>VLOOKUP(C156,Sheet2!$D$2:$D$764,1,0)</f>
        <v>9521122067</v>
      </c>
      <c r="CH156" t="str">
        <f>VLOOKUP(B156,SO!A:A,1,0)</f>
        <v>9512940522</v>
      </c>
      <c r="CI156" t="str">
        <f>VLOOKUP(D156,Shipment!A:A,1,0)</f>
        <v>9525250458</v>
      </c>
      <c r="CJ156" s="76" t="e">
        <f>VLOOKUP(C156,[1]Sheet1!$E:$H,4,0)</f>
        <v>#N/A</v>
      </c>
      <c r="CK156" s="76" t="e">
        <f>VLOOKUP(C156,[1]Sheet1!$E:$I,5,0)</f>
        <v>#N/A</v>
      </c>
      <c r="CL156" s="76" t="e">
        <f>VLOOKUP(C156,[1]Sheet1!$E:$S,15,0)</f>
        <v>#N/A</v>
      </c>
    </row>
    <row r="157" spans="1:90" x14ac:dyDescent="0.25">
      <c r="A157" s="1">
        <v>44580</v>
      </c>
      <c r="B157" t="s">
        <v>575</v>
      </c>
      <c r="C157" t="s">
        <v>576</v>
      </c>
      <c r="D157" t="s">
        <v>558</v>
      </c>
      <c r="E157" t="s">
        <v>566</v>
      </c>
      <c r="F157" t="s">
        <v>560</v>
      </c>
      <c r="G157">
        <v>7</v>
      </c>
      <c r="H157" t="s">
        <v>177</v>
      </c>
      <c r="I157" t="s">
        <v>72</v>
      </c>
      <c r="J157" t="s">
        <v>73</v>
      </c>
      <c r="K157" t="s">
        <v>580</v>
      </c>
      <c r="L157">
        <v>15</v>
      </c>
      <c r="M157" t="s">
        <v>97</v>
      </c>
      <c r="N157" t="s">
        <v>561</v>
      </c>
      <c r="O157" t="s">
        <v>77</v>
      </c>
      <c r="P157">
        <v>9.423999999999999E-2</v>
      </c>
      <c r="Q157" t="s">
        <v>78</v>
      </c>
      <c r="R157">
        <v>0.43958333333333</v>
      </c>
      <c r="S157">
        <v>0.35267361111111001</v>
      </c>
      <c r="T157">
        <v>0.41754629629630002</v>
      </c>
      <c r="U157" t="s">
        <v>568</v>
      </c>
      <c r="V157" t="s">
        <v>568</v>
      </c>
      <c r="W157" t="s">
        <v>80</v>
      </c>
      <c r="X157" t="s">
        <v>563</v>
      </c>
      <c r="Y157" t="s">
        <v>82</v>
      </c>
      <c r="Z157">
        <v>40</v>
      </c>
      <c r="AA157">
        <v>0</v>
      </c>
      <c r="AB157">
        <v>0</v>
      </c>
      <c r="AC157">
        <v>1203000</v>
      </c>
      <c r="AD157" t="s">
        <v>337</v>
      </c>
      <c r="AE157" s="5">
        <v>0</v>
      </c>
      <c r="AF157" t="s">
        <v>177</v>
      </c>
      <c r="AG157" t="s">
        <v>84</v>
      </c>
      <c r="AH157" t="s">
        <v>85</v>
      </c>
      <c r="AI157" t="s">
        <v>42</v>
      </c>
      <c r="AJ157">
        <v>0</v>
      </c>
      <c r="AK157">
        <v>1</v>
      </c>
      <c r="AL157" t="s">
        <v>183</v>
      </c>
      <c r="AM157" t="s">
        <v>177</v>
      </c>
      <c r="AN157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1696</v>
      </c>
      <c r="AT157" s="8">
        <v>0</v>
      </c>
      <c r="AU157" s="5"/>
      <c r="AX157" s="5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5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9.423999999999999E-2</v>
      </c>
      <c r="BK157" s="5" t="s">
        <v>558</v>
      </c>
      <c r="BL157">
        <v>23.855941084499996</v>
      </c>
      <c r="BM157">
        <v>1709362</v>
      </c>
      <c r="BN157" s="5">
        <v>4752.3054990130213</v>
      </c>
      <c r="BO157" s="5">
        <v>0</v>
      </c>
      <c r="BP157" s="5">
        <v>1696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f>IF(COUNTIFS($D$1:D157,D157,$E$1:E157,E157)&gt;1,0,1)</f>
        <v>0</v>
      </c>
      <c r="BX157" s="5">
        <v>6922.3509353235468</v>
      </c>
      <c r="BY157" t="s">
        <v>337</v>
      </c>
      <c r="BZ157" t="s">
        <v>337</v>
      </c>
      <c r="CA157" t="s">
        <v>102</v>
      </c>
      <c r="CB157" s="5">
        <v>8505000</v>
      </c>
      <c r="CC157" s="6">
        <v>3.9503786359210485E-3</v>
      </c>
      <c r="CD157" s="8">
        <v>23.855941084499996</v>
      </c>
      <c r="CE157" s="5" t="s">
        <v>622</v>
      </c>
      <c r="CF157">
        <v>0</v>
      </c>
      <c r="CG157" t="str">
        <f>VLOOKUP(C157,Sheet2!$D$2:$D$764,1,0)</f>
        <v>9521122067</v>
      </c>
      <c r="CH157" t="str">
        <f>VLOOKUP(B157,SO!A:A,1,0)</f>
        <v>9512940522</v>
      </c>
      <c r="CI157" t="str">
        <f>VLOOKUP(D157,Shipment!A:A,1,0)</f>
        <v>9525250458</v>
      </c>
      <c r="CJ157" s="76" t="e">
        <f>VLOOKUP(C157,[1]Sheet1!$E:$H,4,0)</f>
        <v>#N/A</v>
      </c>
      <c r="CK157" s="76" t="e">
        <f>VLOOKUP(C157,[1]Sheet1!$E:$I,5,0)</f>
        <v>#N/A</v>
      </c>
      <c r="CL157" s="76" t="e">
        <f>VLOOKUP(C157,[1]Sheet1!$E:$S,15,0)</f>
        <v>#N/A</v>
      </c>
    </row>
    <row r="158" spans="1:90" x14ac:dyDescent="0.25">
      <c r="A158" s="1">
        <v>44580</v>
      </c>
      <c r="B158" t="s">
        <v>575</v>
      </c>
      <c r="C158" t="s">
        <v>576</v>
      </c>
      <c r="D158" t="s">
        <v>558</v>
      </c>
      <c r="E158" t="s">
        <v>566</v>
      </c>
      <c r="F158" t="s">
        <v>560</v>
      </c>
      <c r="G158">
        <v>7</v>
      </c>
      <c r="H158" t="s">
        <v>177</v>
      </c>
      <c r="I158" t="s">
        <v>72</v>
      </c>
      <c r="J158" t="s">
        <v>73</v>
      </c>
      <c r="K158" t="s">
        <v>581</v>
      </c>
      <c r="L158">
        <v>6</v>
      </c>
      <c r="M158" t="s">
        <v>97</v>
      </c>
      <c r="N158" t="s">
        <v>561</v>
      </c>
      <c r="O158" t="s">
        <v>77</v>
      </c>
      <c r="P158">
        <v>0.22993970999999999</v>
      </c>
      <c r="Q158" t="s">
        <v>78</v>
      </c>
      <c r="R158">
        <v>0.43958333333333</v>
      </c>
      <c r="S158">
        <v>0.35267361111111001</v>
      </c>
      <c r="T158">
        <v>0.41744212962963001</v>
      </c>
      <c r="U158" t="s">
        <v>568</v>
      </c>
      <c r="V158" t="s">
        <v>568</v>
      </c>
      <c r="W158" t="s">
        <v>80</v>
      </c>
      <c r="X158" t="s">
        <v>563</v>
      </c>
      <c r="Y158" t="s">
        <v>82</v>
      </c>
      <c r="Z158">
        <v>40</v>
      </c>
      <c r="AA158">
        <v>0</v>
      </c>
      <c r="AB158">
        <v>0</v>
      </c>
      <c r="AC158">
        <v>1203000</v>
      </c>
      <c r="AD158" t="s">
        <v>337</v>
      </c>
      <c r="AE158" s="5">
        <v>0</v>
      </c>
      <c r="AF158" t="s">
        <v>177</v>
      </c>
      <c r="AG158" t="s">
        <v>84</v>
      </c>
      <c r="AH158" t="s">
        <v>85</v>
      </c>
      <c r="AI158" t="s">
        <v>42</v>
      </c>
      <c r="AJ158">
        <v>0</v>
      </c>
      <c r="AK158">
        <v>1</v>
      </c>
      <c r="AL158" t="s">
        <v>183</v>
      </c>
      <c r="AM158" t="s">
        <v>177</v>
      </c>
      <c r="AN15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4139</v>
      </c>
      <c r="AT158" s="8">
        <v>0</v>
      </c>
      <c r="AU158" s="5"/>
      <c r="AX158" s="5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5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0.22993970999999999</v>
      </c>
      <c r="BK158" s="5" t="s">
        <v>558</v>
      </c>
      <c r="BL158">
        <v>23.855941084499996</v>
      </c>
      <c r="BM158">
        <v>1709362</v>
      </c>
      <c r="BN158" s="5">
        <v>11595.328398498083</v>
      </c>
      <c r="BO158" s="5">
        <v>0</v>
      </c>
      <c r="BP158" s="5">
        <v>4139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f>IF(COUNTIFS($D$1:D158,D158,$E$1:E158,E158)&gt;1,0,1)</f>
        <v>0</v>
      </c>
      <c r="BX158" s="5">
        <v>16890.969635255995</v>
      </c>
      <c r="BY158" t="s">
        <v>337</v>
      </c>
      <c r="BZ158" t="s">
        <v>337</v>
      </c>
      <c r="CA158" t="s">
        <v>102</v>
      </c>
      <c r="CB158" s="5">
        <v>3234000</v>
      </c>
      <c r="CC158" s="6">
        <v>9.6386769729826134E-3</v>
      </c>
      <c r="CD158" s="8">
        <v>23.855941084499996</v>
      </c>
      <c r="CE158" s="5" t="s">
        <v>622</v>
      </c>
      <c r="CF158">
        <v>0</v>
      </c>
      <c r="CG158" t="str">
        <f>VLOOKUP(C158,Sheet2!$D$2:$D$764,1,0)</f>
        <v>9521122067</v>
      </c>
      <c r="CH158" t="str">
        <f>VLOOKUP(B158,SO!A:A,1,0)</f>
        <v>9512940522</v>
      </c>
      <c r="CI158" t="str">
        <f>VLOOKUP(D158,Shipment!A:A,1,0)</f>
        <v>9525250458</v>
      </c>
      <c r="CJ158" s="76" t="e">
        <f>VLOOKUP(C158,[1]Sheet1!$E:$H,4,0)</f>
        <v>#N/A</v>
      </c>
      <c r="CK158" s="76" t="e">
        <f>VLOOKUP(C158,[1]Sheet1!$E:$I,5,0)</f>
        <v>#N/A</v>
      </c>
      <c r="CL158" s="76" t="e">
        <f>VLOOKUP(C158,[1]Sheet1!$E:$S,15,0)</f>
        <v>#N/A</v>
      </c>
    </row>
    <row r="159" spans="1:90" x14ac:dyDescent="0.25">
      <c r="A159" s="1">
        <v>44580</v>
      </c>
      <c r="B159" t="s">
        <v>556</v>
      </c>
      <c r="C159" t="s">
        <v>582</v>
      </c>
      <c r="D159" t="s">
        <v>558</v>
      </c>
      <c r="E159" t="s">
        <v>559</v>
      </c>
      <c r="F159" t="s">
        <v>560</v>
      </c>
      <c r="G159">
        <v>7</v>
      </c>
      <c r="H159" t="s">
        <v>177</v>
      </c>
      <c r="I159" t="s">
        <v>72</v>
      </c>
      <c r="J159" t="s">
        <v>73</v>
      </c>
      <c r="K159" t="s">
        <v>164</v>
      </c>
      <c r="L159">
        <v>2</v>
      </c>
      <c r="M159" t="s">
        <v>97</v>
      </c>
      <c r="N159" t="s">
        <v>561</v>
      </c>
      <c r="O159" t="s">
        <v>77</v>
      </c>
      <c r="P159">
        <v>1.974</v>
      </c>
      <c r="Q159" t="s">
        <v>78</v>
      </c>
      <c r="R159">
        <v>0.43958333333333</v>
      </c>
      <c r="S159">
        <v>0.35267361111111001</v>
      </c>
      <c r="T159">
        <v>0.43460648148148001</v>
      </c>
      <c r="U159" t="s">
        <v>562</v>
      </c>
      <c r="V159" t="s">
        <v>562</v>
      </c>
      <c r="W159" t="s">
        <v>80</v>
      </c>
      <c r="X159" t="s">
        <v>563</v>
      </c>
      <c r="Y159" t="s">
        <v>82</v>
      </c>
      <c r="Z159">
        <v>40</v>
      </c>
      <c r="AA159">
        <v>0</v>
      </c>
      <c r="AB159">
        <v>0</v>
      </c>
      <c r="AC159">
        <v>1203000</v>
      </c>
      <c r="AD159" t="s">
        <v>21</v>
      </c>
      <c r="AE159" s="5">
        <v>0</v>
      </c>
      <c r="AF159" t="s">
        <v>177</v>
      </c>
      <c r="AG159" t="s">
        <v>84</v>
      </c>
      <c r="AH159" t="s">
        <v>85</v>
      </c>
      <c r="AI159" t="s">
        <v>42</v>
      </c>
      <c r="AJ159">
        <v>0</v>
      </c>
      <c r="AK159">
        <v>1</v>
      </c>
      <c r="AL159" t="s">
        <v>183</v>
      </c>
      <c r="AM159" t="s">
        <v>177</v>
      </c>
      <c r="AN159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35532</v>
      </c>
      <c r="AT159" s="8">
        <v>0</v>
      </c>
      <c r="AU159" s="5"/>
      <c r="AX159" s="5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5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1.974</v>
      </c>
      <c r="BK159" s="5" t="s">
        <v>558</v>
      </c>
      <c r="BL159">
        <v>23.855941084499996</v>
      </c>
      <c r="BM159">
        <v>1709362</v>
      </c>
      <c r="BN159" s="5">
        <v>99544.259922025725</v>
      </c>
      <c r="BO159" s="5">
        <v>0</v>
      </c>
      <c r="BP159" s="5">
        <v>35532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f>IF(COUNTIFS($D$1:D159,D159,$E$1:E159,E159)&gt;1,0,1)</f>
        <v>0</v>
      </c>
      <c r="BX159" s="5">
        <v>145005.86190926022</v>
      </c>
      <c r="BY159" t="s">
        <v>21</v>
      </c>
      <c r="BZ159" t="s">
        <v>92</v>
      </c>
      <c r="CA159" t="s">
        <v>102</v>
      </c>
      <c r="CB159" s="5">
        <v>24624000</v>
      </c>
      <c r="CC159" s="6">
        <v>8.2746683226954054E-2</v>
      </c>
      <c r="CD159" s="8">
        <v>23.855941084499996</v>
      </c>
      <c r="CE159" s="5" t="s">
        <v>622</v>
      </c>
      <c r="CF159">
        <v>0</v>
      </c>
      <c r="CG159" t="str">
        <f>VLOOKUP(C159,Sheet2!$D$2:$D$764,1,0)</f>
        <v>9521122527</v>
      </c>
      <c r="CH159" t="str">
        <f>VLOOKUP(B159,SO!A:A,1,0)</f>
        <v>9512939618</v>
      </c>
      <c r="CI159" t="str">
        <f>VLOOKUP(D159,Shipment!A:A,1,0)</f>
        <v>9525250458</v>
      </c>
      <c r="CJ159" s="76" t="e">
        <f>VLOOKUP(C159,[1]Sheet1!$E:$H,4,0)</f>
        <v>#N/A</v>
      </c>
      <c r="CK159" s="76" t="e">
        <f>VLOOKUP(C159,[1]Sheet1!$E:$I,5,0)</f>
        <v>#N/A</v>
      </c>
      <c r="CL159" s="76" t="e">
        <f>VLOOKUP(C159,[1]Sheet1!$E:$S,15,0)</f>
        <v>#N/A</v>
      </c>
    </row>
    <row r="160" spans="1:90" x14ac:dyDescent="0.25">
      <c r="A160" s="1">
        <v>44580</v>
      </c>
      <c r="B160" t="s">
        <v>583</v>
      </c>
      <c r="C160" t="s">
        <v>584</v>
      </c>
      <c r="D160" t="s">
        <v>558</v>
      </c>
      <c r="E160" t="s">
        <v>566</v>
      </c>
      <c r="F160" t="s">
        <v>560</v>
      </c>
      <c r="G160">
        <v>7</v>
      </c>
      <c r="H160" t="s">
        <v>177</v>
      </c>
      <c r="I160" t="s">
        <v>72</v>
      </c>
      <c r="J160" t="s">
        <v>73</v>
      </c>
      <c r="K160" t="s">
        <v>585</v>
      </c>
      <c r="L160">
        <v>4</v>
      </c>
      <c r="M160" t="s">
        <v>97</v>
      </c>
      <c r="N160" t="s">
        <v>561</v>
      </c>
      <c r="O160" t="s">
        <v>77</v>
      </c>
      <c r="P160">
        <v>8.5586640000000005E-2</v>
      </c>
      <c r="Q160" t="s">
        <v>78</v>
      </c>
      <c r="R160">
        <v>0.43958333333333</v>
      </c>
      <c r="S160">
        <v>0.35267361111111001</v>
      </c>
      <c r="T160">
        <v>0.41818287037037</v>
      </c>
      <c r="U160" t="s">
        <v>568</v>
      </c>
      <c r="V160" t="s">
        <v>568</v>
      </c>
      <c r="W160" t="s">
        <v>80</v>
      </c>
      <c r="X160" t="s">
        <v>563</v>
      </c>
      <c r="Y160" t="s">
        <v>82</v>
      </c>
      <c r="Z160">
        <v>40</v>
      </c>
      <c r="AA160">
        <v>0</v>
      </c>
      <c r="AB160">
        <v>0</v>
      </c>
      <c r="AC160">
        <v>1203000</v>
      </c>
      <c r="AD160" t="s">
        <v>129</v>
      </c>
      <c r="AE160" s="5">
        <v>0</v>
      </c>
      <c r="AF160" t="s">
        <v>177</v>
      </c>
      <c r="AG160" t="s">
        <v>84</v>
      </c>
      <c r="AH160" t="s">
        <v>85</v>
      </c>
      <c r="AI160" t="s">
        <v>42</v>
      </c>
      <c r="AJ160">
        <v>0</v>
      </c>
      <c r="AK160">
        <v>1</v>
      </c>
      <c r="AL160" t="s">
        <v>183</v>
      </c>
      <c r="AM160" t="s">
        <v>177</v>
      </c>
      <c r="AN160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1541</v>
      </c>
      <c r="AT160" s="8">
        <v>0</v>
      </c>
      <c r="AU160" s="5"/>
      <c r="AX160" s="5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5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8.5586640000000005E-2</v>
      </c>
      <c r="BK160" s="5" t="s">
        <v>558</v>
      </c>
      <c r="BL160">
        <v>23.855941084499996</v>
      </c>
      <c r="BM160">
        <v>1709362</v>
      </c>
      <c r="BN160" s="5">
        <v>4315.9365440794554</v>
      </c>
      <c r="BO160" s="5">
        <v>0</v>
      </c>
      <c r="BP160" s="5">
        <v>1541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f>IF(COUNTIFS($D$1:D160,D160,$E$1:E160,E160)&gt;1,0,1)</f>
        <v>0</v>
      </c>
      <c r="BX160" s="5">
        <v>6287.4539050848871</v>
      </c>
      <c r="BY160" t="s">
        <v>129</v>
      </c>
      <c r="BZ160" t="s">
        <v>129</v>
      </c>
      <c r="CA160" t="s">
        <v>102</v>
      </c>
      <c r="CB160" s="5">
        <v>1014544</v>
      </c>
      <c r="CC160" s="6">
        <v>3.5876446750452663E-3</v>
      </c>
      <c r="CD160" s="8">
        <v>23.855941084499996</v>
      </c>
      <c r="CE160" s="5" t="s">
        <v>622</v>
      </c>
      <c r="CF160">
        <v>0</v>
      </c>
      <c r="CG160" t="str">
        <f>VLOOKUP(C160,Sheet2!$D$2:$D$764,1,0)</f>
        <v>9521122685</v>
      </c>
      <c r="CH160" t="str">
        <f>VLOOKUP(B160,SO!A:A,1,0)</f>
        <v>9512940794</v>
      </c>
      <c r="CI160" t="str">
        <f>VLOOKUP(D160,Shipment!A:A,1,0)</f>
        <v>9525250458</v>
      </c>
      <c r="CJ160" s="76" t="e">
        <f>VLOOKUP(C160,[1]Sheet1!$E:$H,4,0)</f>
        <v>#N/A</v>
      </c>
      <c r="CK160" s="76" t="e">
        <f>VLOOKUP(C160,[1]Sheet1!$E:$I,5,0)</f>
        <v>#N/A</v>
      </c>
      <c r="CL160" s="76" t="e">
        <f>VLOOKUP(C160,[1]Sheet1!$E:$S,15,0)</f>
        <v>#N/A</v>
      </c>
    </row>
    <row r="161" spans="1:90" x14ac:dyDescent="0.25">
      <c r="A161" s="1">
        <v>44580</v>
      </c>
      <c r="B161" t="s">
        <v>583</v>
      </c>
      <c r="C161" t="s">
        <v>584</v>
      </c>
      <c r="D161" t="s">
        <v>558</v>
      </c>
      <c r="E161" t="s">
        <v>566</v>
      </c>
      <c r="F161" t="s">
        <v>560</v>
      </c>
      <c r="G161">
        <v>7</v>
      </c>
      <c r="H161" t="s">
        <v>177</v>
      </c>
      <c r="I161" t="s">
        <v>72</v>
      </c>
      <c r="J161" t="s">
        <v>73</v>
      </c>
      <c r="K161" t="s">
        <v>125</v>
      </c>
      <c r="L161">
        <v>8</v>
      </c>
      <c r="M161" t="s">
        <v>97</v>
      </c>
      <c r="N161" t="s">
        <v>561</v>
      </c>
      <c r="O161" t="s">
        <v>77</v>
      </c>
      <c r="P161">
        <v>0.17117328000000001</v>
      </c>
      <c r="Q161" t="s">
        <v>78</v>
      </c>
      <c r="R161">
        <v>0.43958333333333</v>
      </c>
      <c r="S161">
        <v>0.35267361111111001</v>
      </c>
      <c r="T161">
        <v>0.41807870370369998</v>
      </c>
      <c r="U161" t="s">
        <v>568</v>
      </c>
      <c r="V161" t="s">
        <v>568</v>
      </c>
      <c r="W161" t="s">
        <v>80</v>
      </c>
      <c r="X161" t="s">
        <v>563</v>
      </c>
      <c r="Y161" t="s">
        <v>82</v>
      </c>
      <c r="Z161">
        <v>40</v>
      </c>
      <c r="AA161">
        <v>0</v>
      </c>
      <c r="AB161">
        <v>0</v>
      </c>
      <c r="AC161">
        <v>1203000</v>
      </c>
      <c r="AD161" t="s">
        <v>129</v>
      </c>
      <c r="AE161" s="5">
        <v>0</v>
      </c>
      <c r="AF161" t="s">
        <v>177</v>
      </c>
      <c r="AG161" t="s">
        <v>84</v>
      </c>
      <c r="AH161" t="s">
        <v>85</v>
      </c>
      <c r="AI161" t="s">
        <v>42</v>
      </c>
      <c r="AJ161">
        <v>0</v>
      </c>
      <c r="AK161">
        <v>1</v>
      </c>
      <c r="AL161" t="s">
        <v>183</v>
      </c>
      <c r="AM161" t="s">
        <v>177</v>
      </c>
      <c r="AN161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3081</v>
      </c>
      <c r="AT161" s="8">
        <v>0</v>
      </c>
      <c r="AU161" s="5"/>
      <c r="AX161" s="5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5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0.17117328000000001</v>
      </c>
      <c r="BK161" s="5" t="s">
        <v>558</v>
      </c>
      <c r="BL161">
        <v>23.855941084499996</v>
      </c>
      <c r="BM161">
        <v>1709362</v>
      </c>
      <c r="BN161" s="5">
        <v>8631.8730881589108</v>
      </c>
      <c r="BO161" s="5">
        <v>0</v>
      </c>
      <c r="BP161" s="5">
        <v>3081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f>IF(COUNTIFS($D$1:D161,D161,$E$1:E161,E161)&gt;1,0,1)</f>
        <v>0</v>
      </c>
      <c r="BX161" s="5">
        <v>12573.907810169774</v>
      </c>
      <c r="BY161" t="s">
        <v>129</v>
      </c>
      <c r="BZ161" t="s">
        <v>129</v>
      </c>
      <c r="CA161" t="s">
        <v>102</v>
      </c>
      <c r="CB161" s="5">
        <v>2029088</v>
      </c>
      <c r="CC161" s="6">
        <v>7.1752893500905326E-3</v>
      </c>
      <c r="CD161" s="8">
        <v>23.855941084499996</v>
      </c>
      <c r="CE161" s="5" t="s">
        <v>622</v>
      </c>
      <c r="CF161">
        <v>0</v>
      </c>
      <c r="CG161" t="str">
        <f>VLOOKUP(C161,Sheet2!$D$2:$D$764,1,0)</f>
        <v>9521122685</v>
      </c>
      <c r="CH161" t="str">
        <f>VLOOKUP(B161,SO!A:A,1,0)</f>
        <v>9512940794</v>
      </c>
      <c r="CI161" t="str">
        <f>VLOOKUP(D161,Shipment!A:A,1,0)</f>
        <v>9525250458</v>
      </c>
      <c r="CJ161" s="76" t="e">
        <f>VLOOKUP(C161,[1]Sheet1!$E:$H,4,0)</f>
        <v>#N/A</v>
      </c>
      <c r="CK161" s="76" t="e">
        <f>VLOOKUP(C161,[1]Sheet1!$E:$I,5,0)</f>
        <v>#N/A</v>
      </c>
      <c r="CL161" s="76" t="e">
        <f>VLOOKUP(C161,[1]Sheet1!$E:$S,15,0)</f>
        <v>#N/A</v>
      </c>
    </row>
    <row r="162" spans="1:90" x14ac:dyDescent="0.25">
      <c r="A162" s="1">
        <v>44580</v>
      </c>
      <c r="B162" t="s">
        <v>586</v>
      </c>
      <c r="C162" t="s">
        <v>587</v>
      </c>
      <c r="D162" t="s">
        <v>558</v>
      </c>
      <c r="E162" t="s">
        <v>566</v>
      </c>
      <c r="F162" t="s">
        <v>560</v>
      </c>
      <c r="G162">
        <v>7</v>
      </c>
      <c r="H162" t="s">
        <v>177</v>
      </c>
      <c r="I162" t="s">
        <v>72</v>
      </c>
      <c r="J162" t="s">
        <v>73</v>
      </c>
      <c r="K162" t="s">
        <v>567</v>
      </c>
      <c r="L162">
        <v>1</v>
      </c>
      <c r="M162" t="s">
        <v>97</v>
      </c>
      <c r="N162" t="s">
        <v>561</v>
      </c>
      <c r="O162" t="s">
        <v>77</v>
      </c>
      <c r="P162">
        <v>3.4498800000000003E-2</v>
      </c>
      <c r="Q162" t="s">
        <v>78</v>
      </c>
      <c r="R162">
        <v>0.43958333333333</v>
      </c>
      <c r="S162">
        <v>0.35268518518518999</v>
      </c>
      <c r="T162">
        <v>0.41126157407406999</v>
      </c>
      <c r="U162" t="s">
        <v>568</v>
      </c>
      <c r="V162" t="s">
        <v>568</v>
      </c>
      <c r="W162" t="s">
        <v>80</v>
      </c>
      <c r="X162" t="s">
        <v>563</v>
      </c>
      <c r="Y162" t="s">
        <v>82</v>
      </c>
      <c r="Z162">
        <v>40</v>
      </c>
      <c r="AA162">
        <v>0</v>
      </c>
      <c r="AB162">
        <v>0</v>
      </c>
      <c r="AC162">
        <v>1203000</v>
      </c>
      <c r="AD162" t="s">
        <v>358</v>
      </c>
      <c r="AE162" s="5">
        <v>0</v>
      </c>
      <c r="AF162" t="s">
        <v>177</v>
      </c>
      <c r="AG162" t="s">
        <v>84</v>
      </c>
      <c r="AH162" t="s">
        <v>85</v>
      </c>
      <c r="AI162" t="s">
        <v>42</v>
      </c>
      <c r="AJ162">
        <v>0</v>
      </c>
      <c r="AK162">
        <v>1</v>
      </c>
      <c r="AL162" t="s">
        <v>183</v>
      </c>
      <c r="AM162" t="s">
        <v>177</v>
      </c>
      <c r="AN162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621</v>
      </c>
      <c r="AT162" s="8">
        <v>0</v>
      </c>
      <c r="AU162" s="5"/>
      <c r="AX162" s="5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5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3.4498800000000003E-2</v>
      </c>
      <c r="BK162" s="5" t="s">
        <v>558</v>
      </c>
      <c r="BL162">
        <v>23.855941084499996</v>
      </c>
      <c r="BM162">
        <v>1709362</v>
      </c>
      <c r="BN162" s="5">
        <v>1739.6947893606796</v>
      </c>
      <c r="BO162" s="5">
        <v>0</v>
      </c>
      <c r="BP162" s="5">
        <v>621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f>IF(COUNTIFS($D$1:D162,D162,$E$1:E162,E162)&gt;1,0,1)</f>
        <v>0</v>
      </c>
      <c r="BX162" s="5">
        <v>2534.2304291971559</v>
      </c>
      <c r="BY162" t="s">
        <v>358</v>
      </c>
      <c r="BZ162" t="s">
        <v>358</v>
      </c>
      <c r="CA162" t="s">
        <v>102</v>
      </c>
      <c r="CB162" s="5">
        <v>490909</v>
      </c>
      <c r="CC162" s="6">
        <v>1.4461303319706397E-3</v>
      </c>
      <c r="CD162" s="8">
        <v>23.855941084499996</v>
      </c>
      <c r="CE162" s="5" t="s">
        <v>622</v>
      </c>
      <c r="CF162">
        <v>0</v>
      </c>
      <c r="CG162" t="str">
        <f>VLOOKUP(C162,Sheet2!$D$2:$D$764,1,0)</f>
        <v>9521123535</v>
      </c>
      <c r="CH162" t="str">
        <f>VLOOKUP(B162,SO!A:A,1,0)</f>
        <v>9512941220</v>
      </c>
      <c r="CI162" t="str">
        <f>VLOOKUP(D162,Shipment!A:A,1,0)</f>
        <v>9525250458</v>
      </c>
      <c r="CJ162" s="76" t="e">
        <f>VLOOKUP(C162,[1]Sheet1!$E:$H,4,0)</f>
        <v>#N/A</v>
      </c>
      <c r="CK162" s="76" t="e">
        <f>VLOOKUP(C162,[1]Sheet1!$E:$I,5,0)</f>
        <v>#N/A</v>
      </c>
      <c r="CL162" s="76" t="e">
        <f>VLOOKUP(C162,[1]Sheet1!$E:$S,15,0)</f>
        <v>#N/A</v>
      </c>
    </row>
    <row r="163" spans="1:90" x14ac:dyDescent="0.25">
      <c r="A163" s="1">
        <v>44580</v>
      </c>
      <c r="B163" t="s">
        <v>586</v>
      </c>
      <c r="C163" t="s">
        <v>587</v>
      </c>
      <c r="D163" t="s">
        <v>558</v>
      </c>
      <c r="E163" t="s">
        <v>566</v>
      </c>
      <c r="F163" t="s">
        <v>560</v>
      </c>
      <c r="G163">
        <v>7</v>
      </c>
      <c r="H163" t="s">
        <v>177</v>
      </c>
      <c r="I163" t="s">
        <v>72</v>
      </c>
      <c r="J163" t="s">
        <v>73</v>
      </c>
      <c r="K163" t="s">
        <v>588</v>
      </c>
      <c r="L163">
        <v>1</v>
      </c>
      <c r="M163" t="s">
        <v>97</v>
      </c>
      <c r="N163" t="s">
        <v>561</v>
      </c>
      <c r="O163" t="s">
        <v>77</v>
      </c>
      <c r="P163">
        <v>3.55725E-2</v>
      </c>
      <c r="Q163" t="s">
        <v>78</v>
      </c>
      <c r="R163">
        <v>0.43958333333333</v>
      </c>
      <c r="S163">
        <v>0.35268518518518999</v>
      </c>
      <c r="T163">
        <v>0.41107638888888998</v>
      </c>
      <c r="U163" t="s">
        <v>568</v>
      </c>
      <c r="V163" t="s">
        <v>568</v>
      </c>
      <c r="W163" t="s">
        <v>80</v>
      </c>
      <c r="X163" t="s">
        <v>563</v>
      </c>
      <c r="Y163" t="s">
        <v>82</v>
      </c>
      <c r="Z163">
        <v>40</v>
      </c>
      <c r="AA163">
        <v>0</v>
      </c>
      <c r="AB163">
        <v>0</v>
      </c>
      <c r="AC163">
        <v>1203000</v>
      </c>
      <c r="AD163" t="s">
        <v>358</v>
      </c>
      <c r="AE163" s="5">
        <v>0</v>
      </c>
      <c r="AF163" t="s">
        <v>177</v>
      </c>
      <c r="AG163" t="s">
        <v>84</v>
      </c>
      <c r="AH163" t="s">
        <v>85</v>
      </c>
      <c r="AI163" t="s">
        <v>42</v>
      </c>
      <c r="AJ163">
        <v>0</v>
      </c>
      <c r="AK163">
        <v>1</v>
      </c>
      <c r="AL163" t="s">
        <v>183</v>
      </c>
      <c r="AM163" t="s">
        <v>177</v>
      </c>
      <c r="AN163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640</v>
      </c>
      <c r="AT163" s="8">
        <v>0</v>
      </c>
      <c r="AU163" s="5"/>
      <c r="AX163" s="5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s="5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3.55725E-2</v>
      </c>
      <c r="BK163" s="5" t="s">
        <v>558</v>
      </c>
      <c r="BL163">
        <v>23.855941084499996</v>
      </c>
      <c r="BM163">
        <v>1709362</v>
      </c>
      <c r="BN163" s="5">
        <v>1793.8390000386323</v>
      </c>
      <c r="BO163" s="5">
        <v>0</v>
      </c>
      <c r="BP163" s="5">
        <v>640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f>IF(COUNTIFS($D$1:D163,D163,$E$1:E163,E163)&gt;1,0,1)</f>
        <v>0</v>
      </c>
      <c r="BX163" s="5">
        <v>2612.7755586459775</v>
      </c>
      <c r="BY163" t="s">
        <v>358</v>
      </c>
      <c r="BZ163" t="s">
        <v>358</v>
      </c>
      <c r="CA163" t="s">
        <v>102</v>
      </c>
      <c r="CB163" s="5">
        <v>668182</v>
      </c>
      <c r="CC163" s="6">
        <v>1.4911379883945407E-3</v>
      </c>
      <c r="CD163" s="8">
        <v>23.855941084499996</v>
      </c>
      <c r="CE163" s="5" t="s">
        <v>622</v>
      </c>
      <c r="CF163">
        <v>0</v>
      </c>
      <c r="CG163" t="str">
        <f>VLOOKUP(C163,Sheet2!$D$2:$D$764,1,0)</f>
        <v>9521123535</v>
      </c>
      <c r="CH163" t="str">
        <f>VLOOKUP(B163,SO!A:A,1,0)</f>
        <v>9512941220</v>
      </c>
      <c r="CI163" t="str">
        <f>VLOOKUP(D163,Shipment!A:A,1,0)</f>
        <v>9525250458</v>
      </c>
      <c r="CJ163" s="76" t="e">
        <f>VLOOKUP(C163,[1]Sheet1!$E:$H,4,0)</f>
        <v>#N/A</v>
      </c>
      <c r="CK163" s="76" t="e">
        <f>VLOOKUP(C163,[1]Sheet1!$E:$I,5,0)</f>
        <v>#N/A</v>
      </c>
      <c r="CL163" s="76" t="e">
        <f>VLOOKUP(C163,[1]Sheet1!$E:$S,15,0)</f>
        <v>#N/A</v>
      </c>
    </row>
    <row r="164" spans="1:90" x14ac:dyDescent="0.25">
      <c r="A164" s="1">
        <v>44580</v>
      </c>
      <c r="B164" t="s">
        <v>586</v>
      </c>
      <c r="C164" t="s">
        <v>587</v>
      </c>
      <c r="D164" t="s">
        <v>558</v>
      </c>
      <c r="E164" t="s">
        <v>566</v>
      </c>
      <c r="F164" t="s">
        <v>560</v>
      </c>
      <c r="G164">
        <v>7</v>
      </c>
      <c r="H164" t="s">
        <v>177</v>
      </c>
      <c r="I164" t="s">
        <v>72</v>
      </c>
      <c r="J164" t="s">
        <v>73</v>
      </c>
      <c r="K164" t="s">
        <v>569</v>
      </c>
      <c r="L164">
        <v>15</v>
      </c>
      <c r="M164" t="s">
        <v>97</v>
      </c>
      <c r="N164" t="s">
        <v>561</v>
      </c>
      <c r="O164" t="s">
        <v>77</v>
      </c>
      <c r="P164">
        <v>0.49809375</v>
      </c>
      <c r="Q164" t="s">
        <v>78</v>
      </c>
      <c r="R164">
        <v>0.43958333333333</v>
      </c>
      <c r="S164">
        <v>0.35268518518518999</v>
      </c>
      <c r="T164">
        <v>0.41297453703704001</v>
      </c>
      <c r="U164" t="s">
        <v>568</v>
      </c>
      <c r="V164" t="s">
        <v>568</v>
      </c>
      <c r="W164" t="s">
        <v>80</v>
      </c>
      <c r="X164" t="s">
        <v>563</v>
      </c>
      <c r="Y164" t="s">
        <v>82</v>
      </c>
      <c r="Z164">
        <v>40</v>
      </c>
      <c r="AA164">
        <v>0</v>
      </c>
      <c r="AB164">
        <v>0</v>
      </c>
      <c r="AC164">
        <v>1203000</v>
      </c>
      <c r="AD164" t="s">
        <v>358</v>
      </c>
      <c r="AE164" s="5">
        <v>0</v>
      </c>
      <c r="AF164" t="s">
        <v>177</v>
      </c>
      <c r="AG164" t="s">
        <v>84</v>
      </c>
      <c r="AH164" t="s">
        <v>85</v>
      </c>
      <c r="AI164" t="s">
        <v>42</v>
      </c>
      <c r="AJ164">
        <v>0</v>
      </c>
      <c r="AK164">
        <v>1</v>
      </c>
      <c r="AL164" t="s">
        <v>183</v>
      </c>
      <c r="AM164" t="s">
        <v>177</v>
      </c>
      <c r="AN164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8966</v>
      </c>
      <c r="AT164" s="8">
        <v>0</v>
      </c>
      <c r="AU164" s="5"/>
      <c r="AX164" s="5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5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0.49809375</v>
      </c>
      <c r="BK164" s="5" t="s">
        <v>558</v>
      </c>
      <c r="BL164">
        <v>23.855941084499996</v>
      </c>
      <c r="BM164">
        <v>1709362</v>
      </c>
      <c r="BN164" s="5">
        <v>25117.717181122847</v>
      </c>
      <c r="BO164" s="5">
        <v>0</v>
      </c>
      <c r="BP164" s="5">
        <v>8966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f>IF(COUNTIFS($D$1:D164,D164,$E$1:E164,E164)&gt;1,0,1)</f>
        <v>0</v>
      </c>
      <c r="BX164" s="5">
        <v>36589.225129364531</v>
      </c>
      <c r="BY164" t="s">
        <v>358</v>
      </c>
      <c r="BZ164" t="s">
        <v>358</v>
      </c>
      <c r="CA164" t="s">
        <v>102</v>
      </c>
      <c r="CB164" s="5">
        <v>6136365</v>
      </c>
      <c r="CC164" s="6">
        <v>2.0879232902014006E-2</v>
      </c>
      <c r="CD164" s="8">
        <v>23.855941084499996</v>
      </c>
      <c r="CE164" s="5" t="s">
        <v>622</v>
      </c>
      <c r="CF164">
        <v>0</v>
      </c>
      <c r="CG164" t="str">
        <f>VLOOKUP(C164,Sheet2!$D$2:$D$764,1,0)</f>
        <v>9521123535</v>
      </c>
      <c r="CH164" t="str">
        <f>VLOOKUP(B164,SO!A:A,1,0)</f>
        <v>9512941220</v>
      </c>
      <c r="CI164" t="str">
        <f>VLOOKUP(D164,Shipment!A:A,1,0)</f>
        <v>9525250458</v>
      </c>
      <c r="CJ164" s="76" t="e">
        <f>VLOOKUP(C164,[1]Sheet1!$E:$H,4,0)</f>
        <v>#N/A</v>
      </c>
      <c r="CK164" s="76" t="e">
        <f>VLOOKUP(C164,[1]Sheet1!$E:$I,5,0)</f>
        <v>#N/A</v>
      </c>
      <c r="CL164" s="76" t="e">
        <f>VLOOKUP(C164,[1]Sheet1!$E:$S,15,0)</f>
        <v>#N/A</v>
      </c>
    </row>
    <row r="165" spans="1:90" x14ac:dyDescent="0.25">
      <c r="A165" s="1">
        <v>44580</v>
      </c>
      <c r="B165" t="s">
        <v>583</v>
      </c>
      <c r="C165" t="s">
        <v>584</v>
      </c>
      <c r="D165" t="s">
        <v>558</v>
      </c>
      <c r="E165" t="s">
        <v>566</v>
      </c>
      <c r="F165" t="s">
        <v>560</v>
      </c>
      <c r="G165">
        <v>7</v>
      </c>
      <c r="H165" t="s">
        <v>177</v>
      </c>
      <c r="I165" t="s">
        <v>72</v>
      </c>
      <c r="J165" t="s">
        <v>73</v>
      </c>
      <c r="K165" t="s">
        <v>579</v>
      </c>
      <c r="L165">
        <v>3</v>
      </c>
      <c r="M165" t="s">
        <v>97</v>
      </c>
      <c r="N165" t="s">
        <v>561</v>
      </c>
      <c r="O165" t="s">
        <v>77</v>
      </c>
      <c r="P165">
        <v>0.15788572799999998</v>
      </c>
      <c r="Q165" t="s">
        <v>78</v>
      </c>
      <c r="R165">
        <v>0.43958333333333</v>
      </c>
      <c r="S165">
        <v>0.35268518518518999</v>
      </c>
      <c r="T165">
        <v>0.41765046296295999</v>
      </c>
      <c r="U165" t="s">
        <v>568</v>
      </c>
      <c r="V165" t="s">
        <v>568</v>
      </c>
      <c r="W165" t="s">
        <v>80</v>
      </c>
      <c r="X165" t="s">
        <v>563</v>
      </c>
      <c r="Y165" t="s">
        <v>82</v>
      </c>
      <c r="Z165">
        <v>40</v>
      </c>
      <c r="AA165">
        <v>0</v>
      </c>
      <c r="AB165">
        <v>0</v>
      </c>
      <c r="AC165">
        <v>1203000</v>
      </c>
      <c r="AD165" t="s">
        <v>337</v>
      </c>
      <c r="AE165" s="5">
        <v>0</v>
      </c>
      <c r="AF165" t="s">
        <v>177</v>
      </c>
      <c r="AG165" t="s">
        <v>84</v>
      </c>
      <c r="AH165" t="s">
        <v>85</v>
      </c>
      <c r="AI165" t="s">
        <v>42</v>
      </c>
      <c r="AJ165">
        <v>0</v>
      </c>
      <c r="AK165">
        <v>1</v>
      </c>
      <c r="AL165" t="s">
        <v>183</v>
      </c>
      <c r="AM165" t="s">
        <v>177</v>
      </c>
      <c r="AN165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2842</v>
      </c>
      <c r="AT165" s="8">
        <v>0</v>
      </c>
      <c r="AU165" s="5"/>
      <c r="AX165" s="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0.15788572799999998</v>
      </c>
      <c r="BK165" s="5" t="s">
        <v>558</v>
      </c>
      <c r="BL165">
        <v>23.855941084499996</v>
      </c>
      <c r="BM165">
        <v>1709362</v>
      </c>
      <c r="BN165" s="5">
        <v>7961.8125359727728</v>
      </c>
      <c r="BO165" s="5">
        <v>0</v>
      </c>
      <c r="BP165" s="5">
        <v>2842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f>IF(COUNTIFS($D$1:D165,D165,$E$1:E165,E165)&gt;1,0,1)</f>
        <v>0</v>
      </c>
      <c r="BX165" s="5">
        <v>11598.008300159583</v>
      </c>
      <c r="BY165" t="s">
        <v>337</v>
      </c>
      <c r="BZ165" t="s">
        <v>337</v>
      </c>
      <c r="CA165" t="s">
        <v>102</v>
      </c>
      <c r="CB165" s="5">
        <v>3992727</v>
      </c>
      <c r="CC165" s="6">
        <v>6.6182980348900855E-3</v>
      </c>
      <c r="CD165" s="8">
        <v>23.855941084499996</v>
      </c>
      <c r="CE165" s="5" t="s">
        <v>622</v>
      </c>
      <c r="CF165">
        <v>0</v>
      </c>
      <c r="CG165" t="str">
        <f>VLOOKUP(C165,Sheet2!$D$2:$D$764,1,0)</f>
        <v>9521122685</v>
      </c>
      <c r="CH165" t="str">
        <f>VLOOKUP(B165,SO!A:A,1,0)</f>
        <v>9512940794</v>
      </c>
      <c r="CI165" t="str">
        <f>VLOOKUP(D165,Shipment!A:A,1,0)</f>
        <v>9525250458</v>
      </c>
      <c r="CJ165" s="76" t="e">
        <f>VLOOKUP(C165,[1]Sheet1!$E:$H,4,0)</f>
        <v>#N/A</v>
      </c>
      <c r="CK165" s="76" t="e">
        <f>VLOOKUP(C165,[1]Sheet1!$E:$I,5,0)</f>
        <v>#N/A</v>
      </c>
      <c r="CL165" s="76" t="e">
        <f>VLOOKUP(C165,[1]Sheet1!$E:$S,15,0)</f>
        <v>#N/A</v>
      </c>
    </row>
    <row r="166" spans="1:90" x14ac:dyDescent="0.25">
      <c r="A166" s="1">
        <v>44580</v>
      </c>
      <c r="B166" t="s">
        <v>583</v>
      </c>
      <c r="C166" t="s">
        <v>584</v>
      </c>
      <c r="D166" t="s">
        <v>558</v>
      </c>
      <c r="E166" t="s">
        <v>566</v>
      </c>
      <c r="F166" t="s">
        <v>560</v>
      </c>
      <c r="G166">
        <v>7</v>
      </c>
      <c r="H166" t="s">
        <v>177</v>
      </c>
      <c r="I166" t="s">
        <v>72</v>
      </c>
      <c r="J166" t="s">
        <v>73</v>
      </c>
      <c r="K166" t="s">
        <v>589</v>
      </c>
      <c r="L166">
        <v>2</v>
      </c>
      <c r="M166" t="s">
        <v>97</v>
      </c>
      <c r="N166" t="s">
        <v>561</v>
      </c>
      <c r="O166" t="s">
        <v>77</v>
      </c>
      <c r="P166">
        <v>8.0729999999999996E-2</v>
      </c>
      <c r="Q166" t="s">
        <v>78</v>
      </c>
      <c r="R166">
        <v>0.43958333333333</v>
      </c>
      <c r="S166">
        <v>0.35268518518518999</v>
      </c>
      <c r="T166">
        <v>0.39906249999999999</v>
      </c>
      <c r="U166" t="s">
        <v>568</v>
      </c>
      <c r="V166" t="s">
        <v>568</v>
      </c>
      <c r="W166" t="s">
        <v>80</v>
      </c>
      <c r="X166" t="s">
        <v>563</v>
      </c>
      <c r="Y166" t="s">
        <v>82</v>
      </c>
      <c r="Z166">
        <v>40</v>
      </c>
      <c r="AA166">
        <v>0</v>
      </c>
      <c r="AB166">
        <v>0</v>
      </c>
      <c r="AC166">
        <v>1203000</v>
      </c>
      <c r="AD166" t="s">
        <v>147</v>
      </c>
      <c r="AE166" s="5">
        <v>0</v>
      </c>
      <c r="AF166" t="s">
        <v>177</v>
      </c>
      <c r="AG166" t="s">
        <v>84</v>
      </c>
      <c r="AH166" t="s">
        <v>85</v>
      </c>
      <c r="AI166" t="s">
        <v>42</v>
      </c>
      <c r="AJ166">
        <v>0</v>
      </c>
      <c r="AK166">
        <v>1</v>
      </c>
      <c r="AL166" t="s">
        <v>183</v>
      </c>
      <c r="AM166" t="s">
        <v>177</v>
      </c>
      <c r="AN166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1453</v>
      </c>
      <c r="AT166" s="8">
        <v>0</v>
      </c>
      <c r="AU166" s="5"/>
      <c r="AX166" s="5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5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8.0729999999999996E-2</v>
      </c>
      <c r="BK166" s="5" t="s">
        <v>558</v>
      </c>
      <c r="BL166">
        <v>23.855941084499996</v>
      </c>
      <c r="BM166">
        <v>1709362</v>
      </c>
      <c r="BN166" s="5">
        <v>4071.027408057314</v>
      </c>
      <c r="BO166" s="5">
        <v>0</v>
      </c>
      <c r="BP166" s="5">
        <v>1453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f>IF(COUNTIFS($D$1:D166,D166,$E$1:E166,E166)&gt;1,0,1)</f>
        <v>0</v>
      </c>
      <c r="BX166" s="5">
        <v>5930.1149300580437</v>
      </c>
      <c r="BY166" t="s">
        <v>147</v>
      </c>
      <c r="BZ166" t="s">
        <v>147</v>
      </c>
      <c r="CA166" t="s">
        <v>102</v>
      </c>
      <c r="CB166" s="5">
        <v>1456364</v>
      </c>
      <c r="CC166" s="6">
        <v>3.3840626833394126E-3</v>
      </c>
      <c r="CD166" s="8">
        <v>23.855941084499996</v>
      </c>
      <c r="CE166" s="5" t="s">
        <v>622</v>
      </c>
      <c r="CF166">
        <v>0</v>
      </c>
      <c r="CG166" t="str">
        <f>VLOOKUP(C166,Sheet2!$D$2:$D$764,1,0)</f>
        <v>9521122685</v>
      </c>
      <c r="CH166" t="str">
        <f>VLOOKUP(B166,SO!A:A,1,0)</f>
        <v>9512940794</v>
      </c>
      <c r="CI166" t="str">
        <f>VLOOKUP(D166,Shipment!A:A,1,0)</f>
        <v>9525250458</v>
      </c>
      <c r="CJ166" s="76" t="e">
        <f>VLOOKUP(C166,[1]Sheet1!$E:$H,4,0)</f>
        <v>#N/A</v>
      </c>
      <c r="CK166" s="76" t="e">
        <f>VLOOKUP(C166,[1]Sheet1!$E:$I,5,0)</f>
        <v>#N/A</v>
      </c>
      <c r="CL166" s="76" t="e">
        <f>VLOOKUP(C166,[1]Sheet1!$E:$S,15,0)</f>
        <v>#N/A</v>
      </c>
    </row>
    <row r="167" spans="1:90" x14ac:dyDescent="0.25">
      <c r="A167" s="1">
        <v>44580</v>
      </c>
      <c r="B167" t="s">
        <v>590</v>
      </c>
      <c r="C167" t="s">
        <v>591</v>
      </c>
      <c r="D167" t="s">
        <v>558</v>
      </c>
      <c r="E167" t="s">
        <v>559</v>
      </c>
      <c r="F167" t="s">
        <v>560</v>
      </c>
      <c r="G167">
        <v>7</v>
      </c>
      <c r="H167" t="s">
        <v>177</v>
      </c>
      <c r="I167" t="s">
        <v>72</v>
      </c>
      <c r="J167" t="s">
        <v>73</v>
      </c>
      <c r="K167" t="s">
        <v>161</v>
      </c>
      <c r="L167">
        <v>5</v>
      </c>
      <c r="M167" t="s">
        <v>97</v>
      </c>
      <c r="N167" t="s">
        <v>561</v>
      </c>
      <c r="O167" t="s">
        <v>77</v>
      </c>
      <c r="P167">
        <v>2.3914800000000001</v>
      </c>
      <c r="Q167" t="s">
        <v>78</v>
      </c>
      <c r="R167">
        <v>0.43958333333333</v>
      </c>
      <c r="S167">
        <v>0.35268518518518999</v>
      </c>
      <c r="T167">
        <v>0.4271875</v>
      </c>
      <c r="U167" t="s">
        <v>562</v>
      </c>
      <c r="V167" t="s">
        <v>562</v>
      </c>
      <c r="W167" t="s">
        <v>80</v>
      </c>
      <c r="X167" t="s">
        <v>563</v>
      </c>
      <c r="Y167" t="s">
        <v>82</v>
      </c>
      <c r="Z167">
        <v>40</v>
      </c>
      <c r="AA167">
        <v>0</v>
      </c>
      <c r="AB167">
        <v>0</v>
      </c>
      <c r="AC167">
        <v>1203000</v>
      </c>
      <c r="AD167" t="s">
        <v>83</v>
      </c>
      <c r="AE167" s="5">
        <v>0</v>
      </c>
      <c r="AF167" t="s">
        <v>177</v>
      </c>
      <c r="AG167" t="s">
        <v>84</v>
      </c>
      <c r="AH167" t="s">
        <v>85</v>
      </c>
      <c r="AI167" t="s">
        <v>42</v>
      </c>
      <c r="AJ167">
        <v>0</v>
      </c>
      <c r="AK167">
        <v>1</v>
      </c>
      <c r="AL167" t="s">
        <v>183</v>
      </c>
      <c r="AM167" t="s">
        <v>177</v>
      </c>
      <c r="AN167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43047</v>
      </c>
      <c r="AT167" s="8">
        <v>0</v>
      </c>
      <c r="AU167" s="5"/>
      <c r="AX167" s="5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s="5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2.3914800000000001</v>
      </c>
      <c r="BK167" s="5" t="s">
        <v>558</v>
      </c>
      <c r="BL167">
        <v>23.855941084499996</v>
      </c>
      <c r="BM167">
        <v>1709362</v>
      </c>
      <c r="BN167" s="5">
        <v>120596.81191404564</v>
      </c>
      <c r="BO167" s="5">
        <v>0</v>
      </c>
      <c r="BP167" s="5">
        <v>43047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f>IF(COUNTIFS($D$1:D167,D167,$E$1:E167,E167)&gt;1,0,1)</f>
        <v>0</v>
      </c>
      <c r="BX167" s="5">
        <v>175673.41908751655</v>
      </c>
      <c r="BY167" t="s">
        <v>83</v>
      </c>
      <c r="BZ167" t="s">
        <v>87</v>
      </c>
      <c r="CA167" t="s">
        <v>102</v>
      </c>
      <c r="CB167" s="5">
        <v>73370455</v>
      </c>
      <c r="CC167" s="6">
        <v>0.10024672644559073</v>
      </c>
      <c r="CD167" s="8">
        <v>23.855941084499996</v>
      </c>
      <c r="CE167" s="5" t="s">
        <v>622</v>
      </c>
      <c r="CF167">
        <v>0</v>
      </c>
      <c r="CG167" t="str">
        <f>VLOOKUP(C167,Sheet2!$D$2:$D$764,1,0)</f>
        <v>9521123396</v>
      </c>
      <c r="CH167" t="str">
        <f>VLOOKUP(B167,SO!A:A,1,0)</f>
        <v>9512933500</v>
      </c>
      <c r="CI167" t="str">
        <f>VLOOKUP(D167,Shipment!A:A,1,0)</f>
        <v>9525250458</v>
      </c>
      <c r="CJ167" s="76" t="e">
        <f>VLOOKUP(C167,[1]Sheet1!$E:$H,4,0)</f>
        <v>#N/A</v>
      </c>
      <c r="CK167" s="76" t="e">
        <f>VLOOKUP(C167,[1]Sheet1!$E:$I,5,0)</f>
        <v>#N/A</v>
      </c>
      <c r="CL167" s="76" t="e">
        <f>VLOOKUP(C167,[1]Sheet1!$E:$S,15,0)</f>
        <v>#N/A</v>
      </c>
    </row>
    <row r="168" spans="1:90" x14ac:dyDescent="0.25">
      <c r="A168" s="1">
        <v>44580</v>
      </c>
      <c r="B168" t="s">
        <v>583</v>
      </c>
      <c r="C168" t="s">
        <v>584</v>
      </c>
      <c r="D168" t="s">
        <v>558</v>
      </c>
      <c r="E168" t="s">
        <v>566</v>
      </c>
      <c r="F168" t="s">
        <v>560</v>
      </c>
      <c r="G168">
        <v>7</v>
      </c>
      <c r="H168" t="s">
        <v>177</v>
      </c>
      <c r="I168" t="s">
        <v>72</v>
      </c>
      <c r="J168" t="s">
        <v>73</v>
      </c>
      <c r="K168" t="s">
        <v>592</v>
      </c>
      <c r="L168">
        <v>1</v>
      </c>
      <c r="M168" t="s">
        <v>97</v>
      </c>
      <c r="N168" t="s">
        <v>561</v>
      </c>
      <c r="O168" t="s">
        <v>77</v>
      </c>
      <c r="P168">
        <v>4.2119999999999996E-3</v>
      </c>
      <c r="Q168" t="s">
        <v>78</v>
      </c>
      <c r="R168">
        <v>0.43958333333333</v>
      </c>
      <c r="S168">
        <v>0.35268518518518999</v>
      </c>
      <c r="T168">
        <v>0.40853009259258999</v>
      </c>
      <c r="U168" t="s">
        <v>568</v>
      </c>
      <c r="V168" t="s">
        <v>568</v>
      </c>
      <c r="W168" t="s">
        <v>80</v>
      </c>
      <c r="X168" t="s">
        <v>563</v>
      </c>
      <c r="Y168" t="s">
        <v>82</v>
      </c>
      <c r="Z168">
        <v>40</v>
      </c>
      <c r="AA168">
        <v>0</v>
      </c>
      <c r="AB168">
        <v>0</v>
      </c>
      <c r="AC168">
        <v>1203000</v>
      </c>
      <c r="AD168" t="s">
        <v>332</v>
      </c>
      <c r="AE168" s="5">
        <v>0</v>
      </c>
      <c r="AF168" t="s">
        <v>177</v>
      </c>
      <c r="AG168" t="s">
        <v>84</v>
      </c>
      <c r="AH168" t="s">
        <v>85</v>
      </c>
      <c r="AI168" t="s">
        <v>42</v>
      </c>
      <c r="AJ168">
        <v>0</v>
      </c>
      <c r="AK168">
        <v>1</v>
      </c>
      <c r="AL168" t="s">
        <v>183</v>
      </c>
      <c r="AM168" t="s">
        <v>177</v>
      </c>
      <c r="AN16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76</v>
      </c>
      <c r="AT168" s="8">
        <v>0</v>
      </c>
      <c r="AU168" s="5"/>
      <c r="AX168" s="5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s="5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4.2119999999999996E-3</v>
      </c>
      <c r="BK168" s="5" t="s">
        <v>558</v>
      </c>
      <c r="BL168">
        <v>23.855941084499996</v>
      </c>
      <c r="BM168">
        <v>1709362</v>
      </c>
      <c r="BN168" s="5">
        <v>212.40142998559895</v>
      </c>
      <c r="BO168" s="5">
        <v>0</v>
      </c>
      <c r="BP168" s="5">
        <v>76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f>IF(COUNTIFS($D$1:D168,D168,$E$1:E168,E168)&gt;1,0,1)</f>
        <v>0</v>
      </c>
      <c r="BX168" s="5">
        <v>309.58860504650659</v>
      </c>
      <c r="BY168" t="s">
        <v>332</v>
      </c>
      <c r="BZ168" t="s">
        <v>332</v>
      </c>
      <c r="CA168" t="s">
        <v>102</v>
      </c>
      <c r="CB168" s="5">
        <v>327273</v>
      </c>
      <c r="CC168" s="6">
        <v>1.7655979217423023E-4</v>
      </c>
      <c r="CD168" s="8">
        <v>23.855941084499996</v>
      </c>
      <c r="CE168" s="5" t="s">
        <v>622</v>
      </c>
      <c r="CF168">
        <v>0</v>
      </c>
      <c r="CG168" t="str">
        <f>VLOOKUP(C168,Sheet2!$D$2:$D$764,1,0)</f>
        <v>9521122685</v>
      </c>
      <c r="CH168" t="str">
        <f>VLOOKUP(B168,SO!A:A,1,0)</f>
        <v>9512940794</v>
      </c>
      <c r="CI168" t="str">
        <f>VLOOKUP(D168,Shipment!A:A,1,0)</f>
        <v>9525250458</v>
      </c>
      <c r="CJ168" s="76" t="e">
        <f>VLOOKUP(C168,[1]Sheet1!$E:$H,4,0)</f>
        <v>#N/A</v>
      </c>
      <c r="CK168" s="76" t="e">
        <f>VLOOKUP(C168,[1]Sheet1!$E:$I,5,0)</f>
        <v>#N/A</v>
      </c>
      <c r="CL168" s="76" t="e">
        <f>VLOOKUP(C168,[1]Sheet1!$E:$S,15,0)</f>
        <v>#N/A</v>
      </c>
    </row>
    <row r="169" spans="1:90" x14ac:dyDescent="0.25">
      <c r="A169" s="1">
        <v>44580</v>
      </c>
      <c r="B169" t="s">
        <v>593</v>
      </c>
      <c r="C169" t="s">
        <v>594</v>
      </c>
      <c r="D169" t="s">
        <v>558</v>
      </c>
      <c r="E169" t="s">
        <v>566</v>
      </c>
      <c r="F169" t="s">
        <v>560</v>
      </c>
      <c r="G169">
        <v>7</v>
      </c>
      <c r="H169" t="s">
        <v>177</v>
      </c>
      <c r="I169" t="s">
        <v>72</v>
      </c>
      <c r="J169" t="s">
        <v>73</v>
      </c>
      <c r="K169" t="s">
        <v>567</v>
      </c>
      <c r="L169">
        <v>8</v>
      </c>
      <c r="M169" t="s">
        <v>97</v>
      </c>
      <c r="N169" t="s">
        <v>561</v>
      </c>
      <c r="O169" t="s">
        <v>77</v>
      </c>
      <c r="P169">
        <v>0.27599040000000002</v>
      </c>
      <c r="Q169" t="s">
        <v>78</v>
      </c>
      <c r="R169">
        <v>0.43958333333333</v>
      </c>
      <c r="S169">
        <v>0.35269675925925997</v>
      </c>
      <c r="T169">
        <v>0.41708333333332998</v>
      </c>
      <c r="U169" t="s">
        <v>568</v>
      </c>
      <c r="V169" t="s">
        <v>568</v>
      </c>
      <c r="W169" t="s">
        <v>80</v>
      </c>
      <c r="X169" t="s">
        <v>563</v>
      </c>
      <c r="Y169" t="s">
        <v>82</v>
      </c>
      <c r="Z169">
        <v>40</v>
      </c>
      <c r="AA169">
        <v>0</v>
      </c>
      <c r="AB169">
        <v>0</v>
      </c>
      <c r="AC169">
        <v>1203000</v>
      </c>
      <c r="AD169" t="s">
        <v>358</v>
      </c>
      <c r="AE169" s="5">
        <v>0</v>
      </c>
      <c r="AF169" t="s">
        <v>177</v>
      </c>
      <c r="AG169" t="s">
        <v>84</v>
      </c>
      <c r="AH169" t="s">
        <v>85</v>
      </c>
      <c r="AI169" t="s">
        <v>42</v>
      </c>
      <c r="AJ169">
        <v>0</v>
      </c>
      <c r="AK169">
        <v>1</v>
      </c>
      <c r="AL169" t="s">
        <v>183</v>
      </c>
      <c r="AM169" t="s">
        <v>177</v>
      </c>
      <c r="AN169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4968</v>
      </c>
      <c r="AT169" s="8">
        <v>0</v>
      </c>
      <c r="AU169" s="5"/>
      <c r="AX169" s="5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s="5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0.27599040000000002</v>
      </c>
      <c r="BK169" s="5" t="s">
        <v>558</v>
      </c>
      <c r="BL169">
        <v>23.855941084499996</v>
      </c>
      <c r="BM169">
        <v>1709362</v>
      </c>
      <c r="BN169" s="5">
        <v>13917.558314885437</v>
      </c>
      <c r="BO169" s="5">
        <v>0</v>
      </c>
      <c r="BP169" s="5">
        <v>4968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f>IF(COUNTIFS($D$1:D169,D169,$E$1:E169,E169)&gt;1,0,1)</f>
        <v>0</v>
      </c>
      <c r="BX169" s="5">
        <v>20273.843433577247</v>
      </c>
      <c r="BY169" t="s">
        <v>358</v>
      </c>
      <c r="BZ169" t="s">
        <v>358</v>
      </c>
      <c r="CA169" t="s">
        <v>102</v>
      </c>
      <c r="CB169" s="5">
        <v>10080000</v>
      </c>
      <c r="CC169" s="6">
        <v>1.1569042655765117E-2</v>
      </c>
      <c r="CD169" s="8">
        <v>23.855941084499996</v>
      </c>
      <c r="CE169" s="5" t="s">
        <v>622</v>
      </c>
      <c r="CF169">
        <v>0</v>
      </c>
      <c r="CG169" t="str">
        <f>VLOOKUP(C169,Sheet2!$D$2:$D$764,1,0)</f>
        <v>9521124154</v>
      </c>
      <c r="CH169" t="str">
        <f>VLOOKUP(B169,SO!A:A,1,0)</f>
        <v>9512941209</v>
      </c>
      <c r="CI169" t="str">
        <f>VLOOKUP(D169,Shipment!A:A,1,0)</f>
        <v>9525250458</v>
      </c>
      <c r="CJ169" s="76" t="e">
        <f>VLOOKUP(C169,[1]Sheet1!$E:$H,4,0)</f>
        <v>#N/A</v>
      </c>
      <c r="CK169" s="76" t="e">
        <f>VLOOKUP(C169,[1]Sheet1!$E:$I,5,0)</f>
        <v>#N/A</v>
      </c>
      <c r="CL169" s="76" t="e">
        <f>VLOOKUP(C169,[1]Sheet1!$E:$S,15,0)</f>
        <v>#N/A</v>
      </c>
    </row>
    <row r="170" spans="1:90" x14ac:dyDescent="0.25">
      <c r="A170" s="1">
        <v>44580</v>
      </c>
      <c r="B170" t="s">
        <v>595</v>
      </c>
      <c r="C170" t="s">
        <v>596</v>
      </c>
      <c r="D170" t="s">
        <v>558</v>
      </c>
      <c r="E170" t="s">
        <v>566</v>
      </c>
      <c r="F170" t="s">
        <v>560</v>
      </c>
      <c r="G170">
        <v>7</v>
      </c>
      <c r="H170" t="s">
        <v>177</v>
      </c>
      <c r="I170" t="s">
        <v>72</v>
      </c>
      <c r="J170" t="s">
        <v>73</v>
      </c>
      <c r="K170" t="s">
        <v>597</v>
      </c>
      <c r="L170">
        <v>1</v>
      </c>
      <c r="M170" t="s">
        <v>97</v>
      </c>
      <c r="N170" t="s">
        <v>561</v>
      </c>
      <c r="O170" t="s">
        <v>77</v>
      </c>
      <c r="P170">
        <v>2.0150000000000001E-2</v>
      </c>
      <c r="Q170" t="s">
        <v>78</v>
      </c>
      <c r="R170">
        <v>0.43958333333333</v>
      </c>
      <c r="S170">
        <v>0.35269675925925997</v>
      </c>
      <c r="T170">
        <v>0.40881944444444002</v>
      </c>
      <c r="U170" t="s">
        <v>568</v>
      </c>
      <c r="V170" t="s">
        <v>568</v>
      </c>
      <c r="W170" t="s">
        <v>80</v>
      </c>
      <c r="X170" t="s">
        <v>563</v>
      </c>
      <c r="Y170" t="s">
        <v>82</v>
      </c>
      <c r="Z170">
        <v>40</v>
      </c>
      <c r="AA170">
        <v>0</v>
      </c>
      <c r="AB170">
        <v>0</v>
      </c>
      <c r="AC170">
        <v>1203000</v>
      </c>
      <c r="AD170" t="s">
        <v>358</v>
      </c>
      <c r="AE170" s="5">
        <v>0</v>
      </c>
      <c r="AF170" t="s">
        <v>177</v>
      </c>
      <c r="AG170" t="s">
        <v>84</v>
      </c>
      <c r="AH170" t="s">
        <v>85</v>
      </c>
      <c r="AI170" t="s">
        <v>42</v>
      </c>
      <c r="AJ170">
        <v>0</v>
      </c>
      <c r="AK170">
        <v>1</v>
      </c>
      <c r="AL170" t="s">
        <v>183</v>
      </c>
      <c r="AM170" t="s">
        <v>177</v>
      </c>
      <c r="AN170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363</v>
      </c>
      <c r="AT170" s="8">
        <v>0</v>
      </c>
      <c r="AU170" s="5"/>
      <c r="AX170" s="5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s="5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2.0150000000000001E-2</v>
      </c>
      <c r="BK170" s="5" t="s">
        <v>558</v>
      </c>
      <c r="BL170">
        <v>23.855941084499996</v>
      </c>
      <c r="BM170">
        <v>1709362</v>
      </c>
      <c r="BN170" s="5">
        <v>1016.1179520916</v>
      </c>
      <c r="BO170" s="5">
        <v>0</v>
      </c>
      <c r="BP170" s="5">
        <v>363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f>IF(COUNTIFS($D$1:D170,D170,$E$1:E170,E170)&gt;1,0,1)</f>
        <v>0</v>
      </c>
      <c r="BX170" s="5">
        <v>1480.4763513027322</v>
      </c>
      <c r="BY170" t="s">
        <v>358</v>
      </c>
      <c r="BZ170" t="s">
        <v>358</v>
      </c>
      <c r="CA170" t="s">
        <v>102</v>
      </c>
      <c r="CB170" s="5">
        <v>1088364</v>
      </c>
      <c r="CC170" s="6">
        <v>8.4465332675943484E-4</v>
      </c>
      <c r="CD170" s="8">
        <v>23.855941084499996</v>
      </c>
      <c r="CE170" s="5" t="s">
        <v>622</v>
      </c>
      <c r="CF170">
        <v>0</v>
      </c>
      <c r="CG170" t="str">
        <f>VLOOKUP(C170,Sheet2!$D$2:$D$764,1,0)</f>
        <v>9521124152</v>
      </c>
      <c r="CH170" t="str">
        <f>VLOOKUP(B170,SO!A:A,1,0)</f>
        <v>9512941205</v>
      </c>
      <c r="CI170" t="str">
        <f>VLOOKUP(D170,Shipment!A:A,1,0)</f>
        <v>9525250458</v>
      </c>
      <c r="CJ170" s="76" t="e">
        <f>VLOOKUP(C170,[1]Sheet1!$E:$H,4,0)</f>
        <v>#N/A</v>
      </c>
      <c r="CK170" s="76" t="e">
        <f>VLOOKUP(C170,[1]Sheet1!$E:$I,5,0)</f>
        <v>#N/A</v>
      </c>
      <c r="CL170" s="76" t="e">
        <f>VLOOKUP(C170,[1]Sheet1!$E:$S,15,0)</f>
        <v>#N/A</v>
      </c>
    </row>
    <row r="171" spans="1:90" x14ac:dyDescent="0.25">
      <c r="A171" s="1">
        <v>44580</v>
      </c>
      <c r="B171" t="s">
        <v>593</v>
      </c>
      <c r="C171" t="s">
        <v>594</v>
      </c>
      <c r="D171" t="s">
        <v>558</v>
      </c>
      <c r="E171" t="s">
        <v>566</v>
      </c>
      <c r="F171" t="s">
        <v>560</v>
      </c>
      <c r="G171">
        <v>7</v>
      </c>
      <c r="H171" t="s">
        <v>177</v>
      </c>
      <c r="I171" t="s">
        <v>72</v>
      </c>
      <c r="J171" t="s">
        <v>73</v>
      </c>
      <c r="K171" t="s">
        <v>569</v>
      </c>
      <c r="L171">
        <v>7</v>
      </c>
      <c r="M171" t="s">
        <v>97</v>
      </c>
      <c r="N171" t="s">
        <v>561</v>
      </c>
      <c r="O171" t="s">
        <v>77</v>
      </c>
      <c r="P171">
        <v>0.23244375</v>
      </c>
      <c r="Q171" t="s">
        <v>78</v>
      </c>
      <c r="R171">
        <v>0.43958333333333</v>
      </c>
      <c r="S171">
        <v>0.35269675925925997</v>
      </c>
      <c r="T171">
        <v>0.41285879629630001</v>
      </c>
      <c r="U171" t="s">
        <v>568</v>
      </c>
      <c r="V171" t="s">
        <v>568</v>
      </c>
      <c r="W171" t="s">
        <v>80</v>
      </c>
      <c r="X171" t="s">
        <v>563</v>
      </c>
      <c r="Y171" t="s">
        <v>82</v>
      </c>
      <c r="Z171">
        <v>40</v>
      </c>
      <c r="AA171">
        <v>0</v>
      </c>
      <c r="AB171">
        <v>0</v>
      </c>
      <c r="AC171">
        <v>1203000</v>
      </c>
      <c r="AD171" t="s">
        <v>358</v>
      </c>
      <c r="AE171" s="5">
        <v>0</v>
      </c>
      <c r="AF171" t="s">
        <v>177</v>
      </c>
      <c r="AG171" t="s">
        <v>84</v>
      </c>
      <c r="AH171" t="s">
        <v>85</v>
      </c>
      <c r="AI171" t="s">
        <v>42</v>
      </c>
      <c r="AJ171">
        <v>0</v>
      </c>
      <c r="AK171">
        <v>1</v>
      </c>
      <c r="AL171" t="s">
        <v>183</v>
      </c>
      <c r="AM171" t="s">
        <v>177</v>
      </c>
      <c r="AN171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4184</v>
      </c>
      <c r="AT171" s="8">
        <v>0</v>
      </c>
      <c r="AU171" s="5"/>
      <c r="AX171" s="5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5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0.23244375</v>
      </c>
      <c r="BK171" s="5" t="s">
        <v>558</v>
      </c>
      <c r="BL171">
        <v>23.855941084499996</v>
      </c>
      <c r="BM171">
        <v>1709362</v>
      </c>
      <c r="BN171" s="5">
        <v>11721.601351190662</v>
      </c>
      <c r="BO171" s="5">
        <v>0</v>
      </c>
      <c r="BP171" s="5">
        <v>4184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f>IF(COUNTIFS($D$1:D171,D171,$E$1:E171,E171)&gt;1,0,1)</f>
        <v>0</v>
      </c>
      <c r="BX171" s="5">
        <v>17074.838393703445</v>
      </c>
      <c r="BY171" t="s">
        <v>358</v>
      </c>
      <c r="BZ171" t="s">
        <v>358</v>
      </c>
      <c r="CA171" t="s">
        <v>102</v>
      </c>
      <c r="CB171" s="5">
        <v>7350000</v>
      </c>
      <c r="CC171" s="6">
        <v>9.7436420209398699E-3</v>
      </c>
      <c r="CD171" s="8">
        <v>23.855941084499996</v>
      </c>
      <c r="CE171" s="5" t="s">
        <v>622</v>
      </c>
      <c r="CF171">
        <v>0</v>
      </c>
      <c r="CG171" t="str">
        <f>VLOOKUP(C171,Sheet2!$D$2:$D$764,1,0)</f>
        <v>9521124154</v>
      </c>
      <c r="CH171" t="str">
        <f>VLOOKUP(B171,SO!A:A,1,0)</f>
        <v>9512941209</v>
      </c>
      <c r="CI171" t="str">
        <f>VLOOKUP(D171,Shipment!A:A,1,0)</f>
        <v>9525250458</v>
      </c>
      <c r="CJ171" s="76" t="e">
        <f>VLOOKUP(C171,[1]Sheet1!$E:$H,4,0)</f>
        <v>#N/A</v>
      </c>
      <c r="CK171" s="76" t="e">
        <f>VLOOKUP(C171,[1]Sheet1!$E:$I,5,0)</f>
        <v>#N/A</v>
      </c>
      <c r="CL171" s="76" t="e">
        <f>VLOOKUP(C171,[1]Sheet1!$E:$S,15,0)</f>
        <v>#N/A</v>
      </c>
    </row>
    <row r="172" spans="1:90" x14ac:dyDescent="0.25">
      <c r="A172" s="1">
        <v>44580</v>
      </c>
      <c r="B172" t="s">
        <v>593</v>
      </c>
      <c r="C172" t="s">
        <v>594</v>
      </c>
      <c r="D172" t="s">
        <v>558</v>
      </c>
      <c r="E172" t="s">
        <v>566</v>
      </c>
      <c r="F172" t="s">
        <v>560</v>
      </c>
      <c r="G172">
        <v>7</v>
      </c>
      <c r="H172" t="s">
        <v>177</v>
      </c>
      <c r="I172" t="s">
        <v>72</v>
      </c>
      <c r="J172" t="s">
        <v>73</v>
      </c>
      <c r="K172" t="s">
        <v>588</v>
      </c>
      <c r="L172">
        <v>13</v>
      </c>
      <c r="M172" t="s">
        <v>97</v>
      </c>
      <c r="N172" t="s">
        <v>561</v>
      </c>
      <c r="O172" t="s">
        <v>77</v>
      </c>
      <c r="P172">
        <v>0.46244249999999998</v>
      </c>
      <c r="Q172" t="s">
        <v>78</v>
      </c>
      <c r="R172">
        <v>0.43958333333333</v>
      </c>
      <c r="S172">
        <v>0.35269675925925997</v>
      </c>
      <c r="T172">
        <v>0.40913194444444001</v>
      </c>
      <c r="U172" t="s">
        <v>568</v>
      </c>
      <c r="V172" t="s">
        <v>568</v>
      </c>
      <c r="W172" t="s">
        <v>80</v>
      </c>
      <c r="X172" t="s">
        <v>563</v>
      </c>
      <c r="Y172" t="s">
        <v>82</v>
      </c>
      <c r="Z172">
        <v>40</v>
      </c>
      <c r="AA172">
        <v>0</v>
      </c>
      <c r="AB172">
        <v>0</v>
      </c>
      <c r="AC172">
        <v>1203000</v>
      </c>
      <c r="AD172" t="s">
        <v>358</v>
      </c>
      <c r="AE172" s="5">
        <v>0</v>
      </c>
      <c r="AF172" t="s">
        <v>177</v>
      </c>
      <c r="AG172" t="s">
        <v>84</v>
      </c>
      <c r="AH172" t="s">
        <v>85</v>
      </c>
      <c r="AI172" t="s">
        <v>42</v>
      </c>
      <c r="AJ172">
        <v>0</v>
      </c>
      <c r="AK172">
        <v>1</v>
      </c>
      <c r="AL172" t="s">
        <v>183</v>
      </c>
      <c r="AM172" t="s">
        <v>177</v>
      </c>
      <c r="AN172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8324</v>
      </c>
      <c r="AT172" s="8">
        <v>0</v>
      </c>
      <c r="AU172" s="5"/>
      <c r="AX172" s="5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5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0.46244249999999998</v>
      </c>
      <c r="BK172" s="5" t="s">
        <v>558</v>
      </c>
      <c r="BL172">
        <v>23.855941084499996</v>
      </c>
      <c r="BM172">
        <v>1709362</v>
      </c>
      <c r="BN172" s="5">
        <v>23319.907000502222</v>
      </c>
      <c r="BO172" s="5">
        <v>0</v>
      </c>
      <c r="BP172" s="5">
        <v>8324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f>IF(COUNTIFS($D$1:D172,D172,$E$1:E172,E172)&gt;1,0,1)</f>
        <v>0</v>
      </c>
      <c r="BX172" s="5">
        <v>33970.082262397707</v>
      </c>
      <c r="BY172" t="s">
        <v>358</v>
      </c>
      <c r="BZ172" t="s">
        <v>358</v>
      </c>
      <c r="CA172" t="s">
        <v>102</v>
      </c>
      <c r="CB172" s="5">
        <v>22295000</v>
      </c>
      <c r="CC172" s="6">
        <v>1.9384793849129028E-2</v>
      </c>
      <c r="CD172" s="8">
        <v>23.855941084499996</v>
      </c>
      <c r="CE172" s="5" t="s">
        <v>622</v>
      </c>
      <c r="CF172">
        <v>0</v>
      </c>
      <c r="CG172" t="str">
        <f>VLOOKUP(C172,Sheet2!$D$2:$D$764,1,0)</f>
        <v>9521124154</v>
      </c>
      <c r="CH172" t="str">
        <f>VLOOKUP(B172,SO!A:A,1,0)</f>
        <v>9512941209</v>
      </c>
      <c r="CI172" t="str">
        <f>VLOOKUP(D172,Shipment!A:A,1,0)</f>
        <v>9525250458</v>
      </c>
      <c r="CJ172" s="76" t="e">
        <f>VLOOKUP(C172,[1]Sheet1!$E:$H,4,0)</f>
        <v>#N/A</v>
      </c>
      <c r="CK172" s="76" t="e">
        <f>VLOOKUP(C172,[1]Sheet1!$E:$I,5,0)</f>
        <v>#N/A</v>
      </c>
      <c r="CL172" s="76" t="e">
        <f>VLOOKUP(C172,[1]Sheet1!$E:$S,15,0)</f>
        <v>#N/A</v>
      </c>
    </row>
    <row r="173" spans="1:90" x14ac:dyDescent="0.25">
      <c r="A173" s="1">
        <v>44580</v>
      </c>
      <c r="B173" t="s">
        <v>593</v>
      </c>
      <c r="C173" t="s">
        <v>594</v>
      </c>
      <c r="D173" t="s">
        <v>558</v>
      </c>
      <c r="E173" t="s">
        <v>566</v>
      </c>
      <c r="F173" t="s">
        <v>560</v>
      </c>
      <c r="G173">
        <v>7</v>
      </c>
      <c r="H173" t="s">
        <v>177</v>
      </c>
      <c r="I173" t="s">
        <v>72</v>
      </c>
      <c r="J173" t="s">
        <v>73</v>
      </c>
      <c r="K173" t="s">
        <v>598</v>
      </c>
      <c r="L173">
        <v>9</v>
      </c>
      <c r="M173" t="s">
        <v>97</v>
      </c>
      <c r="N173" t="s">
        <v>561</v>
      </c>
      <c r="O173" t="s">
        <v>77</v>
      </c>
      <c r="P173">
        <v>0.22579199999999999</v>
      </c>
      <c r="Q173" t="s">
        <v>78</v>
      </c>
      <c r="R173">
        <v>0.43958333333333</v>
      </c>
      <c r="S173">
        <v>0.35269675925925997</v>
      </c>
      <c r="T173">
        <v>0.40902777777777999</v>
      </c>
      <c r="U173" t="s">
        <v>568</v>
      </c>
      <c r="V173" t="s">
        <v>568</v>
      </c>
      <c r="W173" t="s">
        <v>80</v>
      </c>
      <c r="X173" t="s">
        <v>563</v>
      </c>
      <c r="Y173" t="s">
        <v>82</v>
      </c>
      <c r="Z173">
        <v>40</v>
      </c>
      <c r="AA173">
        <v>0</v>
      </c>
      <c r="AB173">
        <v>0</v>
      </c>
      <c r="AC173">
        <v>1203000</v>
      </c>
      <c r="AD173" t="s">
        <v>358</v>
      </c>
      <c r="AE173" s="5">
        <v>0</v>
      </c>
      <c r="AF173" t="s">
        <v>177</v>
      </c>
      <c r="AG173" t="s">
        <v>84</v>
      </c>
      <c r="AH173" t="s">
        <v>85</v>
      </c>
      <c r="AI173" t="s">
        <v>42</v>
      </c>
      <c r="AJ173">
        <v>0</v>
      </c>
      <c r="AK173">
        <v>1</v>
      </c>
      <c r="AL173" t="s">
        <v>183</v>
      </c>
      <c r="AM173" t="s">
        <v>177</v>
      </c>
      <c r="AN173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4064</v>
      </c>
      <c r="AT173" s="8">
        <v>0</v>
      </c>
      <c r="AU173" s="5"/>
      <c r="AX173" s="5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5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0.22579199999999999</v>
      </c>
      <c r="BK173" s="5" t="s">
        <v>558</v>
      </c>
      <c r="BL173">
        <v>23.855941084499996</v>
      </c>
      <c r="BM173">
        <v>1709362</v>
      </c>
      <c r="BN173" s="5">
        <v>11386.168964698092</v>
      </c>
      <c r="BO173" s="5">
        <v>0</v>
      </c>
      <c r="BP173" s="5">
        <v>4064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f>IF(COUNTIFS($D$1:D173,D173,$E$1:E173,E173)&gt;1,0,1)</f>
        <v>0</v>
      </c>
      <c r="BX173" s="5">
        <v>16585.946417535808</v>
      </c>
      <c r="BY173" t="s">
        <v>358</v>
      </c>
      <c r="BZ173" t="s">
        <v>358</v>
      </c>
      <c r="CA173" t="s">
        <v>102</v>
      </c>
      <c r="CB173" s="5">
        <v>10063638</v>
      </c>
      <c r="CC173" s="6">
        <v>9.4648121069809566E-3</v>
      </c>
      <c r="CD173" s="8">
        <v>23.855941084499996</v>
      </c>
      <c r="CE173" s="5" t="s">
        <v>622</v>
      </c>
      <c r="CF173">
        <v>0</v>
      </c>
      <c r="CG173" t="str">
        <f>VLOOKUP(C173,Sheet2!$D$2:$D$764,1,0)</f>
        <v>9521124154</v>
      </c>
      <c r="CH173" t="str">
        <f>VLOOKUP(B173,SO!A:A,1,0)</f>
        <v>9512941209</v>
      </c>
      <c r="CI173" t="str">
        <f>VLOOKUP(D173,Shipment!A:A,1,0)</f>
        <v>9525250458</v>
      </c>
      <c r="CJ173" s="76" t="e">
        <f>VLOOKUP(C173,[1]Sheet1!$E:$H,4,0)</f>
        <v>#N/A</v>
      </c>
      <c r="CK173" s="76" t="e">
        <f>VLOOKUP(C173,[1]Sheet1!$E:$I,5,0)</f>
        <v>#N/A</v>
      </c>
      <c r="CL173" s="76" t="e">
        <f>VLOOKUP(C173,[1]Sheet1!$E:$S,15,0)</f>
        <v>#N/A</v>
      </c>
    </row>
    <row r="174" spans="1:90" x14ac:dyDescent="0.25">
      <c r="A174" s="1">
        <v>44580</v>
      </c>
      <c r="B174" t="s">
        <v>593</v>
      </c>
      <c r="C174" t="s">
        <v>594</v>
      </c>
      <c r="D174" t="s">
        <v>558</v>
      </c>
      <c r="E174" t="s">
        <v>566</v>
      </c>
      <c r="F174" t="s">
        <v>560</v>
      </c>
      <c r="G174">
        <v>7</v>
      </c>
      <c r="H174" t="s">
        <v>177</v>
      </c>
      <c r="I174" t="s">
        <v>72</v>
      </c>
      <c r="J174" t="s">
        <v>73</v>
      </c>
      <c r="K174" t="s">
        <v>597</v>
      </c>
      <c r="L174">
        <v>42</v>
      </c>
      <c r="M174" t="s">
        <v>97</v>
      </c>
      <c r="N174" t="s">
        <v>561</v>
      </c>
      <c r="O174" t="s">
        <v>77</v>
      </c>
      <c r="P174">
        <v>0.84630000000000005</v>
      </c>
      <c r="Q174" t="s">
        <v>78</v>
      </c>
      <c r="R174">
        <v>0.43958333333333</v>
      </c>
      <c r="S174">
        <v>0.35269675925925997</v>
      </c>
      <c r="T174">
        <v>0.40868055555555999</v>
      </c>
      <c r="U174" t="s">
        <v>568</v>
      </c>
      <c r="V174" t="s">
        <v>568</v>
      </c>
      <c r="W174" t="s">
        <v>80</v>
      </c>
      <c r="X174" t="s">
        <v>563</v>
      </c>
      <c r="Y174" t="s">
        <v>82</v>
      </c>
      <c r="Z174">
        <v>40</v>
      </c>
      <c r="AA174">
        <v>0</v>
      </c>
      <c r="AB174">
        <v>0</v>
      </c>
      <c r="AC174">
        <v>1203000</v>
      </c>
      <c r="AD174" t="s">
        <v>358</v>
      </c>
      <c r="AE174" s="5">
        <v>0</v>
      </c>
      <c r="AF174" t="s">
        <v>177</v>
      </c>
      <c r="AG174" t="s">
        <v>84</v>
      </c>
      <c r="AH174" t="s">
        <v>85</v>
      </c>
      <c r="AI174" t="s">
        <v>42</v>
      </c>
      <c r="AJ174">
        <v>0</v>
      </c>
      <c r="AK174">
        <v>1</v>
      </c>
      <c r="AL174" t="s">
        <v>183</v>
      </c>
      <c r="AM174" t="s">
        <v>177</v>
      </c>
      <c r="AN174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15233</v>
      </c>
      <c r="AT174" s="8">
        <v>0</v>
      </c>
      <c r="AU174" s="5"/>
      <c r="AX174" s="5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5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0.84630000000000005</v>
      </c>
      <c r="BK174" s="5" t="s">
        <v>558</v>
      </c>
      <c r="BL174">
        <v>23.855941084499996</v>
      </c>
      <c r="BM174">
        <v>1709362</v>
      </c>
      <c r="BN174" s="5">
        <v>42676.953987847206</v>
      </c>
      <c r="BO174" s="5">
        <v>0</v>
      </c>
      <c r="BP174" s="5">
        <v>15233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f>IF(COUNTIFS($D$1:D174,D174,$E$1:E174,E174)&gt;1,0,1)</f>
        <v>0</v>
      </c>
      <c r="BX174" s="5">
        <v>62167.006754714756</v>
      </c>
      <c r="BY174" t="s">
        <v>358</v>
      </c>
      <c r="BZ174" t="s">
        <v>358</v>
      </c>
      <c r="CA174" t="s">
        <v>102</v>
      </c>
      <c r="CB174" s="5">
        <v>45711288</v>
      </c>
      <c r="CC174" s="6">
        <v>3.547543972389626E-2</v>
      </c>
      <c r="CD174" s="8">
        <v>23.855941084499996</v>
      </c>
      <c r="CE174" s="5" t="s">
        <v>622</v>
      </c>
      <c r="CF174">
        <v>0</v>
      </c>
      <c r="CG174" t="str">
        <f>VLOOKUP(C174,Sheet2!$D$2:$D$764,1,0)</f>
        <v>9521124154</v>
      </c>
      <c r="CH174" t="str">
        <f>VLOOKUP(B174,SO!A:A,1,0)</f>
        <v>9512941209</v>
      </c>
      <c r="CI174" t="str">
        <f>VLOOKUP(D174,Shipment!A:A,1,0)</f>
        <v>9525250458</v>
      </c>
      <c r="CJ174" s="76" t="e">
        <f>VLOOKUP(C174,[1]Sheet1!$E:$H,4,0)</f>
        <v>#N/A</v>
      </c>
      <c r="CK174" s="76" t="e">
        <f>VLOOKUP(C174,[1]Sheet1!$E:$I,5,0)</f>
        <v>#N/A</v>
      </c>
      <c r="CL174" s="76" t="e">
        <f>VLOOKUP(C174,[1]Sheet1!$E:$S,15,0)</f>
        <v>#N/A</v>
      </c>
    </row>
    <row r="175" spans="1:90" x14ac:dyDescent="0.25">
      <c r="A175" s="1">
        <v>44580</v>
      </c>
      <c r="B175" t="s">
        <v>586</v>
      </c>
      <c r="C175" t="s">
        <v>587</v>
      </c>
      <c r="D175" t="s">
        <v>558</v>
      </c>
      <c r="E175" t="s">
        <v>566</v>
      </c>
      <c r="F175" t="s">
        <v>560</v>
      </c>
      <c r="G175">
        <v>7</v>
      </c>
      <c r="H175" t="s">
        <v>177</v>
      </c>
      <c r="I175" t="s">
        <v>72</v>
      </c>
      <c r="J175" t="s">
        <v>73</v>
      </c>
      <c r="K175" t="s">
        <v>581</v>
      </c>
      <c r="L175">
        <v>1</v>
      </c>
      <c r="M175" t="s">
        <v>97</v>
      </c>
      <c r="N175" t="s">
        <v>561</v>
      </c>
      <c r="O175" t="s">
        <v>77</v>
      </c>
      <c r="P175">
        <v>3.8323284999999999E-2</v>
      </c>
      <c r="Q175" t="s">
        <v>78</v>
      </c>
      <c r="R175">
        <v>0.43958333333333</v>
      </c>
      <c r="S175">
        <v>0.35269675925925997</v>
      </c>
      <c r="T175">
        <v>0.41732638888889001</v>
      </c>
      <c r="U175" t="s">
        <v>568</v>
      </c>
      <c r="V175" t="s">
        <v>568</v>
      </c>
      <c r="W175" t="s">
        <v>80</v>
      </c>
      <c r="X175" t="s">
        <v>563</v>
      </c>
      <c r="Y175" t="s">
        <v>82</v>
      </c>
      <c r="Z175">
        <v>40</v>
      </c>
      <c r="AA175">
        <v>0</v>
      </c>
      <c r="AB175">
        <v>0</v>
      </c>
      <c r="AC175">
        <v>1203000</v>
      </c>
      <c r="AD175" t="s">
        <v>337</v>
      </c>
      <c r="AE175" s="5">
        <v>0</v>
      </c>
      <c r="AF175" t="s">
        <v>177</v>
      </c>
      <c r="AG175" t="s">
        <v>84</v>
      </c>
      <c r="AH175" t="s">
        <v>85</v>
      </c>
      <c r="AI175" t="s">
        <v>42</v>
      </c>
      <c r="AJ175">
        <v>0</v>
      </c>
      <c r="AK175">
        <v>1</v>
      </c>
      <c r="AL175" t="s">
        <v>183</v>
      </c>
      <c r="AM175" t="s">
        <v>177</v>
      </c>
      <c r="AN175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690</v>
      </c>
      <c r="AT175" s="8">
        <v>0</v>
      </c>
      <c r="AU175" s="5"/>
      <c r="AX175" s="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s="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3.8323284999999999E-2</v>
      </c>
      <c r="BK175" s="5" t="s">
        <v>558</v>
      </c>
      <c r="BL175">
        <v>23.855941084499996</v>
      </c>
      <c r="BM175">
        <v>1709362</v>
      </c>
      <c r="BN175" s="5">
        <v>1932.5547330830141</v>
      </c>
      <c r="BO175" s="5">
        <v>0</v>
      </c>
      <c r="BP175" s="5">
        <v>690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f>IF(COUNTIFS($D$1:D175,D175,$E$1:E175,E175)&gt;1,0,1)</f>
        <v>0</v>
      </c>
      <c r="BX175" s="5">
        <v>2815.3282725426661</v>
      </c>
      <c r="BY175" t="s">
        <v>337</v>
      </c>
      <c r="BZ175" t="s">
        <v>337</v>
      </c>
      <c r="CA175" t="s">
        <v>102</v>
      </c>
      <c r="CB175" s="5">
        <v>420000</v>
      </c>
      <c r="CC175" s="6">
        <v>1.606446162163769E-3</v>
      </c>
      <c r="CD175" s="8">
        <v>23.855941084499996</v>
      </c>
      <c r="CE175" s="5" t="s">
        <v>622</v>
      </c>
      <c r="CF175">
        <v>0</v>
      </c>
      <c r="CG175" t="str">
        <f>VLOOKUP(C175,Sheet2!$D$2:$D$764,1,0)</f>
        <v>9521123535</v>
      </c>
      <c r="CH175" t="str">
        <f>VLOOKUP(B175,SO!A:A,1,0)</f>
        <v>9512941220</v>
      </c>
      <c r="CI175" t="str">
        <f>VLOOKUP(D175,Shipment!A:A,1,0)</f>
        <v>9525250458</v>
      </c>
      <c r="CJ175" s="76" t="e">
        <f>VLOOKUP(C175,[1]Sheet1!$E:$H,4,0)</f>
        <v>#N/A</v>
      </c>
      <c r="CK175" s="76" t="e">
        <f>VLOOKUP(C175,[1]Sheet1!$E:$I,5,0)</f>
        <v>#N/A</v>
      </c>
      <c r="CL175" s="76" t="e">
        <f>VLOOKUP(C175,[1]Sheet1!$E:$S,15,0)</f>
        <v>#N/A</v>
      </c>
    </row>
    <row r="176" spans="1:90" x14ac:dyDescent="0.25">
      <c r="A176" s="1">
        <v>44580</v>
      </c>
      <c r="B176" t="s">
        <v>599</v>
      </c>
      <c r="C176" t="s">
        <v>600</v>
      </c>
      <c r="D176" t="s">
        <v>558</v>
      </c>
      <c r="E176" t="s">
        <v>566</v>
      </c>
      <c r="F176" t="s">
        <v>560</v>
      </c>
      <c r="G176">
        <v>7</v>
      </c>
      <c r="H176" t="s">
        <v>177</v>
      </c>
      <c r="I176" t="s">
        <v>72</v>
      </c>
      <c r="J176" t="s">
        <v>73</v>
      </c>
      <c r="K176" t="s">
        <v>601</v>
      </c>
      <c r="L176">
        <v>1</v>
      </c>
      <c r="M176" t="s">
        <v>97</v>
      </c>
      <c r="N176" t="s">
        <v>561</v>
      </c>
      <c r="O176" t="s">
        <v>77</v>
      </c>
      <c r="P176">
        <v>2.1687749999999999E-2</v>
      </c>
      <c r="Q176" t="s">
        <v>78</v>
      </c>
      <c r="R176">
        <v>0.43958333333333</v>
      </c>
      <c r="S176">
        <v>0.35270833333333002</v>
      </c>
      <c r="T176">
        <v>0.4121412037037</v>
      </c>
      <c r="U176" t="s">
        <v>568</v>
      </c>
      <c r="V176" t="s">
        <v>568</v>
      </c>
      <c r="W176" t="s">
        <v>80</v>
      </c>
      <c r="X176" t="s">
        <v>563</v>
      </c>
      <c r="Y176" t="s">
        <v>82</v>
      </c>
      <c r="Z176">
        <v>40</v>
      </c>
      <c r="AA176">
        <v>0</v>
      </c>
      <c r="AB176">
        <v>0</v>
      </c>
      <c r="AC176">
        <v>1203000</v>
      </c>
      <c r="AD176" t="s">
        <v>358</v>
      </c>
      <c r="AE176" s="5">
        <v>0</v>
      </c>
      <c r="AF176" t="s">
        <v>177</v>
      </c>
      <c r="AG176" t="s">
        <v>84</v>
      </c>
      <c r="AH176" t="s">
        <v>85</v>
      </c>
      <c r="AI176" t="s">
        <v>42</v>
      </c>
      <c r="AJ176">
        <v>0</v>
      </c>
      <c r="AK176">
        <v>1</v>
      </c>
      <c r="AL176" t="s">
        <v>183</v>
      </c>
      <c r="AM176" t="s">
        <v>177</v>
      </c>
      <c r="AN176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390</v>
      </c>
      <c r="AT176" s="8">
        <v>0</v>
      </c>
      <c r="AU176" s="5"/>
      <c r="AX176" s="5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s="5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2.1687749999999999E-2</v>
      </c>
      <c r="BK176" s="5" t="s">
        <v>558</v>
      </c>
      <c r="BL176">
        <v>23.855941084499996</v>
      </c>
      <c r="BM176">
        <v>1709362</v>
      </c>
      <c r="BN176" s="5">
        <v>1093.6631322816177</v>
      </c>
      <c r="BO176" s="5">
        <v>0</v>
      </c>
      <c r="BP176" s="5">
        <v>390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f>IF(COUNTIFS($D$1:D176,D176,$E$1:E176,E176)&gt;1,0,1)</f>
        <v>0</v>
      </c>
      <c r="BX176" s="5">
        <v>1592.7567115615796</v>
      </c>
      <c r="BY176" t="s">
        <v>358</v>
      </c>
      <c r="BZ176" t="s">
        <v>358</v>
      </c>
      <c r="CA176" t="s">
        <v>102</v>
      </c>
      <c r="CB176" s="5">
        <v>663455</v>
      </c>
      <c r="CC176" s="6">
        <v>9.0911316066634895E-4</v>
      </c>
      <c r="CD176" s="8">
        <v>23.855941084499996</v>
      </c>
      <c r="CE176" s="5" t="s">
        <v>622</v>
      </c>
      <c r="CF176">
        <v>0</v>
      </c>
      <c r="CG176" t="str">
        <f>VLOOKUP(C176,Sheet2!$D$2:$D$764,1,0)</f>
        <v>9521124156</v>
      </c>
      <c r="CH176" t="str">
        <f>VLOOKUP(B176,SO!A:A,1,0)</f>
        <v>9512941315</v>
      </c>
      <c r="CI176" t="str">
        <f>VLOOKUP(D176,Shipment!A:A,1,0)</f>
        <v>9525250458</v>
      </c>
      <c r="CJ176" s="76" t="e">
        <f>VLOOKUP(C176,[1]Sheet1!$E:$H,4,0)</f>
        <v>#N/A</v>
      </c>
      <c r="CK176" s="76" t="e">
        <f>VLOOKUP(C176,[1]Sheet1!$E:$I,5,0)</f>
        <v>#N/A</v>
      </c>
      <c r="CL176" s="76" t="e">
        <f>VLOOKUP(C176,[1]Sheet1!$E:$S,15,0)</f>
        <v>#N/A</v>
      </c>
    </row>
    <row r="177" spans="1:90" x14ac:dyDescent="0.25">
      <c r="A177" s="1">
        <v>44580</v>
      </c>
      <c r="B177" t="s">
        <v>599</v>
      </c>
      <c r="C177" t="s">
        <v>600</v>
      </c>
      <c r="D177" t="s">
        <v>558</v>
      </c>
      <c r="E177" t="s">
        <v>566</v>
      </c>
      <c r="F177" t="s">
        <v>560</v>
      </c>
      <c r="G177">
        <v>7</v>
      </c>
      <c r="H177" t="s">
        <v>177</v>
      </c>
      <c r="I177" t="s">
        <v>72</v>
      </c>
      <c r="J177" t="s">
        <v>73</v>
      </c>
      <c r="K177" t="s">
        <v>598</v>
      </c>
      <c r="L177">
        <v>2</v>
      </c>
      <c r="M177" t="s">
        <v>97</v>
      </c>
      <c r="N177" t="s">
        <v>561</v>
      </c>
      <c r="O177" t="s">
        <v>77</v>
      </c>
      <c r="P177">
        <v>5.0175999999999998E-2</v>
      </c>
      <c r="Q177" t="s">
        <v>78</v>
      </c>
      <c r="R177">
        <v>0.43958333333333</v>
      </c>
      <c r="S177">
        <v>0.35270833333333002</v>
      </c>
      <c r="T177">
        <v>0.40892361111110997</v>
      </c>
      <c r="U177" t="s">
        <v>568</v>
      </c>
      <c r="V177" t="s">
        <v>568</v>
      </c>
      <c r="W177" t="s">
        <v>80</v>
      </c>
      <c r="X177" t="s">
        <v>563</v>
      </c>
      <c r="Y177" t="s">
        <v>82</v>
      </c>
      <c r="Z177">
        <v>40</v>
      </c>
      <c r="AA177">
        <v>0</v>
      </c>
      <c r="AB177">
        <v>0</v>
      </c>
      <c r="AC177">
        <v>1203000</v>
      </c>
      <c r="AD177" t="s">
        <v>358</v>
      </c>
      <c r="AE177" s="5">
        <v>0</v>
      </c>
      <c r="AF177" t="s">
        <v>177</v>
      </c>
      <c r="AG177" t="s">
        <v>84</v>
      </c>
      <c r="AH177" t="s">
        <v>85</v>
      </c>
      <c r="AI177" t="s">
        <v>42</v>
      </c>
      <c r="AJ177">
        <v>0</v>
      </c>
      <c r="AK177">
        <v>1</v>
      </c>
      <c r="AL177" t="s">
        <v>183</v>
      </c>
      <c r="AM177" t="s">
        <v>177</v>
      </c>
      <c r="AN177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903</v>
      </c>
      <c r="AT177" s="8">
        <v>0</v>
      </c>
      <c r="AU177" s="5"/>
      <c r="AX177" s="5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s="5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5.0175999999999998E-2</v>
      </c>
      <c r="BK177" s="5" t="s">
        <v>558</v>
      </c>
      <c r="BL177">
        <v>23.855941084499996</v>
      </c>
      <c r="BM177">
        <v>1709362</v>
      </c>
      <c r="BN177" s="5">
        <v>2530.259769932909</v>
      </c>
      <c r="BO177" s="5">
        <v>0</v>
      </c>
      <c r="BP177" s="5">
        <v>903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f>IF(COUNTIFS($D$1:D177,D177,$E$1:E177,E177)&gt;1,0,1)</f>
        <v>0</v>
      </c>
      <c r="BX177" s="5">
        <v>3685.6547594524013</v>
      </c>
      <c r="BY177" t="s">
        <v>358</v>
      </c>
      <c r="BZ177" t="s">
        <v>358</v>
      </c>
      <c r="CA177" t="s">
        <v>102</v>
      </c>
      <c r="CB177" s="5">
        <v>2236364</v>
      </c>
      <c r="CC177" s="6">
        <v>2.1032915793291018E-3</v>
      </c>
      <c r="CD177" s="8">
        <v>23.855941084499996</v>
      </c>
      <c r="CE177" s="5" t="s">
        <v>622</v>
      </c>
      <c r="CF177">
        <v>0</v>
      </c>
      <c r="CG177" t="str">
        <f>VLOOKUP(C177,Sheet2!$D$2:$D$764,1,0)</f>
        <v>9521124156</v>
      </c>
      <c r="CH177" t="str">
        <f>VLOOKUP(B177,SO!A:A,1,0)</f>
        <v>9512941315</v>
      </c>
      <c r="CI177" t="str">
        <f>VLOOKUP(D177,Shipment!A:A,1,0)</f>
        <v>9525250458</v>
      </c>
      <c r="CJ177" s="76" t="e">
        <f>VLOOKUP(C177,[1]Sheet1!$E:$H,4,0)</f>
        <v>#N/A</v>
      </c>
      <c r="CK177" s="76" t="e">
        <f>VLOOKUP(C177,[1]Sheet1!$E:$I,5,0)</f>
        <v>#N/A</v>
      </c>
      <c r="CL177" s="76" t="e">
        <f>VLOOKUP(C177,[1]Sheet1!$E:$S,15,0)</f>
        <v>#N/A</v>
      </c>
    </row>
    <row r="178" spans="1:90" x14ac:dyDescent="0.25">
      <c r="A178" s="1">
        <v>44580</v>
      </c>
      <c r="B178" t="s">
        <v>593</v>
      </c>
      <c r="C178" t="s">
        <v>594</v>
      </c>
      <c r="D178" t="s">
        <v>558</v>
      </c>
      <c r="E178" t="s">
        <v>566</v>
      </c>
      <c r="F178" t="s">
        <v>560</v>
      </c>
      <c r="G178">
        <v>7</v>
      </c>
      <c r="H178" t="s">
        <v>177</v>
      </c>
      <c r="I178" t="s">
        <v>72</v>
      </c>
      <c r="J178" t="s">
        <v>73</v>
      </c>
      <c r="K178" t="s">
        <v>326</v>
      </c>
      <c r="L178">
        <v>12</v>
      </c>
      <c r="M178" t="s">
        <v>97</v>
      </c>
      <c r="N178" t="s">
        <v>561</v>
      </c>
      <c r="O178" t="s">
        <v>77</v>
      </c>
      <c r="P178">
        <v>3.9983999999999999E-2</v>
      </c>
      <c r="Q178" t="s">
        <v>78</v>
      </c>
      <c r="R178">
        <v>0.43958333333333</v>
      </c>
      <c r="S178">
        <v>0.35270833333333002</v>
      </c>
      <c r="T178">
        <v>0.40822916666666997</v>
      </c>
      <c r="U178" t="s">
        <v>568</v>
      </c>
      <c r="V178" t="s">
        <v>568</v>
      </c>
      <c r="W178" t="s">
        <v>80</v>
      </c>
      <c r="X178" t="s">
        <v>563</v>
      </c>
      <c r="Y178" t="s">
        <v>82</v>
      </c>
      <c r="Z178">
        <v>40</v>
      </c>
      <c r="AA178">
        <v>0</v>
      </c>
      <c r="AB178">
        <v>0</v>
      </c>
      <c r="AC178">
        <v>1203000</v>
      </c>
      <c r="AD178" t="s">
        <v>332</v>
      </c>
      <c r="AE178" s="5">
        <v>0</v>
      </c>
      <c r="AF178" t="s">
        <v>177</v>
      </c>
      <c r="AG178" t="s">
        <v>84</v>
      </c>
      <c r="AH178" t="s">
        <v>85</v>
      </c>
      <c r="AI178" t="s">
        <v>42</v>
      </c>
      <c r="AJ178">
        <v>0</v>
      </c>
      <c r="AK178">
        <v>1</v>
      </c>
      <c r="AL178" t="s">
        <v>183</v>
      </c>
      <c r="AM178" t="s">
        <v>177</v>
      </c>
      <c r="AN17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720</v>
      </c>
      <c r="AT178" s="8">
        <v>0</v>
      </c>
      <c r="AU178" s="5"/>
      <c r="AX178" s="5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5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3.9983999999999999E-2</v>
      </c>
      <c r="BK178" s="5" t="s">
        <v>558</v>
      </c>
      <c r="BL178">
        <v>23.855941084499996</v>
      </c>
      <c r="BM178">
        <v>1709362</v>
      </c>
      <c r="BN178" s="5">
        <v>2016.3007541652871</v>
      </c>
      <c r="BO178" s="5">
        <v>0</v>
      </c>
      <c r="BP178" s="5">
        <v>720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f>IF(COUNTIFS($D$1:D178,D178,$E$1:E178,E178)&gt;1,0,1)</f>
        <v>0</v>
      </c>
      <c r="BX178" s="5">
        <v>2937.4280114386324</v>
      </c>
      <c r="BY178" t="s">
        <v>332</v>
      </c>
      <c r="BZ178" t="s">
        <v>332</v>
      </c>
      <c r="CA178" t="s">
        <v>102</v>
      </c>
      <c r="CB178" s="5">
        <v>2594184</v>
      </c>
      <c r="CC178" s="6">
        <v>1.6760604772778779E-3</v>
      </c>
      <c r="CD178" s="8">
        <v>23.855941084499996</v>
      </c>
      <c r="CE178" s="5" t="s">
        <v>622</v>
      </c>
      <c r="CF178">
        <v>0</v>
      </c>
      <c r="CG178" t="str">
        <f>VLOOKUP(C178,Sheet2!$D$2:$D$764,1,0)</f>
        <v>9521124154</v>
      </c>
      <c r="CH178" t="str">
        <f>VLOOKUP(B178,SO!A:A,1,0)</f>
        <v>9512941209</v>
      </c>
      <c r="CI178" t="str">
        <f>VLOOKUP(D178,Shipment!A:A,1,0)</f>
        <v>9525250458</v>
      </c>
      <c r="CJ178" s="76" t="e">
        <f>VLOOKUP(C178,[1]Sheet1!$E:$H,4,0)</f>
        <v>#N/A</v>
      </c>
      <c r="CK178" s="76" t="e">
        <f>VLOOKUP(C178,[1]Sheet1!$E:$I,5,0)</f>
        <v>#N/A</v>
      </c>
      <c r="CL178" s="76" t="e">
        <f>VLOOKUP(C178,[1]Sheet1!$E:$S,15,0)</f>
        <v>#N/A</v>
      </c>
    </row>
    <row r="179" spans="1:90" x14ac:dyDescent="0.25">
      <c r="A179" s="1">
        <v>44580</v>
      </c>
      <c r="B179" t="s">
        <v>593</v>
      </c>
      <c r="C179" t="s">
        <v>594</v>
      </c>
      <c r="D179" t="s">
        <v>558</v>
      </c>
      <c r="E179" t="s">
        <v>566</v>
      </c>
      <c r="F179" t="s">
        <v>560</v>
      </c>
      <c r="G179">
        <v>7</v>
      </c>
      <c r="H179" t="s">
        <v>177</v>
      </c>
      <c r="I179" t="s">
        <v>72</v>
      </c>
      <c r="J179" t="s">
        <v>73</v>
      </c>
      <c r="K179" t="s">
        <v>602</v>
      </c>
      <c r="L179">
        <v>1</v>
      </c>
      <c r="M179" t="s">
        <v>97</v>
      </c>
      <c r="N179" t="s">
        <v>561</v>
      </c>
      <c r="O179" t="s">
        <v>77</v>
      </c>
      <c r="P179">
        <v>2.1687749999999999E-2</v>
      </c>
      <c r="Q179" t="s">
        <v>78</v>
      </c>
      <c r="R179">
        <v>0.43958333333333</v>
      </c>
      <c r="S179">
        <v>0.35270833333333002</v>
      </c>
      <c r="T179">
        <v>0.41261574074073998</v>
      </c>
      <c r="U179" t="s">
        <v>568</v>
      </c>
      <c r="V179" t="s">
        <v>568</v>
      </c>
      <c r="W179" t="s">
        <v>80</v>
      </c>
      <c r="X179" t="s">
        <v>563</v>
      </c>
      <c r="Y179" t="s">
        <v>82</v>
      </c>
      <c r="Z179">
        <v>40</v>
      </c>
      <c r="AA179">
        <v>0</v>
      </c>
      <c r="AB179">
        <v>0</v>
      </c>
      <c r="AC179">
        <v>1203000</v>
      </c>
      <c r="AD179" t="s">
        <v>358</v>
      </c>
      <c r="AE179" s="5">
        <v>0</v>
      </c>
      <c r="AF179" t="s">
        <v>177</v>
      </c>
      <c r="AG179" t="s">
        <v>84</v>
      </c>
      <c r="AH179" t="s">
        <v>85</v>
      </c>
      <c r="AI179" t="s">
        <v>42</v>
      </c>
      <c r="AJ179">
        <v>0</v>
      </c>
      <c r="AK179">
        <v>1</v>
      </c>
      <c r="AL179" t="s">
        <v>183</v>
      </c>
      <c r="AM179" t="s">
        <v>177</v>
      </c>
      <c r="AN179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390</v>
      </c>
      <c r="AT179" s="8">
        <v>0</v>
      </c>
      <c r="AU179" s="5"/>
      <c r="AX179" s="5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s="5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2.1687749999999999E-2</v>
      </c>
      <c r="BK179" s="5" t="s">
        <v>558</v>
      </c>
      <c r="BL179">
        <v>23.855941084499996</v>
      </c>
      <c r="BM179">
        <v>1709362</v>
      </c>
      <c r="BN179" s="5">
        <v>1093.6631322816177</v>
      </c>
      <c r="BO179" s="5">
        <v>0</v>
      </c>
      <c r="BP179" s="5">
        <v>390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f>IF(COUNTIFS($D$1:D179,D179,$E$1:E179,E179)&gt;1,0,1)</f>
        <v>0</v>
      </c>
      <c r="BX179" s="5">
        <v>1592.7567115615796</v>
      </c>
      <c r="BY179" t="s">
        <v>358</v>
      </c>
      <c r="BZ179" t="s">
        <v>358</v>
      </c>
      <c r="CA179" t="s">
        <v>102</v>
      </c>
      <c r="CB179" s="5">
        <v>663455</v>
      </c>
      <c r="CC179" s="6">
        <v>9.0911316066634895E-4</v>
      </c>
      <c r="CD179" s="8">
        <v>23.855941084499996</v>
      </c>
      <c r="CE179" s="5" t="s">
        <v>622</v>
      </c>
      <c r="CF179">
        <v>0</v>
      </c>
      <c r="CG179" t="str">
        <f>VLOOKUP(C179,Sheet2!$D$2:$D$764,1,0)</f>
        <v>9521124154</v>
      </c>
      <c r="CH179" t="str">
        <f>VLOOKUP(B179,SO!A:A,1,0)</f>
        <v>9512941209</v>
      </c>
      <c r="CI179" t="str">
        <f>VLOOKUP(D179,Shipment!A:A,1,0)</f>
        <v>9525250458</v>
      </c>
      <c r="CJ179" s="76" t="e">
        <f>VLOOKUP(C179,[1]Sheet1!$E:$H,4,0)</f>
        <v>#N/A</v>
      </c>
      <c r="CK179" s="76" t="e">
        <f>VLOOKUP(C179,[1]Sheet1!$E:$I,5,0)</f>
        <v>#N/A</v>
      </c>
      <c r="CL179" s="76" t="e">
        <f>VLOOKUP(C179,[1]Sheet1!$E:$S,15,0)</f>
        <v>#N/A</v>
      </c>
    </row>
    <row r="180" spans="1:90" x14ac:dyDescent="0.25">
      <c r="A180" s="1">
        <v>44580</v>
      </c>
      <c r="B180" t="s">
        <v>593</v>
      </c>
      <c r="C180" t="s">
        <v>594</v>
      </c>
      <c r="D180" t="s">
        <v>558</v>
      </c>
      <c r="E180" t="s">
        <v>566</v>
      </c>
      <c r="F180" t="s">
        <v>560</v>
      </c>
      <c r="G180">
        <v>7</v>
      </c>
      <c r="H180" t="s">
        <v>177</v>
      </c>
      <c r="I180" t="s">
        <v>72</v>
      </c>
      <c r="J180" t="s">
        <v>73</v>
      </c>
      <c r="K180" t="s">
        <v>603</v>
      </c>
      <c r="L180">
        <v>1</v>
      </c>
      <c r="M180" t="s">
        <v>97</v>
      </c>
      <c r="N180" t="s">
        <v>561</v>
      </c>
      <c r="O180" t="s">
        <v>77</v>
      </c>
      <c r="P180">
        <v>3.559375E-3</v>
      </c>
      <c r="Q180" t="s">
        <v>78</v>
      </c>
      <c r="R180">
        <v>0.43958333333333</v>
      </c>
      <c r="S180">
        <v>0.35270833333333002</v>
      </c>
      <c r="T180">
        <v>0.40843750000000001</v>
      </c>
      <c r="U180" t="s">
        <v>568</v>
      </c>
      <c r="V180" t="s">
        <v>568</v>
      </c>
      <c r="W180" t="s">
        <v>80</v>
      </c>
      <c r="X180" t="s">
        <v>563</v>
      </c>
      <c r="Y180" t="s">
        <v>82</v>
      </c>
      <c r="Z180">
        <v>40</v>
      </c>
      <c r="AA180">
        <v>0</v>
      </c>
      <c r="AB180">
        <v>0</v>
      </c>
      <c r="AC180">
        <v>1203000</v>
      </c>
      <c r="AD180" t="s">
        <v>332</v>
      </c>
      <c r="AE180" s="5">
        <v>0</v>
      </c>
      <c r="AF180" t="s">
        <v>177</v>
      </c>
      <c r="AG180" t="s">
        <v>84</v>
      </c>
      <c r="AH180" t="s">
        <v>85</v>
      </c>
      <c r="AI180" t="s">
        <v>42</v>
      </c>
      <c r="AJ180">
        <v>0</v>
      </c>
      <c r="AK180">
        <v>1</v>
      </c>
      <c r="AL180" t="s">
        <v>183</v>
      </c>
      <c r="AM180" t="s">
        <v>177</v>
      </c>
      <c r="AN180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64</v>
      </c>
      <c r="AT180" s="8">
        <v>0</v>
      </c>
      <c r="AU180" s="5"/>
      <c r="AX180" s="5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5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3.559375E-3</v>
      </c>
      <c r="BK180" s="5" t="s">
        <v>558</v>
      </c>
      <c r="BL180">
        <v>23.855941084499996</v>
      </c>
      <c r="BM180">
        <v>1709362</v>
      </c>
      <c r="BN180" s="5">
        <v>179.49105884496473</v>
      </c>
      <c r="BO180" s="5">
        <v>0</v>
      </c>
      <c r="BP180" s="5">
        <v>64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f>IF(COUNTIFS($D$1:D180,D180,$E$1:E180,E180)&gt;1,0,1)</f>
        <v>0</v>
      </c>
      <c r="BX180" s="5">
        <v>261.39540386690635</v>
      </c>
      <c r="BY180" t="s">
        <v>332</v>
      </c>
      <c r="BZ180" t="s">
        <v>332</v>
      </c>
      <c r="CA180" t="s">
        <v>102</v>
      </c>
      <c r="CB180" s="5">
        <v>305636</v>
      </c>
      <c r="CC180" s="6">
        <v>1.4920287518284682E-4</v>
      </c>
      <c r="CD180" s="8">
        <v>23.855941084499996</v>
      </c>
      <c r="CE180" s="5" t="s">
        <v>622</v>
      </c>
      <c r="CF180">
        <v>0</v>
      </c>
      <c r="CG180" t="str">
        <f>VLOOKUP(C180,Sheet2!$D$2:$D$764,1,0)</f>
        <v>9521124154</v>
      </c>
      <c r="CH180" t="str">
        <f>VLOOKUP(B180,SO!A:A,1,0)</f>
        <v>9512941209</v>
      </c>
      <c r="CI180" t="str">
        <f>VLOOKUP(D180,Shipment!A:A,1,0)</f>
        <v>9525250458</v>
      </c>
      <c r="CJ180" s="76" t="e">
        <f>VLOOKUP(C180,[1]Sheet1!$E:$H,4,0)</f>
        <v>#N/A</v>
      </c>
      <c r="CK180" s="76" t="e">
        <f>VLOOKUP(C180,[1]Sheet1!$E:$I,5,0)</f>
        <v>#N/A</v>
      </c>
      <c r="CL180" s="76" t="e">
        <f>VLOOKUP(C180,[1]Sheet1!$E:$S,15,0)</f>
        <v>#N/A</v>
      </c>
    </row>
    <row r="181" spans="1:90" x14ac:dyDescent="0.25">
      <c r="A181" s="1">
        <v>44580</v>
      </c>
      <c r="B181" t="s">
        <v>593</v>
      </c>
      <c r="C181" t="s">
        <v>594</v>
      </c>
      <c r="D181" t="s">
        <v>558</v>
      </c>
      <c r="E181" t="s">
        <v>566</v>
      </c>
      <c r="F181" t="s">
        <v>560</v>
      </c>
      <c r="G181">
        <v>7</v>
      </c>
      <c r="H181" t="s">
        <v>177</v>
      </c>
      <c r="I181" t="s">
        <v>72</v>
      </c>
      <c r="J181" t="s">
        <v>73</v>
      </c>
      <c r="K181" t="s">
        <v>604</v>
      </c>
      <c r="L181">
        <v>11</v>
      </c>
      <c r="M181" t="s">
        <v>97</v>
      </c>
      <c r="N181" t="s">
        <v>561</v>
      </c>
      <c r="O181" t="s">
        <v>77</v>
      </c>
      <c r="P181">
        <v>3.9153124999999997E-2</v>
      </c>
      <c r="Q181" t="s">
        <v>78</v>
      </c>
      <c r="R181">
        <v>0.43958333333333</v>
      </c>
      <c r="S181">
        <v>0.35270833333333002</v>
      </c>
      <c r="T181">
        <v>0.40833333333333</v>
      </c>
      <c r="U181" t="s">
        <v>568</v>
      </c>
      <c r="V181" t="s">
        <v>568</v>
      </c>
      <c r="W181" t="s">
        <v>80</v>
      </c>
      <c r="X181" t="s">
        <v>563</v>
      </c>
      <c r="Y181" t="s">
        <v>82</v>
      </c>
      <c r="Z181">
        <v>40</v>
      </c>
      <c r="AA181">
        <v>0</v>
      </c>
      <c r="AB181">
        <v>0</v>
      </c>
      <c r="AC181">
        <v>1203000</v>
      </c>
      <c r="AD181" t="s">
        <v>332</v>
      </c>
      <c r="AE181" s="5">
        <v>0</v>
      </c>
      <c r="AF181" t="s">
        <v>177</v>
      </c>
      <c r="AG181" t="s">
        <v>84</v>
      </c>
      <c r="AH181" t="s">
        <v>85</v>
      </c>
      <c r="AI181" t="s">
        <v>42</v>
      </c>
      <c r="AJ181">
        <v>0</v>
      </c>
      <c r="AK181">
        <v>1</v>
      </c>
      <c r="AL181" t="s">
        <v>183</v>
      </c>
      <c r="AM181" t="s">
        <v>177</v>
      </c>
      <c r="AN181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705</v>
      </c>
      <c r="AT181" s="8">
        <v>0</v>
      </c>
      <c r="AU181" s="5"/>
      <c r="AX181" s="5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5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3.9153124999999997E-2</v>
      </c>
      <c r="BK181" s="5" t="s">
        <v>558</v>
      </c>
      <c r="BL181">
        <v>23.855941084499996</v>
      </c>
      <c r="BM181">
        <v>1709362</v>
      </c>
      <c r="BN181" s="5">
        <v>1974.4016472946118</v>
      </c>
      <c r="BO181" s="5">
        <v>0</v>
      </c>
      <c r="BP181" s="5">
        <v>705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f>IF(COUNTIFS($D$1:D181,D181,$E$1:E181,E181)&gt;1,0,1)</f>
        <v>0</v>
      </c>
      <c r="BX181" s="5">
        <v>2876.3494425359695</v>
      </c>
      <c r="BY181" t="s">
        <v>332</v>
      </c>
      <c r="BZ181" t="s">
        <v>332</v>
      </c>
      <c r="CA181" t="s">
        <v>102</v>
      </c>
      <c r="CB181" s="5">
        <v>2952004</v>
      </c>
      <c r="CC181" s="6">
        <v>1.6412316270113148E-3</v>
      </c>
      <c r="CD181" s="8">
        <v>23.855941084499996</v>
      </c>
      <c r="CE181" s="5" t="s">
        <v>622</v>
      </c>
      <c r="CF181">
        <v>0</v>
      </c>
      <c r="CG181" t="str">
        <f>VLOOKUP(C181,Sheet2!$D$2:$D$764,1,0)</f>
        <v>9521124154</v>
      </c>
      <c r="CH181" t="str">
        <f>VLOOKUP(B181,SO!A:A,1,0)</f>
        <v>9512941209</v>
      </c>
      <c r="CI181" t="str">
        <f>VLOOKUP(D181,Shipment!A:A,1,0)</f>
        <v>9525250458</v>
      </c>
      <c r="CJ181" s="76" t="e">
        <f>VLOOKUP(C181,[1]Sheet1!$E:$H,4,0)</f>
        <v>#N/A</v>
      </c>
      <c r="CK181" s="76" t="e">
        <f>VLOOKUP(C181,[1]Sheet1!$E:$I,5,0)</f>
        <v>#N/A</v>
      </c>
      <c r="CL181" s="76" t="e">
        <f>VLOOKUP(C181,[1]Sheet1!$E:$S,15,0)</f>
        <v>#N/A</v>
      </c>
    </row>
    <row r="182" spans="1:90" x14ac:dyDescent="0.25">
      <c r="A182" s="1">
        <v>44580</v>
      </c>
      <c r="B182" t="s">
        <v>570</v>
      </c>
      <c r="C182" t="s">
        <v>571</v>
      </c>
      <c r="D182" t="s">
        <v>558</v>
      </c>
      <c r="E182" t="s">
        <v>572</v>
      </c>
      <c r="F182" t="s">
        <v>560</v>
      </c>
      <c r="G182">
        <v>7</v>
      </c>
      <c r="H182" t="s">
        <v>177</v>
      </c>
      <c r="I182" t="s">
        <v>72</v>
      </c>
      <c r="J182" t="s">
        <v>73</v>
      </c>
      <c r="K182" t="s">
        <v>109</v>
      </c>
      <c r="L182">
        <v>2</v>
      </c>
      <c r="M182" t="s">
        <v>75</v>
      </c>
      <c r="N182" t="s">
        <v>573</v>
      </c>
      <c r="O182" t="s">
        <v>77</v>
      </c>
      <c r="P182">
        <v>0.956592</v>
      </c>
      <c r="Q182" t="s">
        <v>78</v>
      </c>
      <c r="R182">
        <v>0.43958333333333</v>
      </c>
      <c r="S182">
        <v>0.35401620370370002</v>
      </c>
      <c r="T182">
        <v>0.43445601851852</v>
      </c>
      <c r="U182" t="s">
        <v>574</v>
      </c>
      <c r="V182" t="s">
        <v>574</v>
      </c>
      <c r="W182" t="s">
        <v>80</v>
      </c>
      <c r="X182" t="s">
        <v>563</v>
      </c>
      <c r="Y182" t="s">
        <v>82</v>
      </c>
      <c r="Z182">
        <v>40</v>
      </c>
      <c r="AA182">
        <v>0</v>
      </c>
      <c r="AB182">
        <v>0</v>
      </c>
      <c r="AC182">
        <v>1203000</v>
      </c>
      <c r="AD182" t="s">
        <v>83</v>
      </c>
      <c r="AE182" s="5">
        <v>0</v>
      </c>
      <c r="AF182" t="s">
        <v>177</v>
      </c>
      <c r="AG182" t="s">
        <v>84</v>
      </c>
      <c r="AH182" t="s">
        <v>85</v>
      </c>
      <c r="AI182" t="s">
        <v>86</v>
      </c>
      <c r="AJ182">
        <v>0</v>
      </c>
      <c r="AK182">
        <v>1</v>
      </c>
      <c r="AL182" t="s">
        <v>183</v>
      </c>
      <c r="AM182" t="s">
        <v>177</v>
      </c>
      <c r="AN182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5"/>
      <c r="AX182" s="5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5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0.956592</v>
      </c>
      <c r="BK182" s="5" t="s">
        <v>558</v>
      </c>
      <c r="BL182">
        <v>23.855941084499996</v>
      </c>
      <c r="BM182">
        <v>1709362</v>
      </c>
      <c r="BN182" s="5">
        <v>48238.724765618259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f>IF(COUNTIFS($D$1:D182,D182,$E$1:E182,E182)&gt;1,0,1)</f>
        <v>0</v>
      </c>
      <c r="BX182" s="5">
        <v>53050.567635006613</v>
      </c>
      <c r="BY182" t="s">
        <v>83</v>
      </c>
      <c r="BZ182" t="s">
        <v>87</v>
      </c>
      <c r="CA182" t="s">
        <v>88</v>
      </c>
      <c r="CB182" s="5">
        <v>25584000</v>
      </c>
      <c r="CC182" s="6">
        <v>4.0098690578236292E-2</v>
      </c>
      <c r="CD182" s="8">
        <v>23.855941084499996</v>
      </c>
      <c r="CE182" s="5" t="s">
        <v>622</v>
      </c>
      <c r="CF182">
        <v>0</v>
      </c>
      <c r="CG182" t="str">
        <f>VLOOKUP(C182,Sheet2!$D$2:$D$764,1,0)</f>
        <v>9521121920</v>
      </c>
      <c r="CH182" t="str">
        <f>VLOOKUP(B182,SO!A:A,1,0)</f>
        <v>9512939934</v>
      </c>
      <c r="CI182" t="str">
        <f>VLOOKUP(D182,Shipment!A:A,1,0)</f>
        <v>9525250458</v>
      </c>
      <c r="CJ182" s="76" t="e">
        <f>VLOOKUP(C182,[1]Sheet1!$E:$H,4,0)</f>
        <v>#N/A</v>
      </c>
      <c r="CK182" s="76" t="e">
        <f>VLOOKUP(C182,[1]Sheet1!$E:$I,5,0)</f>
        <v>#N/A</v>
      </c>
      <c r="CL182" s="76" t="e">
        <f>VLOOKUP(C182,[1]Sheet1!$E:$S,15,0)</f>
        <v>#N/A</v>
      </c>
    </row>
    <row r="183" spans="1:90" x14ac:dyDescent="0.25">
      <c r="A183" s="1">
        <v>44580</v>
      </c>
      <c r="B183" t="s">
        <v>605</v>
      </c>
      <c r="C183" t="s">
        <v>606</v>
      </c>
      <c r="D183" t="s">
        <v>558</v>
      </c>
      <c r="E183" t="s">
        <v>566</v>
      </c>
      <c r="F183" t="s">
        <v>560</v>
      </c>
      <c r="G183">
        <v>7</v>
      </c>
      <c r="H183" t="s">
        <v>177</v>
      </c>
      <c r="I183" t="s">
        <v>72</v>
      </c>
      <c r="J183" t="s">
        <v>73</v>
      </c>
      <c r="K183" t="s">
        <v>149</v>
      </c>
      <c r="L183">
        <v>23</v>
      </c>
      <c r="M183" t="s">
        <v>97</v>
      </c>
      <c r="N183" t="s">
        <v>561</v>
      </c>
      <c r="O183" t="s">
        <v>77</v>
      </c>
      <c r="P183">
        <v>1.41933</v>
      </c>
      <c r="Q183" t="s">
        <v>78</v>
      </c>
      <c r="R183">
        <v>0.43958333333333</v>
      </c>
      <c r="S183">
        <v>0.35401620370370002</v>
      </c>
      <c r="T183">
        <v>0.39936342592592999</v>
      </c>
      <c r="U183" t="s">
        <v>568</v>
      </c>
      <c r="V183" t="s">
        <v>568</v>
      </c>
      <c r="W183" t="s">
        <v>80</v>
      </c>
      <c r="X183" t="s">
        <v>563</v>
      </c>
      <c r="Y183" t="s">
        <v>82</v>
      </c>
      <c r="Z183">
        <v>40</v>
      </c>
      <c r="AA183">
        <v>0</v>
      </c>
      <c r="AB183">
        <v>0</v>
      </c>
      <c r="AC183">
        <v>1203000</v>
      </c>
      <c r="AD183" t="s">
        <v>147</v>
      </c>
      <c r="AE183" s="5">
        <v>0</v>
      </c>
      <c r="AF183" t="s">
        <v>177</v>
      </c>
      <c r="AG183" t="s">
        <v>84</v>
      </c>
      <c r="AH183" t="s">
        <v>85</v>
      </c>
      <c r="AI183" t="s">
        <v>42</v>
      </c>
      <c r="AJ183">
        <v>0</v>
      </c>
      <c r="AK183">
        <v>1</v>
      </c>
      <c r="AL183" t="s">
        <v>183</v>
      </c>
      <c r="AM183" t="s">
        <v>177</v>
      </c>
      <c r="AN183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25548</v>
      </c>
      <c r="AT183" s="8">
        <v>0</v>
      </c>
      <c r="AU183" s="5"/>
      <c r="AX183" s="5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5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1.41933</v>
      </c>
      <c r="BK183" s="5" t="s">
        <v>558</v>
      </c>
      <c r="BL183">
        <v>23.855941084499996</v>
      </c>
      <c r="BM183">
        <v>1709362</v>
      </c>
      <c r="BN183" s="5">
        <v>71573.533148494826</v>
      </c>
      <c r="BO183" s="5">
        <v>0</v>
      </c>
      <c r="BP183" s="5">
        <v>25548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f>IF(COUNTIFS($D$1:D183,D183,$E$1:E183,E183)&gt;1,0,1)</f>
        <v>0</v>
      </c>
      <c r="BX183" s="5">
        <v>104261.03770196064</v>
      </c>
      <c r="BY183" t="s">
        <v>147</v>
      </c>
      <c r="BZ183" t="s">
        <v>147</v>
      </c>
      <c r="CA183" t="s">
        <v>102</v>
      </c>
      <c r="CB183" s="5">
        <v>44919000</v>
      </c>
      <c r="CC183" s="6">
        <v>5.9495871278881812E-2</v>
      </c>
      <c r="CD183" s="8">
        <v>23.855941084499996</v>
      </c>
      <c r="CE183" s="5" t="s">
        <v>622</v>
      </c>
      <c r="CF183">
        <v>0</v>
      </c>
      <c r="CG183" t="str">
        <f>VLOOKUP(C183,Sheet2!$D$2:$D$764,1,0)</f>
        <v>9521123811</v>
      </c>
      <c r="CH183" t="str">
        <f>VLOOKUP(B183,SO!A:A,1,0)</f>
        <v>9512940319</v>
      </c>
      <c r="CI183" t="str">
        <f>VLOOKUP(D183,Shipment!A:A,1,0)</f>
        <v>9525250458</v>
      </c>
      <c r="CJ183" s="76" t="e">
        <f>VLOOKUP(C183,[1]Sheet1!$E:$H,4,0)</f>
        <v>#N/A</v>
      </c>
      <c r="CK183" s="76" t="e">
        <f>VLOOKUP(C183,[1]Sheet1!$E:$I,5,0)</f>
        <v>#N/A</v>
      </c>
      <c r="CL183" s="76" t="e">
        <f>VLOOKUP(C183,[1]Sheet1!$E:$S,15,0)</f>
        <v>#N/A</v>
      </c>
    </row>
    <row r="184" spans="1:90" x14ac:dyDescent="0.25">
      <c r="A184" s="1">
        <v>44580</v>
      </c>
      <c r="B184" t="s">
        <v>605</v>
      </c>
      <c r="C184" t="s">
        <v>606</v>
      </c>
      <c r="D184" t="s">
        <v>558</v>
      </c>
      <c r="E184" t="s">
        <v>566</v>
      </c>
      <c r="F184" t="s">
        <v>560</v>
      </c>
      <c r="G184">
        <v>7</v>
      </c>
      <c r="H184" t="s">
        <v>177</v>
      </c>
      <c r="I184" t="s">
        <v>72</v>
      </c>
      <c r="J184" t="s">
        <v>73</v>
      </c>
      <c r="K184" t="s">
        <v>149</v>
      </c>
      <c r="L184">
        <v>38</v>
      </c>
      <c r="M184" t="s">
        <v>97</v>
      </c>
      <c r="N184" t="s">
        <v>561</v>
      </c>
      <c r="O184" t="s">
        <v>77</v>
      </c>
      <c r="P184">
        <v>2.3449800000000001</v>
      </c>
      <c r="Q184" t="s">
        <v>78</v>
      </c>
      <c r="R184">
        <v>0.43958333333333</v>
      </c>
      <c r="S184">
        <v>0.35401620370370002</v>
      </c>
      <c r="T184">
        <v>0.39928240740741</v>
      </c>
      <c r="U184" t="s">
        <v>568</v>
      </c>
      <c r="V184" t="s">
        <v>568</v>
      </c>
      <c r="W184" t="s">
        <v>80</v>
      </c>
      <c r="X184" t="s">
        <v>563</v>
      </c>
      <c r="Y184" t="s">
        <v>82</v>
      </c>
      <c r="Z184">
        <v>40</v>
      </c>
      <c r="AA184">
        <v>0</v>
      </c>
      <c r="AB184">
        <v>0</v>
      </c>
      <c r="AC184">
        <v>1203000</v>
      </c>
      <c r="AD184" t="s">
        <v>147</v>
      </c>
      <c r="AE184" s="5">
        <v>0</v>
      </c>
      <c r="AF184" t="s">
        <v>177</v>
      </c>
      <c r="AG184" t="s">
        <v>84</v>
      </c>
      <c r="AH184" t="s">
        <v>85</v>
      </c>
      <c r="AI184" t="s">
        <v>42</v>
      </c>
      <c r="AJ184">
        <v>0</v>
      </c>
      <c r="AK184">
        <v>1</v>
      </c>
      <c r="AL184" t="s">
        <v>183</v>
      </c>
      <c r="AM184" t="s">
        <v>177</v>
      </c>
      <c r="AN184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42210</v>
      </c>
      <c r="AT184" s="8">
        <v>0</v>
      </c>
      <c r="AU184" s="5"/>
      <c r="AX184" s="5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s="5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2.3449800000000001</v>
      </c>
      <c r="BK184" s="5" t="s">
        <v>558</v>
      </c>
      <c r="BL184">
        <v>23.855941084499996</v>
      </c>
      <c r="BM184">
        <v>1709362</v>
      </c>
      <c r="BN184" s="5">
        <v>118251.92433229579</v>
      </c>
      <c r="BO184" s="5">
        <v>0</v>
      </c>
      <c r="BP184" s="5">
        <v>42210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f>IF(COUNTIFS($D$1:D184,D184,$E$1:E184,E184)&gt;1,0,1)</f>
        <v>0</v>
      </c>
      <c r="BX184" s="5">
        <v>172257.62750758714</v>
      </c>
      <c r="BY184" t="s">
        <v>147</v>
      </c>
      <c r="BZ184" t="s">
        <v>147</v>
      </c>
      <c r="CA184" t="s">
        <v>102</v>
      </c>
      <c r="CB184" s="5">
        <v>74214000</v>
      </c>
      <c r="CC184" s="6">
        <v>9.8297526460761259E-2</v>
      </c>
      <c r="CD184" s="8">
        <v>23.855941084499996</v>
      </c>
      <c r="CE184" s="5" t="s">
        <v>622</v>
      </c>
      <c r="CF184">
        <v>0</v>
      </c>
      <c r="CG184" t="str">
        <f>VLOOKUP(C184,Sheet2!$D$2:$D$764,1,0)</f>
        <v>9521123811</v>
      </c>
      <c r="CH184" t="str">
        <f>VLOOKUP(B184,SO!A:A,1,0)</f>
        <v>9512940319</v>
      </c>
      <c r="CI184" t="str">
        <f>VLOOKUP(D184,Shipment!A:A,1,0)</f>
        <v>9525250458</v>
      </c>
      <c r="CJ184" s="76" t="e">
        <f>VLOOKUP(C184,[1]Sheet1!$E:$H,4,0)</f>
        <v>#N/A</v>
      </c>
      <c r="CK184" s="76" t="e">
        <f>VLOOKUP(C184,[1]Sheet1!$E:$I,5,0)</f>
        <v>#N/A</v>
      </c>
      <c r="CL184" s="76" t="e">
        <f>VLOOKUP(C184,[1]Sheet1!$E:$S,15,0)</f>
        <v>#N/A</v>
      </c>
    </row>
    <row r="185" spans="1:90" x14ac:dyDescent="0.25">
      <c r="A185" s="1">
        <v>44580</v>
      </c>
      <c r="B185" t="s">
        <v>605</v>
      </c>
      <c r="C185" t="s">
        <v>606</v>
      </c>
      <c r="D185" t="s">
        <v>558</v>
      </c>
      <c r="E185" t="s">
        <v>566</v>
      </c>
      <c r="F185" t="s">
        <v>560</v>
      </c>
      <c r="G185">
        <v>7</v>
      </c>
      <c r="H185" t="s">
        <v>177</v>
      </c>
      <c r="I185" t="s">
        <v>72</v>
      </c>
      <c r="J185" t="s">
        <v>73</v>
      </c>
      <c r="K185" t="s">
        <v>454</v>
      </c>
      <c r="L185">
        <v>33</v>
      </c>
      <c r="M185" t="s">
        <v>97</v>
      </c>
      <c r="N185" t="s">
        <v>561</v>
      </c>
      <c r="O185" t="s">
        <v>77</v>
      </c>
      <c r="P185">
        <v>2.0364300000000002</v>
      </c>
      <c r="Q185" t="s">
        <v>78</v>
      </c>
      <c r="R185">
        <v>0.43958333333333</v>
      </c>
      <c r="S185">
        <v>0.35401620370370002</v>
      </c>
      <c r="T185">
        <v>0.39921296296295999</v>
      </c>
      <c r="U185" t="s">
        <v>568</v>
      </c>
      <c r="V185" t="s">
        <v>568</v>
      </c>
      <c r="W185" t="s">
        <v>80</v>
      </c>
      <c r="X185" t="s">
        <v>563</v>
      </c>
      <c r="Y185" t="s">
        <v>82</v>
      </c>
      <c r="Z185">
        <v>40</v>
      </c>
      <c r="AA185">
        <v>0</v>
      </c>
      <c r="AB185">
        <v>0</v>
      </c>
      <c r="AC185">
        <v>1203000</v>
      </c>
      <c r="AD185" t="s">
        <v>147</v>
      </c>
      <c r="AE185" s="5">
        <v>0</v>
      </c>
      <c r="AF185" t="s">
        <v>177</v>
      </c>
      <c r="AG185" t="s">
        <v>84</v>
      </c>
      <c r="AH185" t="s">
        <v>85</v>
      </c>
      <c r="AI185" t="s">
        <v>42</v>
      </c>
      <c r="AJ185">
        <v>0</v>
      </c>
      <c r="AK185">
        <v>1</v>
      </c>
      <c r="AL185" t="s">
        <v>183</v>
      </c>
      <c r="AM185" t="s">
        <v>177</v>
      </c>
      <c r="AN185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36656</v>
      </c>
      <c r="AT185" s="8">
        <v>0</v>
      </c>
      <c r="AU185" s="5"/>
      <c r="AX185" s="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2.0364300000000002</v>
      </c>
      <c r="BK185" s="5" t="s">
        <v>558</v>
      </c>
      <c r="BL185">
        <v>23.855941084499996</v>
      </c>
      <c r="BM185">
        <v>1709362</v>
      </c>
      <c r="BN185" s="5">
        <v>102692.46060436215</v>
      </c>
      <c r="BO185" s="5">
        <v>0</v>
      </c>
      <c r="BP185" s="5">
        <v>36656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f>IF(COUNTIFS($D$1:D185,D185,$E$1:E185,E185)&gt;1,0,1)</f>
        <v>0</v>
      </c>
      <c r="BX185" s="5">
        <v>149592.09757237832</v>
      </c>
      <c r="BY185" t="s">
        <v>147</v>
      </c>
      <c r="BZ185" t="s">
        <v>147</v>
      </c>
      <c r="CA185" t="s">
        <v>102</v>
      </c>
      <c r="CB185" s="5">
        <v>55440000</v>
      </c>
      <c r="CC185" s="6">
        <v>8.536364140013479E-2</v>
      </c>
      <c r="CD185" s="8">
        <v>23.855941084499996</v>
      </c>
      <c r="CE185" s="5" t="s">
        <v>622</v>
      </c>
      <c r="CF185">
        <v>0</v>
      </c>
      <c r="CG185" t="str">
        <f>VLOOKUP(C185,Sheet2!$D$2:$D$764,1,0)</f>
        <v>9521123811</v>
      </c>
      <c r="CH185" t="str">
        <f>VLOOKUP(B185,SO!A:A,1,0)</f>
        <v>9512940319</v>
      </c>
      <c r="CI185" t="str">
        <f>VLOOKUP(D185,Shipment!A:A,1,0)</f>
        <v>9525250458</v>
      </c>
      <c r="CJ185" s="76" t="e">
        <f>VLOOKUP(C185,[1]Sheet1!$E:$H,4,0)</f>
        <v>#N/A</v>
      </c>
      <c r="CK185" s="76" t="e">
        <f>VLOOKUP(C185,[1]Sheet1!$E:$I,5,0)</f>
        <v>#N/A</v>
      </c>
      <c r="CL185" s="76" t="e">
        <f>VLOOKUP(C185,[1]Sheet1!$E:$S,15,0)</f>
        <v>#N/A</v>
      </c>
    </row>
    <row r="186" spans="1:90" x14ac:dyDescent="0.25">
      <c r="A186" s="1">
        <v>44580</v>
      </c>
      <c r="B186" t="s">
        <v>605</v>
      </c>
      <c r="C186" t="s">
        <v>606</v>
      </c>
      <c r="D186" t="s">
        <v>558</v>
      </c>
      <c r="E186" t="s">
        <v>566</v>
      </c>
      <c r="F186" t="s">
        <v>560</v>
      </c>
      <c r="G186">
        <v>7</v>
      </c>
      <c r="H186" t="s">
        <v>177</v>
      </c>
      <c r="I186" t="s">
        <v>72</v>
      </c>
      <c r="J186" t="s">
        <v>73</v>
      </c>
      <c r="K186" t="s">
        <v>149</v>
      </c>
      <c r="L186">
        <v>2</v>
      </c>
      <c r="M186" t="s">
        <v>97</v>
      </c>
      <c r="N186" t="s">
        <v>561</v>
      </c>
      <c r="O186" t="s">
        <v>77</v>
      </c>
      <c r="P186">
        <v>0.12342</v>
      </c>
      <c r="Q186" t="s">
        <v>78</v>
      </c>
      <c r="R186">
        <v>0.43958333333333</v>
      </c>
      <c r="S186">
        <v>0.35401620370370002</v>
      </c>
      <c r="T186">
        <v>0.39952546296295999</v>
      </c>
      <c r="U186" t="s">
        <v>568</v>
      </c>
      <c r="V186" t="s">
        <v>568</v>
      </c>
      <c r="W186" t="s">
        <v>80</v>
      </c>
      <c r="X186" t="s">
        <v>563</v>
      </c>
      <c r="Y186" t="s">
        <v>82</v>
      </c>
      <c r="Z186">
        <v>40</v>
      </c>
      <c r="AA186">
        <v>0</v>
      </c>
      <c r="AB186">
        <v>0</v>
      </c>
      <c r="AC186">
        <v>1203000</v>
      </c>
      <c r="AD186" t="s">
        <v>147</v>
      </c>
      <c r="AE186" s="5">
        <v>0</v>
      </c>
      <c r="AF186" t="s">
        <v>177</v>
      </c>
      <c r="AG186" t="s">
        <v>84</v>
      </c>
      <c r="AH186" t="s">
        <v>85</v>
      </c>
      <c r="AI186" t="s">
        <v>42</v>
      </c>
      <c r="AJ186">
        <v>0</v>
      </c>
      <c r="AK186">
        <v>1</v>
      </c>
      <c r="AL186" t="s">
        <v>183</v>
      </c>
      <c r="AM186" t="s">
        <v>177</v>
      </c>
      <c r="AN186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2222</v>
      </c>
      <c r="AT186" s="8">
        <v>0</v>
      </c>
      <c r="AU186" s="5"/>
      <c r="AX186" s="5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5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0.12342</v>
      </c>
      <c r="BK186" s="5" t="s">
        <v>558</v>
      </c>
      <c r="BL186">
        <v>23.855941084499996</v>
      </c>
      <c r="BM186">
        <v>1709362</v>
      </c>
      <c r="BN186" s="5">
        <v>6223.785491173463</v>
      </c>
      <c r="BO186" s="5">
        <v>0</v>
      </c>
      <c r="BP186" s="5">
        <v>2222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f>IF(COUNTIFS($D$1:D186,D186,$E$1:E186,E186)&gt;1,0,1)</f>
        <v>0</v>
      </c>
      <c r="BX186" s="5">
        <v>9066.6119740835347</v>
      </c>
      <c r="BY186" t="s">
        <v>147</v>
      </c>
      <c r="BZ186" t="s">
        <v>147</v>
      </c>
      <c r="CA186" t="s">
        <v>102</v>
      </c>
      <c r="CB186" s="5">
        <v>3906000</v>
      </c>
      <c r="CC186" s="6">
        <v>5.1735540242505923E-3</v>
      </c>
      <c r="CD186" s="8">
        <v>23.855941084499996</v>
      </c>
      <c r="CE186" s="5" t="s">
        <v>622</v>
      </c>
      <c r="CF186">
        <v>0</v>
      </c>
      <c r="CG186" t="str">
        <f>VLOOKUP(C186,Sheet2!$D$2:$D$764,1,0)</f>
        <v>9521123811</v>
      </c>
      <c r="CH186" t="str">
        <f>VLOOKUP(B186,SO!A:A,1,0)</f>
        <v>9512940319</v>
      </c>
      <c r="CI186" t="str">
        <f>VLOOKUP(D186,Shipment!A:A,1,0)</f>
        <v>9525250458</v>
      </c>
      <c r="CJ186" s="76" t="e">
        <f>VLOOKUP(C186,[1]Sheet1!$E:$H,4,0)</f>
        <v>#N/A</v>
      </c>
      <c r="CK186" s="76" t="e">
        <f>VLOOKUP(C186,[1]Sheet1!$E:$I,5,0)</f>
        <v>#N/A</v>
      </c>
      <c r="CL186" s="76" t="e">
        <f>VLOOKUP(C186,[1]Sheet1!$E:$S,15,0)</f>
        <v>#N/A</v>
      </c>
    </row>
    <row r="187" spans="1:90" x14ac:dyDescent="0.25">
      <c r="A187" s="1">
        <v>44580</v>
      </c>
      <c r="B187" t="s">
        <v>556</v>
      </c>
      <c r="C187" t="s">
        <v>557</v>
      </c>
      <c r="D187" t="s">
        <v>558</v>
      </c>
      <c r="E187" t="s">
        <v>559</v>
      </c>
      <c r="F187" t="s">
        <v>560</v>
      </c>
      <c r="G187">
        <v>7</v>
      </c>
      <c r="H187" t="s">
        <v>177</v>
      </c>
      <c r="I187" t="s">
        <v>72</v>
      </c>
      <c r="J187" t="s">
        <v>73</v>
      </c>
      <c r="K187" t="s">
        <v>607</v>
      </c>
      <c r="L187">
        <v>2</v>
      </c>
      <c r="M187" t="s">
        <v>97</v>
      </c>
      <c r="N187" t="s">
        <v>561</v>
      </c>
      <c r="O187" t="s">
        <v>77</v>
      </c>
      <c r="P187">
        <v>1.8374999999999999</v>
      </c>
      <c r="Q187" t="s">
        <v>78</v>
      </c>
      <c r="R187">
        <v>0.43958333333333</v>
      </c>
      <c r="S187">
        <v>0.35401620370370002</v>
      </c>
      <c r="T187">
        <v>0.43658564814814999</v>
      </c>
      <c r="U187" t="s">
        <v>562</v>
      </c>
      <c r="V187" t="s">
        <v>562</v>
      </c>
      <c r="W187" t="s">
        <v>80</v>
      </c>
      <c r="X187" t="s">
        <v>563</v>
      </c>
      <c r="Y187" t="s">
        <v>82</v>
      </c>
      <c r="Z187">
        <v>40</v>
      </c>
      <c r="AA187">
        <v>0</v>
      </c>
      <c r="AB187">
        <v>0</v>
      </c>
      <c r="AC187">
        <v>1203000</v>
      </c>
      <c r="AD187" t="s">
        <v>21</v>
      </c>
      <c r="AE187" s="5">
        <v>0</v>
      </c>
      <c r="AF187" t="s">
        <v>177</v>
      </c>
      <c r="AG187" t="s">
        <v>84</v>
      </c>
      <c r="AH187" t="s">
        <v>85</v>
      </c>
      <c r="AI187" t="s">
        <v>42</v>
      </c>
      <c r="AJ187">
        <v>0</v>
      </c>
      <c r="AK187">
        <v>1</v>
      </c>
      <c r="AL187" t="s">
        <v>183</v>
      </c>
      <c r="AM187" t="s">
        <v>177</v>
      </c>
      <c r="AN187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33075</v>
      </c>
      <c r="AT187" s="8">
        <v>0</v>
      </c>
      <c r="AU187" s="5"/>
      <c r="AX187" s="5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5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1.8374999999999999</v>
      </c>
      <c r="BK187" s="5" t="s">
        <v>558</v>
      </c>
      <c r="BL187">
        <v>23.855941084499996</v>
      </c>
      <c r="BM187">
        <v>1709362</v>
      </c>
      <c r="BN187" s="5">
        <v>92660.880246566507</v>
      </c>
      <c r="BO187" s="5">
        <v>0</v>
      </c>
      <c r="BP187" s="5">
        <v>33075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f>IF(COUNTIFS($D$1:D187,D187,$E$1:E187,E187)&gt;1,0,1)</f>
        <v>0</v>
      </c>
      <c r="BX187" s="5">
        <v>134978.8608197901</v>
      </c>
      <c r="BY187" t="s">
        <v>21</v>
      </c>
      <c r="BZ187" t="s">
        <v>92</v>
      </c>
      <c r="CA187" t="s">
        <v>102</v>
      </c>
      <c r="CB187" s="5">
        <v>24624000</v>
      </c>
      <c r="CC187" s="6">
        <v>7.7024838110196586E-2</v>
      </c>
      <c r="CD187" s="8">
        <v>23.855941084499996</v>
      </c>
      <c r="CE187" s="5" t="s">
        <v>622</v>
      </c>
      <c r="CF187">
        <v>0</v>
      </c>
      <c r="CG187" t="str">
        <f>VLOOKUP(C187,Sheet2!$D$2:$D$764,1,0)</f>
        <v>9521120841</v>
      </c>
      <c r="CH187" t="str">
        <f>VLOOKUP(B187,SO!A:A,1,0)</f>
        <v>9512939618</v>
      </c>
      <c r="CI187" t="str">
        <f>VLOOKUP(D187,Shipment!A:A,1,0)</f>
        <v>9525250458</v>
      </c>
      <c r="CJ187" s="76" t="e">
        <f>VLOOKUP(C187,[1]Sheet1!$E:$H,4,0)</f>
        <v>#N/A</v>
      </c>
      <c r="CK187" s="76" t="e">
        <f>VLOOKUP(C187,[1]Sheet1!$E:$I,5,0)</f>
        <v>#N/A</v>
      </c>
      <c r="CL187" s="76" t="e">
        <f>VLOOKUP(C187,[1]Sheet1!$E:$S,15,0)</f>
        <v>#N/A</v>
      </c>
    </row>
    <row r="188" spans="1:90" x14ac:dyDescent="0.25">
      <c r="A188" s="1">
        <v>44580</v>
      </c>
      <c r="B188" t="s">
        <v>605</v>
      </c>
      <c r="C188" t="s">
        <v>606</v>
      </c>
      <c r="D188" t="s">
        <v>558</v>
      </c>
      <c r="E188" t="s">
        <v>566</v>
      </c>
      <c r="F188" t="s">
        <v>560</v>
      </c>
      <c r="G188">
        <v>7</v>
      </c>
      <c r="H188" t="s">
        <v>177</v>
      </c>
      <c r="I188" t="s">
        <v>72</v>
      </c>
      <c r="J188" t="s">
        <v>73</v>
      </c>
      <c r="K188" t="s">
        <v>608</v>
      </c>
      <c r="L188">
        <v>70</v>
      </c>
      <c r="M188" t="s">
        <v>97</v>
      </c>
      <c r="N188" t="s">
        <v>561</v>
      </c>
      <c r="O188" t="s">
        <v>77</v>
      </c>
      <c r="P188">
        <v>2.99376</v>
      </c>
      <c r="Q188" t="s">
        <v>78</v>
      </c>
      <c r="R188">
        <v>0.43958333333333</v>
      </c>
      <c r="S188">
        <v>0.35402777777778</v>
      </c>
      <c r="T188">
        <v>0.40775462962962999</v>
      </c>
      <c r="U188" t="s">
        <v>568</v>
      </c>
      <c r="V188" t="s">
        <v>568</v>
      </c>
      <c r="W188" t="s">
        <v>80</v>
      </c>
      <c r="X188" t="s">
        <v>563</v>
      </c>
      <c r="Y188" t="s">
        <v>82</v>
      </c>
      <c r="Z188">
        <v>40</v>
      </c>
      <c r="AA188">
        <v>0</v>
      </c>
      <c r="AB188">
        <v>0</v>
      </c>
      <c r="AC188">
        <v>1203000</v>
      </c>
      <c r="AD188" t="s">
        <v>147</v>
      </c>
      <c r="AE188" s="5">
        <v>0</v>
      </c>
      <c r="AF188" t="s">
        <v>177</v>
      </c>
      <c r="AG188" t="s">
        <v>84</v>
      </c>
      <c r="AH188" t="s">
        <v>85</v>
      </c>
      <c r="AI188" t="s">
        <v>42</v>
      </c>
      <c r="AJ188">
        <v>0</v>
      </c>
      <c r="AK188">
        <v>1</v>
      </c>
      <c r="AL188" t="s">
        <v>183</v>
      </c>
      <c r="AM188" t="s">
        <v>177</v>
      </c>
      <c r="AN18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53888</v>
      </c>
      <c r="AT188" s="8">
        <v>0</v>
      </c>
      <c r="AU188" s="5"/>
      <c r="AX188" s="5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5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2.99376</v>
      </c>
      <c r="BK188" s="5" t="s">
        <v>558</v>
      </c>
      <c r="BL188">
        <v>23.855941084499996</v>
      </c>
      <c r="BM188">
        <v>1709362</v>
      </c>
      <c r="BN188" s="5">
        <v>150968.4010051488</v>
      </c>
      <c r="BO188" s="5">
        <v>0</v>
      </c>
      <c r="BP188" s="5">
        <v>53888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f>IF(COUNTIFS($D$1:D188,D188,$E$1:E188,E188)&gt;1,0,1)</f>
        <v>0</v>
      </c>
      <c r="BX188" s="5">
        <v>219915.59312536314</v>
      </c>
      <c r="BY188" t="s">
        <v>147</v>
      </c>
      <c r="BZ188" t="s">
        <v>147</v>
      </c>
      <c r="CA188" t="s">
        <v>102</v>
      </c>
      <c r="CB188" s="5">
        <v>96040000</v>
      </c>
      <c r="CC188" s="6">
        <v>0.12549326766845287</v>
      </c>
      <c r="CD188" s="8">
        <v>23.855941084499996</v>
      </c>
      <c r="CE188" s="5" t="s">
        <v>622</v>
      </c>
      <c r="CF188">
        <v>0</v>
      </c>
      <c r="CG188" t="str">
        <f>VLOOKUP(C188,Sheet2!$D$2:$D$764,1,0)</f>
        <v>9521123811</v>
      </c>
      <c r="CH188" t="str">
        <f>VLOOKUP(B188,SO!A:A,1,0)</f>
        <v>9512940319</v>
      </c>
      <c r="CI188" t="str">
        <f>VLOOKUP(D188,Shipment!A:A,1,0)</f>
        <v>9525250458</v>
      </c>
      <c r="CJ188" s="76" t="e">
        <f>VLOOKUP(C188,[1]Sheet1!$E:$H,4,0)</f>
        <v>#N/A</v>
      </c>
      <c r="CK188" s="76" t="e">
        <f>VLOOKUP(C188,[1]Sheet1!$E:$I,5,0)</f>
        <v>#N/A</v>
      </c>
      <c r="CL188" s="76" t="e">
        <f>VLOOKUP(C188,[1]Sheet1!$E:$S,15,0)</f>
        <v>#N/A</v>
      </c>
    </row>
    <row r="189" spans="1:90" x14ac:dyDescent="0.25">
      <c r="A189" s="1">
        <v>44580</v>
      </c>
      <c r="B189" t="s">
        <v>593</v>
      </c>
      <c r="C189" t="s">
        <v>594</v>
      </c>
      <c r="D189" t="s">
        <v>558</v>
      </c>
      <c r="E189" t="s">
        <v>566</v>
      </c>
      <c r="F189" t="s">
        <v>560</v>
      </c>
      <c r="G189">
        <v>7</v>
      </c>
      <c r="H189" t="s">
        <v>177</v>
      </c>
      <c r="I189" t="s">
        <v>72</v>
      </c>
      <c r="J189" t="s">
        <v>73</v>
      </c>
      <c r="K189" t="s">
        <v>149</v>
      </c>
      <c r="L189">
        <v>5</v>
      </c>
      <c r="M189" t="s">
        <v>97</v>
      </c>
      <c r="N189" t="s">
        <v>561</v>
      </c>
      <c r="O189" t="s">
        <v>77</v>
      </c>
      <c r="P189">
        <v>0.30854999999999999</v>
      </c>
      <c r="Q189" t="s">
        <v>78</v>
      </c>
      <c r="R189">
        <v>0.43958333333333</v>
      </c>
      <c r="S189">
        <v>0.35460648148148</v>
      </c>
      <c r="T189">
        <v>0.39944444444443999</v>
      </c>
      <c r="U189" t="s">
        <v>568</v>
      </c>
      <c r="V189" t="s">
        <v>568</v>
      </c>
      <c r="W189" t="s">
        <v>80</v>
      </c>
      <c r="X189" t="s">
        <v>563</v>
      </c>
      <c r="Y189" t="s">
        <v>82</v>
      </c>
      <c r="Z189">
        <v>40</v>
      </c>
      <c r="AA189">
        <v>0</v>
      </c>
      <c r="AB189">
        <v>0</v>
      </c>
      <c r="AC189">
        <v>1203000</v>
      </c>
      <c r="AD189" t="s">
        <v>147</v>
      </c>
      <c r="AE189" s="5">
        <v>0</v>
      </c>
      <c r="AF189" t="s">
        <v>177</v>
      </c>
      <c r="AG189" t="s">
        <v>84</v>
      </c>
      <c r="AH189" t="s">
        <v>85</v>
      </c>
      <c r="AI189" t="s">
        <v>42</v>
      </c>
      <c r="AJ189">
        <v>0</v>
      </c>
      <c r="AK189">
        <v>1</v>
      </c>
      <c r="AL189" t="s">
        <v>183</v>
      </c>
      <c r="AM189" t="s">
        <v>177</v>
      </c>
      <c r="AN189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5554</v>
      </c>
      <c r="AT189" s="8">
        <v>0</v>
      </c>
      <c r="AU189" s="5"/>
      <c r="AX189" s="5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5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0.30854999999999999</v>
      </c>
      <c r="BK189" s="5" t="s">
        <v>558</v>
      </c>
      <c r="BL189">
        <v>23.855941084499996</v>
      </c>
      <c r="BM189">
        <v>1709362</v>
      </c>
      <c r="BN189" s="5">
        <v>15559.463727933657</v>
      </c>
      <c r="BO189" s="5">
        <v>0</v>
      </c>
      <c r="BP189" s="5">
        <v>5554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f>IF(COUNTIFS($D$1:D189,D189,$E$1:E189,E189)&gt;1,0,1)</f>
        <v>0</v>
      </c>
      <c r="BX189" s="5">
        <v>22665.529935208833</v>
      </c>
      <c r="BY189" t="s">
        <v>147</v>
      </c>
      <c r="BZ189" t="s">
        <v>147</v>
      </c>
      <c r="CA189" t="s">
        <v>102</v>
      </c>
      <c r="CB189" s="5">
        <v>9765000</v>
      </c>
      <c r="CC189" s="6">
        <v>1.293388506062648E-2</v>
      </c>
      <c r="CD189" s="8">
        <v>23.855941084499996</v>
      </c>
      <c r="CE189" s="5" t="s">
        <v>622</v>
      </c>
      <c r="CF189">
        <v>0</v>
      </c>
      <c r="CG189" t="str">
        <f>VLOOKUP(C189,Sheet2!$D$2:$D$764,1,0)</f>
        <v>9521124154</v>
      </c>
      <c r="CH189" t="str">
        <f>VLOOKUP(B189,SO!A:A,1,0)</f>
        <v>9512941209</v>
      </c>
      <c r="CI189" t="str">
        <f>VLOOKUP(D189,Shipment!A:A,1,0)</f>
        <v>9525250458</v>
      </c>
      <c r="CJ189" s="76" t="e">
        <f>VLOOKUP(C189,[1]Sheet1!$E:$H,4,0)</f>
        <v>#N/A</v>
      </c>
      <c r="CK189" s="76" t="e">
        <f>VLOOKUP(C189,[1]Sheet1!$E:$I,5,0)</f>
        <v>#N/A</v>
      </c>
      <c r="CL189" s="76" t="e">
        <f>VLOOKUP(C189,[1]Sheet1!$E:$S,15,0)</f>
        <v>#N/A</v>
      </c>
    </row>
    <row r="190" spans="1:90" x14ac:dyDescent="0.25">
      <c r="A190" s="1">
        <v>44580</v>
      </c>
      <c r="B190" t="s">
        <v>593</v>
      </c>
      <c r="C190" t="s">
        <v>594</v>
      </c>
      <c r="D190" t="s">
        <v>558</v>
      </c>
      <c r="E190" t="s">
        <v>566</v>
      </c>
      <c r="F190" t="s">
        <v>560</v>
      </c>
      <c r="G190">
        <v>7</v>
      </c>
      <c r="H190" t="s">
        <v>177</v>
      </c>
      <c r="I190" t="s">
        <v>72</v>
      </c>
      <c r="J190" t="s">
        <v>73</v>
      </c>
      <c r="K190" t="s">
        <v>569</v>
      </c>
      <c r="L190">
        <v>4</v>
      </c>
      <c r="M190" t="s">
        <v>97</v>
      </c>
      <c r="N190" t="s">
        <v>561</v>
      </c>
      <c r="O190" t="s">
        <v>77</v>
      </c>
      <c r="P190">
        <v>0.132825</v>
      </c>
      <c r="Q190" t="s">
        <v>78</v>
      </c>
      <c r="R190">
        <v>0.43958333333333</v>
      </c>
      <c r="S190">
        <v>0.35519675925925998</v>
      </c>
      <c r="T190">
        <v>0.41326388888888999</v>
      </c>
      <c r="U190" t="s">
        <v>568</v>
      </c>
      <c r="V190" t="s">
        <v>568</v>
      </c>
      <c r="W190" t="s">
        <v>80</v>
      </c>
      <c r="X190" t="s">
        <v>563</v>
      </c>
      <c r="Y190" t="s">
        <v>82</v>
      </c>
      <c r="Z190">
        <v>40</v>
      </c>
      <c r="AA190">
        <v>0</v>
      </c>
      <c r="AB190">
        <v>0</v>
      </c>
      <c r="AC190">
        <v>1203000</v>
      </c>
      <c r="AD190" t="s">
        <v>358</v>
      </c>
      <c r="AE190" s="5">
        <v>0</v>
      </c>
      <c r="AF190" t="s">
        <v>177</v>
      </c>
      <c r="AG190" t="s">
        <v>84</v>
      </c>
      <c r="AH190" t="s">
        <v>85</v>
      </c>
      <c r="AI190" t="s">
        <v>42</v>
      </c>
      <c r="AJ190">
        <v>0</v>
      </c>
      <c r="AK190">
        <v>1</v>
      </c>
      <c r="AL190" t="s">
        <v>183</v>
      </c>
      <c r="AM190" t="s">
        <v>177</v>
      </c>
      <c r="AN190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2391</v>
      </c>
      <c r="AT190" s="8">
        <v>0</v>
      </c>
      <c r="AU190" s="5"/>
      <c r="AX190" s="5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s="5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0.132825</v>
      </c>
      <c r="BK190" s="5" t="s">
        <v>558</v>
      </c>
      <c r="BL190">
        <v>23.855941084499996</v>
      </c>
      <c r="BM190">
        <v>1709362</v>
      </c>
      <c r="BN190" s="5">
        <v>6698.0579149660934</v>
      </c>
      <c r="BO190" s="5">
        <v>0</v>
      </c>
      <c r="BP190" s="5">
        <v>2391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f>IF(COUNTIFS($D$1:D190,D190,$E$1:E190,E190)&gt;1,0,1)</f>
        <v>0</v>
      </c>
      <c r="BX190" s="5">
        <v>9757.1933678305413</v>
      </c>
      <c r="BY190" t="s">
        <v>358</v>
      </c>
      <c r="BZ190" t="s">
        <v>358</v>
      </c>
      <c r="CA190" t="s">
        <v>102</v>
      </c>
      <c r="CB190" s="5">
        <v>4200000</v>
      </c>
      <c r="CC190" s="6">
        <v>5.5677954405370681E-3</v>
      </c>
      <c r="CD190" s="8">
        <v>23.855941084499996</v>
      </c>
      <c r="CE190" s="5" t="s">
        <v>622</v>
      </c>
      <c r="CF190">
        <v>0</v>
      </c>
      <c r="CG190" t="str">
        <f>VLOOKUP(C190,Sheet2!$D$2:$D$764,1,0)</f>
        <v>9521124154</v>
      </c>
      <c r="CH190" t="str">
        <f>VLOOKUP(B190,SO!A:A,1,0)</f>
        <v>9512941209</v>
      </c>
      <c r="CI190" t="str">
        <f>VLOOKUP(D190,Shipment!A:A,1,0)</f>
        <v>9525250458</v>
      </c>
      <c r="CJ190" s="76" t="e">
        <f>VLOOKUP(C190,[1]Sheet1!$E:$H,4,0)</f>
        <v>#N/A</v>
      </c>
      <c r="CK190" s="76" t="e">
        <f>VLOOKUP(C190,[1]Sheet1!$E:$I,5,0)</f>
        <v>#N/A</v>
      </c>
      <c r="CL190" s="76" t="e">
        <f>VLOOKUP(C190,[1]Sheet1!$E:$S,15,0)</f>
        <v>#N/A</v>
      </c>
    </row>
    <row r="191" spans="1:90" x14ac:dyDescent="0.25">
      <c r="A191" s="1">
        <v>44580</v>
      </c>
      <c r="B191" t="s">
        <v>609</v>
      </c>
      <c r="C191" t="s">
        <v>610</v>
      </c>
      <c r="D191" t="s">
        <v>440</v>
      </c>
      <c r="E191" t="s">
        <v>441</v>
      </c>
      <c r="F191" t="s">
        <v>442</v>
      </c>
      <c r="G191">
        <v>5</v>
      </c>
      <c r="H191" t="s">
        <v>443</v>
      </c>
      <c r="I191" t="s">
        <v>444</v>
      </c>
      <c r="J191" t="s">
        <v>73</v>
      </c>
      <c r="K191" t="s">
        <v>611</v>
      </c>
      <c r="L191">
        <v>2</v>
      </c>
      <c r="M191" t="s">
        <v>262</v>
      </c>
      <c r="N191" t="s">
        <v>446</v>
      </c>
      <c r="O191" t="s">
        <v>413</v>
      </c>
      <c r="P191">
        <v>0.69921250000000001</v>
      </c>
      <c r="Q191" t="s">
        <v>78</v>
      </c>
      <c r="R191">
        <v>0.41249999999999998</v>
      </c>
      <c r="S191">
        <v>0.35530092592592999</v>
      </c>
      <c r="T191">
        <v>0.39447916666666999</v>
      </c>
      <c r="U191" t="s">
        <v>447</v>
      </c>
      <c r="V191" t="s">
        <v>447</v>
      </c>
      <c r="W191" t="s">
        <v>80</v>
      </c>
      <c r="X191" t="s">
        <v>448</v>
      </c>
      <c r="Y191" t="s">
        <v>82</v>
      </c>
      <c r="Z191">
        <v>29</v>
      </c>
      <c r="AA191">
        <v>0</v>
      </c>
      <c r="AB191">
        <v>0</v>
      </c>
      <c r="AC191">
        <v>1000000</v>
      </c>
      <c r="AD191" t="s">
        <v>612</v>
      </c>
      <c r="AE191" s="5">
        <v>0</v>
      </c>
      <c r="AF191" t="s">
        <v>443</v>
      </c>
      <c r="AG191" t="s">
        <v>84</v>
      </c>
      <c r="AH191" t="s">
        <v>450</v>
      </c>
      <c r="AI191" t="s">
        <v>262</v>
      </c>
      <c r="AJ191">
        <v>0</v>
      </c>
      <c r="AK191">
        <v>1</v>
      </c>
      <c r="AL191" t="s">
        <v>451</v>
      </c>
      <c r="AM191" t="s">
        <v>443</v>
      </c>
      <c r="AN191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16082</v>
      </c>
      <c r="AT191" s="8">
        <v>0</v>
      </c>
      <c r="AU191" s="5"/>
      <c r="AX191" s="5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5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0.69921250000000001</v>
      </c>
      <c r="BK191" s="5" t="s">
        <v>440</v>
      </c>
      <c r="BL191">
        <v>15.267648569999999</v>
      </c>
      <c r="BM191">
        <v>1455019</v>
      </c>
      <c r="BN191" s="5">
        <v>45796.999897804177</v>
      </c>
      <c r="BO191" s="5">
        <v>0</v>
      </c>
      <c r="BP191" s="5">
        <v>16082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f>IF(COUNTIFS($D$1:D191,D191,$E$1:E191,E191)&gt;1,0,1)</f>
        <v>0</v>
      </c>
      <c r="BX191" s="5">
        <v>75618.099867145429</v>
      </c>
      <c r="BY191" t="s">
        <v>612</v>
      </c>
      <c r="BZ191" t="s">
        <v>612</v>
      </c>
      <c r="CA191" t="s">
        <v>102</v>
      </c>
      <c r="CB191" s="5">
        <v>0</v>
      </c>
      <c r="CC191" s="6">
        <v>4.5796999897804176E-2</v>
      </c>
      <c r="CD191" s="8">
        <v>15.267648569999999</v>
      </c>
      <c r="CE191" s="5" t="s">
        <v>622</v>
      </c>
      <c r="CF191">
        <v>0</v>
      </c>
      <c r="CG191" t="str">
        <f>VLOOKUP(C191,Sheet2!$D$2:$D$764,1,0)</f>
        <v>9521122699</v>
      </c>
      <c r="CH191" t="str">
        <f>VLOOKUP(B191,SO!A:A,1,0)</f>
        <v>9512934628</v>
      </c>
      <c r="CI191" t="str">
        <f>VLOOKUP(D191,Shipment!A:A,1,0)</f>
        <v>9525250453</v>
      </c>
      <c r="CJ191" s="76" t="e">
        <f>VLOOKUP(C191,[1]Sheet1!$E:$H,4,0)</f>
        <v>#N/A</v>
      </c>
      <c r="CK191" s="76" t="e">
        <f>VLOOKUP(C191,[1]Sheet1!$E:$I,5,0)</f>
        <v>#N/A</v>
      </c>
      <c r="CL191" s="76" t="e">
        <f>VLOOKUP(C191,[1]Sheet1!$E:$S,15,0)</f>
        <v>#N/A</v>
      </c>
    </row>
    <row r="192" spans="1:90" x14ac:dyDescent="0.25">
      <c r="A192" s="1">
        <v>44580</v>
      </c>
      <c r="B192" t="s">
        <v>613</v>
      </c>
      <c r="C192" t="s">
        <v>614</v>
      </c>
      <c r="D192" t="s">
        <v>407</v>
      </c>
      <c r="E192" t="s">
        <v>615</v>
      </c>
      <c r="F192" t="s">
        <v>409</v>
      </c>
      <c r="G192">
        <v>1.25</v>
      </c>
      <c r="H192" t="s">
        <v>177</v>
      </c>
      <c r="I192" t="s">
        <v>72</v>
      </c>
      <c r="J192" t="s">
        <v>73</v>
      </c>
      <c r="K192" t="s">
        <v>567</v>
      </c>
      <c r="L192">
        <v>1</v>
      </c>
      <c r="M192" t="s">
        <v>616</v>
      </c>
      <c r="N192" t="s">
        <v>617</v>
      </c>
      <c r="O192" t="s">
        <v>618</v>
      </c>
      <c r="P192">
        <v>3.4498800000000003E-2</v>
      </c>
      <c r="Q192" t="s">
        <v>619</v>
      </c>
      <c r="R192">
        <v>0.41944444444444001</v>
      </c>
      <c r="S192">
        <v>0.35560185185185</v>
      </c>
      <c r="T192">
        <v>0.41715277777777998</v>
      </c>
      <c r="U192" t="s">
        <v>620</v>
      </c>
      <c r="V192" t="s">
        <v>620</v>
      </c>
      <c r="W192" t="s">
        <v>330</v>
      </c>
      <c r="X192" t="s">
        <v>416</v>
      </c>
      <c r="Y192" t="s">
        <v>82</v>
      </c>
      <c r="Z192">
        <v>26</v>
      </c>
      <c r="AA192">
        <v>26</v>
      </c>
      <c r="AB192">
        <v>0</v>
      </c>
      <c r="AC192">
        <v>550000</v>
      </c>
      <c r="AD192" t="s">
        <v>358</v>
      </c>
      <c r="AE192" s="5">
        <v>0</v>
      </c>
      <c r="AF192" t="s">
        <v>177</v>
      </c>
      <c r="AG192" t="s">
        <v>84</v>
      </c>
      <c r="AH192" t="s">
        <v>333</v>
      </c>
      <c r="AI192" t="s">
        <v>621</v>
      </c>
      <c r="AJ192">
        <v>0</v>
      </c>
      <c r="AK192">
        <v>1</v>
      </c>
      <c r="AL192" t="s">
        <v>334</v>
      </c>
      <c r="AM192" t="s">
        <v>177</v>
      </c>
      <c r="AN192" t="s">
        <v>101</v>
      </c>
      <c r="AO192" s="8">
        <v>50000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5"/>
      <c r="AX192" s="5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5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3.4498800000000003E-2</v>
      </c>
      <c r="BK192" s="5" t="s">
        <v>407</v>
      </c>
      <c r="BL192">
        <v>6.7197065100000009</v>
      </c>
      <c r="BM192">
        <v>1085160</v>
      </c>
      <c r="BN192" s="5">
        <v>2823.6858219571254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f>IF(COUNTIFS($D$1:D192,D192,$E$1:E192,E192)&gt;1,0,1)</f>
        <v>1</v>
      </c>
      <c r="BX192" s="5">
        <v>4620.5767995662054</v>
      </c>
      <c r="BY192" t="s">
        <v>358</v>
      </c>
      <c r="BZ192" t="s">
        <v>358</v>
      </c>
      <c r="CA192" t="s">
        <v>221</v>
      </c>
      <c r="CB192" s="5">
        <v>0</v>
      </c>
      <c r="CC192" s="6">
        <v>5.133974221740229E-3</v>
      </c>
      <c r="CD192" s="8">
        <v>6.7197065100000009</v>
      </c>
      <c r="CE192" s="5" t="s">
        <v>622</v>
      </c>
      <c r="CF192">
        <v>0</v>
      </c>
      <c r="CG192" t="str">
        <f>VLOOKUP(C192,Sheet2!$D$2:$D$764,1,0)</f>
        <v>9521123099</v>
      </c>
      <c r="CH192" t="str">
        <f>VLOOKUP(B192,SO!A:A,1,0)</f>
        <v>9514003718</v>
      </c>
      <c r="CI192" t="str">
        <f>VLOOKUP(D192,Shipment!A:A,1,0)</f>
        <v>9525250452</v>
      </c>
      <c r="CJ192" s="76" t="e">
        <f>VLOOKUP(C192,[1]Sheet1!$E:$H,4,0)</f>
        <v>#N/A</v>
      </c>
      <c r="CK192" s="76" t="e">
        <f>VLOOKUP(C192,[1]Sheet1!$E:$I,5,0)</f>
        <v>#N/A</v>
      </c>
      <c r="CL192" s="76" t="e">
        <f>VLOOKUP(C192,[1]Sheet1!$E:$S,15,0)</f>
        <v>#N/A</v>
      </c>
    </row>
    <row r="193" spans="1:90" x14ac:dyDescent="0.25">
      <c r="A193" s="1">
        <v>44580</v>
      </c>
      <c r="B193" t="s">
        <v>624</v>
      </c>
      <c r="C193" t="s">
        <v>625</v>
      </c>
      <c r="D193" t="s">
        <v>626</v>
      </c>
      <c r="E193" t="s">
        <v>627</v>
      </c>
      <c r="F193" t="s">
        <v>628</v>
      </c>
      <c r="G193">
        <v>1.25</v>
      </c>
      <c r="H193" t="s">
        <v>177</v>
      </c>
      <c r="I193" t="s">
        <v>72</v>
      </c>
      <c r="J193" t="s">
        <v>73</v>
      </c>
      <c r="K193" t="s">
        <v>544</v>
      </c>
      <c r="L193">
        <v>6</v>
      </c>
      <c r="M193" t="s">
        <v>629</v>
      </c>
      <c r="N193" t="s">
        <v>630</v>
      </c>
      <c r="O193" t="s">
        <v>77</v>
      </c>
      <c r="P193">
        <v>0.17748</v>
      </c>
      <c r="Q193" t="s">
        <v>78</v>
      </c>
      <c r="R193">
        <v>0.44513888888889003</v>
      </c>
      <c r="S193">
        <v>0.36462962962963003</v>
      </c>
      <c r="T193">
        <v>0.42318287037037</v>
      </c>
      <c r="U193" t="s">
        <v>631</v>
      </c>
      <c r="V193" t="s">
        <v>631</v>
      </c>
      <c r="W193" t="s">
        <v>330</v>
      </c>
      <c r="X193" t="s">
        <v>632</v>
      </c>
      <c r="Y193" t="s">
        <v>82</v>
      </c>
      <c r="Z193">
        <v>34</v>
      </c>
      <c r="AA193">
        <v>34</v>
      </c>
      <c r="AB193">
        <v>0</v>
      </c>
      <c r="AC193">
        <v>600000</v>
      </c>
      <c r="AD193" t="s">
        <v>129</v>
      </c>
      <c r="AE193" s="5">
        <v>1</v>
      </c>
      <c r="AF193" t="s">
        <v>177</v>
      </c>
      <c r="AG193" t="s">
        <v>84</v>
      </c>
      <c r="AH193" t="s">
        <v>333</v>
      </c>
      <c r="AI193" t="s">
        <v>130</v>
      </c>
      <c r="AJ193">
        <v>0</v>
      </c>
      <c r="AK193">
        <v>1</v>
      </c>
      <c r="AL193" t="s">
        <v>334</v>
      </c>
      <c r="AM193" t="s">
        <v>177</v>
      </c>
      <c r="AN193" t="s">
        <v>334</v>
      </c>
      <c r="AO193" s="8">
        <v>600000</v>
      </c>
      <c r="AP193" s="8">
        <v>0</v>
      </c>
      <c r="AQ193" s="8">
        <v>0</v>
      </c>
      <c r="AR193" s="8">
        <v>0</v>
      </c>
      <c r="AS193" s="8">
        <v>5324</v>
      </c>
      <c r="AT193" s="8">
        <v>0</v>
      </c>
      <c r="AU193" s="5"/>
      <c r="AX193" s="5">
        <v>0</v>
      </c>
      <c r="AY193">
        <v>0</v>
      </c>
      <c r="AZ193">
        <v>950000</v>
      </c>
      <c r="BA193">
        <v>0</v>
      </c>
      <c r="BB193">
        <v>214898</v>
      </c>
      <c r="BC193">
        <v>0</v>
      </c>
      <c r="BD193" s="5">
        <v>0</v>
      </c>
      <c r="BE193">
        <v>0</v>
      </c>
      <c r="BF193">
        <v>0</v>
      </c>
      <c r="BG193">
        <v>0</v>
      </c>
      <c r="BH193">
        <v>0</v>
      </c>
      <c r="BI193">
        <v>1164898</v>
      </c>
      <c r="BJ193">
        <v>0.17748</v>
      </c>
      <c r="BK193" s="5" t="s">
        <v>626</v>
      </c>
      <c r="BL193">
        <v>8.7067204400000016</v>
      </c>
      <c r="BM193">
        <v>1164898</v>
      </c>
      <c r="BN193" s="5">
        <v>12230.552334123178</v>
      </c>
      <c r="BO193" s="5">
        <v>0</v>
      </c>
      <c r="BP193" s="5">
        <v>5324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f>IF(COUNTIFS($D$1:D193,D193,$E$1:E193,E193)&gt;1,0,1)</f>
        <v>1</v>
      </c>
      <c r="BX193" s="5">
        <v>24689.041195695034</v>
      </c>
      <c r="BY193" t="s">
        <v>129</v>
      </c>
      <c r="BZ193" t="s">
        <v>129</v>
      </c>
      <c r="CA193" t="s">
        <v>102</v>
      </c>
      <c r="CB193" s="5">
        <v>10332000</v>
      </c>
      <c r="CC193" s="6">
        <v>2.0384253890205296E-2</v>
      </c>
      <c r="CD193" s="8">
        <v>8.7067204400000016</v>
      </c>
      <c r="CE193" s="5" t="s">
        <v>622</v>
      </c>
      <c r="CF193">
        <v>0</v>
      </c>
      <c r="CG193" t="str">
        <f>VLOOKUP(C193,Sheet2!$D$2:$D$764,1,0)</f>
        <v>9521120505</v>
      </c>
      <c r="CH193" t="str">
        <f>VLOOKUP(B193,SO!A:A,1,0)</f>
        <v>9512939487</v>
      </c>
      <c r="CI193" t="str">
        <f>VLOOKUP(D193,Shipment!A:A,1,0)</f>
        <v>9525250464</v>
      </c>
      <c r="CJ193" s="76" t="e">
        <f>VLOOKUP(C193,[1]Sheet1!$E:$H,4,0)</f>
        <v>#N/A</v>
      </c>
      <c r="CK193" s="76" t="e">
        <f>VLOOKUP(C193,[1]Sheet1!$E:$I,5,0)</f>
        <v>#N/A</v>
      </c>
      <c r="CL193" s="76" t="e">
        <f>VLOOKUP(C193,[1]Sheet1!$E:$S,15,0)</f>
        <v>#N/A</v>
      </c>
    </row>
    <row r="194" spans="1:90" x14ac:dyDescent="0.25">
      <c r="A194" s="1">
        <v>44580</v>
      </c>
      <c r="B194" t="s">
        <v>633</v>
      </c>
      <c r="C194" t="s">
        <v>634</v>
      </c>
      <c r="D194" t="s">
        <v>626</v>
      </c>
      <c r="E194" t="s">
        <v>635</v>
      </c>
      <c r="F194" t="s">
        <v>628</v>
      </c>
      <c r="G194">
        <v>1.25</v>
      </c>
      <c r="H194" t="s">
        <v>177</v>
      </c>
      <c r="I194" t="s">
        <v>72</v>
      </c>
      <c r="J194" t="s">
        <v>73</v>
      </c>
      <c r="K194" t="s">
        <v>544</v>
      </c>
      <c r="L194">
        <v>6</v>
      </c>
      <c r="M194" t="s">
        <v>636</v>
      </c>
      <c r="N194" t="s">
        <v>637</v>
      </c>
      <c r="O194" t="s">
        <v>77</v>
      </c>
      <c r="P194">
        <v>0.17748</v>
      </c>
      <c r="Q194" t="s">
        <v>78</v>
      </c>
      <c r="R194">
        <v>0.44513888888889003</v>
      </c>
      <c r="S194">
        <v>0.36462962962963003</v>
      </c>
      <c r="T194">
        <v>0.43151620370369997</v>
      </c>
      <c r="U194" t="s">
        <v>638</v>
      </c>
      <c r="V194" t="s">
        <v>638</v>
      </c>
      <c r="W194" t="s">
        <v>330</v>
      </c>
      <c r="X194" t="s">
        <v>639</v>
      </c>
      <c r="Y194" t="s">
        <v>82</v>
      </c>
      <c r="Z194">
        <v>25</v>
      </c>
      <c r="AA194">
        <v>34</v>
      </c>
      <c r="AB194">
        <v>0</v>
      </c>
      <c r="AC194">
        <v>550000</v>
      </c>
      <c r="AD194" t="s">
        <v>129</v>
      </c>
      <c r="AE194" s="5">
        <v>0</v>
      </c>
      <c r="AF194" t="s">
        <v>177</v>
      </c>
      <c r="AG194" t="s">
        <v>84</v>
      </c>
      <c r="AH194" t="s">
        <v>333</v>
      </c>
      <c r="AI194" t="s">
        <v>130</v>
      </c>
      <c r="AJ194">
        <v>0</v>
      </c>
      <c r="AK194">
        <v>1</v>
      </c>
      <c r="AL194" t="s">
        <v>334</v>
      </c>
      <c r="AM194" t="s">
        <v>177</v>
      </c>
      <c r="AN194" t="s">
        <v>101</v>
      </c>
      <c r="AO194" s="8">
        <v>50000</v>
      </c>
      <c r="AP194" s="8">
        <v>0</v>
      </c>
      <c r="AQ194" s="8">
        <v>0</v>
      </c>
      <c r="AR194" s="8">
        <v>0</v>
      </c>
      <c r="AS194" s="8">
        <v>5324</v>
      </c>
      <c r="AT194" s="8">
        <v>0</v>
      </c>
      <c r="AU194" s="5"/>
      <c r="AX194" s="5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5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0.17748</v>
      </c>
      <c r="BK194" s="5" t="s">
        <v>626</v>
      </c>
      <c r="BL194">
        <v>8.7067204400000016</v>
      </c>
      <c r="BM194">
        <v>1164898</v>
      </c>
      <c r="BN194" s="5">
        <v>12230.552334123178</v>
      </c>
      <c r="BO194" s="5">
        <v>0</v>
      </c>
      <c r="BP194" s="5">
        <v>5324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f>IF(COUNTIFS($D$1:D194,D194,$E$1:E194,E194)&gt;1,0,1)</f>
        <v>1</v>
      </c>
      <c r="BX194" s="5">
        <v>24689.041195695034</v>
      </c>
      <c r="BY194" t="s">
        <v>129</v>
      </c>
      <c r="BZ194" t="s">
        <v>129</v>
      </c>
      <c r="CA194" t="s">
        <v>102</v>
      </c>
      <c r="CB194" s="5">
        <v>10332000</v>
      </c>
      <c r="CC194" s="6">
        <v>2.0384253890205296E-2</v>
      </c>
      <c r="CD194" s="8">
        <v>8.7067204400000016</v>
      </c>
      <c r="CE194" s="5" t="s">
        <v>622</v>
      </c>
      <c r="CF194">
        <v>0</v>
      </c>
      <c r="CG194" t="str">
        <f>VLOOKUP(C194,Sheet2!$D$2:$D$764,1,0)</f>
        <v>9521120504</v>
      </c>
      <c r="CH194" t="str">
        <f>VLOOKUP(B194,SO!A:A,1,0)</f>
        <v>9512939488</v>
      </c>
      <c r="CI194" t="str">
        <f>VLOOKUP(D194,Shipment!A:A,1,0)</f>
        <v>9525250464</v>
      </c>
      <c r="CJ194" s="76" t="e">
        <f>VLOOKUP(C194,[1]Sheet1!$E:$H,4,0)</f>
        <v>#N/A</v>
      </c>
      <c r="CK194" s="76" t="e">
        <f>VLOOKUP(C194,[1]Sheet1!$E:$I,5,0)</f>
        <v>#N/A</v>
      </c>
      <c r="CL194" s="76" t="e">
        <f>VLOOKUP(C194,[1]Sheet1!$E:$S,15,0)</f>
        <v>#N/A</v>
      </c>
    </row>
    <row r="195" spans="1:90" x14ac:dyDescent="0.25">
      <c r="A195" s="1">
        <v>44580</v>
      </c>
      <c r="B195" t="s">
        <v>640</v>
      </c>
      <c r="C195" t="s">
        <v>641</v>
      </c>
      <c r="D195" t="s">
        <v>626</v>
      </c>
      <c r="E195" t="s">
        <v>627</v>
      </c>
      <c r="F195" t="s">
        <v>628</v>
      </c>
      <c r="G195">
        <v>1.25</v>
      </c>
      <c r="H195" t="s">
        <v>177</v>
      </c>
      <c r="I195" t="s">
        <v>72</v>
      </c>
      <c r="J195" t="s">
        <v>73</v>
      </c>
      <c r="K195" t="s">
        <v>445</v>
      </c>
      <c r="L195">
        <v>4</v>
      </c>
      <c r="M195" t="s">
        <v>629</v>
      </c>
      <c r="N195" t="s">
        <v>630</v>
      </c>
      <c r="O195" t="s">
        <v>77</v>
      </c>
      <c r="P195">
        <v>1.8470500000000001E-2</v>
      </c>
      <c r="Q195" t="s">
        <v>78</v>
      </c>
      <c r="R195">
        <v>0.44513888888889003</v>
      </c>
      <c r="S195">
        <v>0.36462962962963003</v>
      </c>
      <c r="T195">
        <v>0.42332175925926002</v>
      </c>
      <c r="U195" t="s">
        <v>631</v>
      </c>
      <c r="V195" t="s">
        <v>631</v>
      </c>
      <c r="W195" t="s">
        <v>330</v>
      </c>
      <c r="X195" t="s">
        <v>632</v>
      </c>
      <c r="Y195" t="s">
        <v>82</v>
      </c>
      <c r="Z195">
        <v>34</v>
      </c>
      <c r="AA195">
        <v>0</v>
      </c>
      <c r="AB195">
        <v>0</v>
      </c>
      <c r="AC195">
        <v>600000</v>
      </c>
      <c r="AD195" t="s">
        <v>449</v>
      </c>
      <c r="AE195" s="5">
        <v>0</v>
      </c>
      <c r="AF195" t="s">
        <v>177</v>
      </c>
      <c r="AG195" t="s">
        <v>84</v>
      </c>
      <c r="AH195" t="s">
        <v>333</v>
      </c>
      <c r="AI195" t="s">
        <v>130</v>
      </c>
      <c r="AJ195">
        <v>0</v>
      </c>
      <c r="AK195">
        <v>1</v>
      </c>
      <c r="AL195" t="s">
        <v>334</v>
      </c>
      <c r="AM195" t="s">
        <v>177</v>
      </c>
      <c r="AN195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554</v>
      </c>
      <c r="AT195" s="8">
        <v>0</v>
      </c>
      <c r="AU195" s="5"/>
      <c r="AX195" s="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1.8470500000000001E-2</v>
      </c>
      <c r="BK195" s="5" t="s">
        <v>626</v>
      </c>
      <c r="BL195">
        <v>8.7067204400000016</v>
      </c>
      <c r="BM195">
        <v>1164898</v>
      </c>
      <c r="BN195" s="5">
        <v>1272.8443592935664</v>
      </c>
      <c r="BO195" s="5">
        <v>0</v>
      </c>
      <c r="BP195" s="5">
        <v>554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f>IF(COUNTIFS($D$1:D195,D195,$E$1:E195,E195)&gt;1,0,1)</f>
        <v>0</v>
      </c>
      <c r="BX195" s="5">
        <v>2569.3369022148136</v>
      </c>
      <c r="BY195" t="s">
        <v>449</v>
      </c>
      <c r="BZ195" t="s">
        <v>449</v>
      </c>
      <c r="CA195" t="s">
        <v>102</v>
      </c>
      <c r="CB195" s="5">
        <v>0</v>
      </c>
      <c r="CC195" s="6">
        <v>2.1214072654892773E-3</v>
      </c>
      <c r="CD195" s="8">
        <v>8.7067204400000016</v>
      </c>
      <c r="CE195" s="5" t="s">
        <v>622</v>
      </c>
      <c r="CF195">
        <v>0</v>
      </c>
      <c r="CG195" t="str">
        <f>VLOOKUP(C195,Sheet2!$D$2:$D$764,1,0)</f>
        <v>9521119286</v>
      </c>
      <c r="CH195" t="str">
        <f>VLOOKUP(B195,SO!A:A,1,0)</f>
        <v>9512938259</v>
      </c>
      <c r="CI195" t="str">
        <f>VLOOKUP(D195,Shipment!A:A,1,0)</f>
        <v>9525250464</v>
      </c>
      <c r="CJ195" s="76" t="e">
        <f>VLOOKUP(C195,[1]Sheet1!$E:$H,4,0)</f>
        <v>#N/A</v>
      </c>
      <c r="CK195" s="76" t="e">
        <f>VLOOKUP(C195,[1]Sheet1!$E:$I,5,0)</f>
        <v>#N/A</v>
      </c>
      <c r="CL195" s="76" t="e">
        <f>VLOOKUP(C195,[1]Sheet1!$E:$S,15,0)</f>
        <v>#N/A</v>
      </c>
    </row>
    <row r="196" spans="1:90" x14ac:dyDescent="0.25">
      <c r="A196" s="1">
        <v>44580</v>
      </c>
      <c r="B196" t="s">
        <v>642</v>
      </c>
      <c r="C196" t="s">
        <v>643</v>
      </c>
      <c r="D196" t="s">
        <v>626</v>
      </c>
      <c r="E196" t="s">
        <v>627</v>
      </c>
      <c r="F196" t="s">
        <v>628</v>
      </c>
      <c r="G196">
        <v>1.25</v>
      </c>
      <c r="H196" t="s">
        <v>177</v>
      </c>
      <c r="I196" t="s">
        <v>72</v>
      </c>
      <c r="J196" t="s">
        <v>73</v>
      </c>
      <c r="K196" t="s">
        <v>359</v>
      </c>
      <c r="L196">
        <v>2</v>
      </c>
      <c r="M196" t="s">
        <v>629</v>
      </c>
      <c r="N196" t="s">
        <v>630</v>
      </c>
      <c r="O196" t="s">
        <v>77</v>
      </c>
      <c r="P196">
        <v>4.1664E-2</v>
      </c>
      <c r="Q196" t="s">
        <v>78</v>
      </c>
      <c r="R196">
        <v>0.44513888888889003</v>
      </c>
      <c r="S196">
        <v>0.36464120370370001</v>
      </c>
      <c r="T196">
        <v>0.41918981481480999</v>
      </c>
      <c r="U196" t="s">
        <v>631</v>
      </c>
      <c r="V196" t="s">
        <v>631</v>
      </c>
      <c r="W196" t="s">
        <v>330</v>
      </c>
      <c r="X196" t="s">
        <v>632</v>
      </c>
      <c r="Y196" t="s">
        <v>82</v>
      </c>
      <c r="Z196">
        <v>34</v>
      </c>
      <c r="AA196">
        <v>0</v>
      </c>
      <c r="AB196">
        <v>0</v>
      </c>
      <c r="AC196">
        <v>600000</v>
      </c>
      <c r="AD196" t="s">
        <v>358</v>
      </c>
      <c r="AE196" s="5">
        <v>0</v>
      </c>
      <c r="AF196" t="s">
        <v>177</v>
      </c>
      <c r="AG196" t="s">
        <v>84</v>
      </c>
      <c r="AH196" t="s">
        <v>333</v>
      </c>
      <c r="AI196" t="s">
        <v>130</v>
      </c>
      <c r="AJ196">
        <v>0</v>
      </c>
      <c r="AK196">
        <v>1</v>
      </c>
      <c r="AL196" t="s">
        <v>334</v>
      </c>
      <c r="AM196" t="s">
        <v>177</v>
      </c>
      <c r="AN196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1250</v>
      </c>
      <c r="AT196" s="8">
        <v>0</v>
      </c>
      <c r="AU196" s="5"/>
      <c r="AX196" s="5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5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4.1664E-2</v>
      </c>
      <c r="BK196" s="5" t="s">
        <v>626</v>
      </c>
      <c r="BL196">
        <v>8.7067204400000016</v>
      </c>
      <c r="BM196">
        <v>1164898</v>
      </c>
      <c r="BN196" s="5">
        <v>2871.1614404378415</v>
      </c>
      <c r="BO196" s="5">
        <v>0</v>
      </c>
      <c r="BP196" s="5">
        <v>1250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f>IF(COUNTIFS($D$1:D196,D196,$E$1:E196,E196)&gt;1,0,1)</f>
        <v>0</v>
      </c>
      <c r="BX196" s="5">
        <v>5796.0056140265824</v>
      </c>
      <c r="BY196" t="s">
        <v>358</v>
      </c>
      <c r="BZ196" t="s">
        <v>358</v>
      </c>
      <c r="CA196" t="s">
        <v>102</v>
      </c>
      <c r="CB196" s="5">
        <v>2436000</v>
      </c>
      <c r="CC196" s="6">
        <v>4.7852690673964018E-3</v>
      </c>
      <c r="CD196" s="8">
        <v>8.7067204400000016</v>
      </c>
      <c r="CE196" s="5" t="s">
        <v>622</v>
      </c>
      <c r="CF196">
        <v>0</v>
      </c>
      <c r="CG196" t="str">
        <f>VLOOKUP(C196,Sheet2!$D$2:$D$764,1,0)</f>
        <v>9521120527</v>
      </c>
      <c r="CH196" t="str">
        <f>VLOOKUP(B196,SO!A:A,1,0)</f>
        <v>9512939449</v>
      </c>
      <c r="CI196" t="str">
        <f>VLOOKUP(D196,Shipment!A:A,1,0)</f>
        <v>9525250464</v>
      </c>
      <c r="CJ196" s="76" t="e">
        <f>VLOOKUP(C196,[1]Sheet1!$E:$H,4,0)</f>
        <v>#N/A</v>
      </c>
      <c r="CK196" s="76" t="e">
        <f>VLOOKUP(C196,[1]Sheet1!$E:$I,5,0)</f>
        <v>#N/A</v>
      </c>
      <c r="CL196" s="76" t="e">
        <f>VLOOKUP(C196,[1]Sheet1!$E:$S,15,0)</f>
        <v>#N/A</v>
      </c>
    </row>
    <row r="197" spans="1:90" x14ac:dyDescent="0.25">
      <c r="A197" s="1">
        <v>44580</v>
      </c>
      <c r="B197" t="s">
        <v>642</v>
      </c>
      <c r="C197" t="s">
        <v>643</v>
      </c>
      <c r="D197" t="s">
        <v>626</v>
      </c>
      <c r="E197" t="s">
        <v>627</v>
      </c>
      <c r="F197" t="s">
        <v>628</v>
      </c>
      <c r="G197">
        <v>1.25</v>
      </c>
      <c r="H197" t="s">
        <v>177</v>
      </c>
      <c r="I197" t="s">
        <v>72</v>
      </c>
      <c r="J197" t="s">
        <v>73</v>
      </c>
      <c r="K197" t="s">
        <v>354</v>
      </c>
      <c r="L197">
        <v>5</v>
      </c>
      <c r="M197" t="s">
        <v>629</v>
      </c>
      <c r="N197" t="s">
        <v>630</v>
      </c>
      <c r="O197" t="s">
        <v>77</v>
      </c>
      <c r="P197">
        <v>0.11532000000000001</v>
      </c>
      <c r="Q197" t="s">
        <v>78</v>
      </c>
      <c r="R197">
        <v>0.44513888888889003</v>
      </c>
      <c r="S197">
        <v>0.36464120370370001</v>
      </c>
      <c r="T197">
        <v>0.41968749999999999</v>
      </c>
      <c r="U197" t="s">
        <v>631</v>
      </c>
      <c r="V197" t="s">
        <v>631</v>
      </c>
      <c r="W197" t="s">
        <v>330</v>
      </c>
      <c r="X197" t="s">
        <v>632</v>
      </c>
      <c r="Y197" t="s">
        <v>82</v>
      </c>
      <c r="Z197">
        <v>34</v>
      </c>
      <c r="AA197">
        <v>0</v>
      </c>
      <c r="AB197">
        <v>0</v>
      </c>
      <c r="AC197">
        <v>600000</v>
      </c>
      <c r="AD197" t="s">
        <v>358</v>
      </c>
      <c r="AE197" s="5">
        <v>0</v>
      </c>
      <c r="AF197" t="s">
        <v>177</v>
      </c>
      <c r="AG197" t="s">
        <v>84</v>
      </c>
      <c r="AH197" t="s">
        <v>333</v>
      </c>
      <c r="AI197" t="s">
        <v>130</v>
      </c>
      <c r="AJ197">
        <v>0</v>
      </c>
      <c r="AK197">
        <v>1</v>
      </c>
      <c r="AL197" t="s">
        <v>334</v>
      </c>
      <c r="AM197" t="s">
        <v>177</v>
      </c>
      <c r="AN197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3460</v>
      </c>
      <c r="AT197" s="8">
        <v>0</v>
      </c>
      <c r="AU197" s="5"/>
      <c r="AX197" s="5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5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0.11532000000000001</v>
      </c>
      <c r="BK197" s="5" t="s">
        <v>626</v>
      </c>
      <c r="BL197">
        <v>8.7067204400000016</v>
      </c>
      <c r="BM197">
        <v>1164898</v>
      </c>
      <c r="BN197" s="5">
        <v>7946.9647012118821</v>
      </c>
      <c r="BO197" s="5">
        <v>0</v>
      </c>
      <c r="BP197" s="5">
        <v>3460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f>IF(COUNTIFS($D$1:D197,D197,$E$1:E197,E197)&gt;1,0,1)</f>
        <v>0</v>
      </c>
      <c r="BX197" s="5">
        <v>16042.694110252147</v>
      </c>
      <c r="BY197" t="s">
        <v>358</v>
      </c>
      <c r="BZ197" t="s">
        <v>358</v>
      </c>
      <c r="CA197" t="s">
        <v>102</v>
      </c>
      <c r="CB197" s="5">
        <v>7731500</v>
      </c>
      <c r="CC197" s="6">
        <v>1.3244941168686471E-2</v>
      </c>
      <c r="CD197" s="8">
        <v>8.7067204400000016</v>
      </c>
      <c r="CE197" s="5" t="s">
        <v>622</v>
      </c>
      <c r="CF197">
        <v>0</v>
      </c>
      <c r="CG197" t="str">
        <f>VLOOKUP(C197,Sheet2!$D$2:$D$764,1,0)</f>
        <v>9521120527</v>
      </c>
      <c r="CH197" t="str">
        <f>VLOOKUP(B197,SO!A:A,1,0)</f>
        <v>9512939449</v>
      </c>
      <c r="CI197" t="str">
        <f>VLOOKUP(D197,Shipment!A:A,1,0)</f>
        <v>9525250464</v>
      </c>
      <c r="CJ197" s="76" t="e">
        <f>VLOOKUP(C197,[1]Sheet1!$E:$H,4,0)</f>
        <v>#N/A</v>
      </c>
      <c r="CK197" s="76" t="e">
        <f>VLOOKUP(C197,[1]Sheet1!$E:$I,5,0)</f>
        <v>#N/A</v>
      </c>
      <c r="CL197" s="76" t="e">
        <f>VLOOKUP(C197,[1]Sheet1!$E:$S,15,0)</f>
        <v>#N/A</v>
      </c>
    </row>
    <row r="198" spans="1:90" x14ac:dyDescent="0.25">
      <c r="A198" s="1">
        <v>44580</v>
      </c>
      <c r="B198" t="s">
        <v>644</v>
      </c>
      <c r="C198" t="s">
        <v>645</v>
      </c>
      <c r="D198" t="s">
        <v>626</v>
      </c>
      <c r="E198" t="s">
        <v>635</v>
      </c>
      <c r="F198" t="s">
        <v>628</v>
      </c>
      <c r="G198">
        <v>1.25</v>
      </c>
      <c r="H198" t="s">
        <v>177</v>
      </c>
      <c r="I198" t="s">
        <v>72</v>
      </c>
      <c r="J198" t="s">
        <v>73</v>
      </c>
      <c r="K198" t="s">
        <v>359</v>
      </c>
      <c r="L198">
        <v>5</v>
      </c>
      <c r="M198" t="s">
        <v>636</v>
      </c>
      <c r="N198" t="s">
        <v>637</v>
      </c>
      <c r="O198" t="s">
        <v>77</v>
      </c>
      <c r="P198">
        <v>0.10416</v>
      </c>
      <c r="Q198" t="s">
        <v>78</v>
      </c>
      <c r="R198">
        <v>0.44513888888889003</v>
      </c>
      <c r="S198">
        <v>0.36464120370370001</v>
      </c>
      <c r="T198">
        <v>0.43097222222221998</v>
      </c>
      <c r="U198" t="s">
        <v>638</v>
      </c>
      <c r="V198" t="s">
        <v>638</v>
      </c>
      <c r="W198" t="s">
        <v>330</v>
      </c>
      <c r="X198" t="s">
        <v>639</v>
      </c>
      <c r="Y198" t="s">
        <v>82</v>
      </c>
      <c r="Z198">
        <v>25</v>
      </c>
      <c r="AA198">
        <v>0</v>
      </c>
      <c r="AB198">
        <v>0</v>
      </c>
      <c r="AC198">
        <v>550000</v>
      </c>
      <c r="AD198" t="s">
        <v>358</v>
      </c>
      <c r="AE198" s="5">
        <v>0</v>
      </c>
      <c r="AF198" t="s">
        <v>177</v>
      </c>
      <c r="AG198" t="s">
        <v>84</v>
      </c>
      <c r="AH198" t="s">
        <v>333</v>
      </c>
      <c r="AI198" t="s">
        <v>130</v>
      </c>
      <c r="AJ198">
        <v>0</v>
      </c>
      <c r="AK198">
        <v>1</v>
      </c>
      <c r="AL198" t="s">
        <v>334</v>
      </c>
      <c r="AM198" t="s">
        <v>177</v>
      </c>
      <c r="AN19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3125</v>
      </c>
      <c r="AT198" s="8">
        <v>0</v>
      </c>
      <c r="AU198" s="5"/>
      <c r="AX198" s="5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5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0.10416</v>
      </c>
      <c r="BK198" s="5" t="s">
        <v>626</v>
      </c>
      <c r="BL198">
        <v>8.7067204400000016</v>
      </c>
      <c r="BM198">
        <v>1164898</v>
      </c>
      <c r="BN198" s="5">
        <v>7177.9036010946029</v>
      </c>
      <c r="BO198" s="5">
        <v>0</v>
      </c>
      <c r="BP198" s="5">
        <v>3125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f>IF(COUNTIFS($D$1:D198,D198,$E$1:E198,E198)&gt;1,0,1)</f>
        <v>0</v>
      </c>
      <c r="BX198" s="5">
        <v>14490.014035066455</v>
      </c>
      <c r="BY198" t="s">
        <v>358</v>
      </c>
      <c r="BZ198" t="s">
        <v>358</v>
      </c>
      <c r="CA198" t="s">
        <v>102</v>
      </c>
      <c r="CB198" s="5">
        <v>6090000</v>
      </c>
      <c r="CC198" s="6">
        <v>1.1963172668491005E-2</v>
      </c>
      <c r="CD198" s="8">
        <v>8.7067204400000016</v>
      </c>
      <c r="CE198" s="5" t="s">
        <v>622</v>
      </c>
      <c r="CF198">
        <v>0</v>
      </c>
      <c r="CG198" t="str">
        <f>VLOOKUP(C198,Sheet2!$D$2:$D$764,1,0)</f>
        <v>9521120526</v>
      </c>
      <c r="CH198" t="str">
        <f>VLOOKUP(B198,SO!A:A,1,0)</f>
        <v>9512939450</v>
      </c>
      <c r="CI198" t="str">
        <f>VLOOKUP(D198,Shipment!A:A,1,0)</f>
        <v>9525250464</v>
      </c>
      <c r="CJ198" s="76" t="e">
        <f>VLOOKUP(C198,[1]Sheet1!$E:$H,4,0)</f>
        <v>#N/A</v>
      </c>
      <c r="CK198" s="76" t="e">
        <f>VLOOKUP(C198,[1]Sheet1!$E:$I,5,0)</f>
        <v>#N/A</v>
      </c>
      <c r="CL198" s="76" t="e">
        <f>VLOOKUP(C198,[1]Sheet1!$E:$S,15,0)</f>
        <v>#N/A</v>
      </c>
    </row>
    <row r="199" spans="1:90" x14ac:dyDescent="0.25">
      <c r="A199" s="1">
        <v>44580</v>
      </c>
      <c r="B199" t="s">
        <v>646</v>
      </c>
      <c r="C199" t="s">
        <v>647</v>
      </c>
      <c r="D199" t="s">
        <v>626</v>
      </c>
      <c r="E199" t="s">
        <v>648</v>
      </c>
      <c r="F199" t="s">
        <v>628</v>
      </c>
      <c r="G199">
        <v>1.25</v>
      </c>
      <c r="H199" t="s">
        <v>177</v>
      </c>
      <c r="I199" t="s">
        <v>72</v>
      </c>
      <c r="J199" t="s">
        <v>73</v>
      </c>
      <c r="K199" t="s">
        <v>517</v>
      </c>
      <c r="L199">
        <v>1</v>
      </c>
      <c r="M199" t="s">
        <v>649</v>
      </c>
      <c r="N199" t="s">
        <v>650</v>
      </c>
      <c r="O199" t="s">
        <v>77</v>
      </c>
      <c r="P199">
        <v>3.3048000000000001E-2</v>
      </c>
      <c r="Q199" t="s">
        <v>78</v>
      </c>
      <c r="R199">
        <v>0.44513888888889003</v>
      </c>
      <c r="S199">
        <v>0.36464120370370001</v>
      </c>
      <c r="T199">
        <v>0.43733796296296001</v>
      </c>
      <c r="U199" t="s">
        <v>651</v>
      </c>
      <c r="V199" t="s">
        <v>652</v>
      </c>
      <c r="W199" t="s">
        <v>330</v>
      </c>
      <c r="X199" t="s">
        <v>639</v>
      </c>
      <c r="Y199" t="s">
        <v>82</v>
      </c>
      <c r="Z199">
        <v>25</v>
      </c>
      <c r="AA199">
        <v>34</v>
      </c>
      <c r="AB199">
        <v>0</v>
      </c>
      <c r="AC199">
        <v>550000</v>
      </c>
      <c r="AD199" t="s">
        <v>358</v>
      </c>
      <c r="AE199" s="5">
        <v>0</v>
      </c>
      <c r="AF199" t="s">
        <v>177</v>
      </c>
      <c r="AG199" t="s">
        <v>84</v>
      </c>
      <c r="AH199" t="s">
        <v>333</v>
      </c>
      <c r="AI199" t="s">
        <v>653</v>
      </c>
      <c r="AJ199">
        <v>0</v>
      </c>
      <c r="AK199">
        <v>1</v>
      </c>
      <c r="AL199" t="s">
        <v>334</v>
      </c>
      <c r="AM199" t="s">
        <v>177</v>
      </c>
      <c r="AN199" t="s">
        <v>101</v>
      </c>
      <c r="AO199" s="8">
        <v>50000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5"/>
      <c r="AX199" s="5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5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 s="5" t="s">
        <v>626</v>
      </c>
      <c r="BL199">
        <v>8.7067204400000016</v>
      </c>
      <c r="BM199">
        <v>1164898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f>IF(COUNTIFS($D$1:D199,D199,$E$1:E199,E199)&gt;1,0,1)</f>
        <v>1</v>
      </c>
      <c r="BX199" s="5">
        <v>0</v>
      </c>
      <c r="BY199" t="s">
        <v>358</v>
      </c>
      <c r="BZ199" t="s">
        <v>358</v>
      </c>
      <c r="CA199" t="s">
        <v>221</v>
      </c>
      <c r="CB199" s="5">
        <v>0</v>
      </c>
      <c r="CC199" s="6">
        <v>0</v>
      </c>
      <c r="CD199" s="8">
        <v>8.7067204400000016</v>
      </c>
      <c r="CE199" s="5" t="s">
        <v>622</v>
      </c>
      <c r="CF199" t="s">
        <v>623</v>
      </c>
      <c r="CG199" t="str">
        <f>VLOOKUP(C199,Sheet2!$D$2:$D$764,1,0)</f>
        <v>9521120566</v>
      </c>
      <c r="CH199" t="str">
        <f>VLOOKUP(B199,SO!A:A,1,0)</f>
        <v>9512933090</v>
      </c>
      <c r="CI199" t="str">
        <f>VLOOKUP(D199,Shipment!A:A,1,0)</f>
        <v>9525250464</v>
      </c>
      <c r="CJ199" s="76" t="e">
        <f>VLOOKUP(C199,[1]Sheet1!$E:$H,4,0)</f>
        <v>#N/A</v>
      </c>
      <c r="CK199" s="76" t="e">
        <f>VLOOKUP(C199,[1]Sheet1!$E:$I,5,0)</f>
        <v>#N/A</v>
      </c>
      <c r="CL199" s="76" t="e">
        <f>VLOOKUP(C199,[1]Sheet1!$E:$S,15,0)</f>
        <v>#N/A</v>
      </c>
    </row>
    <row r="200" spans="1:90" x14ac:dyDescent="0.25">
      <c r="A200" s="1">
        <v>44580</v>
      </c>
      <c r="B200" t="s">
        <v>654</v>
      </c>
      <c r="C200" t="s">
        <v>655</v>
      </c>
      <c r="D200" t="s">
        <v>626</v>
      </c>
      <c r="E200" t="s">
        <v>627</v>
      </c>
      <c r="F200" t="s">
        <v>628</v>
      </c>
      <c r="G200">
        <v>1.25</v>
      </c>
      <c r="H200" t="s">
        <v>177</v>
      </c>
      <c r="I200" t="s">
        <v>72</v>
      </c>
      <c r="J200" t="s">
        <v>73</v>
      </c>
      <c r="K200" t="s">
        <v>454</v>
      </c>
      <c r="L200">
        <v>5</v>
      </c>
      <c r="M200" t="s">
        <v>629</v>
      </c>
      <c r="N200" t="s">
        <v>630</v>
      </c>
      <c r="O200" t="s">
        <v>77</v>
      </c>
      <c r="P200">
        <v>0.30854999999999999</v>
      </c>
      <c r="Q200" t="s">
        <v>78</v>
      </c>
      <c r="R200">
        <v>0.44513888888889003</v>
      </c>
      <c r="S200">
        <v>0.36464120370370001</v>
      </c>
      <c r="T200">
        <v>0.41871527777778</v>
      </c>
      <c r="U200" t="s">
        <v>631</v>
      </c>
      <c r="V200" t="s">
        <v>631</v>
      </c>
      <c r="W200" t="s">
        <v>330</v>
      </c>
      <c r="X200" t="s">
        <v>632</v>
      </c>
      <c r="Y200" t="s">
        <v>82</v>
      </c>
      <c r="Z200">
        <v>34</v>
      </c>
      <c r="AA200">
        <v>0</v>
      </c>
      <c r="AB200">
        <v>0</v>
      </c>
      <c r="AC200">
        <v>600000</v>
      </c>
      <c r="AD200" t="s">
        <v>147</v>
      </c>
      <c r="AE200" s="5">
        <v>0</v>
      </c>
      <c r="AF200" t="s">
        <v>177</v>
      </c>
      <c r="AG200" t="s">
        <v>84</v>
      </c>
      <c r="AH200" t="s">
        <v>333</v>
      </c>
      <c r="AI200" t="s">
        <v>130</v>
      </c>
      <c r="AJ200">
        <v>0</v>
      </c>
      <c r="AK200">
        <v>1</v>
      </c>
      <c r="AL200" t="s">
        <v>334</v>
      </c>
      <c r="AM200" t="s">
        <v>177</v>
      </c>
      <c r="AN200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9257</v>
      </c>
      <c r="AT200" s="8">
        <v>0</v>
      </c>
      <c r="AU200" s="5"/>
      <c r="AX200" s="5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5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0.30854999999999999</v>
      </c>
      <c r="BK200" s="5" t="s">
        <v>626</v>
      </c>
      <c r="BL200">
        <v>8.7067204400000016</v>
      </c>
      <c r="BM200">
        <v>1164898</v>
      </c>
      <c r="BN200" s="5">
        <v>21262.885523403802</v>
      </c>
      <c r="BO200" s="5">
        <v>0</v>
      </c>
      <c r="BP200" s="5">
        <v>9257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f>IF(COUNTIFS($D$1:D200,D200,$E$1:E200,E200)&gt;1,0,1)</f>
        <v>0</v>
      </c>
      <c r="BX200" s="5">
        <v>42923.235412056019</v>
      </c>
      <c r="BY200" t="s">
        <v>147</v>
      </c>
      <c r="BZ200" t="s">
        <v>147</v>
      </c>
      <c r="CA200" t="s">
        <v>102</v>
      </c>
      <c r="CB200" s="5">
        <v>8400000</v>
      </c>
      <c r="CC200" s="6">
        <v>3.5438142539006331E-2</v>
      </c>
      <c r="CD200" s="8">
        <v>8.7067204400000016</v>
      </c>
      <c r="CE200" s="5" t="s">
        <v>622</v>
      </c>
      <c r="CF200">
        <v>0</v>
      </c>
      <c r="CG200" t="str">
        <f>VLOOKUP(C200,Sheet2!$D$2:$D$764,1,0)</f>
        <v>9521120626</v>
      </c>
      <c r="CH200" t="str">
        <f>VLOOKUP(B200,SO!A:A,1,0)</f>
        <v>9512939907</v>
      </c>
      <c r="CI200" t="str">
        <f>VLOOKUP(D200,Shipment!A:A,1,0)</f>
        <v>9525250464</v>
      </c>
      <c r="CJ200" s="76" t="e">
        <f>VLOOKUP(C200,[1]Sheet1!$E:$H,4,0)</f>
        <v>#N/A</v>
      </c>
      <c r="CK200" s="76" t="e">
        <f>VLOOKUP(C200,[1]Sheet1!$E:$I,5,0)</f>
        <v>#N/A</v>
      </c>
      <c r="CL200" s="76" t="e">
        <f>VLOOKUP(C200,[1]Sheet1!$E:$S,15,0)</f>
        <v>#N/A</v>
      </c>
    </row>
    <row r="201" spans="1:90" x14ac:dyDescent="0.25">
      <c r="A201" s="1">
        <v>44580</v>
      </c>
      <c r="B201" t="s">
        <v>656</v>
      </c>
      <c r="C201" t="s">
        <v>657</v>
      </c>
      <c r="D201" t="s">
        <v>626</v>
      </c>
      <c r="E201" t="s">
        <v>635</v>
      </c>
      <c r="F201" t="s">
        <v>628</v>
      </c>
      <c r="G201">
        <v>1.25</v>
      </c>
      <c r="H201" t="s">
        <v>177</v>
      </c>
      <c r="I201" t="s">
        <v>72</v>
      </c>
      <c r="J201" t="s">
        <v>73</v>
      </c>
      <c r="K201" t="s">
        <v>454</v>
      </c>
      <c r="L201">
        <v>2</v>
      </c>
      <c r="M201" t="s">
        <v>636</v>
      </c>
      <c r="N201" t="s">
        <v>637</v>
      </c>
      <c r="O201" t="s">
        <v>77</v>
      </c>
      <c r="P201">
        <v>0.12342</v>
      </c>
      <c r="Q201" t="s">
        <v>78</v>
      </c>
      <c r="R201">
        <v>0.44513888888889003</v>
      </c>
      <c r="S201">
        <v>0.36464120370370001</v>
      </c>
      <c r="T201">
        <v>0.43383101851852002</v>
      </c>
      <c r="U201" t="s">
        <v>638</v>
      </c>
      <c r="V201" t="s">
        <v>638</v>
      </c>
      <c r="W201" t="s">
        <v>330</v>
      </c>
      <c r="X201" t="s">
        <v>639</v>
      </c>
      <c r="Y201" t="s">
        <v>82</v>
      </c>
      <c r="Z201">
        <v>25</v>
      </c>
      <c r="AA201">
        <v>0</v>
      </c>
      <c r="AB201">
        <v>0</v>
      </c>
      <c r="AC201">
        <v>550000</v>
      </c>
      <c r="AD201" t="s">
        <v>147</v>
      </c>
      <c r="AE201" s="5">
        <v>0</v>
      </c>
      <c r="AF201" t="s">
        <v>177</v>
      </c>
      <c r="AG201" t="s">
        <v>84</v>
      </c>
      <c r="AH201" t="s">
        <v>333</v>
      </c>
      <c r="AI201" t="s">
        <v>130</v>
      </c>
      <c r="AJ201">
        <v>0</v>
      </c>
      <c r="AK201">
        <v>1</v>
      </c>
      <c r="AL201" t="s">
        <v>334</v>
      </c>
      <c r="AM201" t="s">
        <v>177</v>
      </c>
      <c r="AN201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3703</v>
      </c>
      <c r="AT201" s="8">
        <v>0</v>
      </c>
      <c r="AU201" s="5"/>
      <c r="AX201" s="5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5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0.12342</v>
      </c>
      <c r="BK201" s="5" t="s">
        <v>626</v>
      </c>
      <c r="BL201">
        <v>8.7067204400000016</v>
      </c>
      <c r="BM201">
        <v>1164898</v>
      </c>
      <c r="BN201" s="5">
        <v>8505.1542093615208</v>
      </c>
      <c r="BO201" s="5">
        <v>0</v>
      </c>
      <c r="BP201" s="5">
        <v>3703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f>IF(COUNTIFS($D$1:D201,D201,$E$1:E201,E201)&gt;1,0,1)</f>
        <v>0</v>
      </c>
      <c r="BX201" s="5">
        <v>17169.494164822408</v>
      </c>
      <c r="BY201" t="s">
        <v>147</v>
      </c>
      <c r="BZ201" t="s">
        <v>147</v>
      </c>
      <c r="CA201" t="s">
        <v>102</v>
      </c>
      <c r="CB201" s="5">
        <v>3360000</v>
      </c>
      <c r="CC201" s="6">
        <v>1.4175257015602533E-2</v>
      </c>
      <c r="CD201" s="8">
        <v>8.7067204400000016</v>
      </c>
      <c r="CE201" s="5" t="s">
        <v>622</v>
      </c>
      <c r="CF201">
        <v>0</v>
      </c>
      <c r="CG201" t="str">
        <f>VLOOKUP(C201,Sheet2!$D$2:$D$764,1,0)</f>
        <v>9521120627</v>
      </c>
      <c r="CH201" t="str">
        <f>VLOOKUP(B201,SO!A:A,1,0)</f>
        <v>9512939908</v>
      </c>
      <c r="CI201" t="str">
        <f>VLOOKUP(D201,Shipment!A:A,1,0)</f>
        <v>9525250464</v>
      </c>
      <c r="CJ201" s="76" t="e">
        <f>VLOOKUP(C201,[1]Sheet1!$E:$H,4,0)</f>
        <v>#N/A</v>
      </c>
      <c r="CK201" s="76" t="e">
        <f>VLOOKUP(C201,[1]Sheet1!$E:$I,5,0)</f>
        <v>#N/A</v>
      </c>
      <c r="CL201" s="76" t="e">
        <f>VLOOKUP(C201,[1]Sheet1!$E:$S,15,0)</f>
        <v>#N/A</v>
      </c>
    </row>
    <row r="202" spans="1:90" x14ac:dyDescent="0.25">
      <c r="A202" s="1">
        <v>44580</v>
      </c>
      <c r="B202" t="s">
        <v>656</v>
      </c>
      <c r="C202" t="s">
        <v>657</v>
      </c>
      <c r="D202" t="s">
        <v>626</v>
      </c>
      <c r="E202" t="s">
        <v>635</v>
      </c>
      <c r="F202" t="s">
        <v>628</v>
      </c>
      <c r="G202">
        <v>1.25</v>
      </c>
      <c r="H202" t="s">
        <v>177</v>
      </c>
      <c r="I202" t="s">
        <v>72</v>
      </c>
      <c r="J202" t="s">
        <v>73</v>
      </c>
      <c r="K202" t="s">
        <v>149</v>
      </c>
      <c r="L202">
        <v>3</v>
      </c>
      <c r="M202" t="s">
        <v>636</v>
      </c>
      <c r="N202" t="s">
        <v>637</v>
      </c>
      <c r="O202" t="s">
        <v>77</v>
      </c>
      <c r="P202">
        <v>0.18513000000000002</v>
      </c>
      <c r="Q202" t="s">
        <v>78</v>
      </c>
      <c r="R202">
        <v>0.44513888888889003</v>
      </c>
      <c r="S202">
        <v>0.36464120370370001</v>
      </c>
      <c r="T202">
        <v>0.42995370370370001</v>
      </c>
      <c r="U202" t="s">
        <v>638</v>
      </c>
      <c r="V202" t="s">
        <v>638</v>
      </c>
      <c r="W202" t="s">
        <v>330</v>
      </c>
      <c r="X202" t="s">
        <v>639</v>
      </c>
      <c r="Y202" t="s">
        <v>82</v>
      </c>
      <c r="Z202">
        <v>25</v>
      </c>
      <c r="AA202">
        <v>0</v>
      </c>
      <c r="AB202">
        <v>0</v>
      </c>
      <c r="AC202">
        <v>550000</v>
      </c>
      <c r="AD202" t="s">
        <v>147</v>
      </c>
      <c r="AE202" s="5">
        <v>0</v>
      </c>
      <c r="AF202" t="s">
        <v>177</v>
      </c>
      <c r="AG202" t="s">
        <v>84</v>
      </c>
      <c r="AH202" t="s">
        <v>333</v>
      </c>
      <c r="AI202" t="s">
        <v>130</v>
      </c>
      <c r="AJ202">
        <v>0</v>
      </c>
      <c r="AK202">
        <v>1</v>
      </c>
      <c r="AL202" t="s">
        <v>334</v>
      </c>
      <c r="AM202" t="s">
        <v>177</v>
      </c>
      <c r="AN202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5554</v>
      </c>
      <c r="AT202" s="8">
        <v>0</v>
      </c>
      <c r="AU202" s="5"/>
      <c r="AX202" s="5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5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0.18513000000000002</v>
      </c>
      <c r="BK202" s="5" t="s">
        <v>626</v>
      </c>
      <c r="BL202">
        <v>8.7067204400000016</v>
      </c>
      <c r="BM202">
        <v>1164898</v>
      </c>
      <c r="BN202" s="5">
        <v>12757.731314042281</v>
      </c>
      <c r="BO202" s="5">
        <v>0</v>
      </c>
      <c r="BP202" s="5">
        <v>5554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f>IF(COUNTIFS($D$1:D202,D202,$E$1:E202,E202)&gt;1,0,1)</f>
        <v>0</v>
      </c>
      <c r="BX202" s="5">
        <v>25753.741247233611</v>
      </c>
      <c r="BY202" t="s">
        <v>147</v>
      </c>
      <c r="BZ202" t="s">
        <v>147</v>
      </c>
      <c r="CA202" t="s">
        <v>102</v>
      </c>
      <c r="CB202" s="5">
        <v>5859000</v>
      </c>
      <c r="CC202" s="6">
        <v>2.1262885523403802E-2</v>
      </c>
      <c r="CD202" s="8">
        <v>8.7067204400000016</v>
      </c>
      <c r="CE202" s="5" t="s">
        <v>622</v>
      </c>
      <c r="CF202">
        <v>0</v>
      </c>
      <c r="CG202" t="str">
        <f>VLOOKUP(C202,Sheet2!$D$2:$D$764,1,0)</f>
        <v>9521120627</v>
      </c>
      <c r="CH202" t="str">
        <f>VLOOKUP(B202,SO!A:A,1,0)</f>
        <v>9512939908</v>
      </c>
      <c r="CI202" t="str">
        <f>VLOOKUP(D202,Shipment!A:A,1,0)</f>
        <v>9525250464</v>
      </c>
      <c r="CJ202" s="76" t="e">
        <f>VLOOKUP(C202,[1]Sheet1!$E:$H,4,0)</f>
        <v>#N/A</v>
      </c>
      <c r="CK202" s="76" t="e">
        <f>VLOOKUP(C202,[1]Sheet1!$E:$I,5,0)</f>
        <v>#N/A</v>
      </c>
      <c r="CL202" s="76" t="e">
        <f>VLOOKUP(C202,[1]Sheet1!$E:$S,15,0)</f>
        <v>#N/A</v>
      </c>
    </row>
    <row r="203" spans="1:90" x14ac:dyDescent="0.25">
      <c r="A203" s="1">
        <v>44580</v>
      </c>
      <c r="B203" t="s">
        <v>644</v>
      </c>
      <c r="C203" t="s">
        <v>645</v>
      </c>
      <c r="D203" t="s">
        <v>626</v>
      </c>
      <c r="E203" t="s">
        <v>635</v>
      </c>
      <c r="F203" t="s">
        <v>628</v>
      </c>
      <c r="G203">
        <v>1.25</v>
      </c>
      <c r="H203" t="s">
        <v>177</v>
      </c>
      <c r="I203" t="s">
        <v>72</v>
      </c>
      <c r="J203" t="s">
        <v>73</v>
      </c>
      <c r="K203" t="s">
        <v>354</v>
      </c>
      <c r="L203">
        <v>8</v>
      </c>
      <c r="M203" t="s">
        <v>636</v>
      </c>
      <c r="N203" t="s">
        <v>637</v>
      </c>
      <c r="O203" t="s">
        <v>77</v>
      </c>
      <c r="P203">
        <v>0.18451200000000001</v>
      </c>
      <c r="Q203" t="s">
        <v>78</v>
      </c>
      <c r="R203">
        <v>0.44513888888889003</v>
      </c>
      <c r="S203">
        <v>0.36464120370370001</v>
      </c>
      <c r="T203">
        <v>0.43079861111111001</v>
      </c>
      <c r="U203" t="s">
        <v>638</v>
      </c>
      <c r="V203" t="s">
        <v>638</v>
      </c>
      <c r="W203" t="s">
        <v>330</v>
      </c>
      <c r="X203" t="s">
        <v>639</v>
      </c>
      <c r="Y203" t="s">
        <v>82</v>
      </c>
      <c r="Z203">
        <v>25</v>
      </c>
      <c r="AA203">
        <v>0</v>
      </c>
      <c r="AB203">
        <v>0</v>
      </c>
      <c r="AC203">
        <v>550000</v>
      </c>
      <c r="AD203" t="s">
        <v>358</v>
      </c>
      <c r="AE203" s="5">
        <v>0</v>
      </c>
      <c r="AF203" t="s">
        <v>177</v>
      </c>
      <c r="AG203" t="s">
        <v>84</v>
      </c>
      <c r="AH203" t="s">
        <v>333</v>
      </c>
      <c r="AI203" t="s">
        <v>130</v>
      </c>
      <c r="AJ203">
        <v>0</v>
      </c>
      <c r="AK203">
        <v>1</v>
      </c>
      <c r="AL203" t="s">
        <v>334</v>
      </c>
      <c r="AM203" t="s">
        <v>177</v>
      </c>
      <c r="AN203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5535</v>
      </c>
      <c r="AT203" s="8">
        <v>0</v>
      </c>
      <c r="AU203" s="5"/>
      <c r="AX203" s="5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5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0.18451200000000001</v>
      </c>
      <c r="BK203" s="5" t="s">
        <v>626</v>
      </c>
      <c r="BL203">
        <v>8.7067204400000016</v>
      </c>
      <c r="BM203">
        <v>1164898</v>
      </c>
      <c r="BN203" s="5">
        <v>12715.143521939013</v>
      </c>
      <c r="BO203" s="5">
        <v>0</v>
      </c>
      <c r="BP203" s="5">
        <v>5535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f>IF(COUNTIFS($D$1:D203,D203,$E$1:E203,E203)&gt;1,0,1)</f>
        <v>0</v>
      </c>
      <c r="BX203" s="5">
        <v>25667.310576403434</v>
      </c>
      <c r="BY203" t="s">
        <v>358</v>
      </c>
      <c r="BZ203" t="s">
        <v>358</v>
      </c>
      <c r="CA203" t="s">
        <v>102</v>
      </c>
      <c r="CB203" s="5">
        <v>12370400</v>
      </c>
      <c r="CC203" s="6">
        <v>2.1191905869898355E-2</v>
      </c>
      <c r="CD203" s="8">
        <v>8.7067204400000016</v>
      </c>
      <c r="CE203" s="5" t="s">
        <v>622</v>
      </c>
      <c r="CF203">
        <v>0</v>
      </c>
      <c r="CG203" t="str">
        <f>VLOOKUP(C203,Sheet2!$D$2:$D$764,1,0)</f>
        <v>9521120526</v>
      </c>
      <c r="CH203" t="str">
        <f>VLOOKUP(B203,SO!A:A,1,0)</f>
        <v>9512939450</v>
      </c>
      <c r="CI203" t="str">
        <f>VLOOKUP(D203,Shipment!A:A,1,0)</f>
        <v>9525250464</v>
      </c>
      <c r="CJ203" s="76" t="e">
        <f>VLOOKUP(C203,[1]Sheet1!$E:$H,4,0)</f>
        <v>#N/A</v>
      </c>
      <c r="CK203" s="76" t="e">
        <f>VLOOKUP(C203,[1]Sheet1!$E:$I,5,0)</f>
        <v>#N/A</v>
      </c>
      <c r="CL203" s="76" t="e">
        <f>VLOOKUP(C203,[1]Sheet1!$E:$S,15,0)</f>
        <v>#N/A</v>
      </c>
    </row>
    <row r="204" spans="1:90" x14ac:dyDescent="0.25">
      <c r="A204" s="1">
        <v>44580</v>
      </c>
      <c r="B204" t="s">
        <v>658</v>
      </c>
      <c r="C204" t="s">
        <v>659</v>
      </c>
      <c r="D204" t="s">
        <v>626</v>
      </c>
      <c r="E204" t="s">
        <v>660</v>
      </c>
      <c r="F204" t="s">
        <v>628</v>
      </c>
      <c r="G204">
        <v>1.25</v>
      </c>
      <c r="H204" t="s">
        <v>177</v>
      </c>
      <c r="I204" t="s">
        <v>72</v>
      </c>
      <c r="J204" t="s">
        <v>73</v>
      </c>
      <c r="K204" t="s">
        <v>517</v>
      </c>
      <c r="L204">
        <v>30</v>
      </c>
      <c r="M204" t="s">
        <v>661</v>
      </c>
      <c r="N204" t="s">
        <v>662</v>
      </c>
      <c r="O204" t="s">
        <v>77</v>
      </c>
      <c r="P204">
        <v>0.99143999999999999</v>
      </c>
      <c r="Q204" t="s">
        <v>78</v>
      </c>
      <c r="R204">
        <v>0.44513888888889003</v>
      </c>
      <c r="S204">
        <v>0.36465277777777999</v>
      </c>
      <c r="T204">
        <v>0.43909722222221997</v>
      </c>
      <c r="U204" t="s">
        <v>663</v>
      </c>
      <c r="V204" t="s">
        <v>663</v>
      </c>
      <c r="W204" t="s">
        <v>330</v>
      </c>
      <c r="X204" t="s">
        <v>639</v>
      </c>
      <c r="Y204" t="s">
        <v>82</v>
      </c>
      <c r="Z204">
        <v>25</v>
      </c>
      <c r="AA204">
        <v>34</v>
      </c>
      <c r="AB204">
        <v>0</v>
      </c>
      <c r="AC204">
        <v>550000</v>
      </c>
      <c r="AD204" t="s">
        <v>358</v>
      </c>
      <c r="AE204" s="5">
        <v>0</v>
      </c>
      <c r="AF204" t="s">
        <v>177</v>
      </c>
      <c r="AG204" t="s">
        <v>84</v>
      </c>
      <c r="AH204" t="s">
        <v>333</v>
      </c>
      <c r="AI204" t="s">
        <v>664</v>
      </c>
      <c r="AJ204">
        <v>0</v>
      </c>
      <c r="AK204">
        <v>1</v>
      </c>
      <c r="AL204" t="s">
        <v>334</v>
      </c>
      <c r="AM204" t="s">
        <v>177</v>
      </c>
      <c r="AN204" t="s">
        <v>101</v>
      </c>
      <c r="AO204" s="8">
        <v>50000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5"/>
      <c r="AX204" s="5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5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0.99143999999999999</v>
      </c>
      <c r="BK204" s="5" t="s">
        <v>626</v>
      </c>
      <c r="BL204">
        <v>8.7067204400000016</v>
      </c>
      <c r="BM204">
        <v>1164898</v>
      </c>
      <c r="BN204" s="5">
        <v>68322.395797515681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f>IF(COUNTIFS($D$1:D204,D204,$E$1:E204,E204)&gt;1,0,1)</f>
        <v>1</v>
      </c>
      <c r="BX204" s="5">
        <v>108177.12667939984</v>
      </c>
      <c r="BY204" t="s">
        <v>358</v>
      </c>
      <c r="BZ204" t="s">
        <v>358</v>
      </c>
      <c r="CA204" t="s">
        <v>221</v>
      </c>
      <c r="CB204" s="5">
        <v>0</v>
      </c>
      <c r="CC204" s="6">
        <v>0.11387065966252613</v>
      </c>
      <c r="CD204" s="8">
        <v>8.7067204400000016</v>
      </c>
      <c r="CE204" s="5" t="s">
        <v>622</v>
      </c>
      <c r="CF204">
        <v>0</v>
      </c>
      <c r="CG204" t="str">
        <f>VLOOKUP(C204,Sheet2!$D$2:$D$764,1,0)</f>
        <v>9521122692</v>
      </c>
      <c r="CH204" t="str">
        <f>VLOOKUP(B204,SO!A:A,1,0)</f>
        <v>9512940558</v>
      </c>
      <c r="CI204" t="str">
        <f>VLOOKUP(D204,Shipment!A:A,1,0)</f>
        <v>9525250464</v>
      </c>
      <c r="CJ204" s="76" t="e">
        <f>VLOOKUP(C204,[1]Sheet1!$E:$H,4,0)</f>
        <v>#N/A</v>
      </c>
      <c r="CK204" s="76" t="e">
        <f>VLOOKUP(C204,[1]Sheet1!$E:$I,5,0)</f>
        <v>#N/A</v>
      </c>
      <c r="CL204" s="76" t="e">
        <f>VLOOKUP(C204,[1]Sheet1!$E:$S,15,0)</f>
        <v>#N/A</v>
      </c>
    </row>
    <row r="205" spans="1:90" x14ac:dyDescent="0.25">
      <c r="A205" s="1">
        <v>44580</v>
      </c>
      <c r="B205" t="s">
        <v>665</v>
      </c>
      <c r="C205" t="s">
        <v>666</v>
      </c>
      <c r="D205" t="s">
        <v>626</v>
      </c>
      <c r="E205" t="s">
        <v>667</v>
      </c>
      <c r="F205" t="s">
        <v>628</v>
      </c>
      <c r="G205">
        <v>1.25</v>
      </c>
      <c r="H205" t="s">
        <v>177</v>
      </c>
      <c r="I205" t="s">
        <v>72</v>
      </c>
      <c r="J205" t="s">
        <v>73</v>
      </c>
      <c r="K205" t="s">
        <v>372</v>
      </c>
      <c r="L205">
        <v>3</v>
      </c>
      <c r="M205" t="s">
        <v>668</v>
      </c>
      <c r="N205" t="s">
        <v>669</v>
      </c>
      <c r="O205" t="s">
        <v>77</v>
      </c>
      <c r="P205">
        <v>6.9192000000000004E-2</v>
      </c>
      <c r="Q205" t="s">
        <v>78</v>
      </c>
      <c r="R205">
        <v>0.44513888888889003</v>
      </c>
      <c r="S205">
        <v>0.36465277777777999</v>
      </c>
      <c r="T205">
        <v>0.43924768518518997</v>
      </c>
      <c r="U205" t="s">
        <v>670</v>
      </c>
      <c r="V205" t="s">
        <v>670</v>
      </c>
      <c r="W205" t="s">
        <v>330</v>
      </c>
      <c r="X205" t="s">
        <v>639</v>
      </c>
      <c r="Y205" t="s">
        <v>82</v>
      </c>
      <c r="Z205">
        <v>25</v>
      </c>
      <c r="AA205">
        <v>34</v>
      </c>
      <c r="AB205">
        <v>0</v>
      </c>
      <c r="AC205">
        <v>550000</v>
      </c>
      <c r="AD205" t="s">
        <v>358</v>
      </c>
      <c r="AE205" s="5">
        <v>0</v>
      </c>
      <c r="AF205" t="s">
        <v>177</v>
      </c>
      <c r="AG205" t="s">
        <v>84</v>
      </c>
      <c r="AH205" t="s">
        <v>333</v>
      </c>
      <c r="AI205" t="s">
        <v>130</v>
      </c>
      <c r="AJ205">
        <v>0</v>
      </c>
      <c r="AK205">
        <v>1</v>
      </c>
      <c r="AL205" t="s">
        <v>334</v>
      </c>
      <c r="AM205" t="s">
        <v>177</v>
      </c>
      <c r="AN205" t="s">
        <v>101</v>
      </c>
      <c r="AO205" s="8">
        <v>50000</v>
      </c>
      <c r="AP205" s="8">
        <v>0</v>
      </c>
      <c r="AQ205" s="8">
        <v>0</v>
      </c>
      <c r="AR205" s="8">
        <v>0</v>
      </c>
      <c r="AS205" s="8">
        <v>2076</v>
      </c>
      <c r="AT205" s="8">
        <v>0</v>
      </c>
      <c r="AU205" s="5"/>
      <c r="AX205" s="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6.9192000000000004E-2</v>
      </c>
      <c r="BK205" s="5" t="s">
        <v>626</v>
      </c>
      <c r="BL205">
        <v>8.7067204400000016</v>
      </c>
      <c r="BM205">
        <v>1164898</v>
      </c>
      <c r="BN205" s="5">
        <v>4768.1788207271302</v>
      </c>
      <c r="BO205" s="5">
        <v>0</v>
      </c>
      <c r="BP205" s="5">
        <v>2076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f>IF(COUNTIFS($D$1:D205,D205,$E$1:E205,E205)&gt;1,0,1)</f>
        <v>1</v>
      </c>
      <c r="BX205" s="5">
        <v>9625.6164661512885</v>
      </c>
      <c r="BY205" t="s">
        <v>358</v>
      </c>
      <c r="BZ205" t="s">
        <v>358</v>
      </c>
      <c r="CA205" t="s">
        <v>102</v>
      </c>
      <c r="CB205" s="5">
        <v>3861900</v>
      </c>
      <c r="CC205" s="6">
        <v>7.9469647012118828E-3</v>
      </c>
      <c r="CD205" s="8">
        <v>8.7067204400000016</v>
      </c>
      <c r="CE205" s="5" t="s">
        <v>622</v>
      </c>
      <c r="CF205">
        <v>0</v>
      </c>
      <c r="CG205" t="str">
        <f>VLOOKUP(C205,Sheet2!$D$2:$D$764,1,0)</f>
        <v>9521122763</v>
      </c>
      <c r="CH205" t="str">
        <f>VLOOKUP(B205,SO!A:A,1,0)</f>
        <v>9512939461</v>
      </c>
      <c r="CI205" t="str">
        <f>VLOOKUP(D205,Shipment!A:A,1,0)</f>
        <v>9525250464</v>
      </c>
      <c r="CJ205" s="76" t="e">
        <f>VLOOKUP(C205,[1]Sheet1!$E:$H,4,0)</f>
        <v>#N/A</v>
      </c>
      <c r="CK205" s="76" t="e">
        <f>VLOOKUP(C205,[1]Sheet1!$E:$I,5,0)</f>
        <v>#N/A</v>
      </c>
      <c r="CL205" s="76" t="e">
        <f>VLOOKUP(C205,[1]Sheet1!$E:$S,15,0)</f>
        <v>#N/A</v>
      </c>
    </row>
    <row r="206" spans="1:90" x14ac:dyDescent="0.25">
      <c r="A206" s="1">
        <v>44580</v>
      </c>
      <c r="B206" t="s">
        <v>671</v>
      </c>
      <c r="C206" t="s">
        <v>672</v>
      </c>
      <c r="D206" t="s">
        <v>626</v>
      </c>
      <c r="E206" t="s">
        <v>673</v>
      </c>
      <c r="F206" t="s">
        <v>628</v>
      </c>
      <c r="G206">
        <v>1.25</v>
      </c>
      <c r="H206" t="s">
        <v>177</v>
      </c>
      <c r="I206" t="s">
        <v>72</v>
      </c>
      <c r="J206" t="s">
        <v>73</v>
      </c>
      <c r="K206" t="s">
        <v>372</v>
      </c>
      <c r="L206">
        <v>4</v>
      </c>
      <c r="M206" t="s">
        <v>674</v>
      </c>
      <c r="N206" t="s">
        <v>675</v>
      </c>
      <c r="O206" t="s">
        <v>77</v>
      </c>
      <c r="P206">
        <v>9.2256000000000005E-2</v>
      </c>
      <c r="Q206" t="s">
        <v>78</v>
      </c>
      <c r="R206">
        <v>0.44513888888889003</v>
      </c>
      <c r="S206">
        <v>0.36465277777777999</v>
      </c>
      <c r="T206">
        <v>0.42641203703704</v>
      </c>
      <c r="U206" t="s">
        <v>676</v>
      </c>
      <c r="V206" t="s">
        <v>676</v>
      </c>
      <c r="W206" t="s">
        <v>330</v>
      </c>
      <c r="X206" t="s">
        <v>632</v>
      </c>
      <c r="Y206" t="s">
        <v>82</v>
      </c>
      <c r="Z206">
        <v>34</v>
      </c>
      <c r="AA206">
        <v>34</v>
      </c>
      <c r="AB206">
        <v>0</v>
      </c>
      <c r="AC206">
        <v>600000</v>
      </c>
      <c r="AD206" t="s">
        <v>358</v>
      </c>
      <c r="AE206" s="5">
        <v>0</v>
      </c>
      <c r="AF206" t="s">
        <v>177</v>
      </c>
      <c r="AG206" t="s">
        <v>84</v>
      </c>
      <c r="AH206" t="s">
        <v>333</v>
      </c>
      <c r="AI206" t="s">
        <v>130</v>
      </c>
      <c r="AJ206">
        <v>0</v>
      </c>
      <c r="AK206">
        <v>1</v>
      </c>
      <c r="AL206" t="s">
        <v>334</v>
      </c>
      <c r="AM206" t="s">
        <v>177</v>
      </c>
      <c r="AN206" t="s">
        <v>101</v>
      </c>
      <c r="AO206" s="8">
        <v>50000</v>
      </c>
      <c r="AP206" s="8">
        <v>0</v>
      </c>
      <c r="AQ206" s="8">
        <v>0</v>
      </c>
      <c r="AR206" s="8">
        <v>0</v>
      </c>
      <c r="AS206" s="8">
        <v>1199</v>
      </c>
      <c r="AT206" s="8">
        <v>0</v>
      </c>
      <c r="AU206" s="5"/>
      <c r="AX206" s="5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5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9.2256000000000005E-2</v>
      </c>
      <c r="BK206" s="5" t="s">
        <v>626</v>
      </c>
      <c r="BL206">
        <v>8.7067204400000016</v>
      </c>
      <c r="BM206">
        <v>1164898</v>
      </c>
      <c r="BN206" s="5">
        <v>6357.5717609695066</v>
      </c>
      <c r="BO206" s="5">
        <v>0</v>
      </c>
      <c r="BP206" s="5">
        <v>1199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f>IF(COUNTIFS($D$1:D206,D206,$E$1:E206,E206)&gt;1,0,1)</f>
        <v>1</v>
      </c>
      <c r="BX206" s="5">
        <v>11265.155288201719</v>
      </c>
      <c r="BY206" t="s">
        <v>358</v>
      </c>
      <c r="BZ206" t="s">
        <v>358</v>
      </c>
      <c r="CA206" t="s">
        <v>102</v>
      </c>
      <c r="CB206" s="5">
        <v>5149200</v>
      </c>
      <c r="CC206" s="6">
        <v>1.0595952934949178E-2</v>
      </c>
      <c r="CD206" s="8">
        <v>8.7067204400000016</v>
      </c>
      <c r="CE206" s="5" t="s">
        <v>622</v>
      </c>
      <c r="CF206">
        <v>0</v>
      </c>
      <c r="CG206" t="str">
        <f>VLOOKUP(C206,Sheet2!$D$2:$D$764,1,0)</f>
        <v>9521122764</v>
      </c>
      <c r="CH206" t="str">
        <f>VLOOKUP(B206,SO!A:A,1,0)</f>
        <v>9512939458</v>
      </c>
      <c r="CI206" t="str">
        <f>VLOOKUP(D206,Shipment!A:A,1,0)</f>
        <v>9525250464</v>
      </c>
      <c r="CJ206" s="76" t="e">
        <f>VLOOKUP(C206,[1]Sheet1!$E:$H,4,0)</f>
        <v>#N/A</v>
      </c>
      <c r="CK206" s="76" t="e">
        <f>VLOOKUP(C206,[1]Sheet1!$E:$I,5,0)</f>
        <v>#N/A</v>
      </c>
      <c r="CL206" s="76" t="e">
        <f>VLOOKUP(C206,[1]Sheet1!$E:$S,15,0)</f>
        <v>#N/A</v>
      </c>
    </row>
    <row r="207" spans="1:90" x14ac:dyDescent="0.25">
      <c r="A207" s="1">
        <v>44580</v>
      </c>
      <c r="B207" t="s">
        <v>677</v>
      </c>
      <c r="C207" t="s">
        <v>678</v>
      </c>
      <c r="D207" t="s">
        <v>626</v>
      </c>
      <c r="E207" t="s">
        <v>635</v>
      </c>
      <c r="F207" t="s">
        <v>628</v>
      </c>
      <c r="G207">
        <v>1.25</v>
      </c>
      <c r="H207" t="s">
        <v>177</v>
      </c>
      <c r="I207" t="s">
        <v>72</v>
      </c>
      <c r="J207" t="s">
        <v>73</v>
      </c>
      <c r="K207" t="s">
        <v>200</v>
      </c>
      <c r="L207">
        <v>3</v>
      </c>
      <c r="M207" t="s">
        <v>636</v>
      </c>
      <c r="N207" t="s">
        <v>637</v>
      </c>
      <c r="O207" t="s">
        <v>77</v>
      </c>
      <c r="P207">
        <v>2.4579839999999997</v>
      </c>
      <c r="Q207" t="s">
        <v>78</v>
      </c>
      <c r="R207">
        <v>0.44513888888889003</v>
      </c>
      <c r="S207">
        <v>0.36465277777777999</v>
      </c>
      <c r="T207">
        <v>0.43686342592593003</v>
      </c>
      <c r="U207" t="s">
        <v>638</v>
      </c>
      <c r="V207" t="s">
        <v>638</v>
      </c>
      <c r="W207" t="s">
        <v>330</v>
      </c>
      <c r="X207" t="s">
        <v>639</v>
      </c>
      <c r="Y207" t="s">
        <v>82</v>
      </c>
      <c r="Z207">
        <v>25</v>
      </c>
      <c r="AA207">
        <v>0</v>
      </c>
      <c r="AB207">
        <v>0</v>
      </c>
      <c r="AC207">
        <v>550000</v>
      </c>
      <c r="AD207" t="s">
        <v>21</v>
      </c>
      <c r="AE207" s="5">
        <v>0</v>
      </c>
      <c r="AF207" t="s">
        <v>177</v>
      </c>
      <c r="AG207" t="s">
        <v>84</v>
      </c>
      <c r="AH207" t="s">
        <v>333</v>
      </c>
      <c r="AI207" t="s">
        <v>130</v>
      </c>
      <c r="AJ207">
        <v>0</v>
      </c>
      <c r="AK207">
        <v>1</v>
      </c>
      <c r="AL207" t="s">
        <v>334</v>
      </c>
      <c r="AM207" t="s">
        <v>177</v>
      </c>
      <c r="AN207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73740</v>
      </c>
      <c r="AT207" s="8">
        <v>0</v>
      </c>
      <c r="AU207" s="5"/>
      <c r="AX207" s="5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5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2.4579839999999997</v>
      </c>
      <c r="BK207" s="5" t="s">
        <v>626</v>
      </c>
      <c r="BL207">
        <v>8.7067204400000016</v>
      </c>
      <c r="BM207">
        <v>1164898</v>
      </c>
      <c r="BN207" s="5">
        <v>169385.29382712094</v>
      </c>
      <c r="BO207" s="5">
        <v>0</v>
      </c>
      <c r="BP207" s="5">
        <v>73740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f>IF(COUNTIFS($D$1:D207,D207,$E$1:E207,E207)&gt;1,0,1)</f>
        <v>0</v>
      </c>
      <c r="BX207" s="5">
        <v>341933.38189294148</v>
      </c>
      <c r="BY207" t="s">
        <v>21</v>
      </c>
      <c r="BZ207" t="s">
        <v>92</v>
      </c>
      <c r="CA207" t="s">
        <v>102</v>
      </c>
      <c r="CB207" s="5">
        <v>33590454</v>
      </c>
      <c r="CC207" s="6">
        <v>0.28230882304520155</v>
      </c>
      <c r="CD207" s="8">
        <v>8.7067204400000016</v>
      </c>
      <c r="CE207" s="5" t="s">
        <v>622</v>
      </c>
      <c r="CF207">
        <v>0</v>
      </c>
      <c r="CG207" t="str">
        <f>VLOOKUP(C207,Sheet2!$D$2:$D$764,1,0)</f>
        <v>9521122171</v>
      </c>
      <c r="CH207" t="str">
        <f>VLOOKUP(B207,SO!A:A,1,0)</f>
        <v>9512939873</v>
      </c>
      <c r="CI207" t="str">
        <f>VLOOKUP(D207,Shipment!A:A,1,0)</f>
        <v>9525250464</v>
      </c>
      <c r="CJ207" s="76" t="e">
        <f>VLOOKUP(C207,[1]Sheet1!$E:$H,4,0)</f>
        <v>#N/A</v>
      </c>
      <c r="CK207" s="76" t="e">
        <f>VLOOKUP(C207,[1]Sheet1!$E:$I,5,0)</f>
        <v>#N/A</v>
      </c>
      <c r="CL207" s="76" t="e">
        <f>VLOOKUP(C207,[1]Sheet1!$E:$S,15,0)</f>
        <v>#N/A</v>
      </c>
    </row>
    <row r="208" spans="1:90" x14ac:dyDescent="0.25">
      <c r="A208" s="1">
        <v>44580</v>
      </c>
      <c r="B208" t="s">
        <v>644</v>
      </c>
      <c r="C208" t="s">
        <v>679</v>
      </c>
      <c r="D208" t="s">
        <v>626</v>
      </c>
      <c r="E208" t="s">
        <v>635</v>
      </c>
      <c r="F208" t="s">
        <v>628</v>
      </c>
      <c r="G208">
        <v>1.25</v>
      </c>
      <c r="H208" t="s">
        <v>177</v>
      </c>
      <c r="I208" t="s">
        <v>72</v>
      </c>
      <c r="J208" t="s">
        <v>73</v>
      </c>
      <c r="K208" t="s">
        <v>372</v>
      </c>
      <c r="L208">
        <v>10</v>
      </c>
      <c r="M208" t="s">
        <v>636</v>
      </c>
      <c r="N208" t="s">
        <v>637</v>
      </c>
      <c r="O208" t="s">
        <v>77</v>
      </c>
      <c r="P208">
        <v>0.23064000000000001</v>
      </c>
      <c r="Q208" t="s">
        <v>78</v>
      </c>
      <c r="R208">
        <v>0.44513888888889003</v>
      </c>
      <c r="S208">
        <v>0.36465277777777999</v>
      </c>
      <c r="T208">
        <v>0.42931712962962998</v>
      </c>
      <c r="U208" t="s">
        <v>638</v>
      </c>
      <c r="V208" t="s">
        <v>638</v>
      </c>
      <c r="W208" t="s">
        <v>330</v>
      </c>
      <c r="X208" t="s">
        <v>639</v>
      </c>
      <c r="Y208" t="s">
        <v>82</v>
      </c>
      <c r="Z208">
        <v>25</v>
      </c>
      <c r="AA208">
        <v>0</v>
      </c>
      <c r="AB208">
        <v>0</v>
      </c>
      <c r="AC208">
        <v>550000</v>
      </c>
      <c r="AD208" t="s">
        <v>358</v>
      </c>
      <c r="AE208" s="5">
        <v>0</v>
      </c>
      <c r="AF208" t="s">
        <v>177</v>
      </c>
      <c r="AG208" t="s">
        <v>84</v>
      </c>
      <c r="AH208" t="s">
        <v>333</v>
      </c>
      <c r="AI208" t="s">
        <v>130</v>
      </c>
      <c r="AJ208">
        <v>0</v>
      </c>
      <c r="AK208">
        <v>1</v>
      </c>
      <c r="AL208" t="s">
        <v>334</v>
      </c>
      <c r="AM208" t="s">
        <v>177</v>
      </c>
      <c r="AN20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6919</v>
      </c>
      <c r="AT208" s="8">
        <v>0</v>
      </c>
      <c r="AU208" s="5"/>
      <c r="AX208" s="5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s="5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0.23064000000000001</v>
      </c>
      <c r="BK208" s="5" t="s">
        <v>626</v>
      </c>
      <c r="BL208">
        <v>8.7067204400000016</v>
      </c>
      <c r="BM208">
        <v>1164898</v>
      </c>
      <c r="BN208" s="5">
        <v>15893.929402423764</v>
      </c>
      <c r="BO208" s="5">
        <v>0</v>
      </c>
      <c r="BP208" s="5">
        <v>6919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f>IF(COUNTIFS($D$1:D208,D208,$E$1:E208,E208)&gt;1,0,1)</f>
        <v>0</v>
      </c>
      <c r="BX208" s="5">
        <v>32084.388220504294</v>
      </c>
      <c r="BY208" t="s">
        <v>358</v>
      </c>
      <c r="BZ208" t="s">
        <v>358</v>
      </c>
      <c r="CA208" t="s">
        <v>102</v>
      </c>
      <c r="CB208" s="5">
        <v>12873000</v>
      </c>
      <c r="CC208" s="6">
        <v>2.6489882337372941E-2</v>
      </c>
      <c r="CD208" s="8">
        <v>8.7067204400000016</v>
      </c>
      <c r="CE208" s="5" t="s">
        <v>622</v>
      </c>
      <c r="CF208">
        <v>0</v>
      </c>
      <c r="CG208" t="str">
        <f>VLOOKUP(C208,Sheet2!$D$2:$D$764,1,0)</f>
        <v>9521122768</v>
      </c>
      <c r="CH208" t="str">
        <f>VLOOKUP(B208,SO!A:A,1,0)</f>
        <v>9512939450</v>
      </c>
      <c r="CI208" t="str">
        <f>VLOOKUP(D208,Shipment!A:A,1,0)</f>
        <v>9525250464</v>
      </c>
      <c r="CJ208" s="76" t="e">
        <f>VLOOKUP(C208,[1]Sheet1!$E:$H,4,0)</f>
        <v>#N/A</v>
      </c>
      <c r="CK208" s="76" t="e">
        <f>VLOOKUP(C208,[1]Sheet1!$E:$I,5,0)</f>
        <v>#N/A</v>
      </c>
      <c r="CL208" s="76" t="e">
        <f>VLOOKUP(C208,[1]Sheet1!$E:$S,15,0)</f>
        <v>#N/A</v>
      </c>
    </row>
    <row r="209" spans="1:90" x14ac:dyDescent="0.25">
      <c r="A209" s="1">
        <v>44580</v>
      </c>
      <c r="B209" t="s">
        <v>680</v>
      </c>
      <c r="C209" t="s">
        <v>681</v>
      </c>
      <c r="D209" t="s">
        <v>626</v>
      </c>
      <c r="E209" t="s">
        <v>635</v>
      </c>
      <c r="F209" t="s">
        <v>628</v>
      </c>
      <c r="G209">
        <v>1.25</v>
      </c>
      <c r="H209" t="s">
        <v>177</v>
      </c>
      <c r="I209" t="s">
        <v>72</v>
      </c>
      <c r="J209" t="s">
        <v>73</v>
      </c>
      <c r="K209" t="s">
        <v>483</v>
      </c>
      <c r="L209">
        <v>6</v>
      </c>
      <c r="M209" t="s">
        <v>636</v>
      </c>
      <c r="N209" t="s">
        <v>637</v>
      </c>
      <c r="O209" t="s">
        <v>77</v>
      </c>
      <c r="P209">
        <v>0.23256000000000002</v>
      </c>
      <c r="Q209" t="s">
        <v>78</v>
      </c>
      <c r="R209">
        <v>0.44513888888889003</v>
      </c>
      <c r="S209">
        <v>0.36465277777777999</v>
      </c>
      <c r="T209">
        <v>0.43127314814814999</v>
      </c>
      <c r="U209" t="s">
        <v>638</v>
      </c>
      <c r="V209" t="s">
        <v>638</v>
      </c>
      <c r="W209" t="s">
        <v>330</v>
      </c>
      <c r="X209" t="s">
        <v>639</v>
      </c>
      <c r="Y209" t="s">
        <v>82</v>
      </c>
      <c r="Z209">
        <v>25</v>
      </c>
      <c r="AA209">
        <v>0</v>
      </c>
      <c r="AB209">
        <v>0</v>
      </c>
      <c r="AC209">
        <v>550000</v>
      </c>
      <c r="AD209" t="s">
        <v>129</v>
      </c>
      <c r="AE209" s="5">
        <v>0</v>
      </c>
      <c r="AF209" t="s">
        <v>177</v>
      </c>
      <c r="AG209" t="s">
        <v>84</v>
      </c>
      <c r="AH209" t="s">
        <v>333</v>
      </c>
      <c r="AI209" t="s">
        <v>130</v>
      </c>
      <c r="AJ209">
        <v>0</v>
      </c>
      <c r="AK209">
        <v>1</v>
      </c>
      <c r="AL209" t="s">
        <v>334</v>
      </c>
      <c r="AM209" t="s">
        <v>177</v>
      </c>
      <c r="AN209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6977</v>
      </c>
      <c r="AT209" s="8">
        <v>0</v>
      </c>
      <c r="AU209" s="5"/>
      <c r="AX209" s="5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s="5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0.23256000000000002</v>
      </c>
      <c r="BK209" s="5" t="s">
        <v>626</v>
      </c>
      <c r="BL209">
        <v>8.7067204400000016</v>
      </c>
      <c r="BM209">
        <v>1164898</v>
      </c>
      <c r="BN209" s="5">
        <v>16026.240989540716</v>
      </c>
      <c r="BO209" s="5">
        <v>0</v>
      </c>
      <c r="BP209" s="5">
        <v>6977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f>IF(COUNTIFS($D$1:D209,D209,$E$1:E209,E209)&gt;1,0,1)</f>
        <v>0</v>
      </c>
      <c r="BX209" s="5">
        <v>32351.881566772805</v>
      </c>
      <c r="BY209" t="s">
        <v>129</v>
      </c>
      <c r="BZ209" t="s">
        <v>129</v>
      </c>
      <c r="CA209" t="s">
        <v>102</v>
      </c>
      <c r="CB209" s="5">
        <v>10794000</v>
      </c>
      <c r="CC209" s="6">
        <v>2.6710401649234529E-2</v>
      </c>
      <c r="CD209" s="8">
        <v>8.7067204400000016</v>
      </c>
      <c r="CE209" s="5" t="s">
        <v>622</v>
      </c>
      <c r="CF209">
        <v>0</v>
      </c>
      <c r="CG209" t="str">
        <f>VLOOKUP(C209,Sheet2!$D$2:$D$764,1,0)</f>
        <v>9521122777</v>
      </c>
      <c r="CH209" t="str">
        <f>VLOOKUP(B209,SO!A:A,1,0)</f>
        <v>9512939780</v>
      </c>
      <c r="CI209" t="str">
        <f>VLOOKUP(D209,Shipment!A:A,1,0)</f>
        <v>9525250464</v>
      </c>
      <c r="CJ209" s="76" t="e">
        <f>VLOOKUP(C209,[1]Sheet1!$E:$H,4,0)</f>
        <v>#N/A</v>
      </c>
      <c r="CK209" s="76" t="e">
        <f>VLOOKUP(C209,[1]Sheet1!$E:$I,5,0)</f>
        <v>#N/A</v>
      </c>
      <c r="CL209" s="76" t="e">
        <f>VLOOKUP(C209,[1]Sheet1!$E:$S,15,0)</f>
        <v>#N/A</v>
      </c>
    </row>
    <row r="210" spans="1:90" x14ac:dyDescent="0.25">
      <c r="A210" s="1">
        <v>44580</v>
      </c>
      <c r="B210" t="s">
        <v>682</v>
      </c>
      <c r="C210" t="s">
        <v>683</v>
      </c>
      <c r="D210" t="s">
        <v>626</v>
      </c>
      <c r="E210" t="s">
        <v>627</v>
      </c>
      <c r="F210" t="s">
        <v>628</v>
      </c>
      <c r="G210">
        <v>1.25</v>
      </c>
      <c r="H210" t="s">
        <v>177</v>
      </c>
      <c r="I210" t="s">
        <v>72</v>
      </c>
      <c r="J210" t="s">
        <v>73</v>
      </c>
      <c r="K210" t="s">
        <v>483</v>
      </c>
      <c r="L210">
        <v>5</v>
      </c>
      <c r="M210" t="s">
        <v>629</v>
      </c>
      <c r="N210" t="s">
        <v>630</v>
      </c>
      <c r="O210" t="s">
        <v>77</v>
      </c>
      <c r="P210">
        <v>0.19380000000000003</v>
      </c>
      <c r="Q210" t="s">
        <v>78</v>
      </c>
      <c r="R210">
        <v>0.44513888888889003</v>
      </c>
      <c r="S210">
        <v>0.36465277777777999</v>
      </c>
      <c r="T210">
        <v>0.42269675925925998</v>
      </c>
      <c r="U210" t="s">
        <v>631</v>
      </c>
      <c r="V210" t="s">
        <v>631</v>
      </c>
      <c r="W210" t="s">
        <v>330</v>
      </c>
      <c r="X210" t="s">
        <v>632</v>
      </c>
      <c r="Y210" t="s">
        <v>82</v>
      </c>
      <c r="Z210">
        <v>34</v>
      </c>
      <c r="AA210">
        <v>0</v>
      </c>
      <c r="AB210">
        <v>0</v>
      </c>
      <c r="AC210">
        <v>600000</v>
      </c>
      <c r="AD210" t="s">
        <v>129</v>
      </c>
      <c r="AE210" s="5">
        <v>0</v>
      </c>
      <c r="AF210" t="s">
        <v>177</v>
      </c>
      <c r="AG210" t="s">
        <v>84</v>
      </c>
      <c r="AH210" t="s">
        <v>333</v>
      </c>
      <c r="AI210" t="s">
        <v>130</v>
      </c>
      <c r="AJ210">
        <v>0</v>
      </c>
      <c r="AK210">
        <v>1</v>
      </c>
      <c r="AL210" t="s">
        <v>334</v>
      </c>
      <c r="AM210" t="s">
        <v>177</v>
      </c>
      <c r="AN210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5814</v>
      </c>
      <c r="AT210" s="8">
        <v>0</v>
      </c>
      <c r="AU210" s="5"/>
      <c r="AX210" s="5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5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0.19380000000000003</v>
      </c>
      <c r="BK210" s="5" t="s">
        <v>626</v>
      </c>
      <c r="BL210">
        <v>8.7067204400000016</v>
      </c>
      <c r="BM210">
        <v>1164898</v>
      </c>
      <c r="BN210" s="5">
        <v>13355.200824617265</v>
      </c>
      <c r="BO210" s="5">
        <v>0</v>
      </c>
      <c r="BP210" s="5">
        <v>5814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f>IF(COUNTIFS($D$1:D210,D210,$E$1:E210,E210)&gt;1,0,1)</f>
        <v>0</v>
      </c>
      <c r="BX210" s="5">
        <v>26959.734638977334</v>
      </c>
      <c r="BY210" t="s">
        <v>129</v>
      </c>
      <c r="BZ210" t="s">
        <v>129</v>
      </c>
      <c r="CA210" t="s">
        <v>102</v>
      </c>
      <c r="CB210" s="5">
        <v>8995000</v>
      </c>
      <c r="CC210" s="6">
        <v>2.2258668041028776E-2</v>
      </c>
      <c r="CD210" s="8">
        <v>8.7067204400000016</v>
      </c>
      <c r="CE210" s="5" t="s">
        <v>622</v>
      </c>
      <c r="CF210">
        <v>0</v>
      </c>
      <c r="CG210" t="str">
        <f>VLOOKUP(C210,Sheet2!$D$2:$D$764,1,0)</f>
        <v>9521122776</v>
      </c>
      <c r="CH210" t="str">
        <f>VLOOKUP(B210,SO!A:A,1,0)</f>
        <v>9512939779</v>
      </c>
      <c r="CI210" t="str">
        <f>VLOOKUP(D210,Shipment!A:A,1,0)</f>
        <v>9525250464</v>
      </c>
      <c r="CJ210" s="76" t="e">
        <f>VLOOKUP(C210,[1]Sheet1!$E:$H,4,0)</f>
        <v>#N/A</v>
      </c>
      <c r="CK210" s="76" t="e">
        <f>VLOOKUP(C210,[1]Sheet1!$E:$I,5,0)</f>
        <v>#N/A</v>
      </c>
      <c r="CL210" s="76" t="e">
        <f>VLOOKUP(C210,[1]Sheet1!$E:$S,15,0)</f>
        <v>#N/A</v>
      </c>
    </row>
    <row r="211" spans="1:90" x14ac:dyDescent="0.25">
      <c r="A211" s="1">
        <v>44580</v>
      </c>
      <c r="B211" t="s">
        <v>642</v>
      </c>
      <c r="C211" t="s">
        <v>684</v>
      </c>
      <c r="D211" t="s">
        <v>626</v>
      </c>
      <c r="E211" t="s">
        <v>627</v>
      </c>
      <c r="F211" t="s">
        <v>628</v>
      </c>
      <c r="G211">
        <v>1.25</v>
      </c>
      <c r="H211" t="s">
        <v>177</v>
      </c>
      <c r="I211" t="s">
        <v>72</v>
      </c>
      <c r="J211" t="s">
        <v>73</v>
      </c>
      <c r="K211" t="s">
        <v>372</v>
      </c>
      <c r="L211">
        <v>10</v>
      </c>
      <c r="M211" t="s">
        <v>629</v>
      </c>
      <c r="N211" t="s">
        <v>630</v>
      </c>
      <c r="O211" t="s">
        <v>77</v>
      </c>
      <c r="P211">
        <v>0.23064000000000001</v>
      </c>
      <c r="Q211" t="s">
        <v>78</v>
      </c>
      <c r="R211">
        <v>0.44513888888889003</v>
      </c>
      <c r="S211">
        <v>0.36465277777777999</v>
      </c>
      <c r="T211">
        <v>0.41984953703703998</v>
      </c>
      <c r="U211" t="s">
        <v>631</v>
      </c>
      <c r="V211" t="s">
        <v>631</v>
      </c>
      <c r="W211" t="s">
        <v>330</v>
      </c>
      <c r="X211" t="s">
        <v>632</v>
      </c>
      <c r="Y211" t="s">
        <v>82</v>
      </c>
      <c r="Z211">
        <v>34</v>
      </c>
      <c r="AA211">
        <v>0</v>
      </c>
      <c r="AB211">
        <v>0</v>
      </c>
      <c r="AC211">
        <v>600000</v>
      </c>
      <c r="AD211" t="s">
        <v>358</v>
      </c>
      <c r="AE211" s="5">
        <v>0</v>
      </c>
      <c r="AF211" t="s">
        <v>177</v>
      </c>
      <c r="AG211" t="s">
        <v>84</v>
      </c>
      <c r="AH211" t="s">
        <v>333</v>
      </c>
      <c r="AI211" t="s">
        <v>130</v>
      </c>
      <c r="AJ211">
        <v>0</v>
      </c>
      <c r="AK211">
        <v>1</v>
      </c>
      <c r="AL211" t="s">
        <v>334</v>
      </c>
      <c r="AM211" t="s">
        <v>177</v>
      </c>
      <c r="AN211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6919</v>
      </c>
      <c r="AT211" s="8">
        <v>0</v>
      </c>
      <c r="AU211" s="5"/>
      <c r="AX211" s="5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5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0.23064000000000001</v>
      </c>
      <c r="BK211" s="5" t="s">
        <v>626</v>
      </c>
      <c r="BL211">
        <v>8.7067204400000016</v>
      </c>
      <c r="BM211">
        <v>1164898</v>
      </c>
      <c r="BN211" s="5">
        <v>15893.929402423764</v>
      </c>
      <c r="BO211" s="5">
        <v>0</v>
      </c>
      <c r="BP211" s="5">
        <v>6919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f>IF(COUNTIFS($D$1:D211,D211,$E$1:E211,E211)&gt;1,0,1)</f>
        <v>0</v>
      </c>
      <c r="BX211" s="5">
        <v>32084.388220504294</v>
      </c>
      <c r="BY211" t="s">
        <v>358</v>
      </c>
      <c r="BZ211" t="s">
        <v>358</v>
      </c>
      <c r="CA211" t="s">
        <v>102</v>
      </c>
      <c r="CB211" s="5">
        <v>12873000</v>
      </c>
      <c r="CC211" s="6">
        <v>2.6489882337372941E-2</v>
      </c>
      <c r="CD211" s="8">
        <v>8.7067204400000016</v>
      </c>
      <c r="CE211" s="5" t="s">
        <v>622</v>
      </c>
      <c r="CF211">
        <v>0</v>
      </c>
      <c r="CG211" t="str">
        <f>VLOOKUP(C211,Sheet2!$D$2:$D$764,1,0)</f>
        <v>9521122769</v>
      </c>
      <c r="CH211" t="str">
        <f>VLOOKUP(B211,SO!A:A,1,0)</f>
        <v>9512939449</v>
      </c>
      <c r="CI211" t="str">
        <f>VLOOKUP(D211,Shipment!A:A,1,0)</f>
        <v>9525250464</v>
      </c>
      <c r="CJ211" s="76" t="e">
        <f>VLOOKUP(C211,[1]Sheet1!$E:$H,4,0)</f>
        <v>#N/A</v>
      </c>
      <c r="CK211" s="76" t="e">
        <f>VLOOKUP(C211,[1]Sheet1!$E:$I,5,0)</f>
        <v>#N/A</v>
      </c>
      <c r="CL211" s="76" t="e">
        <f>VLOOKUP(C211,[1]Sheet1!$E:$S,15,0)</f>
        <v>#N/A</v>
      </c>
    </row>
    <row r="212" spans="1:90" x14ac:dyDescent="0.25">
      <c r="A212" s="1">
        <v>44580</v>
      </c>
      <c r="B212" t="s">
        <v>685</v>
      </c>
      <c r="C212" t="s">
        <v>686</v>
      </c>
      <c r="D212" t="s">
        <v>626</v>
      </c>
      <c r="E212" t="s">
        <v>635</v>
      </c>
      <c r="F212" t="s">
        <v>628</v>
      </c>
      <c r="G212">
        <v>1.25</v>
      </c>
      <c r="H212" t="s">
        <v>177</v>
      </c>
      <c r="I212" t="s">
        <v>72</v>
      </c>
      <c r="J212" t="s">
        <v>73</v>
      </c>
      <c r="K212" t="s">
        <v>544</v>
      </c>
      <c r="L212">
        <v>5</v>
      </c>
      <c r="M212" t="s">
        <v>636</v>
      </c>
      <c r="N212" t="s">
        <v>637</v>
      </c>
      <c r="O212" t="s">
        <v>77</v>
      </c>
      <c r="P212">
        <v>0.1479</v>
      </c>
      <c r="Q212" t="s">
        <v>78</v>
      </c>
      <c r="R212">
        <v>0.44513888888889003</v>
      </c>
      <c r="S212">
        <v>0.36466435185184998</v>
      </c>
      <c r="T212">
        <v>0.43140046296295997</v>
      </c>
      <c r="U212" t="s">
        <v>638</v>
      </c>
      <c r="V212" t="s">
        <v>638</v>
      </c>
      <c r="W212" t="s">
        <v>330</v>
      </c>
      <c r="X212" t="s">
        <v>639</v>
      </c>
      <c r="Y212" t="s">
        <v>82</v>
      </c>
      <c r="Z212">
        <v>25</v>
      </c>
      <c r="AA212">
        <v>0</v>
      </c>
      <c r="AB212">
        <v>0</v>
      </c>
      <c r="AC212">
        <v>550000</v>
      </c>
      <c r="AD212" t="s">
        <v>129</v>
      </c>
      <c r="AE212" s="5">
        <v>0</v>
      </c>
      <c r="AF212" t="s">
        <v>177</v>
      </c>
      <c r="AG212" t="s">
        <v>84</v>
      </c>
      <c r="AH212" t="s">
        <v>333</v>
      </c>
      <c r="AI212" t="s">
        <v>130</v>
      </c>
      <c r="AJ212">
        <v>0</v>
      </c>
      <c r="AK212">
        <v>1</v>
      </c>
      <c r="AL212" t="s">
        <v>334</v>
      </c>
      <c r="AM212" t="s">
        <v>177</v>
      </c>
      <c r="AN212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4437</v>
      </c>
      <c r="AT212" s="8">
        <v>0</v>
      </c>
      <c r="AU212" s="5"/>
      <c r="AX212" s="5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5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0.1479</v>
      </c>
      <c r="BK212" s="5" t="s">
        <v>626</v>
      </c>
      <c r="BL212">
        <v>8.7067204400000016</v>
      </c>
      <c r="BM212">
        <v>1164898</v>
      </c>
      <c r="BN212" s="5">
        <v>10192.126945102647</v>
      </c>
      <c r="BO212" s="5">
        <v>0</v>
      </c>
      <c r="BP212" s="5">
        <v>4437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f>IF(COUNTIFS($D$1:D212,D212,$E$1:E212,E212)&gt;1,0,1)</f>
        <v>0</v>
      </c>
      <c r="BX212" s="5">
        <v>20574.53432974586</v>
      </c>
      <c r="BY212" t="s">
        <v>129</v>
      </c>
      <c r="BZ212" t="s">
        <v>129</v>
      </c>
      <c r="CA212" t="s">
        <v>102</v>
      </c>
      <c r="CB212" s="5">
        <v>8610000</v>
      </c>
      <c r="CC212" s="6">
        <v>1.6986878241837748E-2</v>
      </c>
      <c r="CD212" s="8">
        <v>8.7067204400000016</v>
      </c>
      <c r="CE212" s="5" t="s">
        <v>622</v>
      </c>
      <c r="CF212">
        <v>0</v>
      </c>
      <c r="CG212" t="str">
        <f>VLOOKUP(C212,Sheet2!$D$2:$D$764,1,0)</f>
        <v>9521122968</v>
      </c>
      <c r="CH212" t="str">
        <f>VLOOKUP(B212,SO!A:A,1,0)</f>
        <v>9512940852</v>
      </c>
      <c r="CI212" t="str">
        <f>VLOOKUP(D212,Shipment!A:A,1,0)</f>
        <v>9525250464</v>
      </c>
      <c r="CJ212" s="76" t="e">
        <f>VLOOKUP(C212,[1]Sheet1!$E:$H,4,0)</f>
        <v>#N/A</v>
      </c>
      <c r="CK212" s="76" t="e">
        <f>VLOOKUP(C212,[1]Sheet1!$E:$I,5,0)</f>
        <v>#N/A</v>
      </c>
      <c r="CL212" s="76" t="e">
        <f>VLOOKUP(C212,[1]Sheet1!$E:$S,15,0)</f>
        <v>#N/A</v>
      </c>
    </row>
    <row r="213" spans="1:90" x14ac:dyDescent="0.25">
      <c r="A213" s="1">
        <v>44580</v>
      </c>
      <c r="B213" t="s">
        <v>687</v>
      </c>
      <c r="C213" t="s">
        <v>688</v>
      </c>
      <c r="D213" t="s">
        <v>626</v>
      </c>
      <c r="E213" t="s">
        <v>627</v>
      </c>
      <c r="F213" t="s">
        <v>628</v>
      </c>
      <c r="G213">
        <v>1.25</v>
      </c>
      <c r="H213" t="s">
        <v>177</v>
      </c>
      <c r="I213" t="s">
        <v>72</v>
      </c>
      <c r="J213" t="s">
        <v>73</v>
      </c>
      <c r="K213" t="s">
        <v>139</v>
      </c>
      <c r="L213">
        <v>6</v>
      </c>
      <c r="M213" t="s">
        <v>629</v>
      </c>
      <c r="N213" t="s">
        <v>630</v>
      </c>
      <c r="O213" t="s">
        <v>77</v>
      </c>
      <c r="P213">
        <v>0.37026000000000003</v>
      </c>
      <c r="Q213" t="s">
        <v>78</v>
      </c>
      <c r="R213">
        <v>0.44513888888889003</v>
      </c>
      <c r="S213">
        <v>0.36466435185184998</v>
      </c>
      <c r="T213">
        <v>0.41833333333333</v>
      </c>
      <c r="U213" t="s">
        <v>631</v>
      </c>
      <c r="V213" t="s">
        <v>631</v>
      </c>
      <c r="W213" t="s">
        <v>330</v>
      </c>
      <c r="X213" t="s">
        <v>632</v>
      </c>
      <c r="Y213" t="s">
        <v>82</v>
      </c>
      <c r="Z213">
        <v>34</v>
      </c>
      <c r="AA213">
        <v>0</v>
      </c>
      <c r="AB213">
        <v>0</v>
      </c>
      <c r="AC213">
        <v>600000</v>
      </c>
      <c r="AD213" t="s">
        <v>147</v>
      </c>
      <c r="AE213" s="5">
        <v>0</v>
      </c>
      <c r="AF213" t="s">
        <v>177</v>
      </c>
      <c r="AG213" t="s">
        <v>84</v>
      </c>
      <c r="AH213" t="s">
        <v>333</v>
      </c>
      <c r="AI213" t="s">
        <v>130</v>
      </c>
      <c r="AJ213">
        <v>0</v>
      </c>
      <c r="AK213">
        <v>1</v>
      </c>
      <c r="AL213" t="s">
        <v>334</v>
      </c>
      <c r="AM213" t="s">
        <v>177</v>
      </c>
      <c r="AN213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11108</v>
      </c>
      <c r="AT213" s="8">
        <v>0</v>
      </c>
      <c r="AU213" s="5"/>
      <c r="AX213" s="5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s="5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0.37026000000000003</v>
      </c>
      <c r="BK213" s="5" t="s">
        <v>626</v>
      </c>
      <c r="BL213">
        <v>8.7067204400000016</v>
      </c>
      <c r="BM213">
        <v>1164898</v>
      </c>
      <c r="BN213" s="5">
        <v>25515.462628084562</v>
      </c>
      <c r="BO213" s="5">
        <v>0</v>
      </c>
      <c r="BP213" s="5">
        <v>11108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f>IF(COUNTIFS($D$1:D213,D213,$E$1:E213,E213)&gt;1,0,1)</f>
        <v>0</v>
      </c>
      <c r="BX213" s="5">
        <v>51507.482494467222</v>
      </c>
      <c r="BY213" t="s">
        <v>147</v>
      </c>
      <c r="BZ213" t="s">
        <v>147</v>
      </c>
      <c r="CA213" t="s">
        <v>102</v>
      </c>
      <c r="CB213" s="5">
        <v>13734000</v>
      </c>
      <c r="CC213" s="6">
        <v>4.2525771046807603E-2</v>
      </c>
      <c r="CD213" s="8">
        <v>8.7067204400000016</v>
      </c>
      <c r="CE213" s="5" t="s">
        <v>622</v>
      </c>
      <c r="CF213">
        <v>0</v>
      </c>
      <c r="CG213" t="str">
        <f>VLOOKUP(C213,Sheet2!$D$2:$D$764,1,0)</f>
        <v>9521122969</v>
      </c>
      <c r="CH213" t="str">
        <f>VLOOKUP(B213,SO!A:A,1,0)</f>
        <v>9512940851</v>
      </c>
      <c r="CI213" t="str">
        <f>VLOOKUP(D213,Shipment!A:A,1,0)</f>
        <v>9525250464</v>
      </c>
      <c r="CJ213" s="76" t="e">
        <f>VLOOKUP(C213,[1]Sheet1!$E:$H,4,0)</f>
        <v>#N/A</v>
      </c>
      <c r="CK213" s="76" t="e">
        <f>VLOOKUP(C213,[1]Sheet1!$E:$I,5,0)</f>
        <v>#N/A</v>
      </c>
      <c r="CL213" s="76" t="e">
        <f>VLOOKUP(C213,[1]Sheet1!$E:$S,15,0)</f>
        <v>#N/A</v>
      </c>
    </row>
    <row r="214" spans="1:90" x14ac:dyDescent="0.25">
      <c r="A214" s="1">
        <v>44580</v>
      </c>
      <c r="B214" t="s">
        <v>685</v>
      </c>
      <c r="C214" t="s">
        <v>686</v>
      </c>
      <c r="D214" t="s">
        <v>626</v>
      </c>
      <c r="E214" t="s">
        <v>635</v>
      </c>
      <c r="F214" t="s">
        <v>628</v>
      </c>
      <c r="G214">
        <v>1.25</v>
      </c>
      <c r="H214" t="s">
        <v>177</v>
      </c>
      <c r="I214" t="s">
        <v>72</v>
      </c>
      <c r="J214" t="s">
        <v>73</v>
      </c>
      <c r="K214" t="s">
        <v>149</v>
      </c>
      <c r="L214">
        <v>6</v>
      </c>
      <c r="M214" t="s">
        <v>636</v>
      </c>
      <c r="N214" t="s">
        <v>637</v>
      </c>
      <c r="O214" t="s">
        <v>77</v>
      </c>
      <c r="P214">
        <v>0.37026000000000003</v>
      </c>
      <c r="Q214" t="s">
        <v>78</v>
      </c>
      <c r="R214">
        <v>0.44513888888889003</v>
      </c>
      <c r="S214">
        <v>0.36466435185184998</v>
      </c>
      <c r="T214">
        <v>0.43038194444444</v>
      </c>
      <c r="U214" t="s">
        <v>638</v>
      </c>
      <c r="V214" t="s">
        <v>638</v>
      </c>
      <c r="W214" t="s">
        <v>330</v>
      </c>
      <c r="X214" t="s">
        <v>639</v>
      </c>
      <c r="Y214" t="s">
        <v>82</v>
      </c>
      <c r="Z214">
        <v>25</v>
      </c>
      <c r="AA214">
        <v>0</v>
      </c>
      <c r="AB214">
        <v>0</v>
      </c>
      <c r="AC214">
        <v>550000</v>
      </c>
      <c r="AD214" t="s">
        <v>147</v>
      </c>
      <c r="AE214" s="5">
        <v>0</v>
      </c>
      <c r="AF214" t="s">
        <v>177</v>
      </c>
      <c r="AG214" t="s">
        <v>84</v>
      </c>
      <c r="AH214" t="s">
        <v>333</v>
      </c>
      <c r="AI214" t="s">
        <v>130</v>
      </c>
      <c r="AJ214">
        <v>0</v>
      </c>
      <c r="AK214">
        <v>1</v>
      </c>
      <c r="AL214" t="s">
        <v>334</v>
      </c>
      <c r="AM214" t="s">
        <v>177</v>
      </c>
      <c r="AN214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11108</v>
      </c>
      <c r="AT214" s="8">
        <v>0</v>
      </c>
      <c r="AU214" s="5"/>
      <c r="AX214" s="5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s="5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0.37026000000000003</v>
      </c>
      <c r="BK214" s="5" t="s">
        <v>626</v>
      </c>
      <c r="BL214">
        <v>8.7067204400000016</v>
      </c>
      <c r="BM214">
        <v>1164898</v>
      </c>
      <c r="BN214" s="5">
        <v>25515.462628084562</v>
      </c>
      <c r="BO214" s="5">
        <v>0</v>
      </c>
      <c r="BP214" s="5">
        <v>11108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f>IF(COUNTIFS($D$1:D214,D214,$E$1:E214,E214)&gt;1,0,1)</f>
        <v>0</v>
      </c>
      <c r="BX214" s="5">
        <v>51507.482494467222</v>
      </c>
      <c r="BY214" t="s">
        <v>147</v>
      </c>
      <c r="BZ214" t="s">
        <v>147</v>
      </c>
      <c r="CA214" t="s">
        <v>102</v>
      </c>
      <c r="CB214" s="5">
        <v>11718000</v>
      </c>
      <c r="CC214" s="6">
        <v>4.2525771046807603E-2</v>
      </c>
      <c r="CD214" s="8">
        <v>8.7067204400000016</v>
      </c>
      <c r="CE214" s="5" t="s">
        <v>622</v>
      </c>
      <c r="CF214">
        <v>0</v>
      </c>
      <c r="CG214" t="str">
        <f>VLOOKUP(C214,Sheet2!$D$2:$D$764,1,0)</f>
        <v>9521122968</v>
      </c>
      <c r="CH214" t="str">
        <f>VLOOKUP(B214,SO!A:A,1,0)</f>
        <v>9512940852</v>
      </c>
      <c r="CI214" t="str">
        <f>VLOOKUP(D214,Shipment!A:A,1,0)</f>
        <v>9525250464</v>
      </c>
      <c r="CJ214" s="76" t="e">
        <f>VLOOKUP(C214,[1]Sheet1!$E:$H,4,0)</f>
        <v>#N/A</v>
      </c>
      <c r="CK214" s="76" t="e">
        <f>VLOOKUP(C214,[1]Sheet1!$E:$I,5,0)</f>
        <v>#N/A</v>
      </c>
      <c r="CL214" s="76" t="e">
        <f>VLOOKUP(C214,[1]Sheet1!$E:$S,15,0)</f>
        <v>#N/A</v>
      </c>
    </row>
    <row r="215" spans="1:90" x14ac:dyDescent="0.25">
      <c r="A215" s="1">
        <v>44580</v>
      </c>
      <c r="B215" t="s">
        <v>685</v>
      </c>
      <c r="C215" t="s">
        <v>686</v>
      </c>
      <c r="D215" t="s">
        <v>626</v>
      </c>
      <c r="E215" t="s">
        <v>635</v>
      </c>
      <c r="F215" t="s">
        <v>628</v>
      </c>
      <c r="G215">
        <v>1.25</v>
      </c>
      <c r="H215" t="s">
        <v>177</v>
      </c>
      <c r="I215" t="s">
        <v>72</v>
      </c>
      <c r="J215" t="s">
        <v>73</v>
      </c>
      <c r="K215" t="s">
        <v>139</v>
      </c>
      <c r="L215">
        <v>6</v>
      </c>
      <c r="M215" t="s">
        <v>636</v>
      </c>
      <c r="N215" t="s">
        <v>637</v>
      </c>
      <c r="O215" t="s">
        <v>77</v>
      </c>
      <c r="P215">
        <v>0.37026000000000003</v>
      </c>
      <c r="Q215" t="s">
        <v>78</v>
      </c>
      <c r="R215">
        <v>0.44513888888889003</v>
      </c>
      <c r="S215">
        <v>0.36466435185184998</v>
      </c>
      <c r="T215">
        <v>0.43355324074073998</v>
      </c>
      <c r="U215" t="s">
        <v>638</v>
      </c>
      <c r="V215" t="s">
        <v>638</v>
      </c>
      <c r="W215" t="s">
        <v>330</v>
      </c>
      <c r="X215" t="s">
        <v>639</v>
      </c>
      <c r="Y215" t="s">
        <v>82</v>
      </c>
      <c r="Z215">
        <v>25</v>
      </c>
      <c r="AA215">
        <v>0</v>
      </c>
      <c r="AB215">
        <v>0</v>
      </c>
      <c r="AC215">
        <v>550000</v>
      </c>
      <c r="AD215" t="s">
        <v>147</v>
      </c>
      <c r="AE215" s="5">
        <v>0</v>
      </c>
      <c r="AF215" t="s">
        <v>177</v>
      </c>
      <c r="AG215" t="s">
        <v>84</v>
      </c>
      <c r="AH215" t="s">
        <v>333</v>
      </c>
      <c r="AI215" t="s">
        <v>130</v>
      </c>
      <c r="AJ215">
        <v>0</v>
      </c>
      <c r="AK215">
        <v>1</v>
      </c>
      <c r="AL215" t="s">
        <v>334</v>
      </c>
      <c r="AM215" t="s">
        <v>177</v>
      </c>
      <c r="AN215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11108</v>
      </c>
      <c r="AT215" s="8">
        <v>0</v>
      </c>
      <c r="AU215" s="5"/>
      <c r="AX215" s="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s="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0.37026000000000003</v>
      </c>
      <c r="BK215" s="5" t="s">
        <v>626</v>
      </c>
      <c r="BL215">
        <v>8.7067204400000016</v>
      </c>
      <c r="BM215">
        <v>1164898</v>
      </c>
      <c r="BN215" s="5">
        <v>25515.462628084562</v>
      </c>
      <c r="BO215" s="5">
        <v>0</v>
      </c>
      <c r="BP215" s="5">
        <v>11108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f>IF(COUNTIFS($D$1:D215,D215,$E$1:E215,E215)&gt;1,0,1)</f>
        <v>0</v>
      </c>
      <c r="BX215" s="5">
        <v>51507.482494467222</v>
      </c>
      <c r="BY215" t="s">
        <v>147</v>
      </c>
      <c r="BZ215" t="s">
        <v>147</v>
      </c>
      <c r="CA215" t="s">
        <v>102</v>
      </c>
      <c r="CB215" s="5">
        <v>13734000</v>
      </c>
      <c r="CC215" s="6">
        <v>4.2525771046807603E-2</v>
      </c>
      <c r="CD215" s="8">
        <v>8.7067204400000016</v>
      </c>
      <c r="CE215" s="5" t="s">
        <v>622</v>
      </c>
      <c r="CF215">
        <v>0</v>
      </c>
      <c r="CG215" t="str">
        <f>VLOOKUP(C215,Sheet2!$D$2:$D$764,1,0)</f>
        <v>9521122968</v>
      </c>
      <c r="CH215" t="str">
        <f>VLOOKUP(B215,SO!A:A,1,0)</f>
        <v>9512940852</v>
      </c>
      <c r="CI215" t="str">
        <f>VLOOKUP(D215,Shipment!A:A,1,0)</f>
        <v>9525250464</v>
      </c>
      <c r="CJ215" s="76" t="e">
        <f>VLOOKUP(C215,[1]Sheet1!$E:$H,4,0)</f>
        <v>#N/A</v>
      </c>
      <c r="CK215" s="76" t="e">
        <f>VLOOKUP(C215,[1]Sheet1!$E:$I,5,0)</f>
        <v>#N/A</v>
      </c>
      <c r="CL215" s="76" t="e">
        <f>VLOOKUP(C215,[1]Sheet1!$E:$S,15,0)</f>
        <v>#N/A</v>
      </c>
    </row>
    <row r="216" spans="1:90" x14ac:dyDescent="0.25">
      <c r="A216" s="1">
        <v>44580</v>
      </c>
      <c r="B216" t="s">
        <v>689</v>
      </c>
      <c r="C216" t="s">
        <v>690</v>
      </c>
      <c r="D216" t="s">
        <v>626</v>
      </c>
      <c r="E216" t="s">
        <v>667</v>
      </c>
      <c r="F216" t="s">
        <v>628</v>
      </c>
      <c r="G216">
        <v>1.25</v>
      </c>
      <c r="H216" t="s">
        <v>177</v>
      </c>
      <c r="I216" t="s">
        <v>72</v>
      </c>
      <c r="J216" t="s">
        <v>73</v>
      </c>
      <c r="K216" t="s">
        <v>125</v>
      </c>
      <c r="L216">
        <v>2</v>
      </c>
      <c r="M216" t="s">
        <v>668</v>
      </c>
      <c r="N216" t="s">
        <v>669</v>
      </c>
      <c r="O216" t="s">
        <v>77</v>
      </c>
      <c r="P216">
        <v>4.2793320000000003E-2</v>
      </c>
      <c r="Q216" t="s">
        <v>78</v>
      </c>
      <c r="R216">
        <v>0.44513888888889003</v>
      </c>
      <c r="S216">
        <v>0.36466435185184998</v>
      </c>
      <c r="T216">
        <v>0.42886574074074002</v>
      </c>
      <c r="U216" t="s">
        <v>670</v>
      </c>
      <c r="V216" t="s">
        <v>670</v>
      </c>
      <c r="W216" t="s">
        <v>330</v>
      </c>
      <c r="X216" t="s">
        <v>639</v>
      </c>
      <c r="Y216" t="s">
        <v>82</v>
      </c>
      <c r="Z216">
        <v>25</v>
      </c>
      <c r="AA216">
        <v>0</v>
      </c>
      <c r="AB216">
        <v>0</v>
      </c>
      <c r="AC216">
        <v>550000</v>
      </c>
      <c r="AD216" t="s">
        <v>129</v>
      </c>
      <c r="AE216" s="5">
        <v>0</v>
      </c>
      <c r="AF216" t="s">
        <v>177</v>
      </c>
      <c r="AG216" t="s">
        <v>84</v>
      </c>
      <c r="AH216" t="s">
        <v>333</v>
      </c>
      <c r="AI216" t="s">
        <v>130</v>
      </c>
      <c r="AJ216">
        <v>0</v>
      </c>
      <c r="AK216">
        <v>1</v>
      </c>
      <c r="AL216" t="s">
        <v>334</v>
      </c>
      <c r="AM216" t="s">
        <v>177</v>
      </c>
      <c r="AN216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1284</v>
      </c>
      <c r="AT216" s="8">
        <v>0</v>
      </c>
      <c r="AU216" s="5"/>
      <c r="AX216" s="5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s="5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4.2793320000000003E-2</v>
      </c>
      <c r="BK216" s="5" t="s">
        <v>626</v>
      </c>
      <c r="BL216">
        <v>8.7067204400000016</v>
      </c>
      <c r="BM216">
        <v>1164898</v>
      </c>
      <c r="BN216" s="5">
        <v>2948.9854620851934</v>
      </c>
      <c r="BO216" s="5">
        <v>0</v>
      </c>
      <c r="BP216" s="5">
        <v>1284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f>IF(COUNTIFS($D$1:D216,D216,$E$1:E216,E216)&gt;1,0,1)</f>
        <v>0</v>
      </c>
      <c r="BX216" s="5">
        <v>5953.2269816348889</v>
      </c>
      <c r="BY216" t="s">
        <v>129</v>
      </c>
      <c r="BZ216" t="s">
        <v>129</v>
      </c>
      <c r="CA216" t="s">
        <v>102</v>
      </c>
      <c r="CB216" s="5">
        <v>1386546</v>
      </c>
      <c r="CC216" s="6">
        <v>4.9149757701419886E-3</v>
      </c>
      <c r="CD216" s="8">
        <v>8.7067204400000016</v>
      </c>
      <c r="CE216" s="5" t="s">
        <v>622</v>
      </c>
      <c r="CF216">
        <v>0</v>
      </c>
      <c r="CG216" t="str">
        <f>VLOOKUP(C216,Sheet2!$D$2:$D$764,1,0)</f>
        <v>9521122948</v>
      </c>
      <c r="CH216" t="str">
        <f>VLOOKUP(B216,SO!A:A,1,0)</f>
        <v>9512940892</v>
      </c>
      <c r="CI216" t="str">
        <f>VLOOKUP(D216,Shipment!A:A,1,0)</f>
        <v>9525250464</v>
      </c>
      <c r="CJ216" s="76" t="e">
        <f>VLOOKUP(C216,[1]Sheet1!$E:$H,4,0)</f>
        <v>#N/A</v>
      </c>
      <c r="CK216" s="76" t="e">
        <f>VLOOKUP(C216,[1]Sheet1!$E:$I,5,0)</f>
        <v>#N/A</v>
      </c>
      <c r="CL216" s="76" t="e">
        <f>VLOOKUP(C216,[1]Sheet1!$E:$S,15,0)</f>
        <v>#N/A</v>
      </c>
    </row>
    <row r="217" spans="1:90" x14ac:dyDescent="0.25">
      <c r="A217" s="1">
        <v>44580</v>
      </c>
      <c r="B217" t="s">
        <v>691</v>
      </c>
      <c r="C217" t="s">
        <v>692</v>
      </c>
      <c r="D217" t="s">
        <v>626</v>
      </c>
      <c r="E217" t="s">
        <v>673</v>
      </c>
      <c r="F217" t="s">
        <v>628</v>
      </c>
      <c r="G217">
        <v>1.25</v>
      </c>
      <c r="H217" t="s">
        <v>177</v>
      </c>
      <c r="I217" t="s">
        <v>72</v>
      </c>
      <c r="J217" t="s">
        <v>73</v>
      </c>
      <c r="K217" t="s">
        <v>125</v>
      </c>
      <c r="L217">
        <v>2</v>
      </c>
      <c r="M217" t="s">
        <v>674</v>
      </c>
      <c r="N217" t="s">
        <v>675</v>
      </c>
      <c r="O217" t="s">
        <v>77</v>
      </c>
      <c r="P217">
        <v>4.2793320000000003E-2</v>
      </c>
      <c r="Q217" t="s">
        <v>78</v>
      </c>
      <c r="R217">
        <v>0.44513888888889003</v>
      </c>
      <c r="S217">
        <v>0.36466435185184998</v>
      </c>
      <c r="T217">
        <v>0.42675925925926</v>
      </c>
      <c r="U217" t="s">
        <v>676</v>
      </c>
      <c r="V217" t="s">
        <v>676</v>
      </c>
      <c r="W217" t="s">
        <v>330</v>
      </c>
      <c r="X217" t="s">
        <v>632</v>
      </c>
      <c r="Y217" t="s">
        <v>82</v>
      </c>
      <c r="Z217">
        <v>34</v>
      </c>
      <c r="AA217">
        <v>0</v>
      </c>
      <c r="AB217">
        <v>0</v>
      </c>
      <c r="AC217">
        <v>600000</v>
      </c>
      <c r="AD217" t="s">
        <v>129</v>
      </c>
      <c r="AE217" s="5">
        <v>0</v>
      </c>
      <c r="AF217" t="s">
        <v>177</v>
      </c>
      <c r="AG217" t="s">
        <v>84</v>
      </c>
      <c r="AH217" t="s">
        <v>333</v>
      </c>
      <c r="AI217" t="s">
        <v>130</v>
      </c>
      <c r="AJ217">
        <v>0</v>
      </c>
      <c r="AK217">
        <v>1</v>
      </c>
      <c r="AL217" t="s">
        <v>334</v>
      </c>
      <c r="AM217" t="s">
        <v>177</v>
      </c>
      <c r="AN217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556</v>
      </c>
      <c r="AT217" s="8">
        <v>0</v>
      </c>
      <c r="AU217" s="5"/>
      <c r="AX217" s="5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5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4.2793320000000003E-2</v>
      </c>
      <c r="BK217" s="5" t="s">
        <v>626</v>
      </c>
      <c r="BL217">
        <v>8.7067204400000016</v>
      </c>
      <c r="BM217">
        <v>1164898</v>
      </c>
      <c r="BN217" s="5">
        <v>2948.9854620851934</v>
      </c>
      <c r="BO217" s="5">
        <v>0</v>
      </c>
      <c r="BP217" s="5">
        <v>556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f>IF(COUNTIFS($D$1:D217,D217,$E$1:E217,E217)&gt;1,0,1)</f>
        <v>0</v>
      </c>
      <c r="BX217" s="5">
        <v>5225.2269816348889</v>
      </c>
      <c r="BY217" t="s">
        <v>129</v>
      </c>
      <c r="BZ217" t="s">
        <v>129</v>
      </c>
      <c r="CA217" t="s">
        <v>102</v>
      </c>
      <c r="CB217" s="5">
        <v>1386546</v>
      </c>
      <c r="CC217" s="6">
        <v>4.9149757701419886E-3</v>
      </c>
      <c r="CD217" s="8">
        <v>8.7067204400000016</v>
      </c>
      <c r="CE217" s="5" t="s">
        <v>622</v>
      </c>
      <c r="CF217">
        <v>0</v>
      </c>
      <c r="CG217" t="str">
        <f>VLOOKUP(C217,Sheet2!$D$2:$D$764,1,0)</f>
        <v>9521122950</v>
      </c>
      <c r="CH217" t="str">
        <f>VLOOKUP(B217,SO!A:A,1,0)</f>
        <v>9512940883</v>
      </c>
      <c r="CI217" t="str">
        <f>VLOOKUP(D217,Shipment!A:A,1,0)</f>
        <v>9525250464</v>
      </c>
      <c r="CJ217" s="76" t="e">
        <f>VLOOKUP(C217,[1]Sheet1!$E:$H,4,0)</f>
        <v>#N/A</v>
      </c>
      <c r="CK217" s="76" t="e">
        <f>VLOOKUP(C217,[1]Sheet1!$E:$I,5,0)</f>
        <v>#N/A</v>
      </c>
      <c r="CL217" s="76" t="e">
        <f>VLOOKUP(C217,[1]Sheet1!$E:$S,15,0)</f>
        <v>#N/A</v>
      </c>
    </row>
    <row r="218" spans="1:90" x14ac:dyDescent="0.25">
      <c r="A218" s="1">
        <v>44580</v>
      </c>
      <c r="B218" t="s">
        <v>691</v>
      </c>
      <c r="C218" t="s">
        <v>692</v>
      </c>
      <c r="D218" t="s">
        <v>626</v>
      </c>
      <c r="E218" t="s">
        <v>673</v>
      </c>
      <c r="F218" t="s">
        <v>628</v>
      </c>
      <c r="G218">
        <v>1.25</v>
      </c>
      <c r="H218" t="s">
        <v>177</v>
      </c>
      <c r="I218" t="s">
        <v>72</v>
      </c>
      <c r="J218" t="s">
        <v>73</v>
      </c>
      <c r="K218" t="s">
        <v>544</v>
      </c>
      <c r="L218">
        <v>2</v>
      </c>
      <c r="M218" t="s">
        <v>674</v>
      </c>
      <c r="N218" t="s">
        <v>675</v>
      </c>
      <c r="O218" t="s">
        <v>77</v>
      </c>
      <c r="P218">
        <v>5.9159999999999997E-2</v>
      </c>
      <c r="Q218" t="s">
        <v>78</v>
      </c>
      <c r="R218">
        <v>0.44513888888889003</v>
      </c>
      <c r="S218">
        <v>0.36466435185184998</v>
      </c>
      <c r="T218">
        <v>0.42658564814814998</v>
      </c>
      <c r="U218" t="s">
        <v>676</v>
      </c>
      <c r="V218" t="s">
        <v>676</v>
      </c>
      <c r="W218" t="s">
        <v>330</v>
      </c>
      <c r="X218" t="s">
        <v>632</v>
      </c>
      <c r="Y218" t="s">
        <v>82</v>
      </c>
      <c r="Z218">
        <v>34</v>
      </c>
      <c r="AA218">
        <v>0</v>
      </c>
      <c r="AB218">
        <v>0</v>
      </c>
      <c r="AC218">
        <v>600000</v>
      </c>
      <c r="AD218" t="s">
        <v>129</v>
      </c>
      <c r="AE218" s="5">
        <v>0</v>
      </c>
      <c r="AF218" t="s">
        <v>177</v>
      </c>
      <c r="AG218" t="s">
        <v>84</v>
      </c>
      <c r="AH218" t="s">
        <v>333</v>
      </c>
      <c r="AI218" t="s">
        <v>130</v>
      </c>
      <c r="AJ218">
        <v>0</v>
      </c>
      <c r="AK218">
        <v>1</v>
      </c>
      <c r="AL218" t="s">
        <v>334</v>
      </c>
      <c r="AM218" t="s">
        <v>177</v>
      </c>
      <c r="AN21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769</v>
      </c>
      <c r="AT218" s="8">
        <v>0</v>
      </c>
      <c r="AU218" s="5"/>
      <c r="AX218" s="5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5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5.9159999999999997E-2</v>
      </c>
      <c r="BK218" s="5" t="s">
        <v>626</v>
      </c>
      <c r="BL218">
        <v>8.7067204400000016</v>
      </c>
      <c r="BM218">
        <v>1164898</v>
      </c>
      <c r="BN218" s="5">
        <v>4076.8507780410591</v>
      </c>
      <c r="BO218" s="5">
        <v>0</v>
      </c>
      <c r="BP218" s="5">
        <v>769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f>IF(COUNTIFS($D$1:D218,D218,$E$1:E218,E218)&gt;1,0,1)</f>
        <v>0</v>
      </c>
      <c r="BX218" s="5">
        <v>7224.0137318983434</v>
      </c>
      <c r="BY218" t="s">
        <v>129</v>
      </c>
      <c r="BZ218" t="s">
        <v>129</v>
      </c>
      <c r="CA218" t="s">
        <v>102</v>
      </c>
      <c r="CB218" s="5">
        <v>3444000</v>
      </c>
      <c r="CC218" s="6">
        <v>6.7947512967350982E-3</v>
      </c>
      <c r="CD218" s="8">
        <v>8.7067204400000016</v>
      </c>
      <c r="CE218" s="5" t="s">
        <v>622</v>
      </c>
      <c r="CF218">
        <v>0</v>
      </c>
      <c r="CG218" t="str">
        <f>VLOOKUP(C218,Sheet2!$D$2:$D$764,1,0)</f>
        <v>9521122950</v>
      </c>
      <c r="CH218" t="str">
        <f>VLOOKUP(B218,SO!A:A,1,0)</f>
        <v>9512940883</v>
      </c>
      <c r="CI218" t="str">
        <f>VLOOKUP(D218,Shipment!A:A,1,0)</f>
        <v>9525250464</v>
      </c>
      <c r="CJ218" s="76" t="e">
        <f>VLOOKUP(C218,[1]Sheet1!$E:$H,4,0)</f>
        <v>#N/A</v>
      </c>
      <c r="CK218" s="76" t="e">
        <f>VLOOKUP(C218,[1]Sheet1!$E:$I,5,0)</f>
        <v>#N/A</v>
      </c>
      <c r="CL218" s="76" t="e">
        <f>VLOOKUP(C218,[1]Sheet1!$E:$S,15,0)</f>
        <v>#N/A</v>
      </c>
    </row>
    <row r="219" spans="1:90" x14ac:dyDescent="0.25">
      <c r="A219" s="1">
        <v>44580</v>
      </c>
      <c r="B219" t="s">
        <v>693</v>
      </c>
      <c r="C219" t="s">
        <v>694</v>
      </c>
      <c r="D219" t="s">
        <v>626</v>
      </c>
      <c r="E219" t="s">
        <v>695</v>
      </c>
      <c r="F219" t="s">
        <v>628</v>
      </c>
      <c r="G219">
        <v>1.25</v>
      </c>
      <c r="H219" t="s">
        <v>177</v>
      </c>
      <c r="I219" t="s">
        <v>72</v>
      </c>
      <c r="J219" t="s">
        <v>73</v>
      </c>
      <c r="K219" t="s">
        <v>696</v>
      </c>
      <c r="L219">
        <v>3</v>
      </c>
      <c r="M219" t="s">
        <v>697</v>
      </c>
      <c r="N219" t="s">
        <v>698</v>
      </c>
      <c r="O219" t="s">
        <v>77</v>
      </c>
      <c r="P219">
        <v>7.3439999999999998E-3</v>
      </c>
      <c r="Q219" t="s">
        <v>78</v>
      </c>
      <c r="R219">
        <v>0.44513888888889003</v>
      </c>
      <c r="S219">
        <v>0.36467592592593001</v>
      </c>
      <c r="T219">
        <v>0.44035879629629998</v>
      </c>
      <c r="U219" t="s">
        <v>699</v>
      </c>
      <c r="V219" t="s">
        <v>699</v>
      </c>
      <c r="W219" t="s">
        <v>330</v>
      </c>
      <c r="X219" t="s">
        <v>632</v>
      </c>
      <c r="Y219" t="s">
        <v>82</v>
      </c>
      <c r="Z219">
        <v>34</v>
      </c>
      <c r="AA219">
        <v>34</v>
      </c>
      <c r="AB219">
        <v>0</v>
      </c>
      <c r="AC219">
        <v>600000</v>
      </c>
      <c r="AD219" t="s">
        <v>380</v>
      </c>
      <c r="AE219" s="5">
        <v>0</v>
      </c>
      <c r="AF219" t="s">
        <v>177</v>
      </c>
      <c r="AG219" t="s">
        <v>84</v>
      </c>
      <c r="AH219" t="s">
        <v>333</v>
      </c>
      <c r="AI219" t="s">
        <v>700</v>
      </c>
      <c r="AJ219">
        <v>0</v>
      </c>
      <c r="AK219">
        <v>1</v>
      </c>
      <c r="AL219" t="s">
        <v>334</v>
      </c>
      <c r="AM219" t="s">
        <v>177</v>
      </c>
      <c r="AN219" t="s">
        <v>101</v>
      </c>
      <c r="AO219" s="8">
        <v>50000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5"/>
      <c r="AX219" s="5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5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7.3439999999999998E-3</v>
      </c>
      <c r="BK219" s="5" t="s">
        <v>626</v>
      </c>
      <c r="BL219">
        <v>8.7067204400000016</v>
      </c>
      <c r="BM219">
        <v>1164898</v>
      </c>
      <c r="BN219" s="5">
        <v>506.09182072233835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f>IF(COUNTIFS($D$1:D219,D219,$E$1:E219,E219)&gt;1,0,1)</f>
        <v>1</v>
      </c>
      <c r="BX219" s="5">
        <v>801.31204947703577</v>
      </c>
      <c r="BY219" t="s">
        <v>380</v>
      </c>
      <c r="BZ219" t="s">
        <v>380</v>
      </c>
      <c r="CA219" t="s">
        <v>221</v>
      </c>
      <c r="CB219" s="5">
        <v>1651398</v>
      </c>
      <c r="CC219" s="6">
        <v>8.4348636787056393E-4</v>
      </c>
      <c r="CD219" s="8">
        <v>8.7067204400000016</v>
      </c>
      <c r="CE219" s="5" t="s">
        <v>622</v>
      </c>
      <c r="CF219">
        <v>0</v>
      </c>
      <c r="CG219" t="str">
        <f>VLOOKUP(C219,Sheet2!$D$2:$D$764,1,0)</f>
        <v>9521123597</v>
      </c>
      <c r="CH219" t="str">
        <f>VLOOKUP(B219,SO!A:A,1,0)</f>
        <v>9512940683</v>
      </c>
      <c r="CI219" t="str">
        <f>VLOOKUP(D219,Shipment!A:A,1,0)</f>
        <v>9525250464</v>
      </c>
      <c r="CJ219" s="76" t="e">
        <f>VLOOKUP(C219,[1]Sheet1!$E:$H,4,0)</f>
        <v>#N/A</v>
      </c>
      <c r="CK219" s="76" t="e">
        <f>VLOOKUP(C219,[1]Sheet1!$E:$I,5,0)</f>
        <v>#N/A</v>
      </c>
      <c r="CL219" s="76" t="e">
        <f>VLOOKUP(C219,[1]Sheet1!$E:$S,15,0)</f>
        <v>#N/A</v>
      </c>
    </row>
    <row r="220" spans="1:90" x14ac:dyDescent="0.25">
      <c r="A220" s="1">
        <v>44580</v>
      </c>
      <c r="B220" t="s">
        <v>701</v>
      </c>
      <c r="C220" t="s">
        <v>702</v>
      </c>
      <c r="D220" t="s">
        <v>626</v>
      </c>
      <c r="E220" t="s">
        <v>703</v>
      </c>
      <c r="F220" t="s">
        <v>628</v>
      </c>
      <c r="G220">
        <v>1.25</v>
      </c>
      <c r="H220" t="s">
        <v>177</v>
      </c>
      <c r="I220" t="s">
        <v>72</v>
      </c>
      <c r="J220" t="s">
        <v>73</v>
      </c>
      <c r="K220" t="s">
        <v>139</v>
      </c>
      <c r="L220">
        <v>2</v>
      </c>
      <c r="M220" t="s">
        <v>460</v>
      </c>
      <c r="N220" t="s">
        <v>704</v>
      </c>
      <c r="O220" t="s">
        <v>77</v>
      </c>
      <c r="P220">
        <v>0.12342</v>
      </c>
      <c r="Q220" t="s">
        <v>78</v>
      </c>
      <c r="R220">
        <v>0.44513888888889003</v>
      </c>
      <c r="S220">
        <v>0.36467592592593001</v>
      </c>
      <c r="T220">
        <v>0.42811342592592999</v>
      </c>
      <c r="U220" t="s">
        <v>705</v>
      </c>
      <c r="V220" t="s">
        <v>705</v>
      </c>
      <c r="W220" t="s">
        <v>330</v>
      </c>
      <c r="X220" t="s">
        <v>632</v>
      </c>
      <c r="Y220" t="s">
        <v>82</v>
      </c>
      <c r="Z220">
        <v>34</v>
      </c>
      <c r="AA220">
        <v>34</v>
      </c>
      <c r="AB220">
        <v>0</v>
      </c>
      <c r="AC220">
        <v>600000</v>
      </c>
      <c r="AD220" t="s">
        <v>147</v>
      </c>
      <c r="AE220" s="5">
        <v>0</v>
      </c>
      <c r="AF220" t="s">
        <v>177</v>
      </c>
      <c r="AG220" t="s">
        <v>84</v>
      </c>
      <c r="AH220" t="s">
        <v>333</v>
      </c>
      <c r="AI220" t="s">
        <v>460</v>
      </c>
      <c r="AJ220">
        <v>0</v>
      </c>
      <c r="AK220">
        <v>1</v>
      </c>
      <c r="AL220" t="s">
        <v>334</v>
      </c>
      <c r="AM220" t="s">
        <v>177</v>
      </c>
      <c r="AN220" t="s">
        <v>101</v>
      </c>
      <c r="AO220" s="8">
        <v>50000</v>
      </c>
      <c r="AP220" s="8">
        <v>0</v>
      </c>
      <c r="AQ220" s="8">
        <v>0</v>
      </c>
      <c r="AR220" s="8">
        <v>0</v>
      </c>
      <c r="AS220" s="8">
        <v>1604</v>
      </c>
      <c r="AT220" s="8">
        <v>0</v>
      </c>
      <c r="AU220" s="5"/>
      <c r="AX220" s="5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s="5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0.12342</v>
      </c>
      <c r="BK220" s="5" t="s">
        <v>626</v>
      </c>
      <c r="BL220">
        <v>8.7067204400000016</v>
      </c>
      <c r="BM220">
        <v>1164898</v>
      </c>
      <c r="BN220" s="5">
        <v>8505.1542093615208</v>
      </c>
      <c r="BO220" s="5">
        <v>0</v>
      </c>
      <c r="BP220" s="5">
        <v>1604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f>IF(COUNTIFS($D$1:D220,D220,$E$1:E220,E220)&gt;1,0,1)</f>
        <v>1</v>
      </c>
      <c r="BX220" s="5">
        <v>15070.494164822408</v>
      </c>
      <c r="BY220" t="s">
        <v>147</v>
      </c>
      <c r="BZ220" t="s">
        <v>147</v>
      </c>
      <c r="CA220" t="s">
        <v>102</v>
      </c>
      <c r="CB220" s="5">
        <v>4578000</v>
      </c>
      <c r="CC220" s="6">
        <v>1.4175257015602533E-2</v>
      </c>
      <c r="CD220" s="8">
        <v>8.7067204400000016</v>
      </c>
      <c r="CE220" s="5" t="s">
        <v>622</v>
      </c>
      <c r="CF220">
        <v>0</v>
      </c>
      <c r="CG220" t="str">
        <f>VLOOKUP(C220,Sheet2!$D$2:$D$764,1,0)</f>
        <v>9521123526</v>
      </c>
      <c r="CH220" t="str">
        <f>VLOOKUP(B220,SO!A:A,1,0)</f>
        <v>9512940061</v>
      </c>
      <c r="CI220" t="str">
        <f>VLOOKUP(D220,Shipment!A:A,1,0)</f>
        <v>9525250464</v>
      </c>
      <c r="CJ220" s="76" t="e">
        <f>VLOOKUP(C220,[1]Sheet1!$E:$H,4,0)</f>
        <v>#N/A</v>
      </c>
      <c r="CK220" s="76" t="e">
        <f>VLOOKUP(C220,[1]Sheet1!$E:$I,5,0)</f>
        <v>#N/A</v>
      </c>
      <c r="CL220" s="76" t="e">
        <f>VLOOKUP(C220,[1]Sheet1!$E:$S,15,0)</f>
        <v>#N/A</v>
      </c>
    </row>
    <row r="221" spans="1:90" x14ac:dyDescent="0.25">
      <c r="A221" s="1">
        <v>44580</v>
      </c>
      <c r="B221" t="s">
        <v>706</v>
      </c>
      <c r="C221" t="s">
        <v>707</v>
      </c>
      <c r="D221" t="s">
        <v>626</v>
      </c>
      <c r="E221" t="s">
        <v>703</v>
      </c>
      <c r="F221" t="s">
        <v>628</v>
      </c>
      <c r="G221">
        <v>1.25</v>
      </c>
      <c r="H221" t="s">
        <v>177</v>
      </c>
      <c r="I221" t="s">
        <v>72</v>
      </c>
      <c r="J221" t="s">
        <v>73</v>
      </c>
      <c r="K221" t="s">
        <v>243</v>
      </c>
      <c r="L221">
        <v>1</v>
      </c>
      <c r="M221" t="s">
        <v>460</v>
      </c>
      <c r="N221" t="s">
        <v>704</v>
      </c>
      <c r="O221" t="s">
        <v>77</v>
      </c>
      <c r="P221">
        <v>0.49475999999999998</v>
      </c>
      <c r="Q221" t="s">
        <v>78</v>
      </c>
      <c r="R221">
        <v>0.44513888888889003</v>
      </c>
      <c r="S221">
        <v>0.36467592592593001</v>
      </c>
      <c r="T221">
        <v>0.44207175925926001</v>
      </c>
      <c r="U221" t="s">
        <v>705</v>
      </c>
      <c r="V221" t="s">
        <v>705</v>
      </c>
      <c r="W221" t="s">
        <v>330</v>
      </c>
      <c r="X221" t="s">
        <v>632</v>
      </c>
      <c r="Y221" t="s">
        <v>82</v>
      </c>
      <c r="Z221">
        <v>34</v>
      </c>
      <c r="AA221">
        <v>0</v>
      </c>
      <c r="AB221">
        <v>0</v>
      </c>
      <c r="AC221">
        <v>600000</v>
      </c>
      <c r="AD221" t="s">
        <v>83</v>
      </c>
      <c r="AE221" s="5">
        <v>0</v>
      </c>
      <c r="AF221" t="s">
        <v>177</v>
      </c>
      <c r="AG221" t="s">
        <v>84</v>
      </c>
      <c r="AH221" t="s">
        <v>333</v>
      </c>
      <c r="AI221" t="s">
        <v>460</v>
      </c>
      <c r="AJ221">
        <v>0</v>
      </c>
      <c r="AK221">
        <v>1</v>
      </c>
      <c r="AL221" t="s">
        <v>334</v>
      </c>
      <c r="AM221" t="s">
        <v>177</v>
      </c>
      <c r="AN221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6432</v>
      </c>
      <c r="AT221" s="8">
        <v>0</v>
      </c>
      <c r="AU221" s="5"/>
      <c r="AX221" s="5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s="5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0.49475999999999998</v>
      </c>
      <c r="BK221" s="5" t="s">
        <v>626</v>
      </c>
      <c r="BL221">
        <v>8.7067204400000016</v>
      </c>
      <c r="BM221">
        <v>1164898</v>
      </c>
      <c r="BN221" s="5">
        <v>34095.042105199369</v>
      </c>
      <c r="BO221" s="5">
        <v>0</v>
      </c>
      <c r="BP221" s="5">
        <v>6432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f>IF(COUNTIFS($D$1:D221,D221,$E$1:E221,E221)&gt;1,0,1)</f>
        <v>0</v>
      </c>
      <c r="BX221" s="5">
        <v>60415.816666565661</v>
      </c>
      <c r="BY221" t="s">
        <v>83</v>
      </c>
      <c r="BZ221" t="s">
        <v>87</v>
      </c>
      <c r="CA221" t="s">
        <v>102</v>
      </c>
      <c r="CB221" s="5">
        <v>4872000</v>
      </c>
      <c r="CC221" s="6">
        <v>5.6825070175332275E-2</v>
      </c>
      <c r="CD221" s="8">
        <v>8.7067204400000016</v>
      </c>
      <c r="CE221" s="5" t="s">
        <v>622</v>
      </c>
      <c r="CF221">
        <v>0</v>
      </c>
      <c r="CG221" t="str">
        <f>VLOOKUP(C221,Sheet2!$D$2:$D$764,1,0)</f>
        <v>9521123314</v>
      </c>
      <c r="CH221" t="str">
        <f>VLOOKUP(B221,SO!A:A,1,0)</f>
        <v>9512941057</v>
      </c>
      <c r="CI221" t="str">
        <f>VLOOKUP(D221,Shipment!A:A,1,0)</f>
        <v>9525250464</v>
      </c>
      <c r="CJ221" s="76" t="e">
        <f>VLOOKUP(C221,[1]Sheet1!$E:$H,4,0)</f>
        <v>#N/A</v>
      </c>
      <c r="CK221" s="76" t="e">
        <f>VLOOKUP(C221,[1]Sheet1!$E:$I,5,0)</f>
        <v>#N/A</v>
      </c>
      <c r="CL221" s="76" t="e">
        <f>VLOOKUP(C221,[1]Sheet1!$E:$S,15,0)</f>
        <v>#N/A</v>
      </c>
    </row>
    <row r="222" spans="1:90" x14ac:dyDescent="0.25">
      <c r="A222" s="1">
        <v>44580</v>
      </c>
      <c r="B222" t="s">
        <v>687</v>
      </c>
      <c r="C222" t="s">
        <v>688</v>
      </c>
      <c r="D222" t="s">
        <v>626</v>
      </c>
      <c r="E222" t="s">
        <v>627</v>
      </c>
      <c r="F222" t="s">
        <v>628</v>
      </c>
      <c r="G222">
        <v>1.25</v>
      </c>
      <c r="H222" t="s">
        <v>177</v>
      </c>
      <c r="I222" t="s">
        <v>72</v>
      </c>
      <c r="J222" t="s">
        <v>73</v>
      </c>
      <c r="K222" t="s">
        <v>125</v>
      </c>
      <c r="L222">
        <v>5</v>
      </c>
      <c r="M222" t="s">
        <v>629</v>
      </c>
      <c r="N222" t="s">
        <v>630</v>
      </c>
      <c r="O222" t="s">
        <v>77</v>
      </c>
      <c r="P222">
        <v>0.1069833</v>
      </c>
      <c r="Q222" t="s">
        <v>78</v>
      </c>
      <c r="R222">
        <v>0.44513888888889003</v>
      </c>
      <c r="S222">
        <v>0.36467592592593001</v>
      </c>
      <c r="T222">
        <v>0.42019675925925998</v>
      </c>
      <c r="U222" t="s">
        <v>631</v>
      </c>
      <c r="V222" t="s">
        <v>631</v>
      </c>
      <c r="W222" t="s">
        <v>330</v>
      </c>
      <c r="X222" t="s">
        <v>632</v>
      </c>
      <c r="Y222" t="s">
        <v>82</v>
      </c>
      <c r="Z222">
        <v>34</v>
      </c>
      <c r="AA222">
        <v>0</v>
      </c>
      <c r="AB222">
        <v>0</v>
      </c>
      <c r="AC222">
        <v>600000</v>
      </c>
      <c r="AD222" t="s">
        <v>129</v>
      </c>
      <c r="AE222" s="5">
        <v>0</v>
      </c>
      <c r="AF222" t="s">
        <v>177</v>
      </c>
      <c r="AG222" t="s">
        <v>84</v>
      </c>
      <c r="AH222" t="s">
        <v>333</v>
      </c>
      <c r="AI222" t="s">
        <v>130</v>
      </c>
      <c r="AJ222">
        <v>0</v>
      </c>
      <c r="AK222">
        <v>1</v>
      </c>
      <c r="AL222" t="s">
        <v>334</v>
      </c>
      <c r="AM222" t="s">
        <v>177</v>
      </c>
      <c r="AN222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3209</v>
      </c>
      <c r="AT222" s="8">
        <v>0</v>
      </c>
      <c r="AU222" s="5"/>
      <c r="AX222" s="5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s="5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0.1069833</v>
      </c>
      <c r="BK222" s="5" t="s">
        <v>626</v>
      </c>
      <c r="BL222">
        <v>8.7067204400000016</v>
      </c>
      <c r="BM222">
        <v>1164898</v>
      </c>
      <c r="BN222" s="5">
        <v>7372.4636552129832</v>
      </c>
      <c r="BO222" s="5">
        <v>0</v>
      </c>
      <c r="BP222" s="5">
        <v>3209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f>IF(COUNTIFS($D$1:D222,D222,$E$1:E222,E222)&gt;1,0,1)</f>
        <v>0</v>
      </c>
      <c r="BX222" s="5">
        <v>14882.067454087224</v>
      </c>
      <c r="BY222" t="s">
        <v>129</v>
      </c>
      <c r="BZ222" t="s">
        <v>129</v>
      </c>
      <c r="CA222" t="s">
        <v>102</v>
      </c>
      <c r="CB222" s="5">
        <v>3466365</v>
      </c>
      <c r="CC222" s="6">
        <v>1.2287439425354971E-2</v>
      </c>
      <c r="CD222" s="8">
        <v>8.7067204400000016</v>
      </c>
      <c r="CE222" s="5" t="s">
        <v>622</v>
      </c>
      <c r="CF222">
        <v>0</v>
      </c>
      <c r="CG222" t="str">
        <f>VLOOKUP(C222,Sheet2!$D$2:$D$764,1,0)</f>
        <v>9521122969</v>
      </c>
      <c r="CH222" t="str">
        <f>VLOOKUP(B222,SO!A:A,1,0)</f>
        <v>9512940851</v>
      </c>
      <c r="CI222" t="str">
        <f>VLOOKUP(D222,Shipment!A:A,1,0)</f>
        <v>9525250464</v>
      </c>
      <c r="CJ222" s="76" t="e">
        <f>VLOOKUP(C222,[1]Sheet1!$E:$H,4,0)</f>
        <v>#N/A</v>
      </c>
      <c r="CK222" s="76" t="e">
        <f>VLOOKUP(C222,[1]Sheet1!$E:$I,5,0)</f>
        <v>#N/A</v>
      </c>
      <c r="CL222" s="76" t="e">
        <f>VLOOKUP(C222,[1]Sheet1!$E:$S,15,0)</f>
        <v>#N/A</v>
      </c>
    </row>
    <row r="223" spans="1:90" x14ac:dyDescent="0.25">
      <c r="A223" s="1">
        <v>44580</v>
      </c>
      <c r="B223" t="s">
        <v>687</v>
      </c>
      <c r="C223" t="s">
        <v>688</v>
      </c>
      <c r="D223" t="s">
        <v>626</v>
      </c>
      <c r="E223" t="s">
        <v>627</v>
      </c>
      <c r="F223" t="s">
        <v>628</v>
      </c>
      <c r="G223">
        <v>1.25</v>
      </c>
      <c r="H223" t="s">
        <v>177</v>
      </c>
      <c r="I223" t="s">
        <v>72</v>
      </c>
      <c r="J223" t="s">
        <v>73</v>
      </c>
      <c r="K223" t="s">
        <v>544</v>
      </c>
      <c r="L223">
        <v>5</v>
      </c>
      <c r="M223" t="s">
        <v>629</v>
      </c>
      <c r="N223" t="s">
        <v>630</v>
      </c>
      <c r="O223" t="s">
        <v>77</v>
      </c>
      <c r="P223">
        <v>0.1479</v>
      </c>
      <c r="Q223" t="s">
        <v>78</v>
      </c>
      <c r="R223">
        <v>0.44513888888889003</v>
      </c>
      <c r="S223">
        <v>0.36467592592593001</v>
      </c>
      <c r="T223">
        <v>0.42292824074073998</v>
      </c>
      <c r="U223" t="s">
        <v>631</v>
      </c>
      <c r="V223" t="s">
        <v>631</v>
      </c>
      <c r="W223" t="s">
        <v>330</v>
      </c>
      <c r="X223" t="s">
        <v>632</v>
      </c>
      <c r="Y223" t="s">
        <v>82</v>
      </c>
      <c r="Z223">
        <v>34</v>
      </c>
      <c r="AA223">
        <v>0</v>
      </c>
      <c r="AB223">
        <v>0</v>
      </c>
      <c r="AC223">
        <v>600000</v>
      </c>
      <c r="AD223" t="s">
        <v>129</v>
      </c>
      <c r="AE223" s="5">
        <v>0</v>
      </c>
      <c r="AF223" t="s">
        <v>177</v>
      </c>
      <c r="AG223" t="s">
        <v>84</v>
      </c>
      <c r="AH223" t="s">
        <v>333</v>
      </c>
      <c r="AI223" t="s">
        <v>130</v>
      </c>
      <c r="AJ223">
        <v>0</v>
      </c>
      <c r="AK223">
        <v>1</v>
      </c>
      <c r="AL223" t="s">
        <v>334</v>
      </c>
      <c r="AM223" t="s">
        <v>177</v>
      </c>
      <c r="AN223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4437</v>
      </c>
      <c r="AT223" s="8">
        <v>0</v>
      </c>
      <c r="AU223" s="5"/>
      <c r="AX223" s="5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5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0.1479</v>
      </c>
      <c r="BK223" s="5" t="s">
        <v>626</v>
      </c>
      <c r="BL223">
        <v>8.7067204400000016</v>
      </c>
      <c r="BM223">
        <v>1164898</v>
      </c>
      <c r="BN223" s="5">
        <v>10192.126945102647</v>
      </c>
      <c r="BO223" s="5">
        <v>0</v>
      </c>
      <c r="BP223" s="5">
        <v>4437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f>IF(COUNTIFS($D$1:D223,D223,$E$1:E223,E223)&gt;1,0,1)</f>
        <v>0</v>
      </c>
      <c r="BX223" s="5">
        <v>20574.53432974586</v>
      </c>
      <c r="BY223" t="s">
        <v>129</v>
      </c>
      <c r="BZ223" t="s">
        <v>129</v>
      </c>
      <c r="CA223" t="s">
        <v>102</v>
      </c>
      <c r="CB223" s="5">
        <v>8610000</v>
      </c>
      <c r="CC223" s="6">
        <v>1.6986878241837748E-2</v>
      </c>
      <c r="CD223" s="8">
        <v>8.7067204400000016</v>
      </c>
      <c r="CE223" s="5" t="s">
        <v>622</v>
      </c>
      <c r="CF223">
        <v>0</v>
      </c>
      <c r="CG223" t="str">
        <f>VLOOKUP(C223,Sheet2!$D$2:$D$764,1,0)</f>
        <v>9521122969</v>
      </c>
      <c r="CH223" t="str">
        <f>VLOOKUP(B223,SO!A:A,1,0)</f>
        <v>9512940851</v>
      </c>
      <c r="CI223" t="str">
        <f>VLOOKUP(D223,Shipment!A:A,1,0)</f>
        <v>9525250464</v>
      </c>
      <c r="CJ223" s="76" t="e">
        <f>VLOOKUP(C223,[1]Sheet1!$E:$H,4,0)</f>
        <v>#N/A</v>
      </c>
      <c r="CK223" s="76" t="e">
        <f>VLOOKUP(C223,[1]Sheet1!$E:$I,5,0)</f>
        <v>#N/A</v>
      </c>
      <c r="CL223" s="76" t="e">
        <f>VLOOKUP(C223,[1]Sheet1!$E:$S,15,0)</f>
        <v>#N/A</v>
      </c>
    </row>
    <row r="224" spans="1:90" x14ac:dyDescent="0.25">
      <c r="A224" s="1">
        <v>44580</v>
      </c>
      <c r="B224" t="s">
        <v>701</v>
      </c>
      <c r="C224" t="s">
        <v>702</v>
      </c>
      <c r="D224" t="s">
        <v>626</v>
      </c>
      <c r="E224" t="s">
        <v>703</v>
      </c>
      <c r="F224" t="s">
        <v>628</v>
      </c>
      <c r="G224">
        <v>1.25</v>
      </c>
      <c r="H224" t="s">
        <v>177</v>
      </c>
      <c r="I224" t="s">
        <v>72</v>
      </c>
      <c r="J224" t="s">
        <v>73</v>
      </c>
      <c r="K224" t="s">
        <v>483</v>
      </c>
      <c r="L224">
        <v>2</v>
      </c>
      <c r="M224" t="s">
        <v>460</v>
      </c>
      <c r="N224" t="s">
        <v>704</v>
      </c>
      <c r="O224" t="s">
        <v>77</v>
      </c>
      <c r="P224">
        <v>7.7520000000000006E-2</v>
      </c>
      <c r="Q224" t="s">
        <v>78</v>
      </c>
      <c r="R224">
        <v>0.44513888888889003</v>
      </c>
      <c r="S224">
        <v>0.36467592592593001</v>
      </c>
      <c r="T224">
        <v>0.42831018518518998</v>
      </c>
      <c r="U224" t="s">
        <v>705</v>
      </c>
      <c r="V224" t="s">
        <v>705</v>
      </c>
      <c r="W224" t="s">
        <v>330</v>
      </c>
      <c r="X224" t="s">
        <v>632</v>
      </c>
      <c r="Y224" t="s">
        <v>82</v>
      </c>
      <c r="Z224">
        <v>34</v>
      </c>
      <c r="AA224">
        <v>0</v>
      </c>
      <c r="AB224">
        <v>0</v>
      </c>
      <c r="AC224">
        <v>600000</v>
      </c>
      <c r="AD224" t="s">
        <v>129</v>
      </c>
      <c r="AE224" s="5">
        <v>0</v>
      </c>
      <c r="AF224" t="s">
        <v>177</v>
      </c>
      <c r="AG224" t="s">
        <v>84</v>
      </c>
      <c r="AH224" t="s">
        <v>333</v>
      </c>
      <c r="AI224" t="s">
        <v>460</v>
      </c>
      <c r="AJ224">
        <v>0</v>
      </c>
      <c r="AK224">
        <v>1</v>
      </c>
      <c r="AL224" t="s">
        <v>334</v>
      </c>
      <c r="AM224" t="s">
        <v>177</v>
      </c>
      <c r="AN224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1008</v>
      </c>
      <c r="AT224" s="8">
        <v>0</v>
      </c>
      <c r="AU224" s="5"/>
      <c r="AX224" s="5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5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7.7520000000000006E-2</v>
      </c>
      <c r="BK224" s="5" t="s">
        <v>626</v>
      </c>
      <c r="BL224">
        <v>8.7067204400000016</v>
      </c>
      <c r="BM224">
        <v>1164898</v>
      </c>
      <c r="BN224" s="5">
        <v>5342.0803298469054</v>
      </c>
      <c r="BO224" s="5">
        <v>0</v>
      </c>
      <c r="BP224" s="5">
        <v>1008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f>IF(COUNTIFS($D$1:D224,D224,$E$1:E224,E224)&gt;1,0,1)</f>
        <v>0</v>
      </c>
      <c r="BX224" s="5">
        <v>9466.293855590935</v>
      </c>
      <c r="BY224" t="s">
        <v>129</v>
      </c>
      <c r="BZ224" t="s">
        <v>129</v>
      </c>
      <c r="CA224" t="s">
        <v>102</v>
      </c>
      <c r="CB224" s="5">
        <v>3598000</v>
      </c>
      <c r="CC224" s="6">
        <v>8.9034672164115085E-3</v>
      </c>
      <c r="CD224" s="8">
        <v>8.7067204400000016</v>
      </c>
      <c r="CE224" s="5" t="s">
        <v>622</v>
      </c>
      <c r="CF224">
        <v>0</v>
      </c>
      <c r="CG224" t="str">
        <f>VLOOKUP(C224,Sheet2!$D$2:$D$764,1,0)</f>
        <v>9521123526</v>
      </c>
      <c r="CH224" t="str">
        <f>VLOOKUP(B224,SO!A:A,1,0)</f>
        <v>9512940061</v>
      </c>
      <c r="CI224" t="str">
        <f>VLOOKUP(D224,Shipment!A:A,1,0)</f>
        <v>9525250464</v>
      </c>
      <c r="CJ224" s="76" t="e">
        <f>VLOOKUP(C224,[1]Sheet1!$E:$H,4,0)</f>
        <v>#N/A</v>
      </c>
      <c r="CK224" s="76" t="e">
        <f>VLOOKUP(C224,[1]Sheet1!$E:$I,5,0)</f>
        <v>#N/A</v>
      </c>
      <c r="CL224" s="76" t="e">
        <f>VLOOKUP(C224,[1]Sheet1!$E:$S,15,0)</f>
        <v>#N/A</v>
      </c>
    </row>
    <row r="225" spans="1:90" x14ac:dyDescent="0.25">
      <c r="A225" s="1">
        <v>44580</v>
      </c>
      <c r="B225" t="s">
        <v>687</v>
      </c>
      <c r="C225" t="s">
        <v>688</v>
      </c>
      <c r="D225" t="s">
        <v>626</v>
      </c>
      <c r="E225" t="s">
        <v>627</v>
      </c>
      <c r="F225" t="s">
        <v>628</v>
      </c>
      <c r="G225">
        <v>1.25</v>
      </c>
      <c r="H225" t="s">
        <v>177</v>
      </c>
      <c r="I225" t="s">
        <v>72</v>
      </c>
      <c r="J225" t="s">
        <v>73</v>
      </c>
      <c r="K225" t="s">
        <v>149</v>
      </c>
      <c r="L225">
        <v>6</v>
      </c>
      <c r="M225" t="s">
        <v>629</v>
      </c>
      <c r="N225" t="s">
        <v>630</v>
      </c>
      <c r="O225" t="s">
        <v>77</v>
      </c>
      <c r="P225">
        <v>0.37026000000000003</v>
      </c>
      <c r="Q225" t="s">
        <v>78</v>
      </c>
      <c r="R225">
        <v>0.44513888888889003</v>
      </c>
      <c r="S225">
        <v>0.36467592592593001</v>
      </c>
      <c r="T225">
        <v>0.42539351851851998</v>
      </c>
      <c r="U225" t="s">
        <v>631</v>
      </c>
      <c r="V225" t="s">
        <v>631</v>
      </c>
      <c r="W225" t="s">
        <v>330</v>
      </c>
      <c r="X225" t="s">
        <v>632</v>
      </c>
      <c r="Y225" t="s">
        <v>82</v>
      </c>
      <c r="Z225">
        <v>34</v>
      </c>
      <c r="AA225">
        <v>0</v>
      </c>
      <c r="AB225">
        <v>0</v>
      </c>
      <c r="AC225">
        <v>600000</v>
      </c>
      <c r="AD225" t="s">
        <v>147</v>
      </c>
      <c r="AE225" s="5">
        <v>0</v>
      </c>
      <c r="AF225" t="s">
        <v>177</v>
      </c>
      <c r="AG225" t="s">
        <v>84</v>
      </c>
      <c r="AH225" t="s">
        <v>333</v>
      </c>
      <c r="AI225" t="s">
        <v>130</v>
      </c>
      <c r="AJ225">
        <v>0</v>
      </c>
      <c r="AK225">
        <v>1</v>
      </c>
      <c r="AL225" t="s">
        <v>334</v>
      </c>
      <c r="AM225" t="s">
        <v>177</v>
      </c>
      <c r="AN225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11108</v>
      </c>
      <c r="AT225" s="8">
        <v>0</v>
      </c>
      <c r="AU225" s="5"/>
      <c r="AX225" s="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s="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0.37026000000000003</v>
      </c>
      <c r="BK225" s="5" t="s">
        <v>626</v>
      </c>
      <c r="BL225">
        <v>8.7067204400000016</v>
      </c>
      <c r="BM225">
        <v>1164898</v>
      </c>
      <c r="BN225" s="5">
        <v>25515.462628084562</v>
      </c>
      <c r="BO225" s="5">
        <v>0</v>
      </c>
      <c r="BP225" s="5">
        <v>11108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f>IF(COUNTIFS($D$1:D225,D225,$E$1:E225,E225)&gt;1,0,1)</f>
        <v>0</v>
      </c>
      <c r="BX225" s="5">
        <v>51507.482494467222</v>
      </c>
      <c r="BY225" t="s">
        <v>147</v>
      </c>
      <c r="BZ225" t="s">
        <v>147</v>
      </c>
      <c r="CA225" t="s">
        <v>102</v>
      </c>
      <c r="CB225" s="5">
        <v>11718000</v>
      </c>
      <c r="CC225" s="6">
        <v>4.2525771046807603E-2</v>
      </c>
      <c r="CD225" s="8">
        <v>8.7067204400000016</v>
      </c>
      <c r="CE225" s="5" t="s">
        <v>622</v>
      </c>
      <c r="CF225">
        <v>0</v>
      </c>
      <c r="CG225" t="str">
        <f>VLOOKUP(C225,Sheet2!$D$2:$D$764,1,0)</f>
        <v>9521122969</v>
      </c>
      <c r="CH225" t="str">
        <f>VLOOKUP(B225,SO!A:A,1,0)</f>
        <v>9512940851</v>
      </c>
      <c r="CI225" t="str">
        <f>VLOOKUP(D225,Shipment!A:A,1,0)</f>
        <v>9525250464</v>
      </c>
      <c r="CJ225" s="76" t="e">
        <f>VLOOKUP(C225,[1]Sheet1!$E:$H,4,0)</f>
        <v>#N/A</v>
      </c>
      <c r="CK225" s="76" t="e">
        <f>VLOOKUP(C225,[1]Sheet1!$E:$I,5,0)</f>
        <v>#N/A</v>
      </c>
      <c r="CL225" s="76" t="e">
        <f>VLOOKUP(C225,[1]Sheet1!$E:$S,15,0)</f>
        <v>#N/A</v>
      </c>
    </row>
    <row r="226" spans="1:90" x14ac:dyDescent="0.25">
      <c r="A226" s="1">
        <v>44580</v>
      </c>
      <c r="B226" t="s">
        <v>693</v>
      </c>
      <c r="C226" t="s">
        <v>694</v>
      </c>
      <c r="D226" t="s">
        <v>626</v>
      </c>
      <c r="E226" t="s">
        <v>695</v>
      </c>
      <c r="F226" t="s">
        <v>628</v>
      </c>
      <c r="G226">
        <v>1.25</v>
      </c>
      <c r="H226" t="s">
        <v>177</v>
      </c>
      <c r="I226" t="s">
        <v>72</v>
      </c>
      <c r="J226" t="s">
        <v>73</v>
      </c>
      <c r="K226" t="s">
        <v>708</v>
      </c>
      <c r="L226">
        <v>2</v>
      </c>
      <c r="M226" t="s">
        <v>697</v>
      </c>
      <c r="N226" t="s">
        <v>698</v>
      </c>
      <c r="O226" t="s">
        <v>77</v>
      </c>
      <c r="P226">
        <v>7.3600000000000002E-3</v>
      </c>
      <c r="Q226" t="s">
        <v>78</v>
      </c>
      <c r="R226">
        <v>0.44513888888889003</v>
      </c>
      <c r="S226">
        <v>0.3646875</v>
      </c>
      <c r="T226">
        <v>0.44052083333332998</v>
      </c>
      <c r="U226" t="s">
        <v>699</v>
      </c>
      <c r="V226" t="s">
        <v>699</v>
      </c>
      <c r="W226" t="s">
        <v>330</v>
      </c>
      <c r="X226" t="s">
        <v>632</v>
      </c>
      <c r="Y226" t="s">
        <v>82</v>
      </c>
      <c r="Z226">
        <v>34</v>
      </c>
      <c r="AA226">
        <v>0</v>
      </c>
      <c r="AB226">
        <v>0</v>
      </c>
      <c r="AC226">
        <v>600000</v>
      </c>
      <c r="AD226" t="s">
        <v>380</v>
      </c>
      <c r="AE226" s="5">
        <v>0</v>
      </c>
      <c r="AF226" t="s">
        <v>177</v>
      </c>
      <c r="AG226" t="s">
        <v>84</v>
      </c>
      <c r="AH226" t="s">
        <v>333</v>
      </c>
      <c r="AI226" t="s">
        <v>700</v>
      </c>
      <c r="AJ226">
        <v>0</v>
      </c>
      <c r="AK226">
        <v>1</v>
      </c>
      <c r="AL226" t="s">
        <v>334</v>
      </c>
      <c r="AM226" t="s">
        <v>177</v>
      </c>
      <c r="AN226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5"/>
      <c r="AX226" s="5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s="5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7.3600000000000002E-3</v>
      </c>
      <c r="BK226" s="5" t="s">
        <v>626</v>
      </c>
      <c r="BL226">
        <v>8.7067204400000016</v>
      </c>
      <c r="BM226">
        <v>1164898</v>
      </c>
      <c r="BN226" s="5">
        <v>507.19441728164634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f>IF(COUNTIFS($D$1:D226,D226,$E$1:E226,E226)&gt;1,0,1)</f>
        <v>0</v>
      </c>
      <c r="BX226" s="5">
        <v>803.05782736260676</v>
      </c>
      <c r="BY226" t="s">
        <v>380</v>
      </c>
      <c r="BZ226" t="s">
        <v>380</v>
      </c>
      <c r="CA226" t="s">
        <v>221</v>
      </c>
      <c r="CB226" s="5">
        <v>2165728</v>
      </c>
      <c r="CC226" s="6">
        <v>8.4532402880274388E-4</v>
      </c>
      <c r="CD226" s="8">
        <v>8.7067204400000016</v>
      </c>
      <c r="CE226" s="5" t="s">
        <v>622</v>
      </c>
      <c r="CF226">
        <v>0</v>
      </c>
      <c r="CG226" t="str">
        <f>VLOOKUP(C226,Sheet2!$D$2:$D$764,1,0)</f>
        <v>9521123597</v>
      </c>
      <c r="CH226" t="str">
        <f>VLOOKUP(B226,SO!A:A,1,0)</f>
        <v>9512940683</v>
      </c>
      <c r="CI226" t="str">
        <f>VLOOKUP(D226,Shipment!A:A,1,0)</f>
        <v>9525250464</v>
      </c>
      <c r="CJ226" s="76" t="e">
        <f>VLOOKUP(C226,[1]Sheet1!$E:$H,4,0)</f>
        <v>#N/A</v>
      </c>
      <c r="CK226" s="76" t="e">
        <f>VLOOKUP(C226,[1]Sheet1!$E:$I,5,0)</f>
        <v>#N/A</v>
      </c>
      <c r="CL226" s="76" t="e">
        <f>VLOOKUP(C226,[1]Sheet1!$E:$S,15,0)</f>
        <v>#N/A</v>
      </c>
    </row>
    <row r="227" spans="1:90" x14ac:dyDescent="0.25">
      <c r="A227" s="1">
        <v>44580</v>
      </c>
      <c r="B227" t="s">
        <v>715</v>
      </c>
      <c r="C227" t="s">
        <v>716</v>
      </c>
      <c r="D227" t="s">
        <v>717</v>
      </c>
      <c r="E227" t="s">
        <v>718</v>
      </c>
      <c r="F227" t="s">
        <v>719</v>
      </c>
      <c r="G227">
        <v>3.5</v>
      </c>
      <c r="H227" t="s">
        <v>177</v>
      </c>
      <c r="I227" t="s">
        <v>72</v>
      </c>
      <c r="J227" t="s">
        <v>73</v>
      </c>
      <c r="K227" t="s">
        <v>125</v>
      </c>
      <c r="L227">
        <v>2</v>
      </c>
      <c r="M227" t="s">
        <v>720</v>
      </c>
      <c r="N227" t="s">
        <v>721</v>
      </c>
      <c r="O227" t="s">
        <v>77</v>
      </c>
      <c r="P227">
        <v>4.2793320000000003E-2</v>
      </c>
      <c r="Q227" t="s">
        <v>78</v>
      </c>
      <c r="R227">
        <v>0.45347222222222</v>
      </c>
      <c r="S227">
        <v>0.37311342592593</v>
      </c>
      <c r="T227">
        <v>0.44526620370370001</v>
      </c>
      <c r="U227" t="s">
        <v>722</v>
      </c>
      <c r="V227" t="s">
        <v>722</v>
      </c>
      <c r="W227" t="s">
        <v>330</v>
      </c>
      <c r="X227" t="s">
        <v>723</v>
      </c>
      <c r="Y227" t="s">
        <v>82</v>
      </c>
      <c r="Z227">
        <v>23</v>
      </c>
      <c r="AA227">
        <v>23</v>
      </c>
      <c r="AB227">
        <v>0</v>
      </c>
      <c r="AC227">
        <v>772000</v>
      </c>
      <c r="AD227" t="s">
        <v>129</v>
      </c>
      <c r="AE227" s="5">
        <v>1</v>
      </c>
      <c r="AF227" t="s">
        <v>177</v>
      </c>
      <c r="AG227" t="s">
        <v>84</v>
      </c>
      <c r="AH227" t="s">
        <v>724</v>
      </c>
      <c r="AI227" t="s">
        <v>130</v>
      </c>
      <c r="AJ227">
        <v>0</v>
      </c>
      <c r="AK227">
        <v>1</v>
      </c>
      <c r="AL227" t="s">
        <v>2408</v>
      </c>
      <c r="AM227" t="s">
        <v>177</v>
      </c>
      <c r="AN227" t="s">
        <v>2408</v>
      </c>
      <c r="AO227" s="8">
        <v>772000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5"/>
      <c r="AW227">
        <v>120000</v>
      </c>
      <c r="AX227" s="5">
        <v>0</v>
      </c>
      <c r="AY227">
        <v>0</v>
      </c>
      <c r="AZ227">
        <v>1072000</v>
      </c>
      <c r="BA227">
        <v>0</v>
      </c>
      <c r="BB227">
        <v>296618</v>
      </c>
      <c r="BC227">
        <v>0</v>
      </c>
      <c r="BD227" s="5">
        <v>0</v>
      </c>
      <c r="BE227">
        <v>0</v>
      </c>
      <c r="BF227">
        <v>120000</v>
      </c>
      <c r="BG227">
        <v>0</v>
      </c>
      <c r="BH227">
        <v>0</v>
      </c>
      <c r="BI227">
        <v>1488618</v>
      </c>
      <c r="BJ227">
        <v>4.2793320000000003E-2</v>
      </c>
      <c r="BK227" s="5" t="s">
        <v>717</v>
      </c>
      <c r="BL227">
        <v>16.318720639999999</v>
      </c>
      <c r="BM227">
        <v>1488618</v>
      </c>
      <c r="BN227" s="5">
        <v>2024.4505539865659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120000</v>
      </c>
      <c r="BU227" s="5">
        <v>0</v>
      </c>
      <c r="BV227" s="5">
        <v>0</v>
      </c>
      <c r="BW227" s="5">
        <f>IF(COUNTIFS($D$1:D227,D227,$E$1:E227,E227)&gt;1,0,1)</f>
        <v>1</v>
      </c>
      <c r="BX227" s="5">
        <v>122811.15413714196</v>
      </c>
      <c r="BY227" t="s">
        <v>129</v>
      </c>
      <c r="BZ227" t="s">
        <v>129</v>
      </c>
      <c r="CA227" t="s">
        <v>102</v>
      </c>
      <c r="CB227" s="5">
        <v>1386546</v>
      </c>
      <c r="CC227" s="6">
        <v>2.6223452771846705E-3</v>
      </c>
      <c r="CD227" s="8">
        <v>16.318720639999999</v>
      </c>
      <c r="CE227" s="5" t="s">
        <v>622</v>
      </c>
      <c r="CF227">
        <v>0</v>
      </c>
      <c r="CG227" t="str">
        <f>VLOOKUP(C227,Sheet2!$D$2:$D$764,1,0)</f>
        <v>9521122941</v>
      </c>
      <c r="CH227" t="str">
        <f>VLOOKUP(B227,SO!A:A,1,0)</f>
        <v>9512940903</v>
      </c>
      <c r="CI227" t="str">
        <f>VLOOKUP(D227,Shipment!A:A,1,0)</f>
        <v>9525250465</v>
      </c>
      <c r="CJ227" s="76" t="e">
        <f>VLOOKUP(C227,[1]Sheet1!$E:$H,4,0)</f>
        <v>#N/A</v>
      </c>
      <c r="CK227" s="76" t="e">
        <f>VLOOKUP(C227,[1]Sheet1!$E:$I,5,0)</f>
        <v>#N/A</v>
      </c>
      <c r="CL227" s="76" t="e">
        <f>VLOOKUP(C227,[1]Sheet1!$E:$S,15,0)</f>
        <v>#N/A</v>
      </c>
    </row>
    <row r="228" spans="1:90" x14ac:dyDescent="0.25">
      <c r="A228" s="1">
        <v>44580</v>
      </c>
      <c r="B228" t="s">
        <v>725</v>
      </c>
      <c r="C228" t="s">
        <v>726</v>
      </c>
      <c r="D228" t="s">
        <v>717</v>
      </c>
      <c r="E228" t="s">
        <v>727</v>
      </c>
      <c r="F228" t="s">
        <v>719</v>
      </c>
      <c r="G228">
        <v>3.5</v>
      </c>
      <c r="H228" t="s">
        <v>177</v>
      </c>
      <c r="I228" t="s">
        <v>72</v>
      </c>
      <c r="J228" t="s">
        <v>73</v>
      </c>
      <c r="K228" t="s">
        <v>125</v>
      </c>
      <c r="L228">
        <v>2</v>
      </c>
      <c r="M228" t="s">
        <v>728</v>
      </c>
      <c r="N228" t="s">
        <v>729</v>
      </c>
      <c r="O228" t="s">
        <v>77</v>
      </c>
      <c r="P228">
        <v>4.2793320000000003E-2</v>
      </c>
      <c r="Q228" t="s">
        <v>78</v>
      </c>
      <c r="R228">
        <v>0.45347222222222</v>
      </c>
      <c r="S228">
        <v>0.37311342592593</v>
      </c>
      <c r="T228">
        <v>0.44542824074074</v>
      </c>
      <c r="U228" t="s">
        <v>730</v>
      </c>
      <c r="V228" t="s">
        <v>730</v>
      </c>
      <c r="W228" t="s">
        <v>330</v>
      </c>
      <c r="X228" t="s">
        <v>723</v>
      </c>
      <c r="Y228" t="s">
        <v>82</v>
      </c>
      <c r="Z228">
        <v>23</v>
      </c>
      <c r="AA228">
        <v>23</v>
      </c>
      <c r="AB228">
        <v>0</v>
      </c>
      <c r="AC228">
        <v>772000</v>
      </c>
      <c r="AD228" t="s">
        <v>129</v>
      </c>
      <c r="AE228" s="5">
        <v>0</v>
      </c>
      <c r="AF228" t="s">
        <v>177</v>
      </c>
      <c r="AG228" t="s">
        <v>84</v>
      </c>
      <c r="AH228" t="s">
        <v>724</v>
      </c>
      <c r="AI228" t="s">
        <v>130</v>
      </c>
      <c r="AJ228">
        <v>0</v>
      </c>
      <c r="AK228">
        <v>1</v>
      </c>
      <c r="AL228" t="s">
        <v>2408</v>
      </c>
      <c r="AM228" t="s">
        <v>177</v>
      </c>
      <c r="AN228" t="s">
        <v>101</v>
      </c>
      <c r="AO228" s="8">
        <v>100000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5"/>
      <c r="AX228" s="5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s="5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4.2793320000000003E-2</v>
      </c>
      <c r="BK228" s="5" t="s">
        <v>717</v>
      </c>
      <c r="BL228">
        <v>16.318720639999999</v>
      </c>
      <c r="BM228">
        <v>1488618</v>
      </c>
      <c r="BN228" s="5">
        <v>2024.4505539865659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f>IF(COUNTIFS($D$1:D228,D228,$E$1:E228,E228)&gt;1,0,1)</f>
        <v>1</v>
      </c>
      <c r="BX228" s="5">
        <v>2811.1541371419671</v>
      </c>
      <c r="BY228" t="s">
        <v>129</v>
      </c>
      <c r="BZ228" t="s">
        <v>129</v>
      </c>
      <c r="CA228" t="s">
        <v>102</v>
      </c>
      <c r="CB228" s="5">
        <v>1386546</v>
      </c>
      <c r="CC228" s="6">
        <v>2.6223452771846705E-3</v>
      </c>
      <c r="CD228" s="8">
        <v>16.318720639999999</v>
      </c>
      <c r="CE228" s="5" t="s">
        <v>622</v>
      </c>
      <c r="CF228">
        <v>0</v>
      </c>
      <c r="CG228" t="str">
        <f>VLOOKUP(C228,Sheet2!$D$2:$D$764,1,0)</f>
        <v>9521122944</v>
      </c>
      <c r="CH228" t="str">
        <f>VLOOKUP(B228,SO!A:A,1,0)</f>
        <v>9512940898</v>
      </c>
      <c r="CI228" t="str">
        <f>VLOOKUP(D228,Shipment!A:A,1,0)</f>
        <v>9525250465</v>
      </c>
      <c r="CJ228" s="76" t="e">
        <f>VLOOKUP(C228,[1]Sheet1!$E:$H,4,0)</f>
        <v>#N/A</v>
      </c>
      <c r="CK228" s="76" t="e">
        <f>VLOOKUP(C228,[1]Sheet1!$E:$I,5,0)</f>
        <v>#N/A</v>
      </c>
      <c r="CL228" s="76" t="e">
        <f>VLOOKUP(C228,[1]Sheet1!$E:$S,15,0)</f>
        <v>#N/A</v>
      </c>
    </row>
    <row r="229" spans="1:90" x14ac:dyDescent="0.25">
      <c r="A229" s="1">
        <v>44580</v>
      </c>
      <c r="B229" t="s">
        <v>731</v>
      </c>
      <c r="C229" t="s">
        <v>732</v>
      </c>
      <c r="D229" t="s">
        <v>717</v>
      </c>
      <c r="E229" t="s">
        <v>733</v>
      </c>
      <c r="F229" t="s">
        <v>719</v>
      </c>
      <c r="G229">
        <v>3.5</v>
      </c>
      <c r="H229" t="s">
        <v>177</v>
      </c>
      <c r="I229" t="s">
        <v>72</v>
      </c>
      <c r="J229" t="s">
        <v>73</v>
      </c>
      <c r="K229" t="s">
        <v>139</v>
      </c>
      <c r="L229">
        <v>3</v>
      </c>
      <c r="M229" t="s">
        <v>460</v>
      </c>
      <c r="N229" t="s">
        <v>734</v>
      </c>
      <c r="O229" t="s">
        <v>77</v>
      </c>
      <c r="P229">
        <v>0.18513000000000002</v>
      </c>
      <c r="Q229" t="s">
        <v>78</v>
      </c>
      <c r="R229">
        <v>0.45347222222222</v>
      </c>
      <c r="S229">
        <v>0.37312499999999998</v>
      </c>
      <c r="T229">
        <v>0.45298611111110998</v>
      </c>
      <c r="U229" t="s">
        <v>735</v>
      </c>
      <c r="V229" t="s">
        <v>735</v>
      </c>
      <c r="W229" t="s">
        <v>330</v>
      </c>
      <c r="X229" t="s">
        <v>723</v>
      </c>
      <c r="Y229" t="s">
        <v>82</v>
      </c>
      <c r="Z229">
        <v>23</v>
      </c>
      <c r="AA229">
        <v>23</v>
      </c>
      <c r="AB229">
        <v>0</v>
      </c>
      <c r="AC229">
        <v>772000</v>
      </c>
      <c r="AD229" t="s">
        <v>147</v>
      </c>
      <c r="AE229" s="5">
        <v>0</v>
      </c>
      <c r="AF229" t="s">
        <v>177</v>
      </c>
      <c r="AG229" t="s">
        <v>84</v>
      </c>
      <c r="AH229" t="s">
        <v>724</v>
      </c>
      <c r="AI229" t="s">
        <v>460</v>
      </c>
      <c r="AJ229">
        <v>0</v>
      </c>
      <c r="AK229">
        <v>1</v>
      </c>
      <c r="AL229" t="s">
        <v>2408</v>
      </c>
      <c r="AM229" t="s">
        <v>177</v>
      </c>
      <c r="AN229" t="s">
        <v>101</v>
      </c>
      <c r="AO229" s="8">
        <v>100000</v>
      </c>
      <c r="AP229" s="8">
        <v>0</v>
      </c>
      <c r="AQ229" s="8">
        <v>0</v>
      </c>
      <c r="AR229" s="8">
        <v>0</v>
      </c>
      <c r="AS229" s="8">
        <v>5739</v>
      </c>
      <c r="AT229" s="8">
        <v>0</v>
      </c>
      <c r="AU229" s="5"/>
      <c r="AX229" s="5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5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0.18513000000000002</v>
      </c>
      <c r="BK229" s="5" t="s">
        <v>717</v>
      </c>
      <c r="BL229">
        <v>16.318720639999999</v>
      </c>
      <c r="BM229">
        <v>1488618</v>
      </c>
      <c r="BN229" s="5">
        <v>8758.0615633358884</v>
      </c>
      <c r="BO229" s="5">
        <v>0</v>
      </c>
      <c r="BP229" s="5">
        <v>5739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f>IF(COUNTIFS($D$1:D229,D229,$E$1:E229,E229)&gt;1,0,1)</f>
        <v>1</v>
      </c>
      <c r="BX229" s="5">
        <v>17900.453362559678</v>
      </c>
      <c r="BY229" t="s">
        <v>147</v>
      </c>
      <c r="BZ229" t="s">
        <v>147</v>
      </c>
      <c r="CA229" t="s">
        <v>102</v>
      </c>
      <c r="CB229" s="5">
        <v>6867000</v>
      </c>
      <c r="CC229" s="6">
        <v>1.1344639330745969E-2</v>
      </c>
      <c r="CD229" s="8">
        <v>16.318720639999999</v>
      </c>
      <c r="CE229" s="5" t="s">
        <v>622</v>
      </c>
      <c r="CF229">
        <v>0</v>
      </c>
      <c r="CG229" t="str">
        <f>VLOOKUP(C229,Sheet2!$D$2:$D$764,1,0)</f>
        <v>9521123525</v>
      </c>
      <c r="CH229" t="str">
        <f>VLOOKUP(B229,SO!A:A,1,0)</f>
        <v>9512940060</v>
      </c>
      <c r="CI229" t="str">
        <f>VLOOKUP(D229,Shipment!A:A,1,0)</f>
        <v>9525250465</v>
      </c>
      <c r="CJ229" s="76" t="e">
        <f>VLOOKUP(C229,[1]Sheet1!$E:$H,4,0)</f>
        <v>#N/A</v>
      </c>
      <c r="CK229" s="76" t="e">
        <f>VLOOKUP(C229,[1]Sheet1!$E:$I,5,0)</f>
        <v>#N/A</v>
      </c>
      <c r="CL229" s="76" t="e">
        <f>VLOOKUP(C229,[1]Sheet1!$E:$S,15,0)</f>
        <v>#N/A</v>
      </c>
    </row>
    <row r="230" spans="1:90" x14ac:dyDescent="0.25">
      <c r="A230" s="1">
        <v>44580</v>
      </c>
      <c r="B230" t="s">
        <v>731</v>
      </c>
      <c r="C230" t="s">
        <v>732</v>
      </c>
      <c r="D230" t="s">
        <v>717</v>
      </c>
      <c r="E230" t="s">
        <v>733</v>
      </c>
      <c r="F230" t="s">
        <v>719</v>
      </c>
      <c r="G230">
        <v>3.5</v>
      </c>
      <c r="H230" t="s">
        <v>177</v>
      </c>
      <c r="I230" t="s">
        <v>72</v>
      </c>
      <c r="J230" t="s">
        <v>73</v>
      </c>
      <c r="K230" t="s">
        <v>483</v>
      </c>
      <c r="L230">
        <v>4</v>
      </c>
      <c r="M230" t="s">
        <v>460</v>
      </c>
      <c r="N230" t="s">
        <v>734</v>
      </c>
      <c r="O230" t="s">
        <v>77</v>
      </c>
      <c r="P230">
        <v>0.15504000000000001</v>
      </c>
      <c r="Q230" t="s">
        <v>78</v>
      </c>
      <c r="R230">
        <v>0.45347222222222</v>
      </c>
      <c r="S230">
        <v>0.37312499999999998</v>
      </c>
      <c r="T230">
        <v>0.44555555555555998</v>
      </c>
      <c r="U230" t="s">
        <v>735</v>
      </c>
      <c r="V230" t="s">
        <v>735</v>
      </c>
      <c r="W230" t="s">
        <v>330</v>
      </c>
      <c r="X230" t="s">
        <v>723</v>
      </c>
      <c r="Y230" t="s">
        <v>82</v>
      </c>
      <c r="Z230">
        <v>23</v>
      </c>
      <c r="AA230">
        <v>0</v>
      </c>
      <c r="AB230">
        <v>0</v>
      </c>
      <c r="AC230">
        <v>772000</v>
      </c>
      <c r="AD230" t="s">
        <v>129</v>
      </c>
      <c r="AE230" s="5">
        <v>0</v>
      </c>
      <c r="AF230" t="s">
        <v>177</v>
      </c>
      <c r="AG230" t="s">
        <v>84</v>
      </c>
      <c r="AH230" t="s">
        <v>724</v>
      </c>
      <c r="AI230" t="s">
        <v>460</v>
      </c>
      <c r="AJ230">
        <v>0</v>
      </c>
      <c r="AK230">
        <v>1</v>
      </c>
      <c r="AL230" t="s">
        <v>2408</v>
      </c>
      <c r="AM230" t="s">
        <v>177</v>
      </c>
      <c r="AN230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4806</v>
      </c>
      <c r="AT230" s="8">
        <v>0</v>
      </c>
      <c r="AU230" s="5"/>
      <c r="AX230" s="5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s="5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0.15504000000000001</v>
      </c>
      <c r="BK230" s="5" t="s">
        <v>717</v>
      </c>
      <c r="BL230">
        <v>16.318720639999999</v>
      </c>
      <c r="BM230">
        <v>1488618</v>
      </c>
      <c r="BN230" s="5">
        <v>7334.5749731518181</v>
      </c>
      <c r="BO230" s="5">
        <v>0</v>
      </c>
      <c r="BP230" s="5">
        <v>4806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f>IF(COUNTIFS($D$1:D230,D230,$E$1:E230,E230)&gt;1,0,1)</f>
        <v>0</v>
      </c>
      <c r="BX230" s="5">
        <v>14990.798408314442</v>
      </c>
      <c r="BY230" t="s">
        <v>129</v>
      </c>
      <c r="BZ230" t="s">
        <v>129</v>
      </c>
      <c r="CA230" t="s">
        <v>102</v>
      </c>
      <c r="CB230" s="5">
        <v>7196000</v>
      </c>
      <c r="CC230" s="6">
        <v>9.5007447838754127E-3</v>
      </c>
      <c r="CD230" s="8">
        <v>16.318720639999999</v>
      </c>
      <c r="CE230" s="5" t="s">
        <v>622</v>
      </c>
      <c r="CF230">
        <v>0</v>
      </c>
      <c r="CG230" t="str">
        <f>VLOOKUP(C230,Sheet2!$D$2:$D$764,1,0)</f>
        <v>9521123525</v>
      </c>
      <c r="CH230" t="str">
        <f>VLOOKUP(B230,SO!A:A,1,0)</f>
        <v>9512940060</v>
      </c>
      <c r="CI230" t="str">
        <f>VLOOKUP(D230,Shipment!A:A,1,0)</f>
        <v>9525250465</v>
      </c>
      <c r="CJ230" s="76" t="e">
        <f>VLOOKUP(C230,[1]Sheet1!$E:$H,4,0)</f>
        <v>#N/A</v>
      </c>
      <c r="CK230" s="76" t="e">
        <f>VLOOKUP(C230,[1]Sheet1!$E:$I,5,0)</f>
        <v>#N/A</v>
      </c>
      <c r="CL230" s="76" t="e">
        <f>VLOOKUP(C230,[1]Sheet1!$E:$S,15,0)</f>
        <v>#N/A</v>
      </c>
    </row>
    <row r="231" spans="1:90" x14ac:dyDescent="0.25">
      <c r="A231" s="1">
        <v>44580</v>
      </c>
      <c r="B231" t="s">
        <v>736</v>
      </c>
      <c r="C231" t="s">
        <v>737</v>
      </c>
      <c r="D231" t="s">
        <v>717</v>
      </c>
      <c r="E231" t="s">
        <v>738</v>
      </c>
      <c r="F231" t="s">
        <v>719</v>
      </c>
      <c r="G231">
        <v>3.5</v>
      </c>
      <c r="H231" t="s">
        <v>177</v>
      </c>
      <c r="I231" t="s">
        <v>72</v>
      </c>
      <c r="J231" t="s">
        <v>73</v>
      </c>
      <c r="K231" t="s">
        <v>170</v>
      </c>
      <c r="L231">
        <v>3</v>
      </c>
      <c r="M231" t="s">
        <v>460</v>
      </c>
      <c r="N231" t="s">
        <v>739</v>
      </c>
      <c r="O231" t="s">
        <v>77</v>
      </c>
      <c r="P231">
        <v>2.0747999999999998</v>
      </c>
      <c r="Q231" t="s">
        <v>78</v>
      </c>
      <c r="R231">
        <v>0.45347222222222</v>
      </c>
      <c r="S231">
        <v>0.37312499999999998</v>
      </c>
      <c r="T231">
        <v>0.44939814814814999</v>
      </c>
      <c r="U231" t="s">
        <v>740</v>
      </c>
      <c r="V231" t="s">
        <v>740</v>
      </c>
      <c r="W231" t="s">
        <v>330</v>
      </c>
      <c r="X231" t="s">
        <v>723</v>
      </c>
      <c r="Y231" t="s">
        <v>82</v>
      </c>
      <c r="Z231">
        <v>23</v>
      </c>
      <c r="AA231">
        <v>23</v>
      </c>
      <c r="AB231">
        <v>0</v>
      </c>
      <c r="AC231">
        <v>772000</v>
      </c>
      <c r="AD231" t="s">
        <v>21</v>
      </c>
      <c r="AE231" s="5">
        <v>0</v>
      </c>
      <c r="AF231" t="s">
        <v>177</v>
      </c>
      <c r="AG231" t="s">
        <v>84</v>
      </c>
      <c r="AH231" t="s">
        <v>724</v>
      </c>
      <c r="AI231" t="s">
        <v>460</v>
      </c>
      <c r="AJ231">
        <v>0</v>
      </c>
      <c r="AK231">
        <v>1</v>
      </c>
      <c r="AL231" t="s">
        <v>2408</v>
      </c>
      <c r="AM231" t="s">
        <v>177</v>
      </c>
      <c r="AN231" t="s">
        <v>101</v>
      </c>
      <c r="AO231" s="8">
        <v>100000</v>
      </c>
      <c r="AP231" s="8">
        <v>0</v>
      </c>
      <c r="AQ231" s="8">
        <v>0</v>
      </c>
      <c r="AR231" s="8">
        <v>0</v>
      </c>
      <c r="AS231" s="8">
        <v>37346</v>
      </c>
      <c r="AT231" s="8">
        <v>0</v>
      </c>
      <c r="AU231" s="5"/>
      <c r="AX231" s="5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5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2.0747999999999998</v>
      </c>
      <c r="BK231" s="5" t="s">
        <v>717</v>
      </c>
      <c r="BL231">
        <v>16.318720639999999</v>
      </c>
      <c r="BM231">
        <v>1488618</v>
      </c>
      <c r="BN231" s="5">
        <v>98153.870964237547</v>
      </c>
      <c r="BO231" s="5">
        <v>0</v>
      </c>
      <c r="BP231" s="5">
        <v>37346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f>IF(COUNTIFS($D$1:D231,D231,$E$1:E231,E231)&gt;1,0,1)</f>
        <v>1</v>
      </c>
      <c r="BX231" s="5">
        <v>173642.56693479617</v>
      </c>
      <c r="BY231" t="s">
        <v>21</v>
      </c>
      <c r="BZ231" t="s">
        <v>92</v>
      </c>
      <c r="CA231" t="s">
        <v>102</v>
      </c>
      <c r="CB231" s="5">
        <v>18696000</v>
      </c>
      <c r="CC231" s="6">
        <v>0.12714231990186212</v>
      </c>
      <c r="CD231" s="8">
        <v>16.318720639999999</v>
      </c>
      <c r="CE231" s="5" t="s">
        <v>622</v>
      </c>
      <c r="CF231">
        <v>0</v>
      </c>
      <c r="CG231" t="e">
        <f>VLOOKUP(C231,Sheet2!$D$2:$D$764,1,0)</f>
        <v>#N/A</v>
      </c>
      <c r="CH231" t="str">
        <f>VLOOKUP(B231,SO!A:A,1,0)</f>
        <v>9512941052</v>
      </c>
      <c r="CI231" t="str">
        <f>VLOOKUP(D231,Shipment!A:A,1,0)</f>
        <v>9525250465</v>
      </c>
      <c r="CJ231" s="76" t="e">
        <f>VLOOKUP(C231,[1]Sheet1!$E:$H,4,0)</f>
        <v>#N/A</v>
      </c>
      <c r="CK231" s="76" t="e">
        <f>VLOOKUP(C231,[1]Sheet1!$E:$I,5,0)</f>
        <v>#N/A</v>
      </c>
      <c r="CL231" s="76" t="e">
        <f>VLOOKUP(C231,[1]Sheet1!$E:$S,15,0)</f>
        <v>#N/A</v>
      </c>
    </row>
    <row r="232" spans="1:90" x14ac:dyDescent="0.25">
      <c r="A232" s="1">
        <v>44580</v>
      </c>
      <c r="B232" t="s">
        <v>736</v>
      </c>
      <c r="C232" t="s">
        <v>737</v>
      </c>
      <c r="D232" t="s">
        <v>717</v>
      </c>
      <c r="E232" t="s">
        <v>738</v>
      </c>
      <c r="F232" t="s">
        <v>719</v>
      </c>
      <c r="G232">
        <v>3.5</v>
      </c>
      <c r="H232" t="s">
        <v>177</v>
      </c>
      <c r="I232" t="s">
        <v>72</v>
      </c>
      <c r="J232" t="s">
        <v>73</v>
      </c>
      <c r="K232" t="s">
        <v>238</v>
      </c>
      <c r="L232">
        <v>3</v>
      </c>
      <c r="M232" t="s">
        <v>460</v>
      </c>
      <c r="N232" t="s">
        <v>739</v>
      </c>
      <c r="O232" t="s">
        <v>77</v>
      </c>
      <c r="P232">
        <v>3.1435200000000005</v>
      </c>
      <c r="Q232" t="s">
        <v>78</v>
      </c>
      <c r="R232">
        <v>0.45347222222222</v>
      </c>
      <c r="S232">
        <v>0.37312499999999998</v>
      </c>
      <c r="T232">
        <v>0.44949074074074002</v>
      </c>
      <c r="U232" t="s">
        <v>740</v>
      </c>
      <c r="V232" t="s">
        <v>740</v>
      </c>
      <c r="W232" t="s">
        <v>330</v>
      </c>
      <c r="X232" t="s">
        <v>723</v>
      </c>
      <c r="Y232" t="s">
        <v>82</v>
      </c>
      <c r="Z232">
        <v>23</v>
      </c>
      <c r="AA232">
        <v>0</v>
      </c>
      <c r="AB232">
        <v>0</v>
      </c>
      <c r="AC232">
        <v>772000</v>
      </c>
      <c r="AD232" t="s">
        <v>21</v>
      </c>
      <c r="AE232" s="5">
        <v>0</v>
      </c>
      <c r="AF232" t="s">
        <v>177</v>
      </c>
      <c r="AG232" t="s">
        <v>84</v>
      </c>
      <c r="AH232" t="s">
        <v>724</v>
      </c>
      <c r="AI232" t="s">
        <v>460</v>
      </c>
      <c r="AJ232">
        <v>0</v>
      </c>
      <c r="AK232">
        <v>1</v>
      </c>
      <c r="AL232" t="s">
        <v>2408</v>
      </c>
      <c r="AM232" t="s">
        <v>177</v>
      </c>
      <c r="AN232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56583</v>
      </c>
      <c r="AT232" s="8">
        <v>0</v>
      </c>
      <c r="AU232" s="5"/>
      <c r="AX232" s="5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5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3.1435200000000005</v>
      </c>
      <c r="BK232" s="5" t="s">
        <v>717</v>
      </c>
      <c r="BL232">
        <v>16.318720639999999</v>
      </c>
      <c r="BM232">
        <v>1488618</v>
      </c>
      <c r="BN232" s="5">
        <v>148712.48142158284</v>
      </c>
      <c r="BO232" s="5">
        <v>0</v>
      </c>
      <c r="BP232" s="5">
        <v>56583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f>IF(COUNTIFS($D$1:D232,D232,$E$1:E232,E232)&gt;1,0,1)</f>
        <v>0</v>
      </c>
      <c r="BX232" s="5">
        <v>263085.3058082083</v>
      </c>
      <c r="BY232" t="s">
        <v>21</v>
      </c>
      <c r="BZ232" t="s">
        <v>92</v>
      </c>
      <c r="CA232" t="s">
        <v>102</v>
      </c>
      <c r="CB232" s="5">
        <v>44022273</v>
      </c>
      <c r="CC232" s="6">
        <v>0.19263274795541821</v>
      </c>
      <c r="CD232" s="8">
        <v>16.318720639999999</v>
      </c>
      <c r="CE232" s="5" t="s">
        <v>622</v>
      </c>
      <c r="CF232">
        <v>0</v>
      </c>
      <c r="CG232" t="e">
        <f>VLOOKUP(C232,Sheet2!$D$2:$D$764,1,0)</f>
        <v>#N/A</v>
      </c>
      <c r="CH232" t="str">
        <f>VLOOKUP(B232,SO!A:A,1,0)</f>
        <v>9512941052</v>
      </c>
      <c r="CI232" t="str">
        <f>VLOOKUP(D232,Shipment!A:A,1,0)</f>
        <v>9525250465</v>
      </c>
      <c r="CJ232" s="76" t="e">
        <f>VLOOKUP(C232,[1]Sheet1!$E:$H,4,0)</f>
        <v>#N/A</v>
      </c>
      <c r="CK232" s="76" t="e">
        <f>VLOOKUP(C232,[1]Sheet1!$E:$I,5,0)</f>
        <v>#N/A</v>
      </c>
      <c r="CL232" s="76" t="e">
        <f>VLOOKUP(C232,[1]Sheet1!$E:$S,15,0)</f>
        <v>#N/A</v>
      </c>
    </row>
    <row r="233" spans="1:90" x14ac:dyDescent="0.25">
      <c r="A233" s="1">
        <v>44580</v>
      </c>
      <c r="B233" t="s">
        <v>736</v>
      </c>
      <c r="C233" t="s">
        <v>737</v>
      </c>
      <c r="D233" t="s">
        <v>717</v>
      </c>
      <c r="E233" t="s">
        <v>738</v>
      </c>
      <c r="F233" t="s">
        <v>719</v>
      </c>
      <c r="G233">
        <v>3.5</v>
      </c>
      <c r="H233" t="s">
        <v>177</v>
      </c>
      <c r="I233" t="s">
        <v>72</v>
      </c>
      <c r="J233" t="s">
        <v>73</v>
      </c>
      <c r="K233" t="s">
        <v>490</v>
      </c>
      <c r="L233">
        <v>8</v>
      </c>
      <c r="M233" t="s">
        <v>460</v>
      </c>
      <c r="N233" t="s">
        <v>739</v>
      </c>
      <c r="O233" t="s">
        <v>77</v>
      </c>
      <c r="P233">
        <v>7.0850559999999998</v>
      </c>
      <c r="Q233" t="s">
        <v>78</v>
      </c>
      <c r="R233">
        <v>0.45347222222222</v>
      </c>
      <c r="S233">
        <v>0.37312499999999998</v>
      </c>
      <c r="T233">
        <v>0.44958333333333</v>
      </c>
      <c r="U233" t="s">
        <v>740</v>
      </c>
      <c r="V233" t="s">
        <v>740</v>
      </c>
      <c r="W233" t="s">
        <v>330</v>
      </c>
      <c r="X233" t="s">
        <v>723</v>
      </c>
      <c r="Y233" t="s">
        <v>82</v>
      </c>
      <c r="Z233">
        <v>23</v>
      </c>
      <c r="AA233">
        <v>0</v>
      </c>
      <c r="AB233">
        <v>0</v>
      </c>
      <c r="AC233">
        <v>772000</v>
      </c>
      <c r="AD233" t="s">
        <v>21</v>
      </c>
      <c r="AE233" s="5">
        <v>0</v>
      </c>
      <c r="AF233" t="s">
        <v>177</v>
      </c>
      <c r="AG233" t="s">
        <v>84</v>
      </c>
      <c r="AH233" t="s">
        <v>724</v>
      </c>
      <c r="AI233" t="s">
        <v>460</v>
      </c>
      <c r="AJ233">
        <v>0</v>
      </c>
      <c r="AK233">
        <v>1</v>
      </c>
      <c r="AL233" t="s">
        <v>2408</v>
      </c>
      <c r="AM233" t="s">
        <v>177</v>
      </c>
      <c r="AN233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127531</v>
      </c>
      <c r="AT233" s="8">
        <v>0</v>
      </c>
      <c r="AU233" s="5"/>
      <c r="AX233" s="5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5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7.0850559999999998</v>
      </c>
      <c r="BK233" s="5" t="s">
        <v>717</v>
      </c>
      <c r="BL233">
        <v>16.318720639999999</v>
      </c>
      <c r="BM233">
        <v>1488618</v>
      </c>
      <c r="BN233" s="5">
        <v>335177.20859764656</v>
      </c>
      <c r="BO233" s="5">
        <v>0</v>
      </c>
      <c r="BP233" s="5">
        <v>127531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f>IF(COUNTIFS($D$1:D233,D233,$E$1:E233,E233)&gt;1,0,1)</f>
        <v>0</v>
      </c>
      <c r="BX233" s="5">
        <v>592958.41919258691</v>
      </c>
      <c r="BY233" t="s">
        <v>21</v>
      </c>
      <c r="BZ233" t="s">
        <v>92</v>
      </c>
      <c r="CA233" t="s">
        <v>102</v>
      </c>
      <c r="CB233" s="5">
        <v>89574544</v>
      </c>
      <c r="CC233" s="6">
        <v>0.43416736864980121</v>
      </c>
      <c r="CD233" s="8">
        <v>16.318720639999999</v>
      </c>
      <c r="CE233" s="5" t="s">
        <v>622</v>
      </c>
      <c r="CF233">
        <v>0</v>
      </c>
      <c r="CG233" t="e">
        <f>VLOOKUP(C233,Sheet2!$D$2:$D$764,1,0)</f>
        <v>#N/A</v>
      </c>
      <c r="CH233" t="str">
        <f>VLOOKUP(B233,SO!A:A,1,0)</f>
        <v>9512941052</v>
      </c>
      <c r="CI233" t="str">
        <f>VLOOKUP(D233,Shipment!A:A,1,0)</f>
        <v>9525250465</v>
      </c>
      <c r="CJ233" s="76" t="e">
        <f>VLOOKUP(C233,[1]Sheet1!$E:$H,4,0)</f>
        <v>#N/A</v>
      </c>
      <c r="CK233" s="76" t="e">
        <f>VLOOKUP(C233,[1]Sheet1!$E:$I,5,0)</f>
        <v>#N/A</v>
      </c>
      <c r="CL233" s="76" t="e">
        <f>VLOOKUP(C233,[1]Sheet1!$E:$S,15,0)</f>
        <v>#N/A</v>
      </c>
    </row>
    <row r="234" spans="1:90" x14ac:dyDescent="0.25">
      <c r="A234" s="1">
        <v>44580</v>
      </c>
      <c r="B234" t="s">
        <v>736</v>
      </c>
      <c r="C234" t="s">
        <v>737</v>
      </c>
      <c r="D234" t="s">
        <v>717</v>
      </c>
      <c r="E234" t="s">
        <v>738</v>
      </c>
      <c r="F234" t="s">
        <v>719</v>
      </c>
      <c r="G234">
        <v>3.5</v>
      </c>
      <c r="H234" t="s">
        <v>177</v>
      </c>
      <c r="I234" t="s">
        <v>72</v>
      </c>
      <c r="J234" t="s">
        <v>73</v>
      </c>
      <c r="K234" t="s">
        <v>255</v>
      </c>
      <c r="L234">
        <v>5</v>
      </c>
      <c r="M234" t="s">
        <v>460</v>
      </c>
      <c r="N234" t="s">
        <v>739</v>
      </c>
      <c r="O234" t="s">
        <v>77</v>
      </c>
      <c r="P234">
        <v>2.62276</v>
      </c>
      <c r="Q234" t="s">
        <v>78</v>
      </c>
      <c r="R234">
        <v>0.45347222222222</v>
      </c>
      <c r="S234">
        <v>0.37312499999999998</v>
      </c>
      <c r="T234">
        <v>0.44966435185185</v>
      </c>
      <c r="U234" t="s">
        <v>740</v>
      </c>
      <c r="V234" t="s">
        <v>740</v>
      </c>
      <c r="W234" t="s">
        <v>330</v>
      </c>
      <c r="X234" t="s">
        <v>723</v>
      </c>
      <c r="Y234" t="s">
        <v>82</v>
      </c>
      <c r="Z234">
        <v>23</v>
      </c>
      <c r="AA234">
        <v>0</v>
      </c>
      <c r="AB234">
        <v>0</v>
      </c>
      <c r="AC234">
        <v>772000</v>
      </c>
      <c r="AD234" t="s">
        <v>21</v>
      </c>
      <c r="AE234" s="5">
        <v>0</v>
      </c>
      <c r="AF234" t="s">
        <v>177</v>
      </c>
      <c r="AG234" t="s">
        <v>84</v>
      </c>
      <c r="AH234" t="s">
        <v>724</v>
      </c>
      <c r="AI234" t="s">
        <v>460</v>
      </c>
      <c r="AJ234">
        <v>0</v>
      </c>
      <c r="AK234">
        <v>1</v>
      </c>
      <c r="AL234" t="s">
        <v>2408</v>
      </c>
      <c r="AM234" t="s">
        <v>177</v>
      </c>
      <c r="AN234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47210</v>
      </c>
      <c r="AT234" s="8">
        <v>0</v>
      </c>
      <c r="AU234" s="5"/>
      <c r="AX234" s="5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5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2.62276</v>
      </c>
      <c r="BK234" s="5" t="s">
        <v>717</v>
      </c>
      <c r="BL234">
        <v>16.318720639999999</v>
      </c>
      <c r="BM234">
        <v>1488618</v>
      </c>
      <c r="BN234" s="5">
        <v>124076.55996248491</v>
      </c>
      <c r="BO234" s="5">
        <v>0</v>
      </c>
      <c r="BP234" s="5">
        <v>47210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f>IF(COUNTIFS($D$1:D234,D234,$E$1:E234,E234)&gt;1,0,1)</f>
        <v>0</v>
      </c>
      <c r="BX234" s="5">
        <v>219502.83974065265</v>
      </c>
      <c r="BY234" t="s">
        <v>21</v>
      </c>
      <c r="BZ234" t="s">
        <v>92</v>
      </c>
      <c r="CA234" t="s">
        <v>102</v>
      </c>
      <c r="CB234" s="5">
        <v>25160000</v>
      </c>
      <c r="CC234" s="6">
        <v>0.16072093259389236</v>
      </c>
      <c r="CD234" s="8">
        <v>16.318720639999999</v>
      </c>
      <c r="CE234" s="5" t="s">
        <v>622</v>
      </c>
      <c r="CF234">
        <v>0</v>
      </c>
      <c r="CG234" t="e">
        <f>VLOOKUP(C234,Sheet2!$D$2:$D$764,1,0)</f>
        <v>#N/A</v>
      </c>
      <c r="CH234" t="str">
        <f>VLOOKUP(B234,SO!A:A,1,0)</f>
        <v>9512941052</v>
      </c>
      <c r="CI234" t="str">
        <f>VLOOKUP(D234,Shipment!A:A,1,0)</f>
        <v>9525250465</v>
      </c>
      <c r="CJ234" s="76" t="e">
        <f>VLOOKUP(C234,[1]Sheet1!$E:$H,4,0)</f>
        <v>#N/A</v>
      </c>
      <c r="CK234" s="76" t="e">
        <f>VLOOKUP(C234,[1]Sheet1!$E:$I,5,0)</f>
        <v>#N/A</v>
      </c>
      <c r="CL234" s="76" t="e">
        <f>VLOOKUP(C234,[1]Sheet1!$E:$S,15,0)</f>
        <v>#N/A</v>
      </c>
    </row>
    <row r="235" spans="1:90" x14ac:dyDescent="0.25">
      <c r="A235" s="1">
        <v>44580</v>
      </c>
      <c r="B235" t="s">
        <v>736</v>
      </c>
      <c r="C235" t="s">
        <v>737</v>
      </c>
      <c r="D235" t="s">
        <v>717</v>
      </c>
      <c r="E235" t="s">
        <v>738</v>
      </c>
      <c r="F235" t="s">
        <v>719</v>
      </c>
      <c r="G235">
        <v>3.5</v>
      </c>
      <c r="H235" t="s">
        <v>177</v>
      </c>
      <c r="I235" t="s">
        <v>72</v>
      </c>
      <c r="J235" t="s">
        <v>73</v>
      </c>
      <c r="K235" t="s">
        <v>244</v>
      </c>
      <c r="L235">
        <v>2</v>
      </c>
      <c r="M235" t="s">
        <v>460</v>
      </c>
      <c r="N235" t="s">
        <v>739</v>
      </c>
      <c r="O235" t="s">
        <v>77</v>
      </c>
      <c r="P235">
        <v>0.96682800000000002</v>
      </c>
      <c r="Q235" t="s">
        <v>78</v>
      </c>
      <c r="R235">
        <v>0.45347222222222</v>
      </c>
      <c r="S235">
        <v>0.37312499999999998</v>
      </c>
      <c r="T235">
        <v>0.45307870370370001</v>
      </c>
      <c r="U235" t="s">
        <v>740</v>
      </c>
      <c r="V235" t="s">
        <v>740</v>
      </c>
      <c r="W235" t="s">
        <v>330</v>
      </c>
      <c r="X235" t="s">
        <v>723</v>
      </c>
      <c r="Y235" t="s">
        <v>82</v>
      </c>
      <c r="Z235">
        <v>23</v>
      </c>
      <c r="AA235">
        <v>0</v>
      </c>
      <c r="AB235">
        <v>0</v>
      </c>
      <c r="AC235">
        <v>772000</v>
      </c>
      <c r="AD235" t="s">
        <v>83</v>
      </c>
      <c r="AE235" s="5">
        <v>0</v>
      </c>
      <c r="AF235" t="s">
        <v>177</v>
      </c>
      <c r="AG235" t="s">
        <v>84</v>
      </c>
      <c r="AH235" t="s">
        <v>724</v>
      </c>
      <c r="AI235" t="s">
        <v>460</v>
      </c>
      <c r="AJ235">
        <v>0</v>
      </c>
      <c r="AK235">
        <v>1</v>
      </c>
      <c r="AL235" t="s">
        <v>2408</v>
      </c>
      <c r="AM235" t="s">
        <v>177</v>
      </c>
      <c r="AN235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17403</v>
      </c>
      <c r="AT235" s="8">
        <v>0</v>
      </c>
      <c r="AU235" s="5"/>
      <c r="AX235" s="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0.96682800000000002</v>
      </c>
      <c r="BK235" s="5" t="s">
        <v>717</v>
      </c>
      <c r="BL235">
        <v>16.318720639999999</v>
      </c>
      <c r="BM235">
        <v>1488618</v>
      </c>
      <c r="BN235" s="5">
        <v>45738.341409587367</v>
      </c>
      <c r="BO235" s="5">
        <v>0</v>
      </c>
      <c r="BP235" s="5">
        <v>17403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f>IF(COUNTIFS($D$1:D235,D235,$E$1:E235,E235)&gt;1,0,1)</f>
        <v>0</v>
      </c>
      <c r="BX235" s="5">
        <v>80915.308278598008</v>
      </c>
      <c r="BY235" t="s">
        <v>83</v>
      </c>
      <c r="BZ235" t="s">
        <v>87</v>
      </c>
      <c r="CA235" t="s">
        <v>102</v>
      </c>
      <c r="CB235" s="5">
        <v>9104000</v>
      </c>
      <c r="CC235" s="6">
        <v>5.9246556230035448E-2</v>
      </c>
      <c r="CD235" s="8">
        <v>16.318720639999999</v>
      </c>
      <c r="CE235" s="5" t="s">
        <v>622</v>
      </c>
      <c r="CF235">
        <v>0</v>
      </c>
      <c r="CG235" t="e">
        <f>VLOOKUP(C235,Sheet2!$D$2:$D$764,1,0)</f>
        <v>#N/A</v>
      </c>
      <c r="CH235" t="str">
        <f>VLOOKUP(B235,SO!A:A,1,0)</f>
        <v>9512941052</v>
      </c>
      <c r="CI235" t="str">
        <f>VLOOKUP(D235,Shipment!A:A,1,0)</f>
        <v>9525250465</v>
      </c>
      <c r="CJ235" s="76" t="e">
        <f>VLOOKUP(C235,[1]Sheet1!$E:$H,4,0)</f>
        <v>#N/A</v>
      </c>
      <c r="CK235" s="76" t="e">
        <f>VLOOKUP(C235,[1]Sheet1!$E:$I,5,0)</f>
        <v>#N/A</v>
      </c>
      <c r="CL235" s="76" t="e">
        <f>VLOOKUP(C235,[1]Sheet1!$E:$S,15,0)</f>
        <v>#N/A</v>
      </c>
    </row>
    <row r="236" spans="1:90" x14ac:dyDescent="0.25">
      <c r="A236" s="1">
        <v>44580</v>
      </c>
      <c r="B236" t="s">
        <v>741</v>
      </c>
      <c r="C236" t="s">
        <v>742</v>
      </c>
      <c r="D236" t="s">
        <v>743</v>
      </c>
      <c r="E236" t="s">
        <v>744</v>
      </c>
      <c r="F236" t="s">
        <v>745</v>
      </c>
      <c r="G236">
        <v>7</v>
      </c>
      <c r="H236" t="s">
        <v>177</v>
      </c>
      <c r="I236" t="s">
        <v>72</v>
      </c>
      <c r="J236" t="s">
        <v>73</v>
      </c>
      <c r="K236" t="s">
        <v>139</v>
      </c>
      <c r="L236">
        <v>3</v>
      </c>
      <c r="M236" t="s">
        <v>262</v>
      </c>
      <c r="N236" t="s">
        <v>746</v>
      </c>
      <c r="O236" t="s">
        <v>77</v>
      </c>
      <c r="P236">
        <v>0.18513000000000002</v>
      </c>
      <c r="Q236" t="s">
        <v>78</v>
      </c>
      <c r="R236">
        <v>0.47222222222221999</v>
      </c>
      <c r="S236">
        <v>0.37432870370370003</v>
      </c>
      <c r="T236">
        <v>0.45854166666667001</v>
      </c>
      <c r="U236" t="s">
        <v>747</v>
      </c>
      <c r="V236" t="s">
        <v>747</v>
      </c>
      <c r="W236" t="s">
        <v>143</v>
      </c>
      <c r="X236" t="s">
        <v>748</v>
      </c>
      <c r="Y236" t="s">
        <v>749</v>
      </c>
      <c r="Z236">
        <v>33</v>
      </c>
      <c r="AA236">
        <v>33</v>
      </c>
      <c r="AB236">
        <v>0</v>
      </c>
      <c r="AC236">
        <v>1122300</v>
      </c>
      <c r="AD236" t="s">
        <v>147</v>
      </c>
      <c r="AE236" s="5">
        <v>1</v>
      </c>
      <c r="AF236" t="s">
        <v>177</v>
      </c>
      <c r="AG236" t="s">
        <v>84</v>
      </c>
      <c r="AH236" t="s">
        <v>85</v>
      </c>
      <c r="AI236" t="s">
        <v>262</v>
      </c>
      <c r="AJ236">
        <v>0</v>
      </c>
      <c r="AK236">
        <v>1</v>
      </c>
      <c r="AL236" t="s">
        <v>183</v>
      </c>
      <c r="AM236" t="s">
        <v>177</v>
      </c>
      <c r="AN236" t="s">
        <v>183</v>
      </c>
      <c r="AO236" s="8">
        <v>1122300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5"/>
      <c r="AX236" s="5">
        <v>0</v>
      </c>
      <c r="AY236">
        <v>0</v>
      </c>
      <c r="AZ236">
        <v>1842300</v>
      </c>
      <c r="BA236">
        <v>86297</v>
      </c>
      <c r="BB236">
        <v>448017</v>
      </c>
      <c r="BC236">
        <v>209999</v>
      </c>
      <c r="BD236" s="5">
        <v>0</v>
      </c>
      <c r="BE236">
        <v>0</v>
      </c>
      <c r="BF236">
        <v>0</v>
      </c>
      <c r="BG236">
        <v>0</v>
      </c>
      <c r="BH236">
        <v>0</v>
      </c>
      <c r="BI236">
        <v>2586613</v>
      </c>
      <c r="BJ236">
        <v>0.18513000000000002</v>
      </c>
      <c r="BK236" s="5" t="s">
        <v>743</v>
      </c>
      <c r="BL236">
        <v>22.90680905</v>
      </c>
      <c r="BM236">
        <v>2586613</v>
      </c>
      <c r="BN236" s="5">
        <v>9070.2899101522835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f>IF(COUNTIFS($D$1:D236,D236,$E$1:E236,E236)&gt;1,0,1)</f>
        <v>1</v>
      </c>
      <c r="BX236" s="5">
        <v>14889.240935109643</v>
      </c>
      <c r="BY236" t="s">
        <v>147</v>
      </c>
      <c r="BZ236" t="s">
        <v>147</v>
      </c>
      <c r="CA236" t="s">
        <v>102</v>
      </c>
      <c r="CB236" s="5">
        <v>6867000</v>
      </c>
      <c r="CC236" s="6">
        <v>8.081876423551888E-3</v>
      </c>
      <c r="CD236" s="8">
        <v>22.90680905</v>
      </c>
      <c r="CE236" s="5" t="s">
        <v>622</v>
      </c>
      <c r="CF236">
        <v>0</v>
      </c>
      <c r="CG236" t="str">
        <f>VLOOKUP(C236,Sheet2!$D$2:$D$764,1,0)</f>
        <v>9521122987</v>
      </c>
      <c r="CH236" t="str">
        <f>VLOOKUP(B236,SO!A:A,1,0)</f>
        <v>9512941070</v>
      </c>
      <c r="CI236" t="str">
        <f>VLOOKUP(D236,Shipment!A:A,1,0)</f>
        <v>9525250470</v>
      </c>
      <c r="CJ236" s="76" t="e">
        <f>VLOOKUP(C236,[1]Sheet1!$E:$H,4,0)</f>
        <v>#N/A</v>
      </c>
      <c r="CK236" s="76" t="e">
        <f>VLOOKUP(C236,[1]Sheet1!$E:$I,5,0)</f>
        <v>#N/A</v>
      </c>
      <c r="CL236" s="76" t="e">
        <f>VLOOKUP(C236,[1]Sheet1!$E:$S,15,0)</f>
        <v>#N/A</v>
      </c>
    </row>
    <row r="237" spans="1:90" x14ac:dyDescent="0.25">
      <c r="A237" s="1">
        <v>44580</v>
      </c>
      <c r="B237" t="s">
        <v>750</v>
      </c>
      <c r="C237" t="s">
        <v>751</v>
      </c>
      <c r="D237" t="s">
        <v>743</v>
      </c>
      <c r="E237" t="s">
        <v>752</v>
      </c>
      <c r="F237" t="s">
        <v>745</v>
      </c>
      <c r="G237">
        <v>7</v>
      </c>
      <c r="H237" t="s">
        <v>177</v>
      </c>
      <c r="I237" t="s">
        <v>72</v>
      </c>
      <c r="J237" t="s">
        <v>73</v>
      </c>
      <c r="K237" t="s">
        <v>544</v>
      </c>
      <c r="L237">
        <v>4</v>
      </c>
      <c r="M237" t="s">
        <v>753</v>
      </c>
      <c r="N237" t="s">
        <v>754</v>
      </c>
      <c r="O237" t="s">
        <v>77</v>
      </c>
      <c r="P237">
        <v>0.11831999999999999</v>
      </c>
      <c r="Q237" t="s">
        <v>78</v>
      </c>
      <c r="R237">
        <v>0.47222222222221999</v>
      </c>
      <c r="S237">
        <v>0.37432870370370003</v>
      </c>
      <c r="T237">
        <v>0.44736111111110999</v>
      </c>
      <c r="U237" t="s">
        <v>755</v>
      </c>
      <c r="V237" t="s">
        <v>755</v>
      </c>
      <c r="W237" t="s">
        <v>143</v>
      </c>
      <c r="X237" t="s">
        <v>748</v>
      </c>
      <c r="Y237" t="s">
        <v>749</v>
      </c>
      <c r="Z237">
        <v>33</v>
      </c>
      <c r="AA237">
        <v>33</v>
      </c>
      <c r="AB237">
        <v>0</v>
      </c>
      <c r="AC237">
        <v>1122300</v>
      </c>
      <c r="AD237" t="s">
        <v>129</v>
      </c>
      <c r="AE237" s="5">
        <v>0</v>
      </c>
      <c r="AF237" t="s">
        <v>177</v>
      </c>
      <c r="AG237" t="s">
        <v>84</v>
      </c>
      <c r="AH237" t="s">
        <v>85</v>
      </c>
      <c r="AI237" t="s">
        <v>130</v>
      </c>
      <c r="AJ237">
        <v>0</v>
      </c>
      <c r="AK237">
        <v>1</v>
      </c>
      <c r="AL237" t="s">
        <v>183</v>
      </c>
      <c r="AM237" t="s">
        <v>177</v>
      </c>
      <c r="AN237" t="s">
        <v>101</v>
      </c>
      <c r="AO237" s="8">
        <v>120000</v>
      </c>
      <c r="AP237" s="8">
        <v>0</v>
      </c>
      <c r="AQ237" s="8">
        <v>0</v>
      </c>
      <c r="AR237" s="8">
        <v>0</v>
      </c>
      <c r="AS237" s="8">
        <v>3668</v>
      </c>
      <c r="AT237" s="8">
        <v>0</v>
      </c>
      <c r="AU237" s="5"/>
      <c r="AX237" s="5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5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0.11831999999999999</v>
      </c>
      <c r="BK237" s="5" t="s">
        <v>743</v>
      </c>
      <c r="BL237">
        <v>22.90680905</v>
      </c>
      <c r="BM237">
        <v>2586613</v>
      </c>
      <c r="BN237" s="5">
        <v>5796.9896946427807</v>
      </c>
      <c r="BO237" s="5">
        <v>0</v>
      </c>
      <c r="BP237" s="5">
        <v>3668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f>IF(COUNTIFS($D$1:D237,D237,$E$1:E237,E237)&gt;1,0,1)</f>
        <v>1</v>
      </c>
      <c r="BX237" s="5">
        <v>13183.988696819384</v>
      </c>
      <c r="BY237" t="s">
        <v>129</v>
      </c>
      <c r="BZ237" t="s">
        <v>129</v>
      </c>
      <c r="CA237" t="s">
        <v>102</v>
      </c>
      <c r="CB237" s="5">
        <v>6888000</v>
      </c>
      <c r="CC237" s="6">
        <v>5.1652763919119498E-3</v>
      </c>
      <c r="CD237" s="8">
        <v>22.90680905</v>
      </c>
      <c r="CE237" s="5" t="s">
        <v>622</v>
      </c>
      <c r="CF237">
        <v>0</v>
      </c>
      <c r="CG237" t="str">
        <f>VLOOKUP(C237,Sheet2!$D$2:$D$764,1,0)</f>
        <v>9521122965</v>
      </c>
      <c r="CH237" t="str">
        <f>VLOOKUP(B237,SO!A:A,1,0)</f>
        <v>9512940855</v>
      </c>
      <c r="CI237" t="str">
        <f>VLOOKUP(D237,Shipment!A:A,1,0)</f>
        <v>9525250470</v>
      </c>
      <c r="CJ237" s="76" t="e">
        <f>VLOOKUP(C237,[1]Sheet1!$E:$H,4,0)</f>
        <v>#N/A</v>
      </c>
      <c r="CK237" s="76" t="e">
        <f>VLOOKUP(C237,[1]Sheet1!$E:$I,5,0)</f>
        <v>#N/A</v>
      </c>
      <c r="CL237" s="76" t="e">
        <f>VLOOKUP(C237,[1]Sheet1!$E:$S,15,0)</f>
        <v>#N/A</v>
      </c>
    </row>
    <row r="238" spans="1:90" x14ac:dyDescent="0.25">
      <c r="A238" s="1">
        <v>44580</v>
      </c>
      <c r="B238" t="s">
        <v>750</v>
      </c>
      <c r="C238" t="s">
        <v>751</v>
      </c>
      <c r="D238" t="s">
        <v>743</v>
      </c>
      <c r="E238" t="s">
        <v>752</v>
      </c>
      <c r="F238" t="s">
        <v>745</v>
      </c>
      <c r="G238">
        <v>7</v>
      </c>
      <c r="H238" t="s">
        <v>177</v>
      </c>
      <c r="I238" t="s">
        <v>72</v>
      </c>
      <c r="J238" t="s">
        <v>73</v>
      </c>
      <c r="K238" t="s">
        <v>125</v>
      </c>
      <c r="L238">
        <v>5</v>
      </c>
      <c r="M238" t="s">
        <v>753</v>
      </c>
      <c r="N238" t="s">
        <v>754</v>
      </c>
      <c r="O238" t="s">
        <v>77</v>
      </c>
      <c r="P238">
        <v>0.1069833</v>
      </c>
      <c r="Q238" t="s">
        <v>78</v>
      </c>
      <c r="R238">
        <v>0.47222222222221999</v>
      </c>
      <c r="S238">
        <v>0.37432870370370003</v>
      </c>
      <c r="T238">
        <v>0.44725694444443997</v>
      </c>
      <c r="U238" t="s">
        <v>755</v>
      </c>
      <c r="V238" t="s">
        <v>755</v>
      </c>
      <c r="W238" t="s">
        <v>143</v>
      </c>
      <c r="X238" t="s">
        <v>748</v>
      </c>
      <c r="Y238" t="s">
        <v>749</v>
      </c>
      <c r="Z238">
        <v>33</v>
      </c>
      <c r="AA238">
        <v>0</v>
      </c>
      <c r="AB238">
        <v>0</v>
      </c>
      <c r="AC238">
        <v>1122300</v>
      </c>
      <c r="AD238" t="s">
        <v>129</v>
      </c>
      <c r="AE238" s="5">
        <v>0</v>
      </c>
      <c r="AF238" t="s">
        <v>177</v>
      </c>
      <c r="AG238" t="s">
        <v>84</v>
      </c>
      <c r="AH238" t="s">
        <v>85</v>
      </c>
      <c r="AI238" t="s">
        <v>130</v>
      </c>
      <c r="AJ238">
        <v>0</v>
      </c>
      <c r="AK238">
        <v>1</v>
      </c>
      <c r="AL238" t="s">
        <v>183</v>
      </c>
      <c r="AM238" t="s">
        <v>177</v>
      </c>
      <c r="AN23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3316</v>
      </c>
      <c r="AT238" s="8">
        <v>0</v>
      </c>
      <c r="AU238" s="5"/>
      <c r="AX238" s="5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5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0.1069833</v>
      </c>
      <c r="BK238" s="5" t="s">
        <v>743</v>
      </c>
      <c r="BL238">
        <v>22.90680905</v>
      </c>
      <c r="BM238">
        <v>2586613</v>
      </c>
      <c r="BN238" s="5">
        <v>5241.5575354874672</v>
      </c>
      <c r="BO238" s="5">
        <v>0</v>
      </c>
      <c r="BP238" s="5">
        <v>3316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f>IF(COUNTIFS($D$1:D238,D238,$E$1:E238,E238)&gt;1,0,1)</f>
        <v>0</v>
      </c>
      <c r="BX238" s="5">
        <v>11920.224759537166</v>
      </c>
      <c r="BY238" t="s">
        <v>129</v>
      </c>
      <c r="BZ238" t="s">
        <v>129</v>
      </c>
      <c r="CA238" t="s">
        <v>102</v>
      </c>
      <c r="CB238" s="5">
        <v>3466365</v>
      </c>
      <c r="CC238" s="6">
        <v>4.6703711445134693E-3</v>
      </c>
      <c r="CD238" s="8">
        <v>22.90680905</v>
      </c>
      <c r="CE238" s="5" t="s">
        <v>622</v>
      </c>
      <c r="CF238">
        <v>0</v>
      </c>
      <c r="CG238" t="str">
        <f>VLOOKUP(C238,Sheet2!$D$2:$D$764,1,0)</f>
        <v>9521122965</v>
      </c>
      <c r="CH238" t="str">
        <f>VLOOKUP(B238,SO!A:A,1,0)</f>
        <v>9512940855</v>
      </c>
      <c r="CI238" t="str">
        <f>VLOOKUP(D238,Shipment!A:A,1,0)</f>
        <v>9525250470</v>
      </c>
      <c r="CJ238" s="76" t="e">
        <f>VLOOKUP(C238,[1]Sheet1!$E:$H,4,0)</f>
        <v>#N/A</v>
      </c>
      <c r="CK238" s="76" t="e">
        <f>VLOOKUP(C238,[1]Sheet1!$E:$I,5,0)</f>
        <v>#N/A</v>
      </c>
      <c r="CL238" s="76" t="e">
        <f>VLOOKUP(C238,[1]Sheet1!$E:$S,15,0)</f>
        <v>#N/A</v>
      </c>
    </row>
    <row r="239" spans="1:90" x14ac:dyDescent="0.25">
      <c r="A239" s="1">
        <v>44580</v>
      </c>
      <c r="B239" t="s">
        <v>750</v>
      </c>
      <c r="C239" t="s">
        <v>751</v>
      </c>
      <c r="D239" t="s">
        <v>743</v>
      </c>
      <c r="E239" t="s">
        <v>752</v>
      </c>
      <c r="F239" t="s">
        <v>745</v>
      </c>
      <c r="G239">
        <v>7</v>
      </c>
      <c r="H239" t="s">
        <v>177</v>
      </c>
      <c r="I239" t="s">
        <v>72</v>
      </c>
      <c r="J239" t="s">
        <v>73</v>
      </c>
      <c r="K239" t="s">
        <v>139</v>
      </c>
      <c r="L239">
        <v>4</v>
      </c>
      <c r="M239" t="s">
        <v>753</v>
      </c>
      <c r="N239" t="s">
        <v>754</v>
      </c>
      <c r="O239" t="s">
        <v>77</v>
      </c>
      <c r="P239">
        <v>0.24684</v>
      </c>
      <c r="Q239" t="s">
        <v>78</v>
      </c>
      <c r="R239">
        <v>0.47222222222221999</v>
      </c>
      <c r="S239">
        <v>0.37432870370370003</v>
      </c>
      <c r="T239">
        <v>0.45737268518518998</v>
      </c>
      <c r="U239" t="s">
        <v>755</v>
      </c>
      <c r="V239" t="s">
        <v>755</v>
      </c>
      <c r="W239" t="s">
        <v>143</v>
      </c>
      <c r="X239" t="s">
        <v>748</v>
      </c>
      <c r="Y239" t="s">
        <v>749</v>
      </c>
      <c r="Z239">
        <v>33</v>
      </c>
      <c r="AA239">
        <v>0</v>
      </c>
      <c r="AB239">
        <v>0</v>
      </c>
      <c r="AC239">
        <v>1122300</v>
      </c>
      <c r="AD239" t="s">
        <v>147</v>
      </c>
      <c r="AE239" s="5">
        <v>0</v>
      </c>
      <c r="AF239" t="s">
        <v>177</v>
      </c>
      <c r="AG239" t="s">
        <v>84</v>
      </c>
      <c r="AH239" t="s">
        <v>85</v>
      </c>
      <c r="AI239" t="s">
        <v>130</v>
      </c>
      <c r="AJ239">
        <v>0</v>
      </c>
      <c r="AK239">
        <v>1</v>
      </c>
      <c r="AL239" t="s">
        <v>183</v>
      </c>
      <c r="AM239" t="s">
        <v>177</v>
      </c>
      <c r="AN239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7652</v>
      </c>
      <c r="AT239" s="8">
        <v>0</v>
      </c>
      <c r="AU239" s="5"/>
      <c r="AX239" s="5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5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0.24684</v>
      </c>
      <c r="BK239" s="5" t="s">
        <v>743</v>
      </c>
      <c r="BL239">
        <v>22.90680905</v>
      </c>
      <c r="BM239">
        <v>2586613</v>
      </c>
      <c r="BN239" s="5">
        <v>12093.719880203043</v>
      </c>
      <c r="BO239" s="5">
        <v>0</v>
      </c>
      <c r="BP239" s="5">
        <v>7652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f>IF(COUNTIFS($D$1:D239,D239,$E$1:E239,E239)&gt;1,0,1)</f>
        <v>0</v>
      </c>
      <c r="BX239" s="5">
        <v>27504.321246812855</v>
      </c>
      <c r="BY239" t="s">
        <v>147</v>
      </c>
      <c r="BZ239" t="s">
        <v>147</v>
      </c>
      <c r="CA239" t="s">
        <v>102</v>
      </c>
      <c r="CB239" s="5">
        <v>9156000</v>
      </c>
      <c r="CC239" s="6">
        <v>1.0775835231402516E-2</v>
      </c>
      <c r="CD239" s="8">
        <v>22.90680905</v>
      </c>
      <c r="CE239" s="5" t="s">
        <v>622</v>
      </c>
      <c r="CF239">
        <v>0</v>
      </c>
      <c r="CG239" t="str">
        <f>VLOOKUP(C239,Sheet2!$D$2:$D$764,1,0)</f>
        <v>9521122965</v>
      </c>
      <c r="CH239" t="str">
        <f>VLOOKUP(B239,SO!A:A,1,0)</f>
        <v>9512940855</v>
      </c>
      <c r="CI239" t="str">
        <f>VLOOKUP(D239,Shipment!A:A,1,0)</f>
        <v>9525250470</v>
      </c>
      <c r="CJ239" s="76" t="e">
        <f>VLOOKUP(C239,[1]Sheet1!$E:$H,4,0)</f>
        <v>#N/A</v>
      </c>
      <c r="CK239" s="76" t="e">
        <f>VLOOKUP(C239,[1]Sheet1!$E:$I,5,0)</f>
        <v>#N/A</v>
      </c>
      <c r="CL239" s="76" t="e">
        <f>VLOOKUP(C239,[1]Sheet1!$E:$S,15,0)</f>
        <v>#N/A</v>
      </c>
    </row>
    <row r="240" spans="1:90" x14ac:dyDescent="0.25">
      <c r="A240" s="1">
        <v>44580</v>
      </c>
      <c r="B240" t="s">
        <v>750</v>
      </c>
      <c r="C240" t="s">
        <v>751</v>
      </c>
      <c r="D240" t="s">
        <v>743</v>
      </c>
      <c r="E240" t="s">
        <v>752</v>
      </c>
      <c r="F240" t="s">
        <v>745</v>
      </c>
      <c r="G240">
        <v>7</v>
      </c>
      <c r="H240" t="s">
        <v>177</v>
      </c>
      <c r="I240" t="s">
        <v>72</v>
      </c>
      <c r="J240" t="s">
        <v>73</v>
      </c>
      <c r="K240" t="s">
        <v>149</v>
      </c>
      <c r="L240">
        <v>4</v>
      </c>
      <c r="M240" t="s">
        <v>753</v>
      </c>
      <c r="N240" t="s">
        <v>754</v>
      </c>
      <c r="O240" t="s">
        <v>77</v>
      </c>
      <c r="P240">
        <v>0.24684</v>
      </c>
      <c r="Q240" t="s">
        <v>78</v>
      </c>
      <c r="R240">
        <v>0.47222222222221999</v>
      </c>
      <c r="S240">
        <v>0.37432870370370003</v>
      </c>
      <c r="T240">
        <v>0.45799768518519002</v>
      </c>
      <c r="U240" t="s">
        <v>755</v>
      </c>
      <c r="V240" t="s">
        <v>755</v>
      </c>
      <c r="W240" t="s">
        <v>143</v>
      </c>
      <c r="X240" t="s">
        <v>748</v>
      </c>
      <c r="Y240" t="s">
        <v>749</v>
      </c>
      <c r="Z240">
        <v>33</v>
      </c>
      <c r="AA240">
        <v>0</v>
      </c>
      <c r="AB240">
        <v>0</v>
      </c>
      <c r="AC240">
        <v>1122300</v>
      </c>
      <c r="AD240" t="s">
        <v>147</v>
      </c>
      <c r="AE240" s="5">
        <v>0</v>
      </c>
      <c r="AF240" t="s">
        <v>177</v>
      </c>
      <c r="AG240" t="s">
        <v>84</v>
      </c>
      <c r="AH240" t="s">
        <v>85</v>
      </c>
      <c r="AI240" t="s">
        <v>130</v>
      </c>
      <c r="AJ240">
        <v>0</v>
      </c>
      <c r="AK240">
        <v>1</v>
      </c>
      <c r="AL240" t="s">
        <v>183</v>
      </c>
      <c r="AM240" t="s">
        <v>177</v>
      </c>
      <c r="AN240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7652</v>
      </c>
      <c r="AT240" s="8">
        <v>0</v>
      </c>
      <c r="AU240" s="5"/>
      <c r="AX240" s="5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s="5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0.24684</v>
      </c>
      <c r="BK240" s="5" t="s">
        <v>743</v>
      </c>
      <c r="BL240">
        <v>22.90680905</v>
      </c>
      <c r="BM240">
        <v>2586613</v>
      </c>
      <c r="BN240" s="5">
        <v>12093.719880203043</v>
      </c>
      <c r="BO240" s="5">
        <v>0</v>
      </c>
      <c r="BP240" s="5">
        <v>7652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f>IF(COUNTIFS($D$1:D240,D240,$E$1:E240,E240)&gt;1,0,1)</f>
        <v>0</v>
      </c>
      <c r="BX240" s="5">
        <v>27504.321246812855</v>
      </c>
      <c r="BY240" t="s">
        <v>147</v>
      </c>
      <c r="BZ240" t="s">
        <v>147</v>
      </c>
      <c r="CA240" t="s">
        <v>102</v>
      </c>
      <c r="CB240" s="5">
        <v>7812000</v>
      </c>
      <c r="CC240" s="6">
        <v>1.0775835231402516E-2</v>
      </c>
      <c r="CD240" s="8">
        <v>22.90680905</v>
      </c>
      <c r="CE240" s="5" t="s">
        <v>622</v>
      </c>
      <c r="CF240">
        <v>0</v>
      </c>
      <c r="CG240" t="str">
        <f>VLOOKUP(C240,Sheet2!$D$2:$D$764,1,0)</f>
        <v>9521122965</v>
      </c>
      <c r="CH240" t="str">
        <f>VLOOKUP(B240,SO!A:A,1,0)</f>
        <v>9512940855</v>
      </c>
      <c r="CI240" t="str">
        <f>VLOOKUP(D240,Shipment!A:A,1,0)</f>
        <v>9525250470</v>
      </c>
      <c r="CJ240" s="76" t="e">
        <f>VLOOKUP(C240,[1]Sheet1!$E:$H,4,0)</f>
        <v>#N/A</v>
      </c>
      <c r="CK240" s="76" t="e">
        <f>VLOOKUP(C240,[1]Sheet1!$E:$I,5,0)</f>
        <v>#N/A</v>
      </c>
      <c r="CL240" s="76" t="e">
        <f>VLOOKUP(C240,[1]Sheet1!$E:$S,15,0)</f>
        <v>#N/A</v>
      </c>
    </row>
    <row r="241" spans="1:90" x14ac:dyDescent="0.25">
      <c r="A241" s="1">
        <v>44580</v>
      </c>
      <c r="B241" t="s">
        <v>756</v>
      </c>
      <c r="C241" t="s">
        <v>757</v>
      </c>
      <c r="D241" t="s">
        <v>743</v>
      </c>
      <c r="E241" t="s">
        <v>758</v>
      </c>
      <c r="F241" t="s">
        <v>745</v>
      </c>
      <c r="G241">
        <v>7</v>
      </c>
      <c r="H241" t="s">
        <v>177</v>
      </c>
      <c r="I241" t="s">
        <v>72</v>
      </c>
      <c r="J241" t="s">
        <v>73</v>
      </c>
      <c r="K241" t="s">
        <v>222</v>
      </c>
      <c r="L241">
        <v>12000</v>
      </c>
      <c r="M241" t="s">
        <v>759</v>
      </c>
      <c r="N241" t="s">
        <v>760</v>
      </c>
      <c r="O241" t="s">
        <v>77</v>
      </c>
      <c r="P241">
        <v>8.7847499999999995E-2</v>
      </c>
      <c r="Q241" t="s">
        <v>78</v>
      </c>
      <c r="R241">
        <v>0.47222222222221999</v>
      </c>
      <c r="S241">
        <v>0.37434027777778001</v>
      </c>
      <c r="T241">
        <v>0.46577546296296002</v>
      </c>
      <c r="U241" t="s">
        <v>761</v>
      </c>
      <c r="V241" t="s">
        <v>761</v>
      </c>
      <c r="W241" t="s">
        <v>143</v>
      </c>
      <c r="X241" t="s">
        <v>762</v>
      </c>
      <c r="Y241" t="s">
        <v>749</v>
      </c>
      <c r="Z241">
        <v>31</v>
      </c>
      <c r="AA241">
        <v>33</v>
      </c>
      <c r="AB241" t="s">
        <v>146</v>
      </c>
      <c r="AC241">
        <v>1171760</v>
      </c>
      <c r="AD241" t="s">
        <v>219</v>
      </c>
      <c r="AE241" s="5">
        <v>0</v>
      </c>
      <c r="AF241" t="s">
        <v>177</v>
      </c>
      <c r="AG241" t="s">
        <v>84</v>
      </c>
      <c r="AH241" t="s">
        <v>85</v>
      </c>
      <c r="AI241" t="s">
        <v>763</v>
      </c>
      <c r="AJ241">
        <v>0</v>
      </c>
      <c r="AK241">
        <v>1</v>
      </c>
      <c r="AL241" t="s">
        <v>183</v>
      </c>
      <c r="AM241" t="s">
        <v>177</v>
      </c>
      <c r="AN241" t="s">
        <v>101</v>
      </c>
      <c r="AO241" s="8">
        <v>120000</v>
      </c>
      <c r="AP241" s="8">
        <v>0</v>
      </c>
      <c r="AQ241" s="8">
        <v>0</v>
      </c>
      <c r="AR241" s="8">
        <v>0</v>
      </c>
      <c r="AS241" s="8">
        <v>0</v>
      </c>
      <c r="AT241" s="8">
        <v>21741</v>
      </c>
      <c r="AU241" s="5"/>
      <c r="AX241" s="5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5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8.7847499999999995E-2</v>
      </c>
      <c r="BK241" s="5" t="s">
        <v>743</v>
      </c>
      <c r="BL241">
        <v>22.90680905</v>
      </c>
      <c r="BM241">
        <v>2586613</v>
      </c>
      <c r="BN241" s="5">
        <v>4304.0149780268066</v>
      </c>
      <c r="BO241" s="5">
        <v>0</v>
      </c>
      <c r="BP241" s="5">
        <v>0</v>
      </c>
      <c r="BQ241" s="5">
        <v>21741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f>IF(COUNTIFS($D$1:D241,D241,$E$1:E241,E241)&gt;1,0,1)</f>
        <v>1</v>
      </c>
      <c r="BX241" s="5">
        <v>28806.211435461806</v>
      </c>
      <c r="BY241" t="s">
        <v>219</v>
      </c>
      <c r="BZ241" t="s">
        <v>219</v>
      </c>
      <c r="CA241" t="s">
        <v>221</v>
      </c>
      <c r="CB241" s="5">
        <v>23580000</v>
      </c>
      <c r="CC241" s="6">
        <v>3.8349950797708335E-3</v>
      </c>
      <c r="CD241" s="8">
        <v>22.90680905</v>
      </c>
      <c r="CE241" s="5" t="s">
        <v>622</v>
      </c>
      <c r="CF241">
        <v>0</v>
      </c>
      <c r="CG241" t="str">
        <f>VLOOKUP(C241,Sheet2!$D$2:$D$764,1,0)</f>
        <v>9521123095</v>
      </c>
      <c r="CH241" t="str">
        <f>VLOOKUP(B241,SO!A:A,1,0)</f>
        <v>9512940593</v>
      </c>
      <c r="CI241" t="str">
        <f>VLOOKUP(D241,Shipment!A:A,1,0)</f>
        <v>9525250470</v>
      </c>
      <c r="CJ241" s="76" t="e">
        <f>VLOOKUP(C241,[1]Sheet1!$E:$H,4,0)</f>
        <v>#N/A</v>
      </c>
      <c r="CK241" s="76" t="e">
        <f>VLOOKUP(C241,[1]Sheet1!$E:$I,5,0)</f>
        <v>#N/A</v>
      </c>
      <c r="CL241" s="76" t="e">
        <f>VLOOKUP(C241,[1]Sheet1!$E:$S,15,0)</f>
        <v>#N/A</v>
      </c>
    </row>
    <row r="242" spans="1:90" x14ac:dyDescent="0.25">
      <c r="A242" s="1">
        <v>44580</v>
      </c>
      <c r="B242" t="s">
        <v>756</v>
      </c>
      <c r="C242" t="s">
        <v>757</v>
      </c>
      <c r="D242" t="s">
        <v>743</v>
      </c>
      <c r="E242" t="s">
        <v>758</v>
      </c>
      <c r="F242" t="s">
        <v>745</v>
      </c>
      <c r="G242">
        <v>7</v>
      </c>
      <c r="H242" t="s">
        <v>177</v>
      </c>
      <c r="I242" t="s">
        <v>72</v>
      </c>
      <c r="J242" t="s">
        <v>73</v>
      </c>
      <c r="K242" t="s">
        <v>764</v>
      </c>
      <c r="L242">
        <v>1440</v>
      </c>
      <c r="M242" t="s">
        <v>759</v>
      </c>
      <c r="N242" t="s">
        <v>760</v>
      </c>
      <c r="O242" t="s">
        <v>77</v>
      </c>
      <c r="P242">
        <v>0.12375</v>
      </c>
      <c r="Q242" t="s">
        <v>78</v>
      </c>
      <c r="R242">
        <v>0.47222222222221999</v>
      </c>
      <c r="S242">
        <v>0.37434027777778001</v>
      </c>
      <c r="T242">
        <v>0.46590277777778</v>
      </c>
      <c r="U242" t="s">
        <v>761</v>
      </c>
      <c r="V242" t="s">
        <v>761</v>
      </c>
      <c r="W242" t="s">
        <v>143</v>
      </c>
      <c r="X242" t="s">
        <v>762</v>
      </c>
      <c r="Y242" t="s">
        <v>749</v>
      </c>
      <c r="Z242">
        <v>31</v>
      </c>
      <c r="AA242">
        <v>0</v>
      </c>
      <c r="AB242" t="s">
        <v>146</v>
      </c>
      <c r="AC242">
        <v>1171760</v>
      </c>
      <c r="AD242" t="s">
        <v>219</v>
      </c>
      <c r="AE242" s="5">
        <v>0</v>
      </c>
      <c r="AF242" t="s">
        <v>177</v>
      </c>
      <c r="AG242" t="s">
        <v>84</v>
      </c>
      <c r="AH242" t="s">
        <v>85</v>
      </c>
      <c r="AI242" t="s">
        <v>763</v>
      </c>
      <c r="AJ242">
        <v>0</v>
      </c>
      <c r="AK242">
        <v>1</v>
      </c>
      <c r="AL242" t="s">
        <v>183</v>
      </c>
      <c r="AM242" t="s">
        <v>177</v>
      </c>
      <c r="AN242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30626</v>
      </c>
      <c r="AU242" s="5"/>
      <c r="AX242" s="5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s="5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0.12375</v>
      </c>
      <c r="BK242" s="5" t="s">
        <v>743</v>
      </c>
      <c r="BL242">
        <v>22.90680905</v>
      </c>
      <c r="BM242">
        <v>2586613</v>
      </c>
      <c r="BN242" s="5">
        <v>6063.0280148076754</v>
      </c>
      <c r="BO242" s="5">
        <v>0</v>
      </c>
      <c r="BP242" s="5">
        <v>0</v>
      </c>
      <c r="BQ242" s="5">
        <v>30626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f>IF(COUNTIFS($D$1:D242,D242,$E$1:E242,E242)&gt;1,0,1)</f>
        <v>0</v>
      </c>
      <c r="BX242" s="5">
        <v>40578.70115983265</v>
      </c>
      <c r="BY242" t="s">
        <v>219</v>
      </c>
      <c r="BZ242" t="s">
        <v>219</v>
      </c>
      <c r="CA242" t="s">
        <v>221</v>
      </c>
      <c r="CB242" s="5">
        <v>14109120</v>
      </c>
      <c r="CC242" s="6">
        <v>5.4023238125346842E-3</v>
      </c>
      <c r="CD242" s="8">
        <v>22.90680905</v>
      </c>
      <c r="CE242" s="5" t="s">
        <v>622</v>
      </c>
      <c r="CF242">
        <v>0</v>
      </c>
      <c r="CG242" t="str">
        <f>VLOOKUP(C242,Sheet2!$D$2:$D$764,1,0)</f>
        <v>9521123095</v>
      </c>
      <c r="CH242" t="str">
        <f>VLOOKUP(B242,SO!A:A,1,0)</f>
        <v>9512940593</v>
      </c>
      <c r="CI242" t="str">
        <f>VLOOKUP(D242,Shipment!A:A,1,0)</f>
        <v>9525250470</v>
      </c>
      <c r="CJ242" s="76" t="e">
        <f>VLOOKUP(C242,[1]Sheet1!$E:$H,4,0)</f>
        <v>#N/A</v>
      </c>
      <c r="CK242" s="76" t="e">
        <f>VLOOKUP(C242,[1]Sheet1!$E:$I,5,0)</f>
        <v>#N/A</v>
      </c>
      <c r="CL242" s="76" t="e">
        <f>VLOOKUP(C242,[1]Sheet1!$E:$S,15,0)</f>
        <v>#N/A</v>
      </c>
    </row>
    <row r="243" spans="1:90" x14ac:dyDescent="0.25">
      <c r="A243" s="1">
        <v>44580</v>
      </c>
      <c r="B243" t="s">
        <v>756</v>
      </c>
      <c r="C243" t="s">
        <v>757</v>
      </c>
      <c r="D243" t="s">
        <v>743</v>
      </c>
      <c r="E243" t="s">
        <v>758</v>
      </c>
      <c r="F243" t="s">
        <v>745</v>
      </c>
      <c r="G243">
        <v>7</v>
      </c>
      <c r="H243" t="s">
        <v>177</v>
      </c>
      <c r="I243" t="s">
        <v>72</v>
      </c>
      <c r="J243" t="s">
        <v>73</v>
      </c>
      <c r="K243" t="s">
        <v>765</v>
      </c>
      <c r="L243">
        <v>1920</v>
      </c>
      <c r="M243" t="s">
        <v>759</v>
      </c>
      <c r="N243" t="s">
        <v>760</v>
      </c>
      <c r="O243" t="s">
        <v>77</v>
      </c>
      <c r="P243">
        <v>9.5759999999999998E-2</v>
      </c>
      <c r="Q243" t="s">
        <v>78</v>
      </c>
      <c r="R243">
        <v>0.47222222222221999</v>
      </c>
      <c r="S243">
        <v>0.37434027777778001</v>
      </c>
      <c r="T243">
        <v>0.46600694444444002</v>
      </c>
      <c r="U243" t="s">
        <v>761</v>
      </c>
      <c r="V243" t="s">
        <v>761</v>
      </c>
      <c r="W243" t="s">
        <v>143</v>
      </c>
      <c r="X243" t="s">
        <v>762</v>
      </c>
      <c r="Y243" t="s">
        <v>749</v>
      </c>
      <c r="Z243">
        <v>31</v>
      </c>
      <c r="AA243">
        <v>0</v>
      </c>
      <c r="AB243" t="s">
        <v>146</v>
      </c>
      <c r="AC243">
        <v>1171760</v>
      </c>
      <c r="AD243" t="s">
        <v>219</v>
      </c>
      <c r="AE243" s="5">
        <v>0</v>
      </c>
      <c r="AF243" t="s">
        <v>177</v>
      </c>
      <c r="AG243" t="s">
        <v>84</v>
      </c>
      <c r="AH243" t="s">
        <v>85</v>
      </c>
      <c r="AI243" t="s">
        <v>763</v>
      </c>
      <c r="AJ243">
        <v>0</v>
      </c>
      <c r="AK243">
        <v>1</v>
      </c>
      <c r="AL243" t="s">
        <v>183</v>
      </c>
      <c r="AM243" t="s">
        <v>177</v>
      </c>
      <c r="AN243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23699</v>
      </c>
      <c r="AU243" s="5"/>
      <c r="AX243" s="5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s="5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9.5759999999999998E-2</v>
      </c>
      <c r="BK243" s="5" t="s">
        <v>743</v>
      </c>
      <c r="BL243">
        <v>22.90680905</v>
      </c>
      <c r="BM243">
        <v>2586613</v>
      </c>
      <c r="BN243" s="5">
        <v>4691.6813147311759</v>
      </c>
      <c r="BO243" s="5">
        <v>0</v>
      </c>
      <c r="BP243" s="5">
        <v>0</v>
      </c>
      <c r="BQ243" s="5">
        <v>23699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f>IF(COUNTIFS($D$1:D243,D243,$E$1:E243,E243)&gt;1,0,1)</f>
        <v>0</v>
      </c>
      <c r="BX243" s="5">
        <v>31400.581115681409</v>
      </c>
      <c r="BY243" t="s">
        <v>219</v>
      </c>
      <c r="BZ243" t="s">
        <v>219</v>
      </c>
      <c r="CA243" t="s">
        <v>221</v>
      </c>
      <c r="CB243" s="5">
        <v>18812160</v>
      </c>
      <c r="CC243" s="6">
        <v>4.1804163902086572E-3</v>
      </c>
      <c r="CD243" s="8">
        <v>22.90680905</v>
      </c>
      <c r="CE243" s="5" t="s">
        <v>622</v>
      </c>
      <c r="CF243">
        <v>0</v>
      </c>
      <c r="CG243" t="str">
        <f>VLOOKUP(C243,Sheet2!$D$2:$D$764,1,0)</f>
        <v>9521123095</v>
      </c>
      <c r="CH243" t="str">
        <f>VLOOKUP(B243,SO!A:A,1,0)</f>
        <v>9512940593</v>
      </c>
      <c r="CI243" t="str">
        <f>VLOOKUP(D243,Shipment!A:A,1,0)</f>
        <v>9525250470</v>
      </c>
      <c r="CJ243" s="76" t="e">
        <f>VLOOKUP(C243,[1]Sheet1!$E:$H,4,0)</f>
        <v>#N/A</v>
      </c>
      <c r="CK243" s="76" t="e">
        <f>VLOOKUP(C243,[1]Sheet1!$E:$I,5,0)</f>
        <v>#N/A</v>
      </c>
      <c r="CL243" s="76" t="e">
        <f>VLOOKUP(C243,[1]Sheet1!$E:$S,15,0)</f>
        <v>#N/A</v>
      </c>
    </row>
    <row r="244" spans="1:90" x14ac:dyDescent="0.25">
      <c r="A244" s="1">
        <v>44580</v>
      </c>
      <c r="B244" t="s">
        <v>756</v>
      </c>
      <c r="C244" t="s">
        <v>757</v>
      </c>
      <c r="D244" t="s">
        <v>743</v>
      </c>
      <c r="E244" t="s">
        <v>758</v>
      </c>
      <c r="F244" t="s">
        <v>745</v>
      </c>
      <c r="G244">
        <v>7</v>
      </c>
      <c r="H244" t="s">
        <v>177</v>
      </c>
      <c r="I244" t="s">
        <v>72</v>
      </c>
      <c r="J244" t="s">
        <v>73</v>
      </c>
      <c r="K244" t="s">
        <v>766</v>
      </c>
      <c r="L244">
        <v>300</v>
      </c>
      <c r="M244" t="s">
        <v>759</v>
      </c>
      <c r="N244" t="s">
        <v>760</v>
      </c>
      <c r="O244" t="s">
        <v>77</v>
      </c>
      <c r="P244">
        <v>4.6117499999999995E-3</v>
      </c>
      <c r="Q244" t="s">
        <v>78</v>
      </c>
      <c r="R244">
        <v>0.47222222222221999</v>
      </c>
      <c r="S244">
        <v>0.37434027777778001</v>
      </c>
      <c r="T244">
        <v>0.46612268518519001</v>
      </c>
      <c r="U244" t="s">
        <v>761</v>
      </c>
      <c r="V244" t="s">
        <v>761</v>
      </c>
      <c r="W244" t="s">
        <v>143</v>
      </c>
      <c r="X244" t="s">
        <v>762</v>
      </c>
      <c r="Y244" t="s">
        <v>749</v>
      </c>
      <c r="Z244">
        <v>31</v>
      </c>
      <c r="AA244">
        <v>0</v>
      </c>
      <c r="AB244" t="s">
        <v>146</v>
      </c>
      <c r="AC244">
        <v>1171760</v>
      </c>
      <c r="AD244" t="s">
        <v>219</v>
      </c>
      <c r="AE244" s="5">
        <v>0</v>
      </c>
      <c r="AF244" t="s">
        <v>177</v>
      </c>
      <c r="AG244" t="s">
        <v>84</v>
      </c>
      <c r="AH244" t="s">
        <v>85</v>
      </c>
      <c r="AI244" t="s">
        <v>763</v>
      </c>
      <c r="AJ244">
        <v>0</v>
      </c>
      <c r="AK244">
        <v>1</v>
      </c>
      <c r="AL244" t="s">
        <v>183</v>
      </c>
      <c r="AM244" t="s">
        <v>177</v>
      </c>
      <c r="AN244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1141</v>
      </c>
      <c r="AU244" s="5"/>
      <c r="AX244" s="5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s="5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4.6117499999999995E-3</v>
      </c>
      <c r="BK244" s="5" t="s">
        <v>743</v>
      </c>
      <c r="BL244">
        <v>22.90680905</v>
      </c>
      <c r="BM244">
        <v>2586613</v>
      </c>
      <c r="BN244" s="5">
        <v>225.94884401849936</v>
      </c>
      <c r="BO244" s="5">
        <v>0</v>
      </c>
      <c r="BP244" s="5">
        <v>0</v>
      </c>
      <c r="BQ244" s="5">
        <v>1141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f>IF(COUNTIFS($D$1:D244,D244,$E$1:E244,E244)&gt;1,0,1)</f>
        <v>0</v>
      </c>
      <c r="BX244" s="5">
        <v>1511.90399655643</v>
      </c>
      <c r="BY244" t="s">
        <v>219</v>
      </c>
      <c r="BZ244" t="s">
        <v>219</v>
      </c>
      <c r="CA244" t="s">
        <v>221</v>
      </c>
      <c r="CB244" s="5">
        <v>2159400</v>
      </c>
      <c r="CC244" s="6">
        <v>2.0132660074712586E-4</v>
      </c>
      <c r="CD244" s="8">
        <v>22.90680905</v>
      </c>
      <c r="CE244" s="5" t="s">
        <v>622</v>
      </c>
      <c r="CF244">
        <v>0</v>
      </c>
      <c r="CG244" t="str">
        <f>VLOOKUP(C244,Sheet2!$D$2:$D$764,1,0)</f>
        <v>9521123095</v>
      </c>
      <c r="CH244" t="str">
        <f>VLOOKUP(B244,SO!A:A,1,0)</f>
        <v>9512940593</v>
      </c>
      <c r="CI244" t="str">
        <f>VLOOKUP(D244,Shipment!A:A,1,0)</f>
        <v>9525250470</v>
      </c>
      <c r="CJ244" s="76" t="e">
        <f>VLOOKUP(C244,[1]Sheet1!$E:$H,4,0)</f>
        <v>#N/A</v>
      </c>
      <c r="CK244" s="76" t="e">
        <f>VLOOKUP(C244,[1]Sheet1!$E:$I,5,0)</f>
        <v>#N/A</v>
      </c>
      <c r="CL244" s="76" t="e">
        <f>VLOOKUP(C244,[1]Sheet1!$E:$S,15,0)</f>
        <v>#N/A</v>
      </c>
    </row>
    <row r="245" spans="1:90" x14ac:dyDescent="0.25">
      <c r="A245" s="1">
        <v>44580</v>
      </c>
      <c r="B245" t="s">
        <v>756</v>
      </c>
      <c r="C245" t="s">
        <v>757</v>
      </c>
      <c r="D245" t="s">
        <v>743</v>
      </c>
      <c r="E245" t="s">
        <v>758</v>
      </c>
      <c r="F245" t="s">
        <v>745</v>
      </c>
      <c r="G245">
        <v>7</v>
      </c>
      <c r="H245" t="s">
        <v>177</v>
      </c>
      <c r="I245" t="s">
        <v>72</v>
      </c>
      <c r="J245" t="s">
        <v>73</v>
      </c>
      <c r="K245" t="s">
        <v>767</v>
      </c>
      <c r="L245">
        <v>100</v>
      </c>
      <c r="M245" t="s">
        <v>759</v>
      </c>
      <c r="N245" t="s">
        <v>760</v>
      </c>
      <c r="O245" t="s">
        <v>77</v>
      </c>
      <c r="P245">
        <v>1.53725E-3</v>
      </c>
      <c r="Q245" t="s">
        <v>78</v>
      </c>
      <c r="R245">
        <v>0.47222222222221999</v>
      </c>
      <c r="S245">
        <v>0.37434027777778001</v>
      </c>
      <c r="T245">
        <v>0.46961805555556002</v>
      </c>
      <c r="U245" t="s">
        <v>761</v>
      </c>
      <c r="V245" t="s">
        <v>761</v>
      </c>
      <c r="W245" t="s">
        <v>143</v>
      </c>
      <c r="X245" t="s">
        <v>762</v>
      </c>
      <c r="Y245" t="s">
        <v>749</v>
      </c>
      <c r="Z245">
        <v>31</v>
      </c>
      <c r="AA245">
        <v>0</v>
      </c>
      <c r="AB245" t="s">
        <v>146</v>
      </c>
      <c r="AC245">
        <v>1171760</v>
      </c>
      <c r="AD245" t="s">
        <v>219</v>
      </c>
      <c r="AE245" s="5">
        <v>0</v>
      </c>
      <c r="AF245" t="s">
        <v>177</v>
      </c>
      <c r="AG245" t="s">
        <v>84</v>
      </c>
      <c r="AH245" t="s">
        <v>85</v>
      </c>
      <c r="AI245" t="s">
        <v>763</v>
      </c>
      <c r="AJ245">
        <v>0</v>
      </c>
      <c r="AK245">
        <v>1</v>
      </c>
      <c r="AL245" t="s">
        <v>183</v>
      </c>
      <c r="AM245" t="s">
        <v>177</v>
      </c>
      <c r="AN245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380</v>
      </c>
      <c r="AU245" s="5"/>
      <c r="AX245" s="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s="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1.53725E-3</v>
      </c>
      <c r="BK245" s="5" t="s">
        <v>743</v>
      </c>
      <c r="BL245">
        <v>22.90680905</v>
      </c>
      <c r="BM245">
        <v>2586613</v>
      </c>
      <c r="BN245" s="5">
        <v>75.316281339499795</v>
      </c>
      <c r="BO245" s="5">
        <v>0</v>
      </c>
      <c r="BP245" s="5">
        <v>0</v>
      </c>
      <c r="BQ245" s="5">
        <v>380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f>IF(COUNTIFS($D$1:D245,D245,$E$1:E245,E245)&gt;1,0,1)</f>
        <v>0</v>
      </c>
      <c r="BX245" s="5">
        <v>503.63466551881004</v>
      </c>
      <c r="BY245" t="s">
        <v>219</v>
      </c>
      <c r="BZ245" t="s">
        <v>219</v>
      </c>
      <c r="CA245" t="s">
        <v>221</v>
      </c>
      <c r="CB245" s="5">
        <v>719800</v>
      </c>
      <c r="CC245" s="6">
        <v>6.7108866915708635E-5</v>
      </c>
      <c r="CD245" s="8">
        <v>22.90680905</v>
      </c>
      <c r="CE245" s="5" t="s">
        <v>622</v>
      </c>
      <c r="CF245">
        <v>0</v>
      </c>
      <c r="CG245" t="str">
        <f>VLOOKUP(C245,Sheet2!$D$2:$D$764,1,0)</f>
        <v>9521123095</v>
      </c>
      <c r="CH245" t="str">
        <f>VLOOKUP(B245,SO!A:A,1,0)</f>
        <v>9512940593</v>
      </c>
      <c r="CI245" t="str">
        <f>VLOOKUP(D245,Shipment!A:A,1,0)</f>
        <v>9525250470</v>
      </c>
      <c r="CJ245" s="76" t="e">
        <f>VLOOKUP(C245,[1]Sheet1!$E:$H,4,0)</f>
        <v>#N/A</v>
      </c>
      <c r="CK245" s="76" t="e">
        <f>VLOOKUP(C245,[1]Sheet1!$E:$I,5,0)</f>
        <v>#N/A</v>
      </c>
      <c r="CL245" s="76" t="e">
        <f>VLOOKUP(C245,[1]Sheet1!$E:$S,15,0)</f>
        <v>#N/A</v>
      </c>
    </row>
    <row r="246" spans="1:90" x14ac:dyDescent="0.25">
      <c r="A246" s="1">
        <v>44580</v>
      </c>
      <c r="B246" t="s">
        <v>756</v>
      </c>
      <c r="C246" t="s">
        <v>757</v>
      </c>
      <c r="D246" t="s">
        <v>743</v>
      </c>
      <c r="E246" t="s">
        <v>758</v>
      </c>
      <c r="F246" t="s">
        <v>745</v>
      </c>
      <c r="G246">
        <v>7</v>
      </c>
      <c r="H246" t="s">
        <v>177</v>
      </c>
      <c r="I246" t="s">
        <v>72</v>
      </c>
      <c r="J246" t="s">
        <v>73</v>
      </c>
      <c r="K246" t="s">
        <v>223</v>
      </c>
      <c r="L246">
        <v>480</v>
      </c>
      <c r="M246" t="s">
        <v>759</v>
      </c>
      <c r="N246" t="s">
        <v>760</v>
      </c>
      <c r="O246" t="s">
        <v>77</v>
      </c>
      <c r="P246">
        <v>2.2678E-2</v>
      </c>
      <c r="Q246" t="s">
        <v>78</v>
      </c>
      <c r="R246">
        <v>0.47222222222221999</v>
      </c>
      <c r="S246">
        <v>0.37434027777778001</v>
      </c>
      <c r="T246">
        <v>0.46453703703704002</v>
      </c>
      <c r="U246" t="s">
        <v>761</v>
      </c>
      <c r="V246" t="s">
        <v>761</v>
      </c>
      <c r="W246" t="s">
        <v>143</v>
      </c>
      <c r="X246" t="s">
        <v>762</v>
      </c>
      <c r="Y246" t="s">
        <v>749</v>
      </c>
      <c r="Z246">
        <v>31</v>
      </c>
      <c r="AA246">
        <v>0</v>
      </c>
      <c r="AB246" t="s">
        <v>146</v>
      </c>
      <c r="AC246">
        <v>1171760</v>
      </c>
      <c r="AD246" t="s">
        <v>219</v>
      </c>
      <c r="AE246" s="5">
        <v>0</v>
      </c>
      <c r="AF246" t="s">
        <v>177</v>
      </c>
      <c r="AG246" t="s">
        <v>84</v>
      </c>
      <c r="AH246" t="s">
        <v>85</v>
      </c>
      <c r="AI246" t="s">
        <v>763</v>
      </c>
      <c r="AJ246">
        <v>0</v>
      </c>
      <c r="AK246">
        <v>1</v>
      </c>
      <c r="AL246" t="s">
        <v>183</v>
      </c>
      <c r="AM246" t="s">
        <v>177</v>
      </c>
      <c r="AN246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5612</v>
      </c>
      <c r="AU246" s="5"/>
      <c r="AX246" s="5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5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2.2678E-2</v>
      </c>
      <c r="BK246" s="5" t="s">
        <v>743</v>
      </c>
      <c r="BL246">
        <v>22.90680905</v>
      </c>
      <c r="BM246">
        <v>2586613</v>
      </c>
      <c r="BN246" s="5">
        <v>1111.0896914731998</v>
      </c>
      <c r="BO246" s="5">
        <v>0</v>
      </c>
      <c r="BP246" s="5">
        <v>0</v>
      </c>
      <c r="BQ246" s="5">
        <v>5612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f>IF(COUNTIFS($D$1:D246,D246,$E$1:E246,E246)&gt;1,0,1)</f>
        <v>0</v>
      </c>
      <c r="BX246" s="5">
        <v>7435.8978335570491</v>
      </c>
      <c r="BY246" t="s">
        <v>219</v>
      </c>
      <c r="BZ246" t="s">
        <v>219</v>
      </c>
      <c r="CA246" t="s">
        <v>221</v>
      </c>
      <c r="CB246" s="5">
        <v>2266560</v>
      </c>
      <c r="CC246" s="6">
        <v>9.9001130844979051E-4</v>
      </c>
      <c r="CD246" s="8">
        <v>22.90680905</v>
      </c>
      <c r="CE246" s="5" t="s">
        <v>622</v>
      </c>
      <c r="CF246">
        <v>0</v>
      </c>
      <c r="CG246" t="str">
        <f>VLOOKUP(C246,Sheet2!$D$2:$D$764,1,0)</f>
        <v>9521123095</v>
      </c>
      <c r="CH246" t="str">
        <f>VLOOKUP(B246,SO!A:A,1,0)</f>
        <v>9512940593</v>
      </c>
      <c r="CI246" t="str">
        <f>VLOOKUP(D246,Shipment!A:A,1,0)</f>
        <v>9525250470</v>
      </c>
      <c r="CJ246" s="76" t="e">
        <f>VLOOKUP(C246,[1]Sheet1!$E:$H,4,0)</f>
        <v>#N/A</v>
      </c>
      <c r="CK246" s="76" t="e">
        <f>VLOOKUP(C246,[1]Sheet1!$E:$I,5,0)</f>
        <v>#N/A</v>
      </c>
      <c r="CL246" s="76" t="e">
        <f>VLOOKUP(C246,[1]Sheet1!$E:$S,15,0)</f>
        <v>#N/A</v>
      </c>
    </row>
    <row r="247" spans="1:90" x14ac:dyDescent="0.25">
      <c r="A247" s="1">
        <v>44580</v>
      </c>
      <c r="B247" t="s">
        <v>756</v>
      </c>
      <c r="C247" t="s">
        <v>757</v>
      </c>
      <c r="D247" t="s">
        <v>743</v>
      </c>
      <c r="E247" t="s">
        <v>758</v>
      </c>
      <c r="F247" t="s">
        <v>745</v>
      </c>
      <c r="G247">
        <v>7</v>
      </c>
      <c r="H247" t="s">
        <v>177</v>
      </c>
      <c r="I247" t="s">
        <v>72</v>
      </c>
      <c r="J247" t="s">
        <v>73</v>
      </c>
      <c r="K247" t="s">
        <v>234</v>
      </c>
      <c r="L247">
        <v>9000</v>
      </c>
      <c r="M247" t="s">
        <v>759</v>
      </c>
      <c r="N247" t="s">
        <v>760</v>
      </c>
      <c r="O247" t="s">
        <v>77</v>
      </c>
      <c r="P247">
        <v>0.12931875000000001</v>
      </c>
      <c r="Q247" t="s">
        <v>78</v>
      </c>
      <c r="R247">
        <v>0.47222222222221999</v>
      </c>
      <c r="S247">
        <v>0.37434027777778001</v>
      </c>
      <c r="T247">
        <v>0.46629629629629998</v>
      </c>
      <c r="U247" t="s">
        <v>761</v>
      </c>
      <c r="V247" t="s">
        <v>761</v>
      </c>
      <c r="W247" t="s">
        <v>143</v>
      </c>
      <c r="X247" t="s">
        <v>762</v>
      </c>
      <c r="Y247" t="s">
        <v>749</v>
      </c>
      <c r="Z247">
        <v>31</v>
      </c>
      <c r="AA247">
        <v>0</v>
      </c>
      <c r="AB247" t="s">
        <v>146</v>
      </c>
      <c r="AC247">
        <v>1171760</v>
      </c>
      <c r="AD247" t="s">
        <v>219</v>
      </c>
      <c r="AE247" s="5">
        <v>0</v>
      </c>
      <c r="AF247" t="s">
        <v>177</v>
      </c>
      <c r="AG247" t="s">
        <v>84</v>
      </c>
      <c r="AH247" t="s">
        <v>85</v>
      </c>
      <c r="AI247" t="s">
        <v>763</v>
      </c>
      <c r="AJ247">
        <v>0</v>
      </c>
      <c r="AK247">
        <v>1</v>
      </c>
      <c r="AL247" t="s">
        <v>183</v>
      </c>
      <c r="AM247" t="s">
        <v>177</v>
      </c>
      <c r="AN247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32004</v>
      </c>
      <c r="AU247" s="5"/>
      <c r="AX247" s="5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s="5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0.12931875000000001</v>
      </c>
      <c r="BK247" s="5" t="s">
        <v>743</v>
      </c>
      <c r="BL247">
        <v>22.90680905</v>
      </c>
      <c r="BM247">
        <v>2586613</v>
      </c>
      <c r="BN247" s="5">
        <v>6335.8642754740213</v>
      </c>
      <c r="BO247" s="5">
        <v>0</v>
      </c>
      <c r="BP247" s="5">
        <v>0</v>
      </c>
      <c r="BQ247" s="5">
        <v>32004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f>IF(COUNTIFS($D$1:D247,D247,$E$1:E247,E247)&gt;1,0,1)</f>
        <v>0</v>
      </c>
      <c r="BX247" s="5">
        <v>42404.572712025118</v>
      </c>
      <c r="BY247" t="s">
        <v>219</v>
      </c>
      <c r="BZ247" t="s">
        <v>219</v>
      </c>
      <c r="CA247" t="s">
        <v>221</v>
      </c>
      <c r="CB247" s="5">
        <v>17514000</v>
      </c>
      <c r="CC247" s="6">
        <v>5.6454283840987451E-3</v>
      </c>
      <c r="CD247" s="8">
        <v>22.90680905</v>
      </c>
      <c r="CE247" s="5" t="s">
        <v>622</v>
      </c>
      <c r="CF247">
        <v>0</v>
      </c>
      <c r="CG247" t="str">
        <f>VLOOKUP(C247,Sheet2!$D$2:$D$764,1,0)</f>
        <v>9521123095</v>
      </c>
      <c r="CH247" t="str">
        <f>VLOOKUP(B247,SO!A:A,1,0)</f>
        <v>9512940593</v>
      </c>
      <c r="CI247" t="str">
        <f>VLOOKUP(D247,Shipment!A:A,1,0)</f>
        <v>9525250470</v>
      </c>
      <c r="CJ247" s="76" t="e">
        <f>VLOOKUP(C247,[1]Sheet1!$E:$H,4,0)</f>
        <v>#N/A</v>
      </c>
      <c r="CK247" s="76" t="e">
        <f>VLOOKUP(C247,[1]Sheet1!$E:$I,5,0)</f>
        <v>#N/A</v>
      </c>
      <c r="CL247" s="76" t="e">
        <f>VLOOKUP(C247,[1]Sheet1!$E:$S,15,0)</f>
        <v>#N/A</v>
      </c>
    </row>
    <row r="248" spans="1:90" x14ac:dyDescent="0.25">
      <c r="A248" s="1">
        <v>44580</v>
      </c>
      <c r="B248" t="s">
        <v>756</v>
      </c>
      <c r="C248" t="s">
        <v>757</v>
      </c>
      <c r="D248" t="s">
        <v>743</v>
      </c>
      <c r="E248" t="s">
        <v>758</v>
      </c>
      <c r="F248" t="s">
        <v>745</v>
      </c>
      <c r="G248">
        <v>7</v>
      </c>
      <c r="H248" t="s">
        <v>177</v>
      </c>
      <c r="I248" t="s">
        <v>72</v>
      </c>
      <c r="J248" t="s">
        <v>73</v>
      </c>
      <c r="K248" t="s">
        <v>230</v>
      </c>
      <c r="L248">
        <v>24000</v>
      </c>
      <c r="M248" t="s">
        <v>759</v>
      </c>
      <c r="N248" t="s">
        <v>760</v>
      </c>
      <c r="O248" t="s">
        <v>77</v>
      </c>
      <c r="P248">
        <v>0.38303999999999999</v>
      </c>
      <c r="Q248" t="s">
        <v>78</v>
      </c>
      <c r="R248">
        <v>0.47222222222221999</v>
      </c>
      <c r="S248">
        <v>0.37434027777778001</v>
      </c>
      <c r="T248">
        <v>0.46146990740741001</v>
      </c>
      <c r="U248" t="s">
        <v>761</v>
      </c>
      <c r="V248" t="s">
        <v>761</v>
      </c>
      <c r="W248" t="s">
        <v>143</v>
      </c>
      <c r="X248" t="s">
        <v>762</v>
      </c>
      <c r="Y248" t="s">
        <v>749</v>
      </c>
      <c r="Z248">
        <v>31</v>
      </c>
      <c r="AA248">
        <v>0</v>
      </c>
      <c r="AB248" t="s">
        <v>146</v>
      </c>
      <c r="AC248">
        <v>1171760</v>
      </c>
      <c r="AD248" t="s">
        <v>219</v>
      </c>
      <c r="AE248" s="5">
        <v>0</v>
      </c>
      <c r="AF248" t="s">
        <v>177</v>
      </c>
      <c r="AG248" t="s">
        <v>84</v>
      </c>
      <c r="AH248" t="s">
        <v>85</v>
      </c>
      <c r="AI248" t="s">
        <v>763</v>
      </c>
      <c r="AJ248">
        <v>0</v>
      </c>
      <c r="AK248">
        <v>1</v>
      </c>
      <c r="AL248" t="s">
        <v>183</v>
      </c>
      <c r="AM248" t="s">
        <v>177</v>
      </c>
      <c r="AN24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94796</v>
      </c>
      <c r="AU248" s="5"/>
      <c r="AX248" s="5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s="5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0.38303999999999999</v>
      </c>
      <c r="BK248" s="5" t="s">
        <v>743</v>
      </c>
      <c r="BL248">
        <v>22.90680905</v>
      </c>
      <c r="BM248">
        <v>2586613</v>
      </c>
      <c r="BN248" s="5">
        <v>18766.725258924704</v>
      </c>
      <c r="BO248" s="5">
        <v>0</v>
      </c>
      <c r="BP248" s="5">
        <v>0</v>
      </c>
      <c r="BQ248" s="5">
        <v>94796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f>IF(COUNTIFS($D$1:D248,D248,$E$1:E248,E248)&gt;1,0,1)</f>
        <v>0</v>
      </c>
      <c r="BX248" s="5">
        <v>125602.32446272564</v>
      </c>
      <c r="BY248" t="s">
        <v>219</v>
      </c>
      <c r="BZ248" t="s">
        <v>219</v>
      </c>
      <c r="CA248" t="s">
        <v>221</v>
      </c>
      <c r="CB248" s="5">
        <v>40800000</v>
      </c>
      <c r="CC248" s="6">
        <v>1.6721665560834629E-2</v>
      </c>
      <c r="CD248" s="8">
        <v>22.90680905</v>
      </c>
      <c r="CE248" s="5" t="s">
        <v>622</v>
      </c>
      <c r="CF248">
        <v>0</v>
      </c>
      <c r="CG248" t="str">
        <f>VLOOKUP(C248,Sheet2!$D$2:$D$764,1,0)</f>
        <v>9521123095</v>
      </c>
      <c r="CH248" t="str">
        <f>VLOOKUP(B248,SO!A:A,1,0)</f>
        <v>9512940593</v>
      </c>
      <c r="CI248" t="str">
        <f>VLOOKUP(D248,Shipment!A:A,1,0)</f>
        <v>9525250470</v>
      </c>
      <c r="CJ248" s="76" t="e">
        <f>VLOOKUP(C248,[1]Sheet1!$E:$H,4,0)</f>
        <v>#N/A</v>
      </c>
      <c r="CK248" s="76" t="e">
        <f>VLOOKUP(C248,[1]Sheet1!$E:$I,5,0)</f>
        <v>#N/A</v>
      </c>
      <c r="CL248" s="76" t="e">
        <f>VLOOKUP(C248,[1]Sheet1!$E:$S,15,0)</f>
        <v>#N/A</v>
      </c>
    </row>
    <row r="249" spans="1:90" x14ac:dyDescent="0.25">
      <c r="A249" s="1">
        <v>44580</v>
      </c>
      <c r="B249" t="s">
        <v>768</v>
      </c>
      <c r="C249" t="s">
        <v>769</v>
      </c>
      <c r="D249" t="s">
        <v>743</v>
      </c>
      <c r="E249" t="s">
        <v>770</v>
      </c>
      <c r="F249" t="s">
        <v>745</v>
      </c>
      <c r="G249">
        <v>7</v>
      </c>
      <c r="H249" t="s">
        <v>177</v>
      </c>
      <c r="I249" t="s">
        <v>72</v>
      </c>
      <c r="J249" t="s">
        <v>73</v>
      </c>
      <c r="K249" t="s">
        <v>106</v>
      </c>
      <c r="L249">
        <v>9</v>
      </c>
      <c r="M249" t="s">
        <v>771</v>
      </c>
      <c r="N249" t="s">
        <v>772</v>
      </c>
      <c r="O249" t="s">
        <v>77</v>
      </c>
      <c r="P249">
        <v>4.3156394999999996</v>
      </c>
      <c r="Q249" t="s">
        <v>78</v>
      </c>
      <c r="R249">
        <v>0.47222222222221999</v>
      </c>
      <c r="S249">
        <v>0.37435185185184999</v>
      </c>
      <c r="T249">
        <v>0.44194444444443998</v>
      </c>
      <c r="U249" t="s">
        <v>773</v>
      </c>
      <c r="V249" t="s">
        <v>773</v>
      </c>
      <c r="W249" t="s">
        <v>143</v>
      </c>
      <c r="X249" t="s">
        <v>774</v>
      </c>
      <c r="Y249" t="s">
        <v>749</v>
      </c>
      <c r="Z249">
        <v>17</v>
      </c>
      <c r="AA249">
        <v>33</v>
      </c>
      <c r="AB249">
        <v>0</v>
      </c>
      <c r="AC249">
        <v>1051350</v>
      </c>
      <c r="AD249" t="s">
        <v>83</v>
      </c>
      <c r="AE249" s="5">
        <v>0</v>
      </c>
      <c r="AF249" t="s">
        <v>177</v>
      </c>
      <c r="AG249" t="s">
        <v>84</v>
      </c>
      <c r="AH249" t="s">
        <v>85</v>
      </c>
      <c r="AI249" t="s">
        <v>42</v>
      </c>
      <c r="AJ249">
        <v>0</v>
      </c>
      <c r="AK249">
        <v>1</v>
      </c>
      <c r="AL249" t="s">
        <v>183</v>
      </c>
      <c r="AM249" t="s">
        <v>177</v>
      </c>
      <c r="AN249" t="s">
        <v>101</v>
      </c>
      <c r="AO249" s="8">
        <v>120000</v>
      </c>
      <c r="AP249" s="8">
        <v>0</v>
      </c>
      <c r="AQ249" s="8">
        <v>0</v>
      </c>
      <c r="AR249" s="8">
        <v>0</v>
      </c>
      <c r="AS249" s="8">
        <v>77682</v>
      </c>
      <c r="AT249" s="8">
        <v>0</v>
      </c>
      <c r="AU249" s="5"/>
      <c r="AX249" s="5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s="5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4.3156394999999996</v>
      </c>
      <c r="BK249" s="5" t="s">
        <v>743</v>
      </c>
      <c r="BL249">
        <v>22.90680905</v>
      </c>
      <c r="BM249">
        <v>2586613</v>
      </c>
      <c r="BN249" s="5">
        <v>211441.15709341888</v>
      </c>
      <c r="BO249" s="5">
        <v>0</v>
      </c>
      <c r="BP249" s="5">
        <v>77682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f>IF(COUNTIFS($D$1:D249,D249,$E$1:E249,E249)&gt;1,0,1)</f>
        <v>1</v>
      </c>
      <c r="BX249" s="5">
        <v>424771.05258238048</v>
      </c>
      <c r="BY249" t="s">
        <v>83</v>
      </c>
      <c r="BZ249" t="s">
        <v>87</v>
      </c>
      <c r="CA249" t="s">
        <v>102</v>
      </c>
      <c r="CB249" s="5">
        <v>47448000</v>
      </c>
      <c r="CC249" s="6">
        <v>0.18839985484578001</v>
      </c>
      <c r="CD249" s="8">
        <v>22.90680905</v>
      </c>
      <c r="CE249" s="5" t="s">
        <v>622</v>
      </c>
      <c r="CF249">
        <v>0</v>
      </c>
      <c r="CG249" t="str">
        <f>VLOOKUP(C249,Sheet2!$D$2:$D$764,1,0)</f>
        <v>9521123413</v>
      </c>
      <c r="CH249" t="str">
        <f>VLOOKUP(B249,SO!A:A,1,0)</f>
        <v>9512936178</v>
      </c>
      <c r="CI249" t="str">
        <f>VLOOKUP(D249,Shipment!A:A,1,0)</f>
        <v>9525250470</v>
      </c>
      <c r="CJ249" s="76" t="e">
        <f>VLOOKUP(C249,[1]Sheet1!$E:$H,4,0)</f>
        <v>#N/A</v>
      </c>
      <c r="CK249" s="76" t="e">
        <f>VLOOKUP(C249,[1]Sheet1!$E:$I,5,0)</f>
        <v>#N/A</v>
      </c>
      <c r="CL249" s="76" t="e">
        <f>VLOOKUP(C249,[1]Sheet1!$E:$S,15,0)</f>
        <v>#N/A</v>
      </c>
    </row>
    <row r="250" spans="1:90" x14ac:dyDescent="0.25">
      <c r="A250" s="1">
        <v>44580</v>
      </c>
      <c r="B250" t="s">
        <v>775</v>
      </c>
      <c r="C250" t="s">
        <v>776</v>
      </c>
      <c r="D250" t="s">
        <v>743</v>
      </c>
      <c r="E250" t="s">
        <v>777</v>
      </c>
      <c r="F250" t="s">
        <v>745</v>
      </c>
      <c r="G250">
        <v>7</v>
      </c>
      <c r="H250" t="s">
        <v>177</v>
      </c>
      <c r="I250" t="s">
        <v>72</v>
      </c>
      <c r="J250" t="s">
        <v>73</v>
      </c>
      <c r="K250" t="s">
        <v>272</v>
      </c>
      <c r="L250">
        <v>1</v>
      </c>
      <c r="M250" t="s">
        <v>771</v>
      </c>
      <c r="N250" t="s">
        <v>778</v>
      </c>
      <c r="O250" t="s">
        <v>77</v>
      </c>
      <c r="P250">
        <v>0.88563199999999997</v>
      </c>
      <c r="Q250" t="s">
        <v>78</v>
      </c>
      <c r="R250">
        <v>0.47222222222221999</v>
      </c>
      <c r="S250">
        <v>0.37435185185184999</v>
      </c>
      <c r="T250">
        <v>0.44782407407406999</v>
      </c>
      <c r="U250" t="s">
        <v>779</v>
      </c>
      <c r="V250" t="s">
        <v>779</v>
      </c>
      <c r="W250" t="s">
        <v>143</v>
      </c>
      <c r="X250" t="s">
        <v>780</v>
      </c>
      <c r="Y250" t="s">
        <v>749</v>
      </c>
      <c r="Z250">
        <v>21</v>
      </c>
      <c r="AA250">
        <v>33</v>
      </c>
      <c r="AB250">
        <v>0</v>
      </c>
      <c r="AC250">
        <v>1074760</v>
      </c>
      <c r="AD250" t="s">
        <v>21</v>
      </c>
      <c r="AE250" s="5">
        <v>0</v>
      </c>
      <c r="AF250" t="s">
        <v>177</v>
      </c>
      <c r="AG250" t="s">
        <v>84</v>
      </c>
      <c r="AH250" t="s">
        <v>85</v>
      </c>
      <c r="AI250" t="s">
        <v>42</v>
      </c>
      <c r="AJ250">
        <v>0</v>
      </c>
      <c r="AK250">
        <v>1</v>
      </c>
      <c r="AL250" t="s">
        <v>183</v>
      </c>
      <c r="AM250" t="s">
        <v>177</v>
      </c>
      <c r="AN250" t="s">
        <v>101</v>
      </c>
      <c r="AO250" s="8">
        <v>120000</v>
      </c>
      <c r="AP250" s="8">
        <v>0</v>
      </c>
      <c r="AQ250" s="8">
        <v>0</v>
      </c>
      <c r="AR250" s="8">
        <v>0</v>
      </c>
      <c r="AS250" s="8">
        <v>15941</v>
      </c>
      <c r="AT250" s="8">
        <v>0</v>
      </c>
      <c r="AU250" s="5"/>
      <c r="AX250" s="5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s="5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0.88563199999999997</v>
      </c>
      <c r="BK250" s="5" t="s">
        <v>743</v>
      </c>
      <c r="BL250">
        <v>22.90680905</v>
      </c>
      <c r="BM250">
        <v>2586613</v>
      </c>
      <c r="BN250" s="5">
        <v>43390.801024728498</v>
      </c>
      <c r="BO250" s="5">
        <v>0</v>
      </c>
      <c r="BP250" s="5">
        <v>15941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f>IF(COUNTIFS($D$1:D250,D250,$E$1:E250,E250)&gt;1,0,1)</f>
        <v>1</v>
      </c>
      <c r="BX250" s="5">
        <v>87168.722291595215</v>
      </c>
      <c r="BY250" t="s">
        <v>21</v>
      </c>
      <c r="BZ250" t="s">
        <v>92</v>
      </c>
      <c r="CA250" t="s">
        <v>102</v>
      </c>
      <c r="CB250" s="5">
        <v>12433182</v>
      </c>
      <c r="CC250" s="6">
        <v>3.8662390648425998E-2</v>
      </c>
      <c r="CD250" s="8">
        <v>22.90680905</v>
      </c>
      <c r="CE250" s="5" t="s">
        <v>622</v>
      </c>
      <c r="CF250">
        <v>0</v>
      </c>
      <c r="CG250" t="str">
        <f>VLOOKUP(C250,Sheet2!$D$2:$D$764,1,0)</f>
        <v>9521123407</v>
      </c>
      <c r="CH250" t="str">
        <f>VLOOKUP(B250,SO!A:A,1,0)</f>
        <v>9512937322</v>
      </c>
      <c r="CI250" t="str">
        <f>VLOOKUP(D250,Shipment!A:A,1,0)</f>
        <v>9525250470</v>
      </c>
      <c r="CJ250" s="76" t="e">
        <f>VLOOKUP(C250,[1]Sheet1!$E:$H,4,0)</f>
        <v>#N/A</v>
      </c>
      <c r="CK250" s="76" t="e">
        <f>VLOOKUP(C250,[1]Sheet1!$E:$I,5,0)</f>
        <v>#N/A</v>
      </c>
      <c r="CL250" s="76" t="e">
        <f>VLOOKUP(C250,[1]Sheet1!$E:$S,15,0)</f>
        <v>#N/A</v>
      </c>
    </row>
    <row r="251" spans="1:90" x14ac:dyDescent="0.25">
      <c r="A251" s="1">
        <v>44580</v>
      </c>
      <c r="B251" t="s">
        <v>775</v>
      </c>
      <c r="C251" t="s">
        <v>776</v>
      </c>
      <c r="D251" t="s">
        <v>743</v>
      </c>
      <c r="E251" t="s">
        <v>777</v>
      </c>
      <c r="F251" t="s">
        <v>745</v>
      </c>
      <c r="G251">
        <v>7</v>
      </c>
      <c r="H251" t="s">
        <v>177</v>
      </c>
      <c r="I251" t="s">
        <v>72</v>
      </c>
      <c r="J251" t="s">
        <v>73</v>
      </c>
      <c r="K251" t="s">
        <v>272</v>
      </c>
      <c r="L251">
        <v>3</v>
      </c>
      <c r="M251" t="s">
        <v>771</v>
      </c>
      <c r="N251" t="s">
        <v>778</v>
      </c>
      <c r="O251" t="s">
        <v>77</v>
      </c>
      <c r="P251">
        <v>2.6568959999999997</v>
      </c>
      <c r="Q251" t="s">
        <v>78</v>
      </c>
      <c r="R251">
        <v>0.47222222222221999</v>
      </c>
      <c r="S251">
        <v>0.37435185185184999</v>
      </c>
      <c r="T251">
        <v>0.44173611111111</v>
      </c>
      <c r="U251" t="s">
        <v>779</v>
      </c>
      <c r="V251" t="s">
        <v>779</v>
      </c>
      <c r="W251" t="s">
        <v>143</v>
      </c>
      <c r="X251" t="s">
        <v>780</v>
      </c>
      <c r="Y251" t="s">
        <v>749</v>
      </c>
      <c r="Z251">
        <v>21</v>
      </c>
      <c r="AA251">
        <v>0</v>
      </c>
      <c r="AB251">
        <v>0</v>
      </c>
      <c r="AC251">
        <v>1074760</v>
      </c>
      <c r="AD251" t="s">
        <v>21</v>
      </c>
      <c r="AE251" s="5">
        <v>0</v>
      </c>
      <c r="AF251" t="s">
        <v>177</v>
      </c>
      <c r="AG251" t="s">
        <v>84</v>
      </c>
      <c r="AH251" t="s">
        <v>85</v>
      </c>
      <c r="AI251" t="s">
        <v>42</v>
      </c>
      <c r="AJ251">
        <v>0</v>
      </c>
      <c r="AK251">
        <v>1</v>
      </c>
      <c r="AL251" t="s">
        <v>183</v>
      </c>
      <c r="AM251" t="s">
        <v>177</v>
      </c>
      <c r="AN251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47824</v>
      </c>
      <c r="AT251" s="8">
        <v>0</v>
      </c>
      <c r="AU251" s="5"/>
      <c r="AX251" s="5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 s="5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2.6568959999999997</v>
      </c>
      <c r="BK251" s="5" t="s">
        <v>743</v>
      </c>
      <c r="BL251">
        <v>22.90680905</v>
      </c>
      <c r="BM251">
        <v>2586613</v>
      </c>
      <c r="BN251" s="5">
        <v>130172.40307418547</v>
      </c>
      <c r="BO251" s="5">
        <v>0</v>
      </c>
      <c r="BP251" s="5">
        <v>47824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f>IF(COUNTIFS($D$1:D251,D251,$E$1:E251,E251)&gt;1,0,1)</f>
        <v>0</v>
      </c>
      <c r="BX251" s="5">
        <v>261507.16687478562</v>
      </c>
      <c r="BY251" t="s">
        <v>21</v>
      </c>
      <c r="BZ251" t="s">
        <v>92</v>
      </c>
      <c r="CA251" t="s">
        <v>102</v>
      </c>
      <c r="CB251" s="5">
        <v>37299546</v>
      </c>
      <c r="CC251" s="6">
        <v>0.11598717194527798</v>
      </c>
      <c r="CD251" s="8">
        <v>22.90680905</v>
      </c>
      <c r="CE251" s="5" t="s">
        <v>622</v>
      </c>
      <c r="CF251">
        <v>0</v>
      </c>
      <c r="CG251" t="str">
        <f>VLOOKUP(C251,Sheet2!$D$2:$D$764,1,0)</f>
        <v>9521123407</v>
      </c>
      <c r="CH251" t="str">
        <f>VLOOKUP(B251,SO!A:A,1,0)</f>
        <v>9512937322</v>
      </c>
      <c r="CI251" t="str">
        <f>VLOOKUP(D251,Shipment!A:A,1,0)</f>
        <v>9525250470</v>
      </c>
      <c r="CJ251" s="76" t="e">
        <f>VLOOKUP(C251,[1]Sheet1!$E:$H,4,0)</f>
        <v>#N/A</v>
      </c>
      <c r="CK251" s="76" t="e">
        <f>VLOOKUP(C251,[1]Sheet1!$E:$I,5,0)</f>
        <v>#N/A</v>
      </c>
      <c r="CL251" s="76" t="e">
        <f>VLOOKUP(C251,[1]Sheet1!$E:$S,15,0)</f>
        <v>#N/A</v>
      </c>
    </row>
    <row r="252" spans="1:90" x14ac:dyDescent="0.25">
      <c r="A252" s="1">
        <v>44580</v>
      </c>
      <c r="B252" t="s">
        <v>781</v>
      </c>
      <c r="C252" t="s">
        <v>782</v>
      </c>
      <c r="D252" t="s">
        <v>743</v>
      </c>
      <c r="E252" t="s">
        <v>752</v>
      </c>
      <c r="F252" t="s">
        <v>745</v>
      </c>
      <c r="G252">
        <v>7</v>
      </c>
      <c r="H252" t="s">
        <v>177</v>
      </c>
      <c r="I252" t="s">
        <v>72</v>
      </c>
      <c r="J252" t="s">
        <v>73</v>
      </c>
      <c r="K252" t="s">
        <v>170</v>
      </c>
      <c r="L252">
        <v>5</v>
      </c>
      <c r="M252" t="s">
        <v>753</v>
      </c>
      <c r="N252" t="s">
        <v>754</v>
      </c>
      <c r="O252" t="s">
        <v>77</v>
      </c>
      <c r="P252">
        <v>3.4580000000000002</v>
      </c>
      <c r="Q252" t="s">
        <v>78</v>
      </c>
      <c r="R252">
        <v>0.47222222222221999</v>
      </c>
      <c r="S252">
        <v>0.37435185185184999</v>
      </c>
      <c r="T252">
        <v>0.45100694444444001</v>
      </c>
      <c r="U252" t="s">
        <v>755</v>
      </c>
      <c r="V252" t="s">
        <v>755</v>
      </c>
      <c r="W252" t="s">
        <v>143</v>
      </c>
      <c r="X252" t="s">
        <v>748</v>
      </c>
      <c r="Y252" t="s">
        <v>749</v>
      </c>
      <c r="Z252">
        <v>33</v>
      </c>
      <c r="AA252">
        <v>0</v>
      </c>
      <c r="AB252">
        <v>0</v>
      </c>
      <c r="AC252">
        <v>1122300</v>
      </c>
      <c r="AD252" t="s">
        <v>21</v>
      </c>
      <c r="AE252" s="5">
        <v>0</v>
      </c>
      <c r="AF252" t="s">
        <v>177</v>
      </c>
      <c r="AG252" t="s">
        <v>84</v>
      </c>
      <c r="AH252" t="s">
        <v>85</v>
      </c>
      <c r="AI252" t="s">
        <v>130</v>
      </c>
      <c r="AJ252">
        <v>0</v>
      </c>
      <c r="AK252">
        <v>1</v>
      </c>
      <c r="AL252" t="s">
        <v>183</v>
      </c>
      <c r="AM252" t="s">
        <v>177</v>
      </c>
      <c r="AN252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107198</v>
      </c>
      <c r="AT252" s="8">
        <v>0</v>
      </c>
      <c r="AU252" s="5"/>
      <c r="AX252" s="5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5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3.4580000000000002</v>
      </c>
      <c r="BK252" s="5" t="s">
        <v>743</v>
      </c>
      <c r="BL252">
        <v>22.90680905</v>
      </c>
      <c r="BM252">
        <v>2586613</v>
      </c>
      <c r="BN252" s="5">
        <v>169421.82525418137</v>
      </c>
      <c r="BO252" s="5">
        <v>0</v>
      </c>
      <c r="BP252" s="5">
        <v>107198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f>IF(COUNTIFS($D$1:D252,D252,$E$1:E252,E252)&gt;1,0,1)</f>
        <v>0</v>
      </c>
      <c r="BX252" s="5">
        <v>385310.65139960649</v>
      </c>
      <c r="BY252" t="s">
        <v>21</v>
      </c>
      <c r="BZ252" t="s">
        <v>92</v>
      </c>
      <c r="CA252" t="s">
        <v>102</v>
      </c>
      <c r="CB252" s="5">
        <v>21812000</v>
      </c>
      <c r="CC252" s="6">
        <v>0.15095948075753485</v>
      </c>
      <c r="CD252" s="8">
        <v>22.90680905</v>
      </c>
      <c r="CE252" s="5" t="s">
        <v>622</v>
      </c>
      <c r="CF252">
        <v>0</v>
      </c>
      <c r="CG252" t="str">
        <f>VLOOKUP(C252,Sheet2!$D$2:$D$764,1,0)</f>
        <v>9521123793</v>
      </c>
      <c r="CH252" t="str">
        <f>VLOOKUP(B252,SO!A:A,1,0)</f>
        <v>9512938587</v>
      </c>
      <c r="CI252" t="str">
        <f>VLOOKUP(D252,Shipment!A:A,1,0)</f>
        <v>9525250470</v>
      </c>
      <c r="CJ252" s="76" t="e">
        <f>VLOOKUP(C252,[1]Sheet1!$E:$H,4,0)</f>
        <v>#N/A</v>
      </c>
      <c r="CK252" s="76" t="e">
        <f>VLOOKUP(C252,[1]Sheet1!$E:$I,5,0)</f>
        <v>#N/A</v>
      </c>
      <c r="CL252" s="76" t="e">
        <f>VLOOKUP(C252,[1]Sheet1!$E:$S,15,0)</f>
        <v>#N/A</v>
      </c>
    </row>
    <row r="253" spans="1:90" x14ac:dyDescent="0.25">
      <c r="A253" s="1">
        <v>44580</v>
      </c>
      <c r="B253" t="s">
        <v>783</v>
      </c>
      <c r="C253" t="s">
        <v>784</v>
      </c>
      <c r="D253" t="s">
        <v>743</v>
      </c>
      <c r="E253" t="s">
        <v>770</v>
      </c>
      <c r="F253" t="s">
        <v>745</v>
      </c>
      <c r="G253">
        <v>7</v>
      </c>
      <c r="H253" t="s">
        <v>177</v>
      </c>
      <c r="I253" t="s">
        <v>72</v>
      </c>
      <c r="J253" t="s">
        <v>73</v>
      </c>
      <c r="K253" t="s">
        <v>785</v>
      </c>
      <c r="L253">
        <v>5</v>
      </c>
      <c r="M253" t="s">
        <v>771</v>
      </c>
      <c r="N253" t="s">
        <v>772</v>
      </c>
      <c r="O253" t="s">
        <v>77</v>
      </c>
      <c r="P253">
        <v>5.5648</v>
      </c>
      <c r="Q253" t="s">
        <v>78</v>
      </c>
      <c r="R253">
        <v>0.47222222222221999</v>
      </c>
      <c r="S253">
        <v>0.37435185185184999</v>
      </c>
      <c r="T253">
        <v>0.44203703703704</v>
      </c>
      <c r="U253" t="s">
        <v>773</v>
      </c>
      <c r="V253" t="s">
        <v>773</v>
      </c>
      <c r="W253" t="s">
        <v>143</v>
      </c>
      <c r="X253" t="s">
        <v>774</v>
      </c>
      <c r="Y253" t="s">
        <v>749</v>
      </c>
      <c r="Z253">
        <v>17</v>
      </c>
      <c r="AA253">
        <v>0</v>
      </c>
      <c r="AB253">
        <v>0</v>
      </c>
      <c r="AC253">
        <v>1051350</v>
      </c>
      <c r="AD253" t="s">
        <v>21</v>
      </c>
      <c r="AE253" s="5">
        <v>0</v>
      </c>
      <c r="AF253" t="s">
        <v>177</v>
      </c>
      <c r="AG253" t="s">
        <v>84</v>
      </c>
      <c r="AH253" t="s">
        <v>85</v>
      </c>
      <c r="AI253" t="s">
        <v>42</v>
      </c>
      <c r="AJ253">
        <v>0</v>
      </c>
      <c r="AK253">
        <v>1</v>
      </c>
      <c r="AL253" t="s">
        <v>183</v>
      </c>
      <c r="AM253" t="s">
        <v>177</v>
      </c>
      <c r="AN253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100166</v>
      </c>
      <c r="AT253" s="8">
        <v>0</v>
      </c>
      <c r="AU253" s="5"/>
      <c r="AX253" s="5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5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5.5648</v>
      </c>
      <c r="BK253" s="5" t="s">
        <v>743</v>
      </c>
      <c r="BL253">
        <v>22.90680905</v>
      </c>
      <c r="BM253">
        <v>2586613</v>
      </c>
      <c r="BN253" s="5">
        <v>272642.73371152935</v>
      </c>
      <c r="BO253" s="5">
        <v>0</v>
      </c>
      <c r="BP253" s="5">
        <v>100166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f>IF(COUNTIFS($D$1:D253,D253,$E$1:E253,E253)&gt;1,0,1)</f>
        <v>0</v>
      </c>
      <c r="BX253" s="5">
        <v>547719.8700140341</v>
      </c>
      <c r="BY253" t="s">
        <v>21</v>
      </c>
      <c r="BZ253" t="s">
        <v>92</v>
      </c>
      <c r="CA253" t="s">
        <v>102</v>
      </c>
      <c r="CB253" s="5">
        <v>79165910</v>
      </c>
      <c r="CC253" s="6">
        <v>0.24293213375347886</v>
      </c>
      <c r="CD253" s="8">
        <v>22.90680905</v>
      </c>
      <c r="CE253" s="5" t="s">
        <v>622</v>
      </c>
      <c r="CF253">
        <v>0</v>
      </c>
      <c r="CG253" t="str">
        <f>VLOOKUP(C253,Sheet2!$D$2:$D$764,1,0)</f>
        <v>9521123399</v>
      </c>
      <c r="CH253" t="str">
        <f>VLOOKUP(B253,SO!A:A,1,0)</f>
        <v>9512932786</v>
      </c>
      <c r="CI253" t="str">
        <f>VLOOKUP(D253,Shipment!A:A,1,0)</f>
        <v>9525250470</v>
      </c>
      <c r="CJ253" s="76" t="e">
        <f>VLOOKUP(C253,[1]Sheet1!$E:$H,4,0)</f>
        <v>#N/A</v>
      </c>
      <c r="CK253" s="76" t="e">
        <f>VLOOKUP(C253,[1]Sheet1!$E:$I,5,0)</f>
        <v>#N/A</v>
      </c>
      <c r="CL253" s="76" t="e">
        <f>VLOOKUP(C253,[1]Sheet1!$E:$S,15,0)</f>
        <v>#N/A</v>
      </c>
    </row>
    <row r="254" spans="1:90" x14ac:dyDescent="0.25">
      <c r="A254" s="1">
        <v>44580</v>
      </c>
      <c r="B254" t="s">
        <v>786</v>
      </c>
      <c r="C254" t="s">
        <v>787</v>
      </c>
      <c r="D254" t="s">
        <v>743</v>
      </c>
      <c r="E254" t="s">
        <v>777</v>
      </c>
      <c r="F254" t="s">
        <v>745</v>
      </c>
      <c r="G254">
        <v>7</v>
      </c>
      <c r="H254" t="s">
        <v>177</v>
      </c>
      <c r="I254" t="s">
        <v>72</v>
      </c>
      <c r="J254" t="s">
        <v>73</v>
      </c>
      <c r="K254" t="s">
        <v>302</v>
      </c>
      <c r="L254">
        <v>1</v>
      </c>
      <c r="M254" t="s">
        <v>771</v>
      </c>
      <c r="N254" t="s">
        <v>778</v>
      </c>
      <c r="O254" t="s">
        <v>77</v>
      </c>
      <c r="P254">
        <v>0.9405</v>
      </c>
      <c r="Q254" t="s">
        <v>78</v>
      </c>
      <c r="R254">
        <v>0.47222222222221999</v>
      </c>
      <c r="S254">
        <v>0.37435185185184999</v>
      </c>
      <c r="T254">
        <v>0.44746527777778</v>
      </c>
      <c r="U254" t="s">
        <v>779</v>
      </c>
      <c r="V254" t="s">
        <v>779</v>
      </c>
      <c r="W254" t="s">
        <v>143</v>
      </c>
      <c r="X254" t="s">
        <v>780</v>
      </c>
      <c r="Y254" t="s">
        <v>749</v>
      </c>
      <c r="Z254">
        <v>21</v>
      </c>
      <c r="AA254">
        <v>0</v>
      </c>
      <c r="AB254">
        <v>0</v>
      </c>
      <c r="AC254">
        <v>1074760</v>
      </c>
      <c r="AD254" t="s">
        <v>21</v>
      </c>
      <c r="AE254" s="5">
        <v>0</v>
      </c>
      <c r="AF254" t="s">
        <v>177</v>
      </c>
      <c r="AG254" t="s">
        <v>84</v>
      </c>
      <c r="AH254" t="s">
        <v>85</v>
      </c>
      <c r="AI254" t="s">
        <v>42</v>
      </c>
      <c r="AJ254">
        <v>0</v>
      </c>
      <c r="AK254">
        <v>1</v>
      </c>
      <c r="AL254" t="s">
        <v>183</v>
      </c>
      <c r="AM254" t="s">
        <v>177</v>
      </c>
      <c r="AN254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16929</v>
      </c>
      <c r="AT254" s="8">
        <v>0</v>
      </c>
      <c r="AU254" s="5"/>
      <c r="AX254" s="5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s="5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0.9405</v>
      </c>
      <c r="BK254" s="5" t="s">
        <v>743</v>
      </c>
      <c r="BL254">
        <v>22.90680905</v>
      </c>
      <c r="BM254">
        <v>2586613</v>
      </c>
      <c r="BN254" s="5">
        <v>46079.012912538332</v>
      </c>
      <c r="BO254" s="5">
        <v>0</v>
      </c>
      <c r="BP254" s="5">
        <v>16929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f>IF(COUNTIFS($D$1:D254,D254,$E$1:E254,E254)&gt;1,0,1)</f>
        <v>0</v>
      </c>
      <c r="BX254" s="5">
        <v>92569.528814728124</v>
      </c>
      <c r="BY254" t="s">
        <v>21</v>
      </c>
      <c r="BZ254" t="s">
        <v>92</v>
      </c>
      <c r="CA254" t="s">
        <v>102</v>
      </c>
      <c r="CB254" s="5">
        <v>13360455</v>
      </c>
      <c r="CC254" s="6">
        <v>4.1057660975263595E-2</v>
      </c>
      <c r="CD254" s="8">
        <v>22.90680905</v>
      </c>
      <c r="CE254" s="5" t="s">
        <v>622</v>
      </c>
      <c r="CF254">
        <v>0</v>
      </c>
      <c r="CG254" t="str">
        <f>VLOOKUP(C254,Sheet2!$D$2:$D$764,1,0)</f>
        <v>9521123356</v>
      </c>
      <c r="CH254" t="str">
        <f>VLOOKUP(B254,SO!A:A,1,0)</f>
        <v>9512940280</v>
      </c>
      <c r="CI254" t="str">
        <f>VLOOKUP(D254,Shipment!A:A,1,0)</f>
        <v>9525250470</v>
      </c>
      <c r="CJ254" s="76" t="e">
        <f>VLOOKUP(C254,[1]Sheet1!$E:$H,4,0)</f>
        <v>#N/A</v>
      </c>
      <c r="CK254" s="76" t="e">
        <f>VLOOKUP(C254,[1]Sheet1!$E:$I,5,0)</f>
        <v>#N/A</v>
      </c>
      <c r="CL254" s="76" t="e">
        <f>VLOOKUP(C254,[1]Sheet1!$E:$S,15,0)</f>
        <v>#N/A</v>
      </c>
    </row>
    <row r="255" spans="1:90" x14ac:dyDescent="0.25">
      <c r="A255" s="1">
        <v>44580</v>
      </c>
      <c r="B255" t="s">
        <v>788</v>
      </c>
      <c r="C255" t="s">
        <v>789</v>
      </c>
      <c r="D255" t="s">
        <v>743</v>
      </c>
      <c r="E255" t="s">
        <v>790</v>
      </c>
      <c r="F255" t="s">
        <v>745</v>
      </c>
      <c r="G255">
        <v>7</v>
      </c>
      <c r="H255" t="s">
        <v>177</v>
      </c>
      <c r="I255" t="s">
        <v>72</v>
      </c>
      <c r="J255" t="s">
        <v>73</v>
      </c>
      <c r="K255" t="s">
        <v>265</v>
      </c>
      <c r="L255">
        <v>2</v>
      </c>
      <c r="M255" t="s">
        <v>771</v>
      </c>
      <c r="N255" t="s">
        <v>791</v>
      </c>
      <c r="O255" t="s">
        <v>77</v>
      </c>
      <c r="P255">
        <v>1.68675</v>
      </c>
      <c r="Q255" t="s">
        <v>78</v>
      </c>
      <c r="R255">
        <v>0.47222222222221999</v>
      </c>
      <c r="S255">
        <v>0.37435185185184999</v>
      </c>
      <c r="T255">
        <v>0.43923611111110999</v>
      </c>
      <c r="U255" t="s">
        <v>792</v>
      </c>
      <c r="V255" t="s">
        <v>792</v>
      </c>
      <c r="W255" t="s">
        <v>143</v>
      </c>
      <c r="X255" t="s">
        <v>748</v>
      </c>
      <c r="Y255" t="s">
        <v>749</v>
      </c>
      <c r="Z255">
        <v>33</v>
      </c>
      <c r="AA255">
        <v>33</v>
      </c>
      <c r="AB255">
        <v>0</v>
      </c>
      <c r="AC255">
        <v>1122300</v>
      </c>
      <c r="AD255" t="s">
        <v>21</v>
      </c>
      <c r="AE255" s="5">
        <v>0</v>
      </c>
      <c r="AF255" t="s">
        <v>177</v>
      </c>
      <c r="AG255" t="s">
        <v>84</v>
      </c>
      <c r="AH255" t="s">
        <v>85</v>
      </c>
      <c r="AI255" t="s">
        <v>42</v>
      </c>
      <c r="AJ255">
        <v>0</v>
      </c>
      <c r="AK255">
        <v>1</v>
      </c>
      <c r="AL255" t="s">
        <v>183</v>
      </c>
      <c r="AM255" t="s">
        <v>177</v>
      </c>
      <c r="AN255" t="s">
        <v>101</v>
      </c>
      <c r="AO255" s="8">
        <v>120000</v>
      </c>
      <c r="AP255" s="8">
        <v>0</v>
      </c>
      <c r="AQ255" s="8">
        <v>0</v>
      </c>
      <c r="AR255" s="8">
        <v>0</v>
      </c>
      <c r="AS255" s="8">
        <v>30362</v>
      </c>
      <c r="AT255" s="8">
        <v>0</v>
      </c>
      <c r="AU255" s="5"/>
      <c r="AX255" s="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s="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1.68675</v>
      </c>
      <c r="BK255" s="5" t="s">
        <v>743</v>
      </c>
      <c r="BL255">
        <v>22.90680905</v>
      </c>
      <c r="BM255">
        <v>2586613</v>
      </c>
      <c r="BN255" s="5">
        <v>82640.909123045232</v>
      </c>
      <c r="BO255" s="5">
        <v>0</v>
      </c>
      <c r="BP255" s="5">
        <v>30362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f>IF(COUNTIFS($D$1:D255,D255,$E$1:E255,E255)&gt;1,0,1)</f>
        <v>1</v>
      </c>
      <c r="BX255" s="5">
        <v>166020.33277856745</v>
      </c>
      <c r="BY255" t="s">
        <v>21</v>
      </c>
      <c r="BZ255" t="s">
        <v>92</v>
      </c>
      <c r="CA255" t="s">
        <v>102</v>
      </c>
      <c r="CB255" s="5">
        <v>19664000</v>
      </c>
      <c r="CC255" s="6">
        <v>7.3635310632669718E-2</v>
      </c>
      <c r="CD255" s="8">
        <v>22.90680905</v>
      </c>
      <c r="CE255" s="5" t="s">
        <v>622</v>
      </c>
      <c r="CF255">
        <v>0</v>
      </c>
      <c r="CG255" t="str">
        <f>VLOOKUP(C255,Sheet2!$D$2:$D$764,1,0)</f>
        <v>9521123372</v>
      </c>
      <c r="CH255" t="str">
        <f>VLOOKUP(B255,SO!A:A,1,0)</f>
        <v>9512940160</v>
      </c>
      <c r="CI255" t="str">
        <f>VLOOKUP(D255,Shipment!A:A,1,0)</f>
        <v>9525250470</v>
      </c>
      <c r="CJ255" s="76" t="e">
        <f>VLOOKUP(C255,[1]Sheet1!$E:$H,4,0)</f>
        <v>#N/A</v>
      </c>
      <c r="CK255" s="76" t="e">
        <f>VLOOKUP(C255,[1]Sheet1!$E:$I,5,0)</f>
        <v>#N/A</v>
      </c>
      <c r="CL255" s="76" t="e">
        <f>VLOOKUP(C255,[1]Sheet1!$E:$S,15,0)</f>
        <v>#N/A</v>
      </c>
    </row>
    <row r="256" spans="1:90" x14ac:dyDescent="0.25">
      <c r="A256" s="1">
        <v>44580</v>
      </c>
      <c r="B256" t="s">
        <v>793</v>
      </c>
      <c r="C256" t="s">
        <v>794</v>
      </c>
      <c r="D256" t="s">
        <v>743</v>
      </c>
      <c r="E256" t="s">
        <v>790</v>
      </c>
      <c r="F256" t="s">
        <v>745</v>
      </c>
      <c r="G256">
        <v>7</v>
      </c>
      <c r="H256" t="s">
        <v>177</v>
      </c>
      <c r="I256" t="s">
        <v>72</v>
      </c>
      <c r="J256" t="s">
        <v>73</v>
      </c>
      <c r="K256" t="s">
        <v>265</v>
      </c>
      <c r="L256">
        <v>1</v>
      </c>
      <c r="M256" t="s">
        <v>771</v>
      </c>
      <c r="N256" t="s">
        <v>791</v>
      </c>
      <c r="O256" t="s">
        <v>77</v>
      </c>
      <c r="P256">
        <v>0.84337499999999999</v>
      </c>
      <c r="Q256" t="s">
        <v>78</v>
      </c>
      <c r="R256">
        <v>0.47222222222221999</v>
      </c>
      <c r="S256">
        <v>0.37435185185184999</v>
      </c>
      <c r="T256">
        <v>0.43863425925925997</v>
      </c>
      <c r="U256" t="s">
        <v>792</v>
      </c>
      <c r="V256" t="s">
        <v>792</v>
      </c>
      <c r="W256" t="s">
        <v>143</v>
      </c>
      <c r="X256" t="s">
        <v>748</v>
      </c>
      <c r="Y256" t="s">
        <v>749</v>
      </c>
      <c r="Z256">
        <v>33</v>
      </c>
      <c r="AA256">
        <v>0</v>
      </c>
      <c r="AB256">
        <v>0</v>
      </c>
      <c r="AC256">
        <v>1122300</v>
      </c>
      <c r="AD256" t="s">
        <v>21</v>
      </c>
      <c r="AE256" s="5">
        <v>0</v>
      </c>
      <c r="AF256" t="s">
        <v>177</v>
      </c>
      <c r="AG256" t="s">
        <v>84</v>
      </c>
      <c r="AH256" t="s">
        <v>85</v>
      </c>
      <c r="AI256" t="s">
        <v>42</v>
      </c>
      <c r="AJ256">
        <v>0</v>
      </c>
      <c r="AK256">
        <v>1</v>
      </c>
      <c r="AL256" t="s">
        <v>183</v>
      </c>
      <c r="AM256" t="s">
        <v>177</v>
      </c>
      <c r="AN256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15181</v>
      </c>
      <c r="AT256" s="8">
        <v>0</v>
      </c>
      <c r="AU256" s="5"/>
      <c r="AX256" s="5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5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0.84337499999999999</v>
      </c>
      <c r="BK256" s="5" t="s">
        <v>743</v>
      </c>
      <c r="BL256">
        <v>22.90680905</v>
      </c>
      <c r="BM256">
        <v>2586613</v>
      </c>
      <c r="BN256" s="5">
        <v>41320.454561522616</v>
      </c>
      <c r="BO256" s="5">
        <v>0</v>
      </c>
      <c r="BP256" s="5">
        <v>15181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f>IF(COUNTIFS($D$1:D256,D256,$E$1:E256,E256)&gt;1,0,1)</f>
        <v>0</v>
      </c>
      <c r="BX256" s="5">
        <v>83010.166389283724</v>
      </c>
      <c r="BY256" t="s">
        <v>21</v>
      </c>
      <c r="BZ256" t="s">
        <v>92</v>
      </c>
      <c r="CA256" t="s">
        <v>102</v>
      </c>
      <c r="CB256" s="5">
        <v>9832000</v>
      </c>
      <c r="CC256" s="6">
        <v>3.6817655316334859E-2</v>
      </c>
      <c r="CD256" s="8">
        <v>22.90680905</v>
      </c>
      <c r="CE256" s="5" t="s">
        <v>622</v>
      </c>
      <c r="CF256">
        <v>0</v>
      </c>
      <c r="CG256" t="str">
        <f>VLOOKUP(C256,Sheet2!$D$2:$D$764,1,0)</f>
        <v>9521124165</v>
      </c>
      <c r="CH256" t="str">
        <f>VLOOKUP(B256,SO!A:A,1,0)</f>
        <v>9512941464</v>
      </c>
      <c r="CI256" t="str">
        <f>VLOOKUP(D256,Shipment!A:A,1,0)</f>
        <v>9525250470</v>
      </c>
      <c r="CJ256" s="76" t="e">
        <f>VLOOKUP(C256,[1]Sheet1!$E:$H,4,0)</f>
        <v>#N/A</v>
      </c>
      <c r="CK256" s="76" t="e">
        <f>VLOOKUP(C256,[1]Sheet1!$E:$I,5,0)</f>
        <v>#N/A</v>
      </c>
      <c r="CL256" s="76" t="e">
        <f>VLOOKUP(C256,[1]Sheet1!$E:$S,15,0)</f>
        <v>#N/A</v>
      </c>
    </row>
    <row r="257" spans="1:90" x14ac:dyDescent="0.25">
      <c r="A257" s="1">
        <v>44580</v>
      </c>
      <c r="B257" t="s">
        <v>795</v>
      </c>
      <c r="C257" t="s">
        <v>796</v>
      </c>
      <c r="D257" t="s">
        <v>743</v>
      </c>
      <c r="E257" t="s">
        <v>797</v>
      </c>
      <c r="F257" t="s">
        <v>745</v>
      </c>
      <c r="G257">
        <v>7</v>
      </c>
      <c r="H257" t="s">
        <v>177</v>
      </c>
      <c r="I257" t="s">
        <v>72</v>
      </c>
      <c r="J257" t="s">
        <v>73</v>
      </c>
      <c r="K257" t="s">
        <v>798</v>
      </c>
      <c r="L257">
        <v>1</v>
      </c>
      <c r="M257" t="s">
        <v>799</v>
      </c>
      <c r="N257" t="s">
        <v>800</v>
      </c>
      <c r="O257" t="s">
        <v>413</v>
      </c>
      <c r="P257">
        <v>0.80256000000000005</v>
      </c>
      <c r="Q257" t="s">
        <v>78</v>
      </c>
      <c r="R257">
        <v>0.47222222222221999</v>
      </c>
      <c r="S257">
        <v>0.37512731481480999</v>
      </c>
      <c r="T257">
        <v>0.43851851851851997</v>
      </c>
      <c r="U257" t="s">
        <v>801</v>
      </c>
      <c r="V257" t="s">
        <v>802</v>
      </c>
      <c r="W257" t="s">
        <v>143</v>
      </c>
      <c r="X257" t="s">
        <v>774</v>
      </c>
      <c r="Y257" t="s">
        <v>749</v>
      </c>
      <c r="Z257">
        <v>17</v>
      </c>
      <c r="AA257">
        <v>33</v>
      </c>
      <c r="AB257">
        <v>0</v>
      </c>
      <c r="AC257">
        <v>1051350</v>
      </c>
      <c r="AD257" t="s">
        <v>21</v>
      </c>
      <c r="AE257" s="5">
        <v>0</v>
      </c>
      <c r="AF257" t="s">
        <v>177</v>
      </c>
      <c r="AG257" t="s">
        <v>84</v>
      </c>
      <c r="AH257" t="s">
        <v>85</v>
      </c>
      <c r="AI257" t="s">
        <v>653</v>
      </c>
      <c r="AJ257">
        <v>0</v>
      </c>
      <c r="AK257">
        <v>1</v>
      </c>
      <c r="AL257" t="s">
        <v>183</v>
      </c>
      <c r="AM257" t="s">
        <v>177</v>
      </c>
      <c r="AN257" t="s">
        <v>101</v>
      </c>
      <c r="AO257" s="8">
        <v>120000</v>
      </c>
      <c r="AP257" s="8">
        <v>86297</v>
      </c>
      <c r="AQ257" s="8">
        <v>0</v>
      </c>
      <c r="AR257" s="8">
        <v>0</v>
      </c>
      <c r="AS257" s="8">
        <v>14446</v>
      </c>
      <c r="AT257" s="8">
        <v>0</v>
      </c>
      <c r="AU257" s="5"/>
      <c r="AX257" s="5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s="5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0.80256000000000005</v>
      </c>
      <c r="BK257" s="5" t="s">
        <v>743</v>
      </c>
      <c r="BL257">
        <v>22.90680905</v>
      </c>
      <c r="BM257">
        <v>2586613</v>
      </c>
      <c r="BN257" s="5">
        <v>39320.75768536605</v>
      </c>
      <c r="BO257" s="5">
        <v>86297</v>
      </c>
      <c r="BP257" s="5">
        <v>14446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f>IF(COUNTIFS($D$1:D257,D257,$E$1:E257,E257)&gt;1,0,1)</f>
        <v>1</v>
      </c>
      <c r="BX257" s="5">
        <v>165289.58458856802</v>
      </c>
      <c r="BY257" t="s">
        <v>21</v>
      </c>
      <c r="BZ257" t="s">
        <v>92</v>
      </c>
      <c r="CA257" t="s">
        <v>221</v>
      </c>
      <c r="CB257" s="5">
        <v>9081818</v>
      </c>
      <c r="CC257" s="6">
        <v>3.5035870698891608E-2</v>
      </c>
      <c r="CD257" s="8">
        <v>22.90680905</v>
      </c>
      <c r="CE257" s="5" t="s">
        <v>622</v>
      </c>
      <c r="CF257">
        <v>0</v>
      </c>
      <c r="CG257" t="str">
        <f>VLOOKUP(C257,Sheet2!$D$2:$D$764,1,0)</f>
        <v>9521123263</v>
      </c>
      <c r="CH257" t="str">
        <f>VLOOKUP(B257,SO!A:A,1,0)</f>
        <v>9512940713</v>
      </c>
      <c r="CI257" t="str">
        <f>VLOOKUP(D257,Shipment!A:A,1,0)</f>
        <v>9525250470</v>
      </c>
      <c r="CJ257" s="76" t="e">
        <f>VLOOKUP(C257,[1]Sheet1!$E:$H,4,0)</f>
        <v>#N/A</v>
      </c>
      <c r="CK257" s="76" t="e">
        <f>VLOOKUP(C257,[1]Sheet1!$E:$I,5,0)</f>
        <v>#N/A</v>
      </c>
      <c r="CL257" s="76" t="e">
        <f>VLOOKUP(C257,[1]Sheet1!$E:$S,15,0)</f>
        <v>#N/A</v>
      </c>
    </row>
    <row r="258" spans="1:90" x14ac:dyDescent="0.25">
      <c r="A258" s="1">
        <v>44580</v>
      </c>
      <c r="B258" t="s">
        <v>803</v>
      </c>
      <c r="C258" t="s">
        <v>804</v>
      </c>
      <c r="D258" t="s">
        <v>805</v>
      </c>
      <c r="E258" t="s">
        <v>806</v>
      </c>
      <c r="F258" t="s">
        <v>807</v>
      </c>
      <c r="G258">
        <v>7</v>
      </c>
      <c r="H258" t="s">
        <v>177</v>
      </c>
      <c r="I258" t="s">
        <v>72</v>
      </c>
      <c r="J258" t="s">
        <v>73</v>
      </c>
      <c r="K258" t="s">
        <v>106</v>
      </c>
      <c r="L258">
        <v>5</v>
      </c>
      <c r="M258" t="s">
        <v>303</v>
      </c>
      <c r="N258" t="s">
        <v>808</v>
      </c>
      <c r="O258" t="s">
        <v>77</v>
      </c>
      <c r="P258">
        <v>2.3975774999999997</v>
      </c>
      <c r="Q258" t="s">
        <v>78</v>
      </c>
      <c r="R258">
        <v>0.46875</v>
      </c>
      <c r="S258">
        <v>0.38186342592592998</v>
      </c>
      <c r="T258">
        <v>0.46356481481480999</v>
      </c>
      <c r="U258" t="s">
        <v>809</v>
      </c>
      <c r="V258" t="s">
        <v>809</v>
      </c>
      <c r="W258" t="s">
        <v>287</v>
      </c>
      <c r="X258" t="s">
        <v>810</v>
      </c>
      <c r="Y258" t="s">
        <v>289</v>
      </c>
      <c r="Z258">
        <v>132</v>
      </c>
      <c r="AA258">
        <v>137</v>
      </c>
      <c r="AB258">
        <v>0</v>
      </c>
      <c r="AC258">
        <v>2431650</v>
      </c>
      <c r="AD258" t="s">
        <v>83</v>
      </c>
      <c r="AE258" s="5">
        <v>1</v>
      </c>
      <c r="AF258" t="s">
        <v>177</v>
      </c>
      <c r="AG258" t="s">
        <v>84</v>
      </c>
      <c r="AH258" t="s">
        <v>85</v>
      </c>
      <c r="AI258" t="s">
        <v>42</v>
      </c>
      <c r="AJ258">
        <v>0</v>
      </c>
      <c r="AK258">
        <v>1</v>
      </c>
      <c r="AL258" t="s">
        <v>183</v>
      </c>
      <c r="AM258" t="s">
        <v>177</v>
      </c>
      <c r="AN258" t="s">
        <v>101</v>
      </c>
      <c r="AO258" s="8">
        <v>120000</v>
      </c>
      <c r="AP258" s="8">
        <v>0</v>
      </c>
      <c r="AQ258" s="8">
        <v>0</v>
      </c>
      <c r="AR258" s="8">
        <v>0</v>
      </c>
      <c r="AS258" s="8">
        <v>43156</v>
      </c>
      <c r="AT258" s="8">
        <v>0</v>
      </c>
      <c r="AU258" s="5"/>
      <c r="AX258" s="5">
        <v>0</v>
      </c>
      <c r="AY258">
        <v>0</v>
      </c>
      <c r="AZ258">
        <v>2830350</v>
      </c>
      <c r="BA258">
        <v>0</v>
      </c>
      <c r="BB258">
        <v>478260</v>
      </c>
      <c r="BC258">
        <v>0</v>
      </c>
      <c r="BD258" s="5">
        <v>0</v>
      </c>
      <c r="BE258">
        <v>0</v>
      </c>
      <c r="BF258">
        <v>0</v>
      </c>
      <c r="BG258">
        <v>0</v>
      </c>
      <c r="BH258">
        <v>0</v>
      </c>
      <c r="BI258">
        <v>3308610</v>
      </c>
      <c r="BJ258">
        <v>2.3975774999999997</v>
      </c>
      <c r="BK258" s="5" t="s">
        <v>805</v>
      </c>
      <c r="BL258">
        <v>26.5700115</v>
      </c>
      <c r="BM258">
        <v>3308610</v>
      </c>
      <c r="BN258" s="5">
        <v>222915.05508475218</v>
      </c>
      <c r="BO258" s="5">
        <v>0</v>
      </c>
      <c r="BP258" s="5">
        <v>43156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f>IF(COUNTIFS($D$1:D258,D258,$E$1:E258,E258)&gt;1,0,1)</f>
        <v>1</v>
      </c>
      <c r="BX258" s="5">
        <v>298556.09559743688</v>
      </c>
      <c r="BY258" t="s">
        <v>83</v>
      </c>
      <c r="BZ258" t="s">
        <v>87</v>
      </c>
      <c r="CA258" t="s">
        <v>102</v>
      </c>
      <c r="CB258" s="5">
        <v>26360000</v>
      </c>
      <c r="CC258" s="6">
        <v>9.023622364634655E-2</v>
      </c>
      <c r="CD258" s="8">
        <v>26.5700115</v>
      </c>
      <c r="CE258" s="5" t="s">
        <v>622</v>
      </c>
      <c r="CF258">
        <v>0</v>
      </c>
      <c r="CG258" t="str">
        <f>VLOOKUP(C258,Sheet2!$D$2:$D$764,1,0)</f>
        <v>9521122257</v>
      </c>
      <c r="CH258" t="str">
        <f>VLOOKUP(B258,SO!A:A,1,0)</f>
        <v>9512934111</v>
      </c>
      <c r="CI258" t="str">
        <f>VLOOKUP(D258,Shipment!A:A,1,0)</f>
        <v>9525250474</v>
      </c>
      <c r="CJ258" s="76" t="e">
        <f>VLOOKUP(C258,[1]Sheet1!$E:$H,4,0)</f>
        <v>#N/A</v>
      </c>
      <c r="CK258" s="76" t="e">
        <f>VLOOKUP(C258,[1]Sheet1!$E:$I,5,0)</f>
        <v>#N/A</v>
      </c>
      <c r="CL258" s="76" t="e">
        <f>VLOOKUP(C258,[1]Sheet1!$E:$S,15,0)</f>
        <v>#N/A</v>
      </c>
    </row>
    <row r="259" spans="1:90" x14ac:dyDescent="0.25">
      <c r="A259" s="1">
        <v>44580</v>
      </c>
      <c r="B259" t="s">
        <v>811</v>
      </c>
      <c r="C259" t="s">
        <v>812</v>
      </c>
      <c r="D259" t="s">
        <v>805</v>
      </c>
      <c r="E259" t="s">
        <v>813</v>
      </c>
      <c r="F259" t="s">
        <v>807</v>
      </c>
      <c r="G259">
        <v>7</v>
      </c>
      <c r="H259" t="s">
        <v>177</v>
      </c>
      <c r="I259" t="s">
        <v>72</v>
      </c>
      <c r="J259" t="s">
        <v>73</v>
      </c>
      <c r="K259" t="s">
        <v>106</v>
      </c>
      <c r="L259">
        <v>2</v>
      </c>
      <c r="M259" t="s">
        <v>303</v>
      </c>
      <c r="N259" t="s">
        <v>814</v>
      </c>
      <c r="O259" t="s">
        <v>77</v>
      </c>
      <c r="P259">
        <v>0.95903099999999997</v>
      </c>
      <c r="Q259" t="s">
        <v>78</v>
      </c>
      <c r="R259">
        <v>0.46875</v>
      </c>
      <c r="S259">
        <v>0.38186342592592998</v>
      </c>
      <c r="T259">
        <v>0.46392361111111002</v>
      </c>
      <c r="U259" t="s">
        <v>815</v>
      </c>
      <c r="V259" t="s">
        <v>815</v>
      </c>
      <c r="W259" t="s">
        <v>287</v>
      </c>
      <c r="X259" t="s">
        <v>816</v>
      </c>
      <c r="Y259" t="s">
        <v>289</v>
      </c>
      <c r="Z259">
        <v>126</v>
      </c>
      <c r="AA259">
        <v>137</v>
      </c>
      <c r="AB259">
        <v>0</v>
      </c>
      <c r="AC259">
        <v>2452290</v>
      </c>
      <c r="AD259" t="s">
        <v>83</v>
      </c>
      <c r="AE259" s="5">
        <v>0</v>
      </c>
      <c r="AF259" t="s">
        <v>177</v>
      </c>
      <c r="AG259" t="s">
        <v>84</v>
      </c>
      <c r="AH259" t="s">
        <v>85</v>
      </c>
      <c r="AI259" t="s">
        <v>42</v>
      </c>
      <c r="AJ259">
        <v>0</v>
      </c>
      <c r="AK259">
        <v>1</v>
      </c>
      <c r="AL259" t="s">
        <v>183</v>
      </c>
      <c r="AM259" t="s">
        <v>177</v>
      </c>
      <c r="AN259" t="s">
        <v>101</v>
      </c>
      <c r="AO259" s="8">
        <v>120000</v>
      </c>
      <c r="AP259" s="8">
        <v>0</v>
      </c>
      <c r="AQ259" s="8">
        <v>0</v>
      </c>
      <c r="AR259" s="8">
        <v>0</v>
      </c>
      <c r="AS259" s="8">
        <v>17263</v>
      </c>
      <c r="AT259" s="8">
        <v>0</v>
      </c>
      <c r="AU259" s="5"/>
      <c r="AX259" s="5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 s="5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0.95903099999999997</v>
      </c>
      <c r="BK259" s="5" t="s">
        <v>805</v>
      </c>
      <c r="BL259">
        <v>26.5700115</v>
      </c>
      <c r="BM259">
        <v>3308610</v>
      </c>
      <c r="BN259" s="5">
        <v>89166.022033900881</v>
      </c>
      <c r="BO259" s="5">
        <v>0</v>
      </c>
      <c r="BP259" s="5">
        <v>17263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f>IF(COUNTIFS($D$1:D259,D259,$E$1:E259,E259)&gt;1,0,1)</f>
        <v>1</v>
      </c>
      <c r="BX259" s="5">
        <v>119423.03823897478</v>
      </c>
      <c r="BY259" t="s">
        <v>83</v>
      </c>
      <c r="BZ259" t="s">
        <v>87</v>
      </c>
      <c r="CA259" t="s">
        <v>102</v>
      </c>
      <c r="CB259" s="5">
        <v>10544000</v>
      </c>
      <c r="CC259" s="6">
        <v>3.6094489458538624E-2</v>
      </c>
      <c r="CD259" s="8">
        <v>26.5700115</v>
      </c>
      <c r="CE259" s="5" t="s">
        <v>622</v>
      </c>
      <c r="CF259">
        <v>0</v>
      </c>
      <c r="CG259" t="str">
        <f>VLOOKUP(C259,Sheet2!$D$2:$D$764,1,0)</f>
        <v>9521122265</v>
      </c>
      <c r="CH259" t="str">
        <f>VLOOKUP(B259,SO!A:A,1,0)</f>
        <v>9512934186</v>
      </c>
      <c r="CI259" t="str">
        <f>VLOOKUP(D259,Shipment!A:A,1,0)</f>
        <v>9525250474</v>
      </c>
      <c r="CJ259" s="76" t="e">
        <f>VLOOKUP(C259,[1]Sheet1!$E:$H,4,0)</f>
        <v>#N/A</v>
      </c>
      <c r="CK259" s="76" t="e">
        <f>VLOOKUP(C259,[1]Sheet1!$E:$I,5,0)</f>
        <v>#N/A</v>
      </c>
      <c r="CL259" s="76" t="e">
        <f>VLOOKUP(C259,[1]Sheet1!$E:$S,15,0)</f>
        <v>#N/A</v>
      </c>
    </row>
    <row r="260" spans="1:90" x14ac:dyDescent="0.25">
      <c r="A260" s="1">
        <v>44580</v>
      </c>
      <c r="B260" t="s">
        <v>817</v>
      </c>
      <c r="C260" t="s">
        <v>818</v>
      </c>
      <c r="D260" t="s">
        <v>805</v>
      </c>
      <c r="E260" t="s">
        <v>806</v>
      </c>
      <c r="F260" t="s">
        <v>807</v>
      </c>
      <c r="G260">
        <v>7</v>
      </c>
      <c r="H260" t="s">
        <v>177</v>
      </c>
      <c r="I260" t="s">
        <v>72</v>
      </c>
      <c r="J260" t="s">
        <v>73</v>
      </c>
      <c r="K260" t="s">
        <v>106</v>
      </c>
      <c r="L260">
        <v>4</v>
      </c>
      <c r="M260" t="s">
        <v>303</v>
      </c>
      <c r="N260" t="s">
        <v>808</v>
      </c>
      <c r="O260" t="s">
        <v>77</v>
      </c>
      <c r="P260">
        <v>1.9180619999999999</v>
      </c>
      <c r="Q260" t="s">
        <v>78</v>
      </c>
      <c r="R260">
        <v>0.46875</v>
      </c>
      <c r="S260">
        <v>0.38186342592592998</v>
      </c>
      <c r="T260">
        <v>0.45912037037037001</v>
      </c>
      <c r="U260" t="s">
        <v>809</v>
      </c>
      <c r="V260" t="s">
        <v>809</v>
      </c>
      <c r="W260" t="s">
        <v>287</v>
      </c>
      <c r="X260" t="s">
        <v>810</v>
      </c>
      <c r="Y260" t="s">
        <v>289</v>
      </c>
      <c r="Z260">
        <v>132</v>
      </c>
      <c r="AA260">
        <v>0</v>
      </c>
      <c r="AB260">
        <v>0</v>
      </c>
      <c r="AC260">
        <v>2431650</v>
      </c>
      <c r="AD260" t="s">
        <v>83</v>
      </c>
      <c r="AE260" s="5">
        <v>0</v>
      </c>
      <c r="AF260" t="s">
        <v>177</v>
      </c>
      <c r="AG260" t="s">
        <v>84</v>
      </c>
      <c r="AH260" t="s">
        <v>85</v>
      </c>
      <c r="AI260" t="s">
        <v>42</v>
      </c>
      <c r="AJ260">
        <v>0</v>
      </c>
      <c r="AK260">
        <v>1</v>
      </c>
      <c r="AL260" t="s">
        <v>183</v>
      </c>
      <c r="AM260" t="s">
        <v>177</v>
      </c>
      <c r="AN260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34525</v>
      </c>
      <c r="AT260" s="8">
        <v>0</v>
      </c>
      <c r="AU260" s="5"/>
      <c r="AX260" s="5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s="5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1.9180619999999999</v>
      </c>
      <c r="BK260" s="5" t="s">
        <v>805</v>
      </c>
      <c r="BL260">
        <v>26.5700115</v>
      </c>
      <c r="BM260">
        <v>3308610</v>
      </c>
      <c r="BN260" s="5">
        <v>178332.04406780176</v>
      </c>
      <c r="BO260" s="5">
        <v>0</v>
      </c>
      <c r="BP260" s="5">
        <v>34525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f>IF(COUNTIFS($D$1:D260,D260,$E$1:E260,E260)&gt;1,0,1)</f>
        <v>0</v>
      </c>
      <c r="BX260" s="5">
        <v>238845.07647794957</v>
      </c>
      <c r="BY260" t="s">
        <v>83</v>
      </c>
      <c r="BZ260" t="s">
        <v>87</v>
      </c>
      <c r="CA260" t="s">
        <v>102</v>
      </c>
      <c r="CB260" s="5">
        <v>21088000</v>
      </c>
      <c r="CC260" s="6">
        <v>7.2188978917077248E-2</v>
      </c>
      <c r="CD260" s="8">
        <v>26.5700115</v>
      </c>
      <c r="CE260" s="5" t="s">
        <v>622</v>
      </c>
      <c r="CF260">
        <v>0</v>
      </c>
      <c r="CG260" t="str">
        <f>VLOOKUP(C260,Sheet2!$D$2:$D$764,1,0)</f>
        <v>9521122272</v>
      </c>
      <c r="CH260" t="str">
        <f>VLOOKUP(B260,SO!A:A,1,0)</f>
        <v>9512934334</v>
      </c>
      <c r="CI260" t="str">
        <f>VLOOKUP(D260,Shipment!A:A,1,0)</f>
        <v>9525250474</v>
      </c>
      <c r="CJ260" s="76" t="e">
        <f>VLOOKUP(C260,[1]Sheet1!$E:$H,4,0)</f>
        <v>#N/A</v>
      </c>
      <c r="CK260" s="76" t="e">
        <f>VLOOKUP(C260,[1]Sheet1!$E:$I,5,0)</f>
        <v>#N/A</v>
      </c>
      <c r="CL260" s="76" t="e">
        <f>VLOOKUP(C260,[1]Sheet1!$E:$S,15,0)</f>
        <v>#N/A</v>
      </c>
    </row>
    <row r="261" spans="1:90" x14ac:dyDescent="0.25">
      <c r="A261" s="1">
        <v>44580</v>
      </c>
      <c r="B261" t="s">
        <v>803</v>
      </c>
      <c r="C261" t="s">
        <v>804</v>
      </c>
      <c r="D261" t="s">
        <v>805</v>
      </c>
      <c r="E261" t="s">
        <v>806</v>
      </c>
      <c r="F261" t="s">
        <v>807</v>
      </c>
      <c r="G261">
        <v>7</v>
      </c>
      <c r="H261" t="s">
        <v>177</v>
      </c>
      <c r="I261" t="s">
        <v>72</v>
      </c>
      <c r="J261" t="s">
        <v>73</v>
      </c>
      <c r="K261" t="s">
        <v>106</v>
      </c>
      <c r="L261">
        <v>4</v>
      </c>
      <c r="M261" t="s">
        <v>303</v>
      </c>
      <c r="N261" t="s">
        <v>808</v>
      </c>
      <c r="O261" t="s">
        <v>77</v>
      </c>
      <c r="P261">
        <v>1.9180619999999999</v>
      </c>
      <c r="Q261" t="s">
        <v>78</v>
      </c>
      <c r="R261">
        <v>0.46875</v>
      </c>
      <c r="S261">
        <v>0.38186342592592998</v>
      </c>
      <c r="T261">
        <v>0.46378472222222</v>
      </c>
      <c r="U261" t="s">
        <v>809</v>
      </c>
      <c r="V261" t="s">
        <v>809</v>
      </c>
      <c r="W261" t="s">
        <v>287</v>
      </c>
      <c r="X261" t="s">
        <v>810</v>
      </c>
      <c r="Y261" t="s">
        <v>289</v>
      </c>
      <c r="Z261">
        <v>132</v>
      </c>
      <c r="AA261">
        <v>0</v>
      </c>
      <c r="AB261">
        <v>0</v>
      </c>
      <c r="AC261">
        <v>2431650</v>
      </c>
      <c r="AD261" t="s">
        <v>83</v>
      </c>
      <c r="AE261" s="5">
        <v>0</v>
      </c>
      <c r="AF261" t="s">
        <v>177</v>
      </c>
      <c r="AG261" t="s">
        <v>84</v>
      </c>
      <c r="AH261" t="s">
        <v>85</v>
      </c>
      <c r="AI261" t="s">
        <v>42</v>
      </c>
      <c r="AJ261">
        <v>0</v>
      </c>
      <c r="AK261">
        <v>1</v>
      </c>
      <c r="AL261" t="s">
        <v>183</v>
      </c>
      <c r="AM261" t="s">
        <v>177</v>
      </c>
      <c r="AN261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34525</v>
      </c>
      <c r="AT261" s="8">
        <v>0</v>
      </c>
      <c r="AU261" s="5"/>
      <c r="AX261" s="5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5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1.9180619999999999</v>
      </c>
      <c r="BK261" s="5" t="s">
        <v>805</v>
      </c>
      <c r="BL261">
        <v>26.5700115</v>
      </c>
      <c r="BM261">
        <v>3308610</v>
      </c>
      <c r="BN261" s="5">
        <v>178332.04406780176</v>
      </c>
      <c r="BO261" s="5">
        <v>0</v>
      </c>
      <c r="BP261" s="5">
        <v>34525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f>IF(COUNTIFS($D$1:D261,D261,$E$1:E261,E261)&gt;1,0,1)</f>
        <v>0</v>
      </c>
      <c r="BX261" s="5">
        <v>238845.07647794957</v>
      </c>
      <c r="BY261" t="s">
        <v>83</v>
      </c>
      <c r="BZ261" t="s">
        <v>87</v>
      </c>
      <c r="CA261" t="s">
        <v>102</v>
      </c>
      <c r="CB261" s="5">
        <v>21088000</v>
      </c>
      <c r="CC261" s="6">
        <v>7.2188978917077248E-2</v>
      </c>
      <c r="CD261" s="8">
        <v>26.5700115</v>
      </c>
      <c r="CE261" s="5" t="s">
        <v>622</v>
      </c>
      <c r="CF261">
        <v>0</v>
      </c>
      <c r="CG261" t="str">
        <f>VLOOKUP(C261,Sheet2!$D$2:$D$764,1,0)</f>
        <v>9521122257</v>
      </c>
      <c r="CH261" t="str">
        <f>VLOOKUP(B261,SO!A:A,1,0)</f>
        <v>9512934111</v>
      </c>
      <c r="CI261" t="str">
        <f>VLOOKUP(D261,Shipment!A:A,1,0)</f>
        <v>9525250474</v>
      </c>
      <c r="CJ261" s="76" t="e">
        <f>VLOOKUP(C261,[1]Sheet1!$E:$H,4,0)</f>
        <v>#N/A</v>
      </c>
      <c r="CK261" s="76" t="e">
        <f>VLOOKUP(C261,[1]Sheet1!$E:$I,5,0)</f>
        <v>#N/A</v>
      </c>
      <c r="CL261" s="76" t="e">
        <f>VLOOKUP(C261,[1]Sheet1!$E:$S,15,0)</f>
        <v>#N/A</v>
      </c>
    </row>
    <row r="262" spans="1:90" x14ac:dyDescent="0.25">
      <c r="A262" s="1">
        <v>44580</v>
      </c>
      <c r="B262" t="s">
        <v>819</v>
      </c>
      <c r="C262" t="s">
        <v>820</v>
      </c>
      <c r="D262" t="s">
        <v>805</v>
      </c>
      <c r="E262" t="s">
        <v>813</v>
      </c>
      <c r="F262" t="s">
        <v>807</v>
      </c>
      <c r="G262">
        <v>7</v>
      </c>
      <c r="H262" t="s">
        <v>177</v>
      </c>
      <c r="I262" t="s">
        <v>72</v>
      </c>
      <c r="J262" t="s">
        <v>73</v>
      </c>
      <c r="K262" t="s">
        <v>106</v>
      </c>
      <c r="L262">
        <v>2</v>
      </c>
      <c r="M262" t="s">
        <v>303</v>
      </c>
      <c r="N262" t="s">
        <v>814</v>
      </c>
      <c r="O262" t="s">
        <v>77</v>
      </c>
      <c r="P262">
        <v>0.95903099999999997</v>
      </c>
      <c r="Q262" t="s">
        <v>78</v>
      </c>
      <c r="R262">
        <v>0.46875</v>
      </c>
      <c r="S262">
        <v>0.38186342592592998</v>
      </c>
      <c r="T262">
        <v>0.46400462962963002</v>
      </c>
      <c r="U262" t="s">
        <v>815</v>
      </c>
      <c r="V262" t="s">
        <v>815</v>
      </c>
      <c r="W262" t="s">
        <v>287</v>
      </c>
      <c r="X262" t="s">
        <v>816</v>
      </c>
      <c r="Y262" t="s">
        <v>289</v>
      </c>
      <c r="Z262">
        <v>126</v>
      </c>
      <c r="AA262">
        <v>0</v>
      </c>
      <c r="AB262">
        <v>0</v>
      </c>
      <c r="AC262">
        <v>2452290</v>
      </c>
      <c r="AD262" t="s">
        <v>83</v>
      </c>
      <c r="AE262" s="5">
        <v>0</v>
      </c>
      <c r="AF262" t="s">
        <v>177</v>
      </c>
      <c r="AG262" t="s">
        <v>84</v>
      </c>
      <c r="AH262" t="s">
        <v>85</v>
      </c>
      <c r="AI262" t="s">
        <v>42</v>
      </c>
      <c r="AJ262">
        <v>0</v>
      </c>
      <c r="AK262">
        <v>1</v>
      </c>
      <c r="AL262" t="s">
        <v>183</v>
      </c>
      <c r="AM262" t="s">
        <v>177</v>
      </c>
      <c r="AN262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17263</v>
      </c>
      <c r="AT262" s="8">
        <v>0</v>
      </c>
      <c r="AU262" s="5"/>
      <c r="AX262" s="5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5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0.95903099999999997</v>
      </c>
      <c r="BK262" s="5" t="s">
        <v>805</v>
      </c>
      <c r="BL262">
        <v>26.5700115</v>
      </c>
      <c r="BM262">
        <v>3308610</v>
      </c>
      <c r="BN262" s="5">
        <v>89166.022033900881</v>
      </c>
      <c r="BO262" s="5">
        <v>0</v>
      </c>
      <c r="BP262" s="5">
        <v>17263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f>IF(COUNTIFS($D$1:D262,D262,$E$1:E262,E262)&gt;1,0,1)</f>
        <v>0</v>
      </c>
      <c r="BX262" s="5">
        <v>119423.03823897478</v>
      </c>
      <c r="BY262" t="s">
        <v>83</v>
      </c>
      <c r="BZ262" t="s">
        <v>87</v>
      </c>
      <c r="CA262" t="s">
        <v>102</v>
      </c>
      <c r="CB262" s="5">
        <v>10544000</v>
      </c>
      <c r="CC262" s="6">
        <v>3.6094489458538624E-2</v>
      </c>
      <c r="CD262" s="8">
        <v>26.5700115</v>
      </c>
      <c r="CE262" s="5" t="s">
        <v>622</v>
      </c>
      <c r="CF262">
        <v>0</v>
      </c>
      <c r="CG262" t="str">
        <f>VLOOKUP(C262,Sheet2!$D$2:$D$764,1,0)</f>
        <v>9521122256</v>
      </c>
      <c r="CH262" t="str">
        <f>VLOOKUP(B262,SO!A:A,1,0)</f>
        <v>9512934104</v>
      </c>
      <c r="CI262" t="str">
        <f>VLOOKUP(D262,Shipment!A:A,1,0)</f>
        <v>9525250474</v>
      </c>
      <c r="CJ262" s="76" t="e">
        <f>VLOOKUP(C262,[1]Sheet1!$E:$H,4,0)</f>
        <v>#N/A</v>
      </c>
      <c r="CK262" s="76" t="e">
        <f>VLOOKUP(C262,[1]Sheet1!$E:$I,5,0)</f>
        <v>#N/A</v>
      </c>
      <c r="CL262" s="76" t="e">
        <f>VLOOKUP(C262,[1]Sheet1!$E:$S,15,0)</f>
        <v>#N/A</v>
      </c>
    </row>
    <row r="263" spans="1:90" x14ac:dyDescent="0.25">
      <c r="A263" s="1">
        <v>44580</v>
      </c>
      <c r="B263" t="s">
        <v>821</v>
      </c>
      <c r="C263" t="s">
        <v>822</v>
      </c>
      <c r="D263" t="s">
        <v>805</v>
      </c>
      <c r="E263" t="s">
        <v>823</v>
      </c>
      <c r="F263" t="s">
        <v>807</v>
      </c>
      <c r="G263">
        <v>7</v>
      </c>
      <c r="H263" t="s">
        <v>177</v>
      </c>
      <c r="I263" t="s">
        <v>72</v>
      </c>
      <c r="J263" t="s">
        <v>73</v>
      </c>
      <c r="K263" t="s">
        <v>265</v>
      </c>
      <c r="L263">
        <v>1</v>
      </c>
      <c r="M263" t="s">
        <v>303</v>
      </c>
      <c r="N263" t="s">
        <v>824</v>
      </c>
      <c r="O263" t="s">
        <v>77</v>
      </c>
      <c r="P263">
        <v>0.84337499999999999</v>
      </c>
      <c r="Q263" t="s">
        <v>78</v>
      </c>
      <c r="R263">
        <v>0.46875</v>
      </c>
      <c r="S263">
        <v>0.38187500000000002</v>
      </c>
      <c r="T263">
        <v>0.45339120370370001</v>
      </c>
      <c r="U263" t="s">
        <v>825</v>
      </c>
      <c r="V263" t="s">
        <v>825</v>
      </c>
      <c r="W263" t="s">
        <v>287</v>
      </c>
      <c r="X263" t="s">
        <v>826</v>
      </c>
      <c r="Y263" t="s">
        <v>289</v>
      </c>
      <c r="Z263">
        <v>137</v>
      </c>
      <c r="AA263">
        <v>137</v>
      </c>
      <c r="AB263">
        <v>0</v>
      </c>
      <c r="AC263">
        <v>2470350</v>
      </c>
      <c r="AD263" t="s">
        <v>21</v>
      </c>
      <c r="AE263" s="5">
        <v>0</v>
      </c>
      <c r="AF263" t="s">
        <v>177</v>
      </c>
      <c r="AG263" t="s">
        <v>84</v>
      </c>
      <c r="AH263" t="s">
        <v>85</v>
      </c>
      <c r="AI263" t="s">
        <v>42</v>
      </c>
      <c r="AJ263">
        <v>0</v>
      </c>
      <c r="AK263">
        <v>1</v>
      </c>
      <c r="AL263" t="s">
        <v>183</v>
      </c>
      <c r="AM263" t="s">
        <v>177</v>
      </c>
      <c r="AN263" t="s">
        <v>183</v>
      </c>
      <c r="AO263" s="8">
        <v>2470350</v>
      </c>
      <c r="AP263" s="8">
        <v>0</v>
      </c>
      <c r="AQ263" s="8">
        <v>0</v>
      </c>
      <c r="AR263" s="8">
        <v>0</v>
      </c>
      <c r="AS263" s="8">
        <v>15181</v>
      </c>
      <c r="AT263" s="8">
        <v>0</v>
      </c>
      <c r="AU263" s="5"/>
      <c r="AX263" s="5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5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0.84337499999999999</v>
      </c>
      <c r="BK263" s="5" t="s">
        <v>805</v>
      </c>
      <c r="BL263">
        <v>26.5700115</v>
      </c>
      <c r="BM263">
        <v>3308610</v>
      </c>
      <c r="BN263" s="5">
        <v>78412.891588323168</v>
      </c>
      <c r="BO263" s="5">
        <v>0</v>
      </c>
      <c r="BP263" s="5">
        <v>15181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f>IF(COUNTIFS($D$1:D263,D263,$E$1:E263,E263)&gt;1,0,1)</f>
        <v>1</v>
      </c>
      <c r="BX263" s="5">
        <v>105020.87196430079</v>
      </c>
      <c r="BY263" t="s">
        <v>21</v>
      </c>
      <c r="BZ263" t="s">
        <v>92</v>
      </c>
      <c r="CA263" t="s">
        <v>102</v>
      </c>
      <c r="CB263" s="5">
        <v>9832000</v>
      </c>
      <c r="CC263" s="6">
        <v>3.1741612155493419E-2</v>
      </c>
      <c r="CD263" s="8">
        <v>26.5700115</v>
      </c>
      <c r="CE263" s="5" t="s">
        <v>622</v>
      </c>
      <c r="CF263">
        <v>0</v>
      </c>
      <c r="CG263" t="str">
        <f>VLOOKUP(C263,Sheet2!$D$2:$D$764,1,0)</f>
        <v>9521124159</v>
      </c>
      <c r="CH263" t="str">
        <f>VLOOKUP(B263,SO!A:A,1,0)</f>
        <v>9512941357</v>
      </c>
      <c r="CI263" t="str">
        <f>VLOOKUP(D263,Shipment!A:A,1,0)</f>
        <v>9525250474</v>
      </c>
      <c r="CJ263" s="76" t="e">
        <f>VLOOKUP(C263,[1]Sheet1!$E:$H,4,0)</f>
        <v>#N/A</v>
      </c>
      <c r="CK263" s="76" t="e">
        <f>VLOOKUP(C263,[1]Sheet1!$E:$I,5,0)</f>
        <v>#N/A</v>
      </c>
      <c r="CL263" s="76" t="e">
        <f>VLOOKUP(C263,[1]Sheet1!$E:$S,15,0)</f>
        <v>#N/A</v>
      </c>
    </row>
    <row r="264" spans="1:90" x14ac:dyDescent="0.25">
      <c r="A264" s="1">
        <v>44580</v>
      </c>
      <c r="B264" t="s">
        <v>827</v>
      </c>
      <c r="C264" t="s">
        <v>828</v>
      </c>
      <c r="D264" t="s">
        <v>805</v>
      </c>
      <c r="E264" t="s">
        <v>829</v>
      </c>
      <c r="F264" t="s">
        <v>807</v>
      </c>
      <c r="G264">
        <v>7</v>
      </c>
      <c r="H264" t="s">
        <v>177</v>
      </c>
      <c r="I264" t="s">
        <v>72</v>
      </c>
      <c r="J264" t="s">
        <v>73</v>
      </c>
      <c r="K264" t="s">
        <v>106</v>
      </c>
      <c r="L264">
        <v>8</v>
      </c>
      <c r="M264" t="s">
        <v>303</v>
      </c>
      <c r="N264" t="s">
        <v>830</v>
      </c>
      <c r="O264" t="s">
        <v>77</v>
      </c>
      <c r="P264">
        <v>3.8361239999999999</v>
      </c>
      <c r="Q264" t="s">
        <v>78</v>
      </c>
      <c r="R264">
        <v>0.46875</v>
      </c>
      <c r="S264">
        <v>0.38187500000000002</v>
      </c>
      <c r="T264">
        <v>0.46883101851851999</v>
      </c>
      <c r="U264" t="s">
        <v>831</v>
      </c>
      <c r="V264" t="s">
        <v>831</v>
      </c>
      <c r="W264" t="s">
        <v>287</v>
      </c>
      <c r="X264" t="s">
        <v>832</v>
      </c>
      <c r="Y264" t="s">
        <v>289</v>
      </c>
      <c r="Z264">
        <v>107</v>
      </c>
      <c r="AA264">
        <v>137</v>
      </c>
      <c r="AB264">
        <v>0</v>
      </c>
      <c r="AC264">
        <v>2253150</v>
      </c>
      <c r="AD264" t="s">
        <v>83</v>
      </c>
      <c r="AE264" s="5">
        <v>0</v>
      </c>
      <c r="AF264" t="s">
        <v>177</v>
      </c>
      <c r="AG264" t="s">
        <v>84</v>
      </c>
      <c r="AH264" t="s">
        <v>85</v>
      </c>
      <c r="AI264" t="s">
        <v>42</v>
      </c>
      <c r="AJ264">
        <v>0</v>
      </c>
      <c r="AK264">
        <v>1</v>
      </c>
      <c r="AL264" t="s">
        <v>183</v>
      </c>
      <c r="AM264" t="s">
        <v>177</v>
      </c>
      <c r="AN264" t="s">
        <v>101</v>
      </c>
      <c r="AO264" s="8">
        <v>120000</v>
      </c>
      <c r="AP264" s="8">
        <v>0</v>
      </c>
      <c r="AQ264" s="8">
        <v>0</v>
      </c>
      <c r="AR264" s="8">
        <v>0</v>
      </c>
      <c r="AS264" s="8">
        <v>69050</v>
      </c>
      <c r="AT264" s="8">
        <v>0</v>
      </c>
      <c r="AU264" s="5"/>
      <c r="AX264" s="5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5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3.8361239999999999</v>
      </c>
      <c r="BK264" s="5" t="s">
        <v>805</v>
      </c>
      <c r="BL264">
        <v>26.5700115</v>
      </c>
      <c r="BM264">
        <v>3308610</v>
      </c>
      <c r="BN264" s="5">
        <v>356664.08813560352</v>
      </c>
      <c r="BO264" s="5">
        <v>0</v>
      </c>
      <c r="BP264" s="5">
        <v>69050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f>IF(COUNTIFS($D$1:D264,D264,$E$1:E264,E264)&gt;1,0,1)</f>
        <v>1</v>
      </c>
      <c r="BX264" s="5">
        <v>477690.15295589913</v>
      </c>
      <c r="BY264" t="s">
        <v>83</v>
      </c>
      <c r="BZ264" t="s">
        <v>87</v>
      </c>
      <c r="CA264" t="s">
        <v>102</v>
      </c>
      <c r="CB264" s="5">
        <v>42176000</v>
      </c>
      <c r="CC264" s="6">
        <v>0.1443779578341545</v>
      </c>
      <c r="CD264" s="8">
        <v>26.5700115</v>
      </c>
      <c r="CE264" s="5" t="s">
        <v>622</v>
      </c>
      <c r="CF264">
        <v>0</v>
      </c>
      <c r="CG264" t="str">
        <f>VLOOKUP(C264,Sheet2!$D$2:$D$764,1,0)</f>
        <v>9521122275</v>
      </c>
      <c r="CH264" t="str">
        <f>VLOOKUP(B264,SO!A:A,1,0)</f>
        <v>9512934353</v>
      </c>
      <c r="CI264" t="str">
        <f>VLOOKUP(D264,Shipment!A:A,1,0)</f>
        <v>9525250474</v>
      </c>
      <c r="CJ264" s="76" t="e">
        <f>VLOOKUP(C264,[1]Sheet1!$E:$H,4,0)</f>
        <v>#N/A</v>
      </c>
      <c r="CK264" s="76" t="e">
        <f>VLOOKUP(C264,[1]Sheet1!$E:$I,5,0)</f>
        <v>#N/A</v>
      </c>
      <c r="CL264" s="76" t="e">
        <f>VLOOKUP(C264,[1]Sheet1!$E:$S,15,0)</f>
        <v>#N/A</v>
      </c>
    </row>
    <row r="265" spans="1:90" x14ac:dyDescent="0.25">
      <c r="A265" s="1">
        <v>44580</v>
      </c>
      <c r="B265" t="s">
        <v>833</v>
      </c>
      <c r="C265" t="s">
        <v>834</v>
      </c>
      <c r="D265" t="s">
        <v>805</v>
      </c>
      <c r="E265" t="s">
        <v>806</v>
      </c>
      <c r="F265" t="s">
        <v>807</v>
      </c>
      <c r="G265">
        <v>7</v>
      </c>
      <c r="H265" t="s">
        <v>177</v>
      </c>
      <c r="I265" t="s">
        <v>72</v>
      </c>
      <c r="J265" t="s">
        <v>73</v>
      </c>
      <c r="K265" t="s">
        <v>275</v>
      </c>
      <c r="L265">
        <v>4</v>
      </c>
      <c r="M265" t="s">
        <v>303</v>
      </c>
      <c r="N265" t="s">
        <v>808</v>
      </c>
      <c r="O265" t="s">
        <v>77</v>
      </c>
      <c r="P265">
        <v>2.7664</v>
      </c>
      <c r="Q265" t="s">
        <v>78</v>
      </c>
      <c r="R265">
        <v>0.46875</v>
      </c>
      <c r="S265">
        <v>0.38187500000000002</v>
      </c>
      <c r="T265">
        <v>0.46576388888888998</v>
      </c>
      <c r="U265" t="s">
        <v>809</v>
      </c>
      <c r="V265" t="s">
        <v>809</v>
      </c>
      <c r="W265" t="s">
        <v>287</v>
      </c>
      <c r="X265" t="s">
        <v>810</v>
      </c>
      <c r="Y265" t="s">
        <v>289</v>
      </c>
      <c r="Z265">
        <v>132</v>
      </c>
      <c r="AA265">
        <v>0</v>
      </c>
      <c r="AB265">
        <v>0</v>
      </c>
      <c r="AC265">
        <v>2431650</v>
      </c>
      <c r="AD265" t="s">
        <v>21</v>
      </c>
      <c r="AE265" s="5">
        <v>0</v>
      </c>
      <c r="AF265" t="s">
        <v>177</v>
      </c>
      <c r="AG265" t="s">
        <v>84</v>
      </c>
      <c r="AH265" t="s">
        <v>85</v>
      </c>
      <c r="AI265" t="s">
        <v>42</v>
      </c>
      <c r="AJ265">
        <v>0</v>
      </c>
      <c r="AK265">
        <v>1</v>
      </c>
      <c r="AL265" t="s">
        <v>183</v>
      </c>
      <c r="AM265" t="s">
        <v>177</v>
      </c>
      <c r="AN265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49795</v>
      </c>
      <c r="AT265" s="8">
        <v>0</v>
      </c>
      <c r="AU265" s="5"/>
      <c r="AX265" s="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2.7664</v>
      </c>
      <c r="BK265" s="5" t="s">
        <v>805</v>
      </c>
      <c r="BL265">
        <v>26.5700115</v>
      </c>
      <c r="BM265">
        <v>3308610</v>
      </c>
      <c r="BN265" s="5">
        <v>257206.37117526276</v>
      </c>
      <c r="BO265" s="5">
        <v>0</v>
      </c>
      <c r="BP265" s="5">
        <v>49795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f>IF(COUNTIFS($D$1:D265,D265,$E$1:E265,E265)&gt;1,0,1)</f>
        <v>0</v>
      </c>
      <c r="BX265" s="5">
        <v>344483.62819272769</v>
      </c>
      <c r="BY265" t="s">
        <v>21</v>
      </c>
      <c r="BZ265" t="s">
        <v>92</v>
      </c>
      <c r="CA265" t="s">
        <v>102</v>
      </c>
      <c r="CB265" s="5">
        <v>28128000</v>
      </c>
      <c r="CC265" s="6">
        <v>0.10411738060406936</v>
      </c>
      <c r="CD265" s="8">
        <v>26.5700115</v>
      </c>
      <c r="CE265" s="5" t="s">
        <v>622</v>
      </c>
      <c r="CF265">
        <v>0</v>
      </c>
      <c r="CG265" t="str">
        <f>VLOOKUP(C265,Sheet2!$D$2:$D$764,1,0)</f>
        <v>9521122521</v>
      </c>
      <c r="CH265" t="str">
        <f>VLOOKUP(B265,SO!A:A,1,0)</f>
        <v>9512940198</v>
      </c>
      <c r="CI265" t="str">
        <f>VLOOKUP(D265,Shipment!A:A,1,0)</f>
        <v>9525250474</v>
      </c>
      <c r="CJ265" s="76" t="e">
        <f>VLOOKUP(C265,[1]Sheet1!$E:$H,4,0)</f>
        <v>#N/A</v>
      </c>
      <c r="CK265" s="76" t="e">
        <f>VLOOKUP(C265,[1]Sheet1!$E:$I,5,0)</f>
        <v>#N/A</v>
      </c>
      <c r="CL265" s="76" t="e">
        <f>VLOOKUP(C265,[1]Sheet1!$E:$S,15,0)</f>
        <v>#N/A</v>
      </c>
    </row>
    <row r="266" spans="1:90" x14ac:dyDescent="0.25">
      <c r="A266" s="1">
        <v>44580</v>
      </c>
      <c r="B266" t="s">
        <v>835</v>
      </c>
      <c r="C266" t="s">
        <v>836</v>
      </c>
      <c r="D266" t="s">
        <v>805</v>
      </c>
      <c r="E266" t="s">
        <v>829</v>
      </c>
      <c r="F266" t="s">
        <v>807</v>
      </c>
      <c r="G266">
        <v>7</v>
      </c>
      <c r="H266" t="s">
        <v>177</v>
      </c>
      <c r="I266" t="s">
        <v>72</v>
      </c>
      <c r="J266" t="s">
        <v>73</v>
      </c>
      <c r="K266" t="s">
        <v>265</v>
      </c>
      <c r="L266">
        <v>1</v>
      </c>
      <c r="M266" t="s">
        <v>303</v>
      </c>
      <c r="N266" t="s">
        <v>830</v>
      </c>
      <c r="O266" t="s">
        <v>77</v>
      </c>
      <c r="P266">
        <v>0.84337499999999999</v>
      </c>
      <c r="Q266" t="s">
        <v>78</v>
      </c>
      <c r="R266">
        <v>0.46875</v>
      </c>
      <c r="S266">
        <v>0.38187500000000002</v>
      </c>
      <c r="T266">
        <v>0.45354166666667001</v>
      </c>
      <c r="U266" t="s">
        <v>831</v>
      </c>
      <c r="V266" t="s">
        <v>831</v>
      </c>
      <c r="W266" t="s">
        <v>287</v>
      </c>
      <c r="X266" t="s">
        <v>832</v>
      </c>
      <c r="Y266" t="s">
        <v>289</v>
      </c>
      <c r="Z266">
        <v>107</v>
      </c>
      <c r="AA266">
        <v>0</v>
      </c>
      <c r="AB266">
        <v>0</v>
      </c>
      <c r="AC266">
        <v>2253150</v>
      </c>
      <c r="AD266" t="s">
        <v>21</v>
      </c>
      <c r="AE266" s="5">
        <v>0</v>
      </c>
      <c r="AF266" t="s">
        <v>177</v>
      </c>
      <c r="AG266" t="s">
        <v>84</v>
      </c>
      <c r="AH266" t="s">
        <v>85</v>
      </c>
      <c r="AI266" t="s">
        <v>42</v>
      </c>
      <c r="AJ266">
        <v>0</v>
      </c>
      <c r="AK266">
        <v>1</v>
      </c>
      <c r="AL266" t="s">
        <v>183</v>
      </c>
      <c r="AM266" t="s">
        <v>177</v>
      </c>
      <c r="AN266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15181</v>
      </c>
      <c r="AT266" s="8">
        <v>0</v>
      </c>
      <c r="AU266" s="5"/>
      <c r="AX266" s="5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s="5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0.84337499999999999</v>
      </c>
      <c r="BK266" s="5" t="s">
        <v>805</v>
      </c>
      <c r="BL266">
        <v>26.5700115</v>
      </c>
      <c r="BM266">
        <v>3308610</v>
      </c>
      <c r="BN266" s="5">
        <v>78412.891588323168</v>
      </c>
      <c r="BO266" s="5">
        <v>0</v>
      </c>
      <c r="BP266" s="5">
        <v>15181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f>IF(COUNTIFS($D$1:D266,D266,$E$1:E266,E266)&gt;1,0,1)</f>
        <v>0</v>
      </c>
      <c r="BX266" s="5">
        <v>105020.87196430079</v>
      </c>
      <c r="BY266" t="s">
        <v>21</v>
      </c>
      <c r="BZ266" t="s">
        <v>92</v>
      </c>
      <c r="CA266" t="s">
        <v>102</v>
      </c>
      <c r="CB266" s="5">
        <v>9832000</v>
      </c>
      <c r="CC266" s="6">
        <v>3.1741612155493419E-2</v>
      </c>
      <c r="CD266" s="8">
        <v>26.5700115</v>
      </c>
      <c r="CE266" s="5" t="s">
        <v>622</v>
      </c>
      <c r="CF266">
        <v>0</v>
      </c>
      <c r="CG266" t="str">
        <f>VLOOKUP(C266,Sheet2!$D$2:$D$764,1,0)</f>
        <v>9521122526</v>
      </c>
      <c r="CH266" t="str">
        <f>VLOOKUP(B266,SO!A:A,1,0)</f>
        <v>9512939687</v>
      </c>
      <c r="CI266" t="str">
        <f>VLOOKUP(D266,Shipment!A:A,1,0)</f>
        <v>9525250474</v>
      </c>
      <c r="CJ266" s="76" t="e">
        <f>VLOOKUP(C266,[1]Sheet1!$E:$H,4,0)</f>
        <v>#N/A</v>
      </c>
      <c r="CK266" s="76" t="e">
        <f>VLOOKUP(C266,[1]Sheet1!$E:$I,5,0)</f>
        <v>#N/A</v>
      </c>
      <c r="CL266" s="76" t="e">
        <f>VLOOKUP(C266,[1]Sheet1!$E:$S,15,0)</f>
        <v>#N/A</v>
      </c>
    </row>
    <row r="267" spans="1:90" x14ac:dyDescent="0.25">
      <c r="A267" s="1">
        <v>44580</v>
      </c>
      <c r="B267" t="s">
        <v>835</v>
      </c>
      <c r="C267" t="s">
        <v>837</v>
      </c>
      <c r="D267" t="s">
        <v>805</v>
      </c>
      <c r="E267" t="s">
        <v>829</v>
      </c>
      <c r="F267" t="s">
        <v>807</v>
      </c>
      <c r="G267">
        <v>7</v>
      </c>
      <c r="H267" t="s">
        <v>177</v>
      </c>
      <c r="I267" t="s">
        <v>72</v>
      </c>
      <c r="J267" t="s">
        <v>73</v>
      </c>
      <c r="K267" t="s">
        <v>265</v>
      </c>
      <c r="L267">
        <v>3</v>
      </c>
      <c r="M267" t="s">
        <v>303</v>
      </c>
      <c r="N267" t="s">
        <v>830</v>
      </c>
      <c r="O267" t="s">
        <v>77</v>
      </c>
      <c r="P267">
        <v>2.530125</v>
      </c>
      <c r="Q267" t="s">
        <v>78</v>
      </c>
      <c r="R267">
        <v>0.46875</v>
      </c>
      <c r="S267">
        <v>0.38187500000000002</v>
      </c>
      <c r="T267">
        <v>0.45361111111111002</v>
      </c>
      <c r="U267" t="s">
        <v>831</v>
      </c>
      <c r="V267" t="s">
        <v>831</v>
      </c>
      <c r="W267" t="s">
        <v>287</v>
      </c>
      <c r="X267" t="s">
        <v>832</v>
      </c>
      <c r="Y267" t="s">
        <v>289</v>
      </c>
      <c r="Z267">
        <v>107</v>
      </c>
      <c r="AA267">
        <v>0</v>
      </c>
      <c r="AB267">
        <v>0</v>
      </c>
      <c r="AC267">
        <v>2253150</v>
      </c>
      <c r="AD267" t="s">
        <v>21</v>
      </c>
      <c r="AE267" s="5">
        <v>0</v>
      </c>
      <c r="AF267" t="s">
        <v>177</v>
      </c>
      <c r="AG267" t="s">
        <v>84</v>
      </c>
      <c r="AH267" t="s">
        <v>85</v>
      </c>
      <c r="AI267" t="s">
        <v>42</v>
      </c>
      <c r="AJ267">
        <v>0</v>
      </c>
      <c r="AK267">
        <v>1</v>
      </c>
      <c r="AL267" t="s">
        <v>183</v>
      </c>
      <c r="AM267" t="s">
        <v>177</v>
      </c>
      <c r="AN267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45542</v>
      </c>
      <c r="AT267" s="8">
        <v>0</v>
      </c>
      <c r="AU267" s="5"/>
      <c r="AX267" s="5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s="5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2.530125</v>
      </c>
      <c r="BK267" s="5" t="s">
        <v>805</v>
      </c>
      <c r="BL267">
        <v>26.5700115</v>
      </c>
      <c r="BM267">
        <v>3308610</v>
      </c>
      <c r="BN267" s="5">
        <v>235238.67476496953</v>
      </c>
      <c r="BO267" s="5">
        <v>0</v>
      </c>
      <c r="BP267" s="5">
        <v>45542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f>IF(COUNTIFS($D$1:D267,D267,$E$1:E267,E267)&gt;1,0,1)</f>
        <v>0</v>
      </c>
      <c r="BX267" s="5">
        <v>315061.61589290237</v>
      </c>
      <c r="BY267" t="s">
        <v>21</v>
      </c>
      <c r="BZ267" t="s">
        <v>92</v>
      </c>
      <c r="CA267" t="s">
        <v>102</v>
      </c>
      <c r="CB267" s="5">
        <v>29496000</v>
      </c>
      <c r="CC267" s="6">
        <v>9.5224836466480264E-2</v>
      </c>
      <c r="CD267" s="8">
        <v>26.5700115</v>
      </c>
      <c r="CE267" s="5" t="s">
        <v>622</v>
      </c>
      <c r="CF267">
        <v>0</v>
      </c>
      <c r="CG267" t="str">
        <f>VLOOKUP(C267,Sheet2!$D$2:$D$764,1,0)</f>
        <v>9521123346</v>
      </c>
      <c r="CH267" t="str">
        <f>VLOOKUP(B267,SO!A:A,1,0)</f>
        <v>9512939687</v>
      </c>
      <c r="CI267" t="str">
        <f>VLOOKUP(D267,Shipment!A:A,1,0)</f>
        <v>9525250474</v>
      </c>
      <c r="CJ267" s="76" t="e">
        <f>VLOOKUP(C267,[1]Sheet1!$E:$H,4,0)</f>
        <v>#N/A</v>
      </c>
      <c r="CK267" s="76" t="e">
        <f>VLOOKUP(C267,[1]Sheet1!$E:$I,5,0)</f>
        <v>#N/A</v>
      </c>
      <c r="CL267" s="76" t="e">
        <f>VLOOKUP(C267,[1]Sheet1!$E:$S,15,0)</f>
        <v>#N/A</v>
      </c>
    </row>
    <row r="268" spans="1:90" x14ac:dyDescent="0.25">
      <c r="A268" s="1">
        <v>44580</v>
      </c>
      <c r="B268" t="s">
        <v>838</v>
      </c>
      <c r="C268" t="s">
        <v>839</v>
      </c>
      <c r="D268" t="s">
        <v>805</v>
      </c>
      <c r="E268" t="s">
        <v>823</v>
      </c>
      <c r="F268" t="s">
        <v>807</v>
      </c>
      <c r="G268">
        <v>7</v>
      </c>
      <c r="H268" t="s">
        <v>177</v>
      </c>
      <c r="I268" t="s">
        <v>72</v>
      </c>
      <c r="J268" t="s">
        <v>73</v>
      </c>
      <c r="K268" t="s">
        <v>272</v>
      </c>
      <c r="L268">
        <v>1</v>
      </c>
      <c r="M268" t="s">
        <v>303</v>
      </c>
      <c r="N268" t="s">
        <v>824</v>
      </c>
      <c r="O268" t="s">
        <v>77</v>
      </c>
      <c r="P268">
        <v>0.88563199999999997</v>
      </c>
      <c r="Q268" t="s">
        <v>78</v>
      </c>
      <c r="R268">
        <v>0.46875</v>
      </c>
      <c r="S268">
        <v>0.38187500000000002</v>
      </c>
      <c r="T268">
        <v>0.45332175925925999</v>
      </c>
      <c r="U268" t="s">
        <v>825</v>
      </c>
      <c r="V268" t="s">
        <v>825</v>
      </c>
      <c r="W268" t="s">
        <v>287</v>
      </c>
      <c r="X268" t="s">
        <v>826</v>
      </c>
      <c r="Y268" t="s">
        <v>289</v>
      </c>
      <c r="Z268">
        <v>137</v>
      </c>
      <c r="AA268">
        <v>0</v>
      </c>
      <c r="AB268">
        <v>0</v>
      </c>
      <c r="AC268">
        <v>2470350</v>
      </c>
      <c r="AD268" t="s">
        <v>21</v>
      </c>
      <c r="AE268" s="5">
        <v>0</v>
      </c>
      <c r="AF268" t="s">
        <v>177</v>
      </c>
      <c r="AG268" t="s">
        <v>84</v>
      </c>
      <c r="AH268" t="s">
        <v>85</v>
      </c>
      <c r="AI268" t="s">
        <v>42</v>
      </c>
      <c r="AJ268">
        <v>0</v>
      </c>
      <c r="AK268">
        <v>1</v>
      </c>
      <c r="AL268" t="s">
        <v>183</v>
      </c>
      <c r="AM268" t="s">
        <v>177</v>
      </c>
      <c r="AN26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15941</v>
      </c>
      <c r="AT268" s="8">
        <v>0</v>
      </c>
      <c r="AU268" s="5"/>
      <c r="AX268" s="5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s="5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0.88563199999999997</v>
      </c>
      <c r="BK268" s="5" t="s">
        <v>805</v>
      </c>
      <c r="BL268">
        <v>26.5700115</v>
      </c>
      <c r="BM268">
        <v>3308610</v>
      </c>
      <c r="BN268" s="5">
        <v>82341.741222054043</v>
      </c>
      <c r="BO268" s="5">
        <v>0</v>
      </c>
      <c r="BP268" s="5">
        <v>15941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f>IF(COUNTIFS($D$1:D268,D268,$E$1:E268,E268)&gt;1,0,1)</f>
        <v>0</v>
      </c>
      <c r="BX268" s="5">
        <v>110282.26632575977</v>
      </c>
      <c r="BY268" t="s">
        <v>21</v>
      </c>
      <c r="BZ268" t="s">
        <v>92</v>
      </c>
      <c r="CA268" t="s">
        <v>102</v>
      </c>
      <c r="CB268" s="5">
        <v>12433182</v>
      </c>
      <c r="CC268" s="6">
        <v>3.333201417696037E-2</v>
      </c>
      <c r="CD268" s="8">
        <v>26.5700115</v>
      </c>
      <c r="CE268" s="5" t="s">
        <v>622</v>
      </c>
      <c r="CF268">
        <v>0</v>
      </c>
      <c r="CG268" t="str">
        <f>VLOOKUP(C268,Sheet2!$D$2:$D$764,1,0)</f>
        <v>9521123349</v>
      </c>
      <c r="CH268" t="str">
        <f>VLOOKUP(B268,SO!A:A,1,0)</f>
        <v>9512939163</v>
      </c>
      <c r="CI268" t="str">
        <f>VLOOKUP(D268,Shipment!A:A,1,0)</f>
        <v>9525250474</v>
      </c>
      <c r="CJ268" s="76" t="e">
        <f>VLOOKUP(C268,[1]Sheet1!$E:$H,4,0)</f>
        <v>#N/A</v>
      </c>
      <c r="CK268" s="76" t="e">
        <f>VLOOKUP(C268,[1]Sheet1!$E:$I,5,0)</f>
        <v>#N/A</v>
      </c>
      <c r="CL268" s="76" t="e">
        <f>VLOOKUP(C268,[1]Sheet1!$E:$S,15,0)</f>
        <v>#N/A</v>
      </c>
    </row>
    <row r="269" spans="1:90" x14ac:dyDescent="0.25">
      <c r="A269" s="1">
        <v>44580</v>
      </c>
      <c r="B269" t="s">
        <v>840</v>
      </c>
      <c r="C269" t="s">
        <v>841</v>
      </c>
      <c r="D269" t="s">
        <v>805</v>
      </c>
      <c r="E269" t="s">
        <v>806</v>
      </c>
      <c r="F269" t="s">
        <v>807</v>
      </c>
      <c r="G269">
        <v>7</v>
      </c>
      <c r="H269" t="s">
        <v>177</v>
      </c>
      <c r="I269" t="s">
        <v>72</v>
      </c>
      <c r="J269" t="s">
        <v>73</v>
      </c>
      <c r="K269" t="s">
        <v>106</v>
      </c>
      <c r="L269">
        <v>14</v>
      </c>
      <c r="M269" t="s">
        <v>303</v>
      </c>
      <c r="N269" t="s">
        <v>808</v>
      </c>
      <c r="O269" t="s">
        <v>77</v>
      </c>
      <c r="P269">
        <v>6.7132170000000002</v>
      </c>
      <c r="Q269" t="s">
        <v>78</v>
      </c>
      <c r="R269">
        <v>0.46875</v>
      </c>
      <c r="S269">
        <v>0.38187500000000002</v>
      </c>
      <c r="T269">
        <v>0.46369212962963002</v>
      </c>
      <c r="U269" t="s">
        <v>809</v>
      </c>
      <c r="V269" t="s">
        <v>809</v>
      </c>
      <c r="W269" t="s">
        <v>287</v>
      </c>
      <c r="X269" t="s">
        <v>810</v>
      </c>
      <c r="Y269" t="s">
        <v>289</v>
      </c>
      <c r="Z269">
        <v>132</v>
      </c>
      <c r="AA269">
        <v>0</v>
      </c>
      <c r="AB269">
        <v>0</v>
      </c>
      <c r="AC269">
        <v>2431650</v>
      </c>
      <c r="AD269" t="s">
        <v>83</v>
      </c>
      <c r="AE269" s="5">
        <v>0</v>
      </c>
      <c r="AF269" t="s">
        <v>177</v>
      </c>
      <c r="AG269" t="s">
        <v>84</v>
      </c>
      <c r="AH269" t="s">
        <v>85</v>
      </c>
      <c r="AI269" t="s">
        <v>42</v>
      </c>
      <c r="AJ269">
        <v>0</v>
      </c>
      <c r="AK269">
        <v>1</v>
      </c>
      <c r="AL269" t="s">
        <v>183</v>
      </c>
      <c r="AM269" t="s">
        <v>177</v>
      </c>
      <c r="AN269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120838</v>
      </c>
      <c r="AT269" s="8">
        <v>0</v>
      </c>
      <c r="AU269" s="5"/>
      <c r="AX269" s="5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s="5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6.7132170000000002</v>
      </c>
      <c r="BK269" s="5" t="s">
        <v>805</v>
      </c>
      <c r="BL269">
        <v>26.5700115</v>
      </c>
      <c r="BM269">
        <v>3308610</v>
      </c>
      <c r="BN269" s="5">
        <v>624162.15423730633</v>
      </c>
      <c r="BO269" s="5">
        <v>0</v>
      </c>
      <c r="BP269" s="5">
        <v>120838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f>IF(COUNTIFS($D$1:D269,D269,$E$1:E269,E269)&gt;1,0,1)</f>
        <v>0</v>
      </c>
      <c r="BX269" s="5">
        <v>835958.26767282363</v>
      </c>
      <c r="BY269" t="s">
        <v>83</v>
      </c>
      <c r="BZ269" t="s">
        <v>87</v>
      </c>
      <c r="CA269" t="s">
        <v>102</v>
      </c>
      <c r="CB269" s="5">
        <v>73808000</v>
      </c>
      <c r="CC269" s="6">
        <v>0.25266142620977039</v>
      </c>
      <c r="CD269" s="8">
        <v>26.5700115</v>
      </c>
      <c r="CE269" s="5" t="s">
        <v>622</v>
      </c>
      <c r="CF269">
        <v>0</v>
      </c>
      <c r="CG269" t="str">
        <f>VLOOKUP(C269,Sheet2!$D$2:$D$764,1,0)</f>
        <v>9521123379</v>
      </c>
      <c r="CH269" t="str">
        <f>VLOOKUP(B269,SO!A:A,1,0)</f>
        <v>9512936138</v>
      </c>
      <c r="CI269" t="str">
        <f>VLOOKUP(D269,Shipment!A:A,1,0)</f>
        <v>9525250474</v>
      </c>
      <c r="CJ269" s="76" t="e">
        <f>VLOOKUP(C269,[1]Sheet1!$E:$H,4,0)</f>
        <v>#N/A</v>
      </c>
      <c r="CK269" s="76" t="e">
        <f>VLOOKUP(C269,[1]Sheet1!$E:$I,5,0)</f>
        <v>#N/A</v>
      </c>
      <c r="CL269" s="76" t="e">
        <f>VLOOKUP(C269,[1]Sheet1!$E:$S,15,0)</f>
        <v>#N/A</v>
      </c>
    </row>
    <row r="270" spans="1:90" x14ac:dyDescent="0.25">
      <c r="A270" s="1">
        <v>44580</v>
      </c>
      <c r="B270" t="s">
        <v>865</v>
      </c>
      <c r="C270" t="s">
        <v>866</v>
      </c>
      <c r="D270" t="s">
        <v>867</v>
      </c>
      <c r="E270" t="s">
        <v>868</v>
      </c>
      <c r="F270" t="s">
        <v>869</v>
      </c>
      <c r="G270">
        <v>5</v>
      </c>
      <c r="H270" t="s">
        <v>177</v>
      </c>
      <c r="I270" t="s">
        <v>870</v>
      </c>
      <c r="J270" t="s">
        <v>73</v>
      </c>
      <c r="K270" t="s">
        <v>871</v>
      </c>
      <c r="L270">
        <v>6</v>
      </c>
      <c r="M270" t="s">
        <v>97</v>
      </c>
      <c r="N270" t="s">
        <v>872</v>
      </c>
      <c r="O270" t="s">
        <v>77</v>
      </c>
      <c r="P270">
        <v>1.296</v>
      </c>
      <c r="Q270" t="s">
        <v>78</v>
      </c>
      <c r="R270">
        <v>0.56944444444443998</v>
      </c>
      <c r="S270">
        <v>0.39276620370370002</v>
      </c>
      <c r="T270">
        <v>0.55938657407407</v>
      </c>
      <c r="U270" t="s">
        <v>873</v>
      </c>
      <c r="V270" t="s">
        <v>873</v>
      </c>
      <c r="W270" t="s">
        <v>80</v>
      </c>
      <c r="X270" t="s">
        <v>874</v>
      </c>
      <c r="Y270" t="s">
        <v>82</v>
      </c>
      <c r="Z270">
        <v>43</v>
      </c>
      <c r="AA270">
        <v>43</v>
      </c>
      <c r="AB270">
        <v>0</v>
      </c>
      <c r="AC270">
        <v>950400</v>
      </c>
      <c r="AD270" t="s">
        <v>100</v>
      </c>
      <c r="AE270" s="5">
        <v>1</v>
      </c>
      <c r="AF270" t="s">
        <v>177</v>
      </c>
      <c r="AG270" t="s">
        <v>84</v>
      </c>
      <c r="AH270" t="s">
        <v>450</v>
      </c>
      <c r="AI270" t="s">
        <v>42</v>
      </c>
      <c r="AJ270">
        <v>0</v>
      </c>
      <c r="AK270">
        <v>1</v>
      </c>
      <c r="AL270" t="s">
        <v>1395</v>
      </c>
      <c r="AM270" t="s">
        <v>177</v>
      </c>
      <c r="AN270" t="s">
        <v>1395</v>
      </c>
      <c r="AO270" s="8">
        <v>950400</v>
      </c>
      <c r="AP270" s="8">
        <v>0</v>
      </c>
      <c r="AQ270" s="8">
        <v>0</v>
      </c>
      <c r="AR270" s="8">
        <v>0</v>
      </c>
      <c r="AS270" s="8">
        <v>23328</v>
      </c>
      <c r="AT270" s="8">
        <v>0</v>
      </c>
      <c r="AU270" s="5"/>
      <c r="AX270" s="5">
        <v>0</v>
      </c>
      <c r="AY270">
        <v>0</v>
      </c>
      <c r="AZ270">
        <v>1150400</v>
      </c>
      <c r="BA270">
        <v>0</v>
      </c>
      <c r="BB270">
        <v>302168</v>
      </c>
      <c r="BC270">
        <v>0</v>
      </c>
      <c r="BD270" s="5">
        <v>0</v>
      </c>
      <c r="BE270">
        <v>0</v>
      </c>
      <c r="BF270">
        <v>0</v>
      </c>
      <c r="BG270">
        <v>0</v>
      </c>
      <c r="BH270">
        <v>0</v>
      </c>
      <c r="BI270">
        <v>1452568</v>
      </c>
      <c r="BJ270">
        <v>1.296</v>
      </c>
      <c r="BK270" s="5" t="s">
        <v>867</v>
      </c>
      <c r="BL270">
        <v>17.675243577499998</v>
      </c>
      <c r="BM270">
        <v>1452568</v>
      </c>
      <c r="BN270" s="5">
        <v>69686.077852298287</v>
      </c>
      <c r="BO270" s="5">
        <v>0</v>
      </c>
      <c r="BP270" s="5">
        <v>23328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f>IF(COUNTIFS($D$1:D270,D270,$E$1:E270,E270)&gt;1,0,1)</f>
        <v>1</v>
      </c>
      <c r="BX270" s="5">
        <v>107678.65652491998</v>
      </c>
      <c r="BY270" t="s">
        <v>100</v>
      </c>
      <c r="BZ270" t="s">
        <v>100</v>
      </c>
      <c r="CA270" t="s">
        <v>102</v>
      </c>
      <c r="CB270" s="5">
        <v>34798015</v>
      </c>
      <c r="CC270" s="6">
        <v>7.332289336310846E-2</v>
      </c>
      <c r="CD270" s="8">
        <v>17.675243577499998</v>
      </c>
      <c r="CE270" s="5" t="s">
        <v>622</v>
      </c>
      <c r="CF270">
        <v>0</v>
      </c>
      <c r="CG270" t="str">
        <f>VLOOKUP(C270,Sheet2!$D$2:$D$764,1,0)</f>
        <v>9521120787</v>
      </c>
      <c r="CH270" t="str">
        <f>VLOOKUP(B270,SO!A:A,1,0)</f>
        <v>9512939683</v>
      </c>
      <c r="CI270" t="str">
        <f>VLOOKUP(D270,Shipment!A:A,1,0)</f>
        <v>9525250488</v>
      </c>
      <c r="CJ270" s="76" t="e">
        <f>VLOOKUP(C270,[1]Sheet1!$E:$H,4,0)</f>
        <v>#N/A</v>
      </c>
      <c r="CK270" s="76" t="e">
        <f>VLOOKUP(C270,[1]Sheet1!$E:$I,5,0)</f>
        <v>#N/A</v>
      </c>
      <c r="CL270" s="76" t="e">
        <f>VLOOKUP(C270,[1]Sheet1!$E:$S,15,0)</f>
        <v>#N/A</v>
      </c>
    </row>
    <row r="271" spans="1:90" x14ac:dyDescent="0.25">
      <c r="A271" s="1">
        <v>44580</v>
      </c>
      <c r="B271" t="s">
        <v>875</v>
      </c>
      <c r="C271" t="s">
        <v>876</v>
      </c>
      <c r="D271" t="s">
        <v>867</v>
      </c>
      <c r="E271" t="s">
        <v>868</v>
      </c>
      <c r="F271" t="s">
        <v>869</v>
      </c>
      <c r="G271">
        <v>5</v>
      </c>
      <c r="H271" t="s">
        <v>177</v>
      </c>
      <c r="I271" t="s">
        <v>870</v>
      </c>
      <c r="J271" t="s">
        <v>73</v>
      </c>
      <c r="K271" t="s">
        <v>877</v>
      </c>
      <c r="L271">
        <v>1</v>
      </c>
      <c r="M271" t="s">
        <v>97</v>
      </c>
      <c r="N271" t="s">
        <v>872</v>
      </c>
      <c r="O271" t="s">
        <v>77</v>
      </c>
      <c r="P271">
        <v>0.66591</v>
      </c>
      <c r="Q271" t="s">
        <v>78</v>
      </c>
      <c r="R271">
        <v>0.56944444444443998</v>
      </c>
      <c r="S271">
        <v>0.39276620370370002</v>
      </c>
      <c r="T271">
        <v>0.55412037037036999</v>
      </c>
      <c r="U271" t="s">
        <v>873</v>
      </c>
      <c r="V271" t="s">
        <v>873</v>
      </c>
      <c r="W271" t="s">
        <v>80</v>
      </c>
      <c r="X271" t="s">
        <v>874</v>
      </c>
      <c r="Y271" t="s">
        <v>82</v>
      </c>
      <c r="Z271">
        <v>43</v>
      </c>
      <c r="AA271">
        <v>0</v>
      </c>
      <c r="AB271">
        <v>0</v>
      </c>
      <c r="AC271">
        <v>950400</v>
      </c>
      <c r="AD271" t="s">
        <v>83</v>
      </c>
      <c r="AE271" s="5">
        <v>0</v>
      </c>
      <c r="AF271" t="s">
        <v>177</v>
      </c>
      <c r="AG271" t="s">
        <v>84</v>
      </c>
      <c r="AH271" t="s">
        <v>450</v>
      </c>
      <c r="AI271" t="s">
        <v>42</v>
      </c>
      <c r="AJ271">
        <v>0</v>
      </c>
      <c r="AK271">
        <v>1</v>
      </c>
      <c r="AL271" t="s">
        <v>1395</v>
      </c>
      <c r="AM271" t="s">
        <v>177</v>
      </c>
      <c r="AN271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11986</v>
      </c>
      <c r="AT271" s="8">
        <v>0</v>
      </c>
      <c r="AU271" s="5"/>
      <c r="AX271" s="5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s="5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0.66591</v>
      </c>
      <c r="BK271" s="5" t="s">
        <v>867</v>
      </c>
      <c r="BL271">
        <v>17.675243577499998</v>
      </c>
      <c r="BM271">
        <v>1452568</v>
      </c>
      <c r="BN271" s="5">
        <v>35806.061807580212</v>
      </c>
      <c r="BO271" s="5">
        <v>0</v>
      </c>
      <c r="BP271" s="5">
        <v>11986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f>IF(COUNTIFS($D$1:D271,D271,$E$1:E271,E271)&gt;1,0,1)</f>
        <v>0</v>
      </c>
      <c r="BX271" s="5">
        <v>55327.007474158541</v>
      </c>
      <c r="BY271" t="s">
        <v>83</v>
      </c>
      <c r="BZ271" t="s">
        <v>87</v>
      </c>
      <c r="CA271" t="s">
        <v>102</v>
      </c>
      <c r="CB271" s="5">
        <v>11660455</v>
      </c>
      <c r="CC271" s="6">
        <v>3.7674728332891629E-2</v>
      </c>
      <c r="CD271" s="8">
        <v>17.675243577499998</v>
      </c>
      <c r="CE271" s="5" t="s">
        <v>622</v>
      </c>
      <c r="CF271">
        <v>0</v>
      </c>
      <c r="CG271" t="str">
        <f>VLOOKUP(C271,Sheet2!$D$2:$D$764,1,0)</f>
        <v>9521120822</v>
      </c>
      <c r="CH271" t="str">
        <f>VLOOKUP(B271,SO!A:A,1,0)</f>
        <v>9512939280</v>
      </c>
      <c r="CI271" t="str">
        <f>VLOOKUP(D271,Shipment!A:A,1,0)</f>
        <v>9525250488</v>
      </c>
      <c r="CJ271" s="76" t="e">
        <f>VLOOKUP(C271,[1]Sheet1!$E:$H,4,0)</f>
        <v>#N/A</v>
      </c>
      <c r="CK271" s="76" t="e">
        <f>VLOOKUP(C271,[1]Sheet1!$E:$I,5,0)</f>
        <v>#N/A</v>
      </c>
      <c r="CL271" s="76" t="e">
        <f>VLOOKUP(C271,[1]Sheet1!$E:$S,15,0)</f>
        <v>#N/A</v>
      </c>
    </row>
    <row r="272" spans="1:90" x14ac:dyDescent="0.25">
      <c r="A272" s="1">
        <v>44580</v>
      </c>
      <c r="B272" t="s">
        <v>865</v>
      </c>
      <c r="C272" t="s">
        <v>866</v>
      </c>
      <c r="D272" t="s">
        <v>867</v>
      </c>
      <c r="E272" t="s">
        <v>868</v>
      </c>
      <c r="F272" t="s">
        <v>869</v>
      </c>
      <c r="G272">
        <v>5</v>
      </c>
      <c r="H272" t="s">
        <v>177</v>
      </c>
      <c r="I272" t="s">
        <v>870</v>
      </c>
      <c r="J272" t="s">
        <v>73</v>
      </c>
      <c r="K272" t="s">
        <v>878</v>
      </c>
      <c r="L272">
        <v>6</v>
      </c>
      <c r="M272" t="s">
        <v>97</v>
      </c>
      <c r="N272" t="s">
        <v>872</v>
      </c>
      <c r="O272" t="s">
        <v>77</v>
      </c>
      <c r="P272">
        <v>0.486846</v>
      </c>
      <c r="Q272" t="s">
        <v>78</v>
      </c>
      <c r="R272">
        <v>0.56944444444443998</v>
      </c>
      <c r="S272">
        <v>0.39276620370370002</v>
      </c>
      <c r="T272">
        <v>0.55906250000000002</v>
      </c>
      <c r="U272" t="s">
        <v>873</v>
      </c>
      <c r="V272" t="s">
        <v>873</v>
      </c>
      <c r="W272" t="s">
        <v>80</v>
      </c>
      <c r="X272" t="s">
        <v>874</v>
      </c>
      <c r="Y272" t="s">
        <v>82</v>
      </c>
      <c r="Z272">
        <v>43</v>
      </c>
      <c r="AA272">
        <v>0</v>
      </c>
      <c r="AB272">
        <v>0</v>
      </c>
      <c r="AC272">
        <v>950400</v>
      </c>
      <c r="AD272" t="s">
        <v>100</v>
      </c>
      <c r="AE272" s="5">
        <v>0</v>
      </c>
      <c r="AF272" t="s">
        <v>177</v>
      </c>
      <c r="AG272" t="s">
        <v>84</v>
      </c>
      <c r="AH272" t="s">
        <v>450</v>
      </c>
      <c r="AI272" t="s">
        <v>42</v>
      </c>
      <c r="AJ272">
        <v>0</v>
      </c>
      <c r="AK272">
        <v>1</v>
      </c>
      <c r="AL272" t="s">
        <v>1395</v>
      </c>
      <c r="AM272" t="s">
        <v>177</v>
      </c>
      <c r="AN272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8763</v>
      </c>
      <c r="AT272" s="8">
        <v>0</v>
      </c>
      <c r="AU272" s="5"/>
      <c r="AX272" s="5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s="5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0.486846</v>
      </c>
      <c r="BK272" s="5" t="s">
        <v>867</v>
      </c>
      <c r="BL272">
        <v>17.675243577499998</v>
      </c>
      <c r="BM272">
        <v>1452568</v>
      </c>
      <c r="BN272" s="5">
        <v>26177.768717654326</v>
      </c>
      <c r="BO272" s="5">
        <v>0</v>
      </c>
      <c r="BP272" s="5">
        <v>8763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f>IF(COUNTIFS($D$1:D272,D272,$E$1:E272,E272)&gt;1,0,1)</f>
        <v>0</v>
      </c>
      <c r="BX272" s="5">
        <v>40449.558430965422</v>
      </c>
      <c r="BY272" t="s">
        <v>100</v>
      </c>
      <c r="BZ272" t="s">
        <v>100</v>
      </c>
      <c r="CA272" t="s">
        <v>102</v>
      </c>
      <c r="CB272" s="5">
        <v>23198678</v>
      </c>
      <c r="CC272" s="6">
        <v>2.7543948566555478E-2</v>
      </c>
      <c r="CD272" s="8">
        <v>17.675243577499998</v>
      </c>
      <c r="CE272" s="5" t="s">
        <v>622</v>
      </c>
      <c r="CF272">
        <v>0</v>
      </c>
      <c r="CG272" t="str">
        <f>VLOOKUP(C272,Sheet2!$D$2:$D$764,1,0)</f>
        <v>9521120787</v>
      </c>
      <c r="CH272" t="str">
        <f>VLOOKUP(B272,SO!A:A,1,0)</f>
        <v>9512939683</v>
      </c>
      <c r="CI272" t="str">
        <f>VLOOKUP(D272,Shipment!A:A,1,0)</f>
        <v>9525250488</v>
      </c>
      <c r="CJ272" s="76" t="e">
        <f>VLOOKUP(C272,[1]Sheet1!$E:$H,4,0)</f>
        <v>#N/A</v>
      </c>
      <c r="CK272" s="76" t="e">
        <f>VLOOKUP(C272,[1]Sheet1!$E:$I,5,0)</f>
        <v>#N/A</v>
      </c>
      <c r="CL272" s="76" t="e">
        <f>VLOOKUP(C272,[1]Sheet1!$E:$S,15,0)</f>
        <v>#N/A</v>
      </c>
    </row>
    <row r="273" spans="1:90" x14ac:dyDescent="0.25">
      <c r="A273" s="1">
        <v>44580</v>
      </c>
      <c r="B273" t="s">
        <v>879</v>
      </c>
      <c r="C273" t="s">
        <v>880</v>
      </c>
      <c r="D273" t="s">
        <v>867</v>
      </c>
      <c r="E273" t="s">
        <v>881</v>
      </c>
      <c r="F273" t="s">
        <v>869</v>
      </c>
      <c r="G273">
        <v>5</v>
      </c>
      <c r="H273" t="s">
        <v>177</v>
      </c>
      <c r="I273" t="s">
        <v>870</v>
      </c>
      <c r="J273" t="s">
        <v>73</v>
      </c>
      <c r="K273" t="s">
        <v>577</v>
      </c>
      <c r="L273">
        <v>2</v>
      </c>
      <c r="M273" t="s">
        <v>97</v>
      </c>
      <c r="N273" t="s">
        <v>882</v>
      </c>
      <c r="O273" t="s">
        <v>77</v>
      </c>
      <c r="P273">
        <v>1.704E-2</v>
      </c>
      <c r="Q273" t="s">
        <v>78</v>
      </c>
      <c r="R273">
        <v>0.56944444444443998</v>
      </c>
      <c r="S273">
        <v>0.39277777777778</v>
      </c>
      <c r="T273">
        <v>0.55075231481481002</v>
      </c>
      <c r="U273" t="s">
        <v>883</v>
      </c>
      <c r="V273" t="s">
        <v>883</v>
      </c>
      <c r="W273" t="s">
        <v>80</v>
      </c>
      <c r="X273" t="s">
        <v>874</v>
      </c>
      <c r="Y273" t="s">
        <v>82</v>
      </c>
      <c r="Z273">
        <v>43</v>
      </c>
      <c r="AA273">
        <v>43</v>
      </c>
      <c r="AB273">
        <v>0</v>
      </c>
      <c r="AC273">
        <v>950400</v>
      </c>
      <c r="AD273" t="s">
        <v>337</v>
      </c>
      <c r="AE273" s="5">
        <v>0</v>
      </c>
      <c r="AF273" t="s">
        <v>177</v>
      </c>
      <c r="AG273" t="s">
        <v>84</v>
      </c>
      <c r="AH273" t="s">
        <v>450</v>
      </c>
      <c r="AI273" t="s">
        <v>42</v>
      </c>
      <c r="AJ273">
        <v>0</v>
      </c>
      <c r="AK273">
        <v>1</v>
      </c>
      <c r="AL273" t="s">
        <v>1395</v>
      </c>
      <c r="AM273" t="s">
        <v>177</v>
      </c>
      <c r="AN273" t="s">
        <v>101</v>
      </c>
      <c r="AO273" s="8">
        <v>0</v>
      </c>
      <c r="AP273" s="8">
        <v>0</v>
      </c>
      <c r="AQ273" s="8">
        <v>0</v>
      </c>
      <c r="AR273" s="8">
        <v>0</v>
      </c>
      <c r="AS273" s="8">
        <v>307</v>
      </c>
      <c r="AT273" s="8">
        <v>0</v>
      </c>
      <c r="AU273" s="5"/>
      <c r="AX273" s="5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5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1.704E-2</v>
      </c>
      <c r="BK273" s="5" t="s">
        <v>867</v>
      </c>
      <c r="BL273">
        <v>17.675243577499998</v>
      </c>
      <c r="BM273">
        <v>1452568</v>
      </c>
      <c r="BN273" s="5">
        <v>916.24287546540324</v>
      </c>
      <c r="BO273" s="5">
        <v>0</v>
      </c>
      <c r="BP273" s="5">
        <v>307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f>IF(COUNTIFS($D$1:D273,D273,$E$1:E273,E273)&gt;1,0,1)</f>
        <v>1</v>
      </c>
      <c r="BX273" s="5">
        <v>1416.054928383207</v>
      </c>
      <c r="BY273" t="s">
        <v>337</v>
      </c>
      <c r="BZ273" t="s">
        <v>337</v>
      </c>
      <c r="CA273" t="s">
        <v>102</v>
      </c>
      <c r="CB273" s="5">
        <v>1450910</v>
      </c>
      <c r="CC273" s="6">
        <v>9.6406026458901854E-4</v>
      </c>
      <c r="CD273" s="8">
        <v>17.675243577499998</v>
      </c>
      <c r="CE273" s="5" t="s">
        <v>622</v>
      </c>
      <c r="CF273">
        <v>0</v>
      </c>
      <c r="CG273" t="str">
        <f>VLOOKUP(C273,Sheet2!$D$2:$D$764,1,0)</f>
        <v>9521122682</v>
      </c>
      <c r="CH273" t="str">
        <f>VLOOKUP(B273,SO!A:A,1,0)</f>
        <v>9512940791</v>
      </c>
      <c r="CI273" t="str">
        <f>VLOOKUP(D273,Shipment!A:A,1,0)</f>
        <v>9525250488</v>
      </c>
      <c r="CJ273" s="76" t="e">
        <f>VLOOKUP(C273,[1]Sheet1!$E:$H,4,0)</f>
        <v>#N/A</v>
      </c>
      <c r="CK273" s="76" t="e">
        <f>VLOOKUP(C273,[1]Sheet1!$E:$I,5,0)</f>
        <v>#N/A</v>
      </c>
      <c r="CL273" s="76" t="e">
        <f>VLOOKUP(C273,[1]Sheet1!$E:$S,15,0)</f>
        <v>#N/A</v>
      </c>
    </row>
    <row r="274" spans="1:90" x14ac:dyDescent="0.25">
      <c r="A274" s="1">
        <v>44580</v>
      </c>
      <c r="B274" t="s">
        <v>879</v>
      </c>
      <c r="C274" t="s">
        <v>880</v>
      </c>
      <c r="D274" t="s">
        <v>867</v>
      </c>
      <c r="E274" t="s">
        <v>881</v>
      </c>
      <c r="F274" t="s">
        <v>869</v>
      </c>
      <c r="G274">
        <v>5</v>
      </c>
      <c r="H274" t="s">
        <v>177</v>
      </c>
      <c r="I274" t="s">
        <v>870</v>
      </c>
      <c r="J274" t="s">
        <v>73</v>
      </c>
      <c r="K274" t="s">
        <v>578</v>
      </c>
      <c r="L274">
        <v>7</v>
      </c>
      <c r="M274" t="s">
        <v>97</v>
      </c>
      <c r="N274" t="s">
        <v>882</v>
      </c>
      <c r="O274" t="s">
        <v>77</v>
      </c>
      <c r="P274">
        <v>5.9360437500000002E-2</v>
      </c>
      <c r="Q274" t="s">
        <v>78</v>
      </c>
      <c r="R274">
        <v>0.56944444444443998</v>
      </c>
      <c r="S274">
        <v>0.39277777777778</v>
      </c>
      <c r="T274">
        <v>0.55087962962963</v>
      </c>
      <c r="U274" t="s">
        <v>883</v>
      </c>
      <c r="V274" t="s">
        <v>883</v>
      </c>
      <c r="W274" t="s">
        <v>80</v>
      </c>
      <c r="X274" t="s">
        <v>874</v>
      </c>
      <c r="Y274" t="s">
        <v>82</v>
      </c>
      <c r="Z274">
        <v>43</v>
      </c>
      <c r="AA274">
        <v>0</v>
      </c>
      <c r="AB274">
        <v>0</v>
      </c>
      <c r="AC274">
        <v>950400</v>
      </c>
      <c r="AD274" t="s">
        <v>337</v>
      </c>
      <c r="AE274" s="5">
        <v>0</v>
      </c>
      <c r="AF274" t="s">
        <v>177</v>
      </c>
      <c r="AG274" t="s">
        <v>84</v>
      </c>
      <c r="AH274" t="s">
        <v>450</v>
      </c>
      <c r="AI274" t="s">
        <v>42</v>
      </c>
      <c r="AJ274">
        <v>0</v>
      </c>
      <c r="AK274">
        <v>1</v>
      </c>
      <c r="AL274" t="s">
        <v>1395</v>
      </c>
      <c r="AM274" t="s">
        <v>177</v>
      </c>
      <c r="AN274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1068</v>
      </c>
      <c r="AT274" s="8">
        <v>0</v>
      </c>
      <c r="AU274" s="5"/>
      <c r="AX274" s="5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5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5.9360437500000002E-2</v>
      </c>
      <c r="BK274" s="5" t="s">
        <v>867</v>
      </c>
      <c r="BL274">
        <v>17.675243577499998</v>
      </c>
      <c r="BM274">
        <v>1452568</v>
      </c>
      <c r="BN274" s="5">
        <v>3191.8179544533073</v>
      </c>
      <c r="BO274" s="5">
        <v>0</v>
      </c>
      <c r="BP274" s="5">
        <v>1068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f>IF(COUNTIFS($D$1:D274,D274,$E$1:E274,E274)&gt;1,0,1)</f>
        <v>0</v>
      </c>
      <c r="BX274" s="5">
        <v>4931.4968169224376</v>
      </c>
      <c r="BY274" t="s">
        <v>337</v>
      </c>
      <c r="BZ274" t="s">
        <v>337</v>
      </c>
      <c r="CA274" t="s">
        <v>102</v>
      </c>
      <c r="CB274" s="5">
        <v>3894548</v>
      </c>
      <c r="CC274" s="6">
        <v>3.3583943123456517E-3</v>
      </c>
      <c r="CD274" s="8">
        <v>17.675243577499998</v>
      </c>
      <c r="CE274" s="5" t="s">
        <v>622</v>
      </c>
      <c r="CF274">
        <v>0</v>
      </c>
      <c r="CG274" t="str">
        <f>VLOOKUP(C274,Sheet2!$D$2:$D$764,1,0)</f>
        <v>9521122682</v>
      </c>
      <c r="CH274" t="str">
        <f>VLOOKUP(B274,SO!A:A,1,0)</f>
        <v>9512940791</v>
      </c>
      <c r="CI274" t="str">
        <f>VLOOKUP(D274,Shipment!A:A,1,0)</f>
        <v>9525250488</v>
      </c>
      <c r="CJ274" s="76" t="e">
        <f>VLOOKUP(C274,[1]Sheet1!$E:$H,4,0)</f>
        <v>#N/A</v>
      </c>
      <c r="CK274" s="76" t="e">
        <f>VLOOKUP(C274,[1]Sheet1!$E:$I,5,0)</f>
        <v>#N/A</v>
      </c>
      <c r="CL274" s="76" t="e">
        <f>VLOOKUP(C274,[1]Sheet1!$E:$S,15,0)</f>
        <v>#N/A</v>
      </c>
    </row>
    <row r="275" spans="1:90" x14ac:dyDescent="0.25">
      <c r="A275" s="1">
        <v>44580</v>
      </c>
      <c r="B275" t="s">
        <v>879</v>
      </c>
      <c r="C275" t="s">
        <v>880</v>
      </c>
      <c r="D275" t="s">
        <v>867</v>
      </c>
      <c r="E275" t="s">
        <v>881</v>
      </c>
      <c r="F275" t="s">
        <v>869</v>
      </c>
      <c r="G275">
        <v>5</v>
      </c>
      <c r="H275" t="s">
        <v>177</v>
      </c>
      <c r="I275" t="s">
        <v>870</v>
      </c>
      <c r="J275" t="s">
        <v>73</v>
      </c>
      <c r="K275" t="s">
        <v>884</v>
      </c>
      <c r="L275">
        <v>1</v>
      </c>
      <c r="M275" t="s">
        <v>97</v>
      </c>
      <c r="N275" t="s">
        <v>882</v>
      </c>
      <c r="O275" t="s">
        <v>77</v>
      </c>
      <c r="P275">
        <v>4.0081250000000004E-3</v>
      </c>
      <c r="Q275" t="s">
        <v>78</v>
      </c>
      <c r="R275">
        <v>0.56944444444443998</v>
      </c>
      <c r="S275">
        <v>0.39277777777778</v>
      </c>
      <c r="T275">
        <v>0.54339120370369998</v>
      </c>
      <c r="U275" t="s">
        <v>883</v>
      </c>
      <c r="V275" t="s">
        <v>883</v>
      </c>
      <c r="W275" t="s">
        <v>80</v>
      </c>
      <c r="X275" t="s">
        <v>874</v>
      </c>
      <c r="Y275" t="s">
        <v>82</v>
      </c>
      <c r="Z275">
        <v>43</v>
      </c>
      <c r="AA275">
        <v>0</v>
      </c>
      <c r="AB275">
        <v>0</v>
      </c>
      <c r="AC275">
        <v>950400</v>
      </c>
      <c r="AD275" t="s">
        <v>332</v>
      </c>
      <c r="AE275" s="5">
        <v>0</v>
      </c>
      <c r="AF275" t="s">
        <v>177</v>
      </c>
      <c r="AG275" t="s">
        <v>84</v>
      </c>
      <c r="AH275" t="s">
        <v>450</v>
      </c>
      <c r="AI275" t="s">
        <v>42</v>
      </c>
      <c r="AJ275">
        <v>0</v>
      </c>
      <c r="AK275">
        <v>1</v>
      </c>
      <c r="AL275" t="s">
        <v>1395</v>
      </c>
      <c r="AM275" t="s">
        <v>177</v>
      </c>
      <c r="AN275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72</v>
      </c>
      <c r="AT275" s="8">
        <v>0</v>
      </c>
      <c r="AU275" s="5"/>
      <c r="AX275" s="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s="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4.0081250000000004E-3</v>
      </c>
      <c r="BK275" s="5" t="s">
        <v>867</v>
      </c>
      <c r="BL275">
        <v>17.675243577499998</v>
      </c>
      <c r="BM275">
        <v>1452568</v>
      </c>
      <c r="BN275" s="5">
        <v>215.51736943807336</v>
      </c>
      <c r="BO275" s="5">
        <v>0</v>
      </c>
      <c r="BP275" s="5">
        <v>72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f>IF(COUNTIFS($D$1:D275,D275,$E$1:E275,E275)&gt;1,0,1)</f>
        <v>0</v>
      </c>
      <c r="BX275" s="5">
        <v>332.87035122217975</v>
      </c>
      <c r="BY275" t="s">
        <v>332</v>
      </c>
      <c r="BZ275" t="s">
        <v>332</v>
      </c>
      <c r="CA275" t="s">
        <v>102</v>
      </c>
      <c r="CB275" s="5">
        <v>130909</v>
      </c>
      <c r="CC275" s="6">
        <v>2.2676490892053173E-4</v>
      </c>
      <c r="CD275" s="8">
        <v>17.675243577499998</v>
      </c>
      <c r="CE275" s="5" t="s">
        <v>622</v>
      </c>
      <c r="CF275">
        <v>0</v>
      </c>
      <c r="CG275" t="str">
        <f>VLOOKUP(C275,Sheet2!$D$2:$D$764,1,0)</f>
        <v>9521122682</v>
      </c>
      <c r="CH275" t="str">
        <f>VLOOKUP(B275,SO!A:A,1,0)</f>
        <v>9512940791</v>
      </c>
      <c r="CI275" t="str">
        <f>VLOOKUP(D275,Shipment!A:A,1,0)</f>
        <v>9525250488</v>
      </c>
      <c r="CJ275" s="76" t="e">
        <f>VLOOKUP(C275,[1]Sheet1!$E:$H,4,0)</f>
        <v>#N/A</v>
      </c>
      <c r="CK275" s="76" t="e">
        <f>VLOOKUP(C275,[1]Sheet1!$E:$I,5,0)</f>
        <v>#N/A</v>
      </c>
      <c r="CL275" s="76" t="e">
        <f>VLOOKUP(C275,[1]Sheet1!$E:$S,15,0)</f>
        <v>#N/A</v>
      </c>
    </row>
    <row r="276" spans="1:90" x14ac:dyDescent="0.25">
      <c r="A276" s="1">
        <v>44580</v>
      </c>
      <c r="B276" t="s">
        <v>885</v>
      </c>
      <c r="C276" t="s">
        <v>886</v>
      </c>
      <c r="D276" t="s">
        <v>867</v>
      </c>
      <c r="E276" t="s">
        <v>868</v>
      </c>
      <c r="F276" t="s">
        <v>869</v>
      </c>
      <c r="G276">
        <v>5</v>
      </c>
      <c r="H276" t="s">
        <v>177</v>
      </c>
      <c r="I276" t="s">
        <v>870</v>
      </c>
      <c r="J276" t="s">
        <v>73</v>
      </c>
      <c r="K276" t="s">
        <v>106</v>
      </c>
      <c r="L276">
        <v>6</v>
      </c>
      <c r="M276" t="s">
        <v>97</v>
      </c>
      <c r="N276" t="s">
        <v>872</v>
      </c>
      <c r="O276" t="s">
        <v>77</v>
      </c>
      <c r="P276">
        <v>2.8770929999999999</v>
      </c>
      <c r="Q276" t="s">
        <v>78</v>
      </c>
      <c r="R276">
        <v>0.56944444444443998</v>
      </c>
      <c r="S276">
        <v>0.39277777777778</v>
      </c>
      <c r="T276">
        <v>0.55623842592592998</v>
      </c>
      <c r="U276" t="s">
        <v>873</v>
      </c>
      <c r="V276" t="s">
        <v>873</v>
      </c>
      <c r="W276" t="s">
        <v>80</v>
      </c>
      <c r="X276" t="s">
        <v>874</v>
      </c>
      <c r="Y276" t="s">
        <v>82</v>
      </c>
      <c r="Z276">
        <v>43</v>
      </c>
      <c r="AA276">
        <v>0</v>
      </c>
      <c r="AB276">
        <v>0</v>
      </c>
      <c r="AC276">
        <v>950400</v>
      </c>
      <c r="AD276" t="s">
        <v>83</v>
      </c>
      <c r="AE276" s="5">
        <v>0</v>
      </c>
      <c r="AF276" t="s">
        <v>177</v>
      </c>
      <c r="AG276" t="s">
        <v>84</v>
      </c>
      <c r="AH276" t="s">
        <v>450</v>
      </c>
      <c r="AI276" t="s">
        <v>42</v>
      </c>
      <c r="AJ276">
        <v>0</v>
      </c>
      <c r="AK276">
        <v>1</v>
      </c>
      <c r="AL276" t="s">
        <v>1395</v>
      </c>
      <c r="AM276" t="s">
        <v>177</v>
      </c>
      <c r="AN276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51788</v>
      </c>
      <c r="AT276" s="8">
        <v>0</v>
      </c>
      <c r="AU276" s="5"/>
      <c r="AX276" s="5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 s="5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2.8770929999999999</v>
      </c>
      <c r="BK276" s="5" t="s">
        <v>867</v>
      </c>
      <c r="BL276">
        <v>17.675243577499998</v>
      </c>
      <c r="BM276">
        <v>1452568</v>
      </c>
      <c r="BN276" s="5">
        <v>154701.6410388136</v>
      </c>
      <c r="BO276" s="5">
        <v>0</v>
      </c>
      <c r="BP276" s="5">
        <v>51788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f>IF(COUNTIFS($D$1:D276,D276,$E$1:E276,E276)&gt;1,0,1)</f>
        <v>0</v>
      </c>
      <c r="BX276" s="5">
        <v>239044.70017997807</v>
      </c>
      <c r="BY276" t="s">
        <v>83</v>
      </c>
      <c r="BZ276" t="s">
        <v>87</v>
      </c>
      <c r="CA276" t="s">
        <v>102</v>
      </c>
      <c r="CB276" s="5">
        <v>31632000</v>
      </c>
      <c r="CC276" s="6">
        <v>0.16277529570582236</v>
      </c>
      <c r="CD276" s="8">
        <v>17.675243577499998</v>
      </c>
      <c r="CE276" s="5" t="s">
        <v>622</v>
      </c>
      <c r="CF276">
        <v>0</v>
      </c>
      <c r="CG276" t="str">
        <f>VLOOKUP(C276,Sheet2!$D$2:$D$764,1,0)</f>
        <v>9521121093</v>
      </c>
      <c r="CH276" t="str">
        <f>VLOOKUP(B276,SO!A:A,1,0)</f>
        <v>9512933707</v>
      </c>
      <c r="CI276" t="str">
        <f>VLOOKUP(D276,Shipment!A:A,1,0)</f>
        <v>9525250488</v>
      </c>
      <c r="CJ276" s="76" t="e">
        <f>VLOOKUP(C276,[1]Sheet1!$E:$H,4,0)</f>
        <v>#N/A</v>
      </c>
      <c r="CK276" s="76" t="e">
        <f>VLOOKUP(C276,[1]Sheet1!$E:$I,5,0)</f>
        <v>#N/A</v>
      </c>
      <c r="CL276" s="76" t="e">
        <f>VLOOKUP(C276,[1]Sheet1!$E:$S,15,0)</f>
        <v>#N/A</v>
      </c>
    </row>
    <row r="277" spans="1:90" x14ac:dyDescent="0.25">
      <c r="A277" s="1">
        <v>44580</v>
      </c>
      <c r="B277" t="s">
        <v>879</v>
      </c>
      <c r="C277" t="s">
        <v>880</v>
      </c>
      <c r="D277" t="s">
        <v>867</v>
      </c>
      <c r="E277" t="s">
        <v>881</v>
      </c>
      <c r="F277" t="s">
        <v>869</v>
      </c>
      <c r="G277">
        <v>5</v>
      </c>
      <c r="H277" t="s">
        <v>177</v>
      </c>
      <c r="I277" t="s">
        <v>870</v>
      </c>
      <c r="J277" t="s">
        <v>73</v>
      </c>
      <c r="K277" t="s">
        <v>125</v>
      </c>
      <c r="L277">
        <v>4</v>
      </c>
      <c r="M277" t="s">
        <v>97</v>
      </c>
      <c r="N277" t="s">
        <v>882</v>
      </c>
      <c r="O277" t="s">
        <v>77</v>
      </c>
      <c r="P277">
        <v>8.5586640000000005E-2</v>
      </c>
      <c r="Q277" t="s">
        <v>78</v>
      </c>
      <c r="R277">
        <v>0.56944444444443998</v>
      </c>
      <c r="S277">
        <v>0.39277777777778</v>
      </c>
      <c r="T277">
        <v>0.55054398148147998</v>
      </c>
      <c r="U277" t="s">
        <v>883</v>
      </c>
      <c r="V277" t="s">
        <v>883</v>
      </c>
      <c r="W277" t="s">
        <v>80</v>
      </c>
      <c r="X277" t="s">
        <v>874</v>
      </c>
      <c r="Y277" t="s">
        <v>82</v>
      </c>
      <c r="Z277">
        <v>43</v>
      </c>
      <c r="AA277">
        <v>0</v>
      </c>
      <c r="AB277">
        <v>0</v>
      </c>
      <c r="AC277">
        <v>950400</v>
      </c>
      <c r="AD277" t="s">
        <v>129</v>
      </c>
      <c r="AE277" s="5">
        <v>0</v>
      </c>
      <c r="AF277" t="s">
        <v>177</v>
      </c>
      <c r="AG277" t="s">
        <v>84</v>
      </c>
      <c r="AH277" t="s">
        <v>450</v>
      </c>
      <c r="AI277" t="s">
        <v>42</v>
      </c>
      <c r="AJ277">
        <v>0</v>
      </c>
      <c r="AK277">
        <v>1</v>
      </c>
      <c r="AL277" t="s">
        <v>1395</v>
      </c>
      <c r="AM277" t="s">
        <v>177</v>
      </c>
      <c r="AN277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1541</v>
      </c>
      <c r="AT277" s="8">
        <v>0</v>
      </c>
      <c r="AU277" s="5"/>
      <c r="AX277" s="5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s="5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8.5586640000000005E-2</v>
      </c>
      <c r="BK277" s="5" t="s">
        <v>867</v>
      </c>
      <c r="BL277">
        <v>17.675243577499998</v>
      </c>
      <c r="BM277">
        <v>1452568</v>
      </c>
      <c r="BN277" s="5">
        <v>4602.0040572196194</v>
      </c>
      <c r="BO277" s="5">
        <v>0</v>
      </c>
      <c r="BP277" s="5">
        <v>1541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f>IF(COUNTIFS($D$1:D277,D277,$E$1:E277,E277)&gt;1,0,1)</f>
        <v>0</v>
      </c>
      <c r="BX277" s="5">
        <v>7111.4392544459706</v>
      </c>
      <c r="BY277" t="s">
        <v>129</v>
      </c>
      <c r="BZ277" t="s">
        <v>129</v>
      </c>
      <c r="CA277" t="s">
        <v>102</v>
      </c>
      <c r="CB277" s="5">
        <v>1014544</v>
      </c>
      <c r="CC277" s="6">
        <v>4.8421759861317542E-3</v>
      </c>
      <c r="CD277" s="8">
        <v>17.675243577499998</v>
      </c>
      <c r="CE277" s="5" t="s">
        <v>622</v>
      </c>
      <c r="CF277">
        <v>0</v>
      </c>
      <c r="CG277" t="str">
        <f>VLOOKUP(C277,Sheet2!$D$2:$D$764,1,0)</f>
        <v>9521122682</v>
      </c>
      <c r="CH277" t="str">
        <f>VLOOKUP(B277,SO!A:A,1,0)</f>
        <v>9512940791</v>
      </c>
      <c r="CI277" t="str">
        <f>VLOOKUP(D277,Shipment!A:A,1,0)</f>
        <v>9525250488</v>
      </c>
      <c r="CJ277" s="76" t="e">
        <f>VLOOKUP(C277,[1]Sheet1!$E:$H,4,0)</f>
        <v>#N/A</v>
      </c>
      <c r="CK277" s="76" t="e">
        <f>VLOOKUP(C277,[1]Sheet1!$E:$I,5,0)</f>
        <v>#N/A</v>
      </c>
      <c r="CL277" s="76" t="e">
        <f>VLOOKUP(C277,[1]Sheet1!$E:$S,15,0)</f>
        <v>#N/A</v>
      </c>
    </row>
    <row r="278" spans="1:90" x14ac:dyDescent="0.25">
      <c r="A278" s="1">
        <v>44580</v>
      </c>
      <c r="B278" t="s">
        <v>887</v>
      </c>
      <c r="C278" t="s">
        <v>888</v>
      </c>
      <c r="D278" t="s">
        <v>867</v>
      </c>
      <c r="E278" t="s">
        <v>868</v>
      </c>
      <c r="F278" t="s">
        <v>869</v>
      </c>
      <c r="G278">
        <v>5</v>
      </c>
      <c r="H278" t="s">
        <v>177</v>
      </c>
      <c r="I278" t="s">
        <v>870</v>
      </c>
      <c r="J278" t="s">
        <v>73</v>
      </c>
      <c r="K278" t="s">
        <v>106</v>
      </c>
      <c r="L278">
        <v>1</v>
      </c>
      <c r="M278" t="s">
        <v>97</v>
      </c>
      <c r="N278" t="s">
        <v>872</v>
      </c>
      <c r="O278" t="s">
        <v>77</v>
      </c>
      <c r="P278">
        <v>0.47951549999999998</v>
      </c>
      <c r="Q278" t="s">
        <v>78</v>
      </c>
      <c r="R278">
        <v>0.56944444444443998</v>
      </c>
      <c r="S278">
        <v>0.39277777777778</v>
      </c>
      <c r="T278">
        <v>0.55517361111110997</v>
      </c>
      <c r="U278" t="s">
        <v>873</v>
      </c>
      <c r="V278" t="s">
        <v>873</v>
      </c>
      <c r="W278" t="s">
        <v>80</v>
      </c>
      <c r="X278" t="s">
        <v>874</v>
      </c>
      <c r="Y278" t="s">
        <v>82</v>
      </c>
      <c r="Z278">
        <v>43</v>
      </c>
      <c r="AA278">
        <v>0</v>
      </c>
      <c r="AB278">
        <v>0</v>
      </c>
      <c r="AC278">
        <v>950400</v>
      </c>
      <c r="AD278" t="s">
        <v>83</v>
      </c>
      <c r="AE278" s="5">
        <v>0</v>
      </c>
      <c r="AF278" t="s">
        <v>177</v>
      </c>
      <c r="AG278" t="s">
        <v>84</v>
      </c>
      <c r="AH278" t="s">
        <v>450</v>
      </c>
      <c r="AI278" t="s">
        <v>42</v>
      </c>
      <c r="AJ278">
        <v>0</v>
      </c>
      <c r="AK278">
        <v>1</v>
      </c>
      <c r="AL278" t="s">
        <v>1395</v>
      </c>
      <c r="AM278" t="s">
        <v>177</v>
      </c>
      <c r="AN27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8631</v>
      </c>
      <c r="AT278" s="8">
        <v>0</v>
      </c>
      <c r="AU278" s="5"/>
      <c r="AX278" s="5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s="5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0.47951549999999998</v>
      </c>
      <c r="BK278" s="5" t="s">
        <v>867</v>
      </c>
      <c r="BL278">
        <v>17.675243577499998</v>
      </c>
      <c r="BM278">
        <v>1452568</v>
      </c>
      <c r="BN278" s="5">
        <v>25783.606839802262</v>
      </c>
      <c r="BO278" s="5">
        <v>0</v>
      </c>
      <c r="BP278" s="5">
        <v>8631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f>IF(COUNTIFS($D$1:D278,D278,$E$1:E278,E278)&gt;1,0,1)</f>
        <v>0</v>
      </c>
      <c r="BX278" s="5">
        <v>39840.45002999634</v>
      </c>
      <c r="BY278" t="s">
        <v>83</v>
      </c>
      <c r="BZ278" t="s">
        <v>87</v>
      </c>
      <c r="CA278" t="s">
        <v>102</v>
      </c>
      <c r="CB278" s="5">
        <v>5272000</v>
      </c>
      <c r="CC278" s="6">
        <v>2.7129215950970394E-2</v>
      </c>
      <c r="CD278" s="8">
        <v>17.675243577499998</v>
      </c>
      <c r="CE278" s="5" t="s">
        <v>622</v>
      </c>
      <c r="CF278">
        <v>0</v>
      </c>
      <c r="CG278" t="str">
        <f>VLOOKUP(C278,Sheet2!$D$2:$D$764,1,0)</f>
        <v>9521121154</v>
      </c>
      <c r="CH278" t="str">
        <f>VLOOKUP(B278,SO!A:A,1,0)</f>
        <v>9512928150</v>
      </c>
      <c r="CI278" t="str">
        <f>VLOOKUP(D278,Shipment!A:A,1,0)</f>
        <v>9525250488</v>
      </c>
      <c r="CJ278" s="76" t="e">
        <f>VLOOKUP(C278,[1]Sheet1!$E:$H,4,0)</f>
        <v>#N/A</v>
      </c>
      <c r="CK278" s="76" t="e">
        <f>VLOOKUP(C278,[1]Sheet1!$E:$I,5,0)</f>
        <v>#N/A</v>
      </c>
      <c r="CL278" s="76" t="e">
        <f>VLOOKUP(C278,[1]Sheet1!$E:$S,15,0)</f>
        <v>#N/A</v>
      </c>
    </row>
    <row r="279" spans="1:90" x14ac:dyDescent="0.25">
      <c r="A279" s="1">
        <v>44580</v>
      </c>
      <c r="B279" t="s">
        <v>879</v>
      </c>
      <c r="C279" t="s">
        <v>880</v>
      </c>
      <c r="D279" t="s">
        <v>867</v>
      </c>
      <c r="E279" t="s">
        <v>881</v>
      </c>
      <c r="F279" t="s">
        <v>869</v>
      </c>
      <c r="G279">
        <v>5</v>
      </c>
      <c r="H279" t="s">
        <v>177</v>
      </c>
      <c r="I279" t="s">
        <v>870</v>
      </c>
      <c r="J279" t="s">
        <v>73</v>
      </c>
      <c r="K279" t="s">
        <v>585</v>
      </c>
      <c r="L279">
        <v>3</v>
      </c>
      <c r="M279" t="s">
        <v>97</v>
      </c>
      <c r="N279" t="s">
        <v>882</v>
      </c>
      <c r="O279" t="s">
        <v>77</v>
      </c>
      <c r="P279">
        <v>6.4189980000000008E-2</v>
      </c>
      <c r="Q279" t="s">
        <v>78</v>
      </c>
      <c r="R279">
        <v>0.56944444444443998</v>
      </c>
      <c r="S279">
        <v>0.39277777777778</v>
      </c>
      <c r="T279">
        <v>0.55042824074074004</v>
      </c>
      <c r="U279" t="s">
        <v>883</v>
      </c>
      <c r="V279" t="s">
        <v>883</v>
      </c>
      <c r="W279" t="s">
        <v>80</v>
      </c>
      <c r="X279" t="s">
        <v>874</v>
      </c>
      <c r="Y279" t="s">
        <v>82</v>
      </c>
      <c r="Z279">
        <v>43</v>
      </c>
      <c r="AA279">
        <v>0</v>
      </c>
      <c r="AB279">
        <v>0</v>
      </c>
      <c r="AC279">
        <v>950400</v>
      </c>
      <c r="AD279" t="s">
        <v>129</v>
      </c>
      <c r="AE279" s="5">
        <v>0</v>
      </c>
      <c r="AF279" t="s">
        <v>177</v>
      </c>
      <c r="AG279" t="s">
        <v>84</v>
      </c>
      <c r="AH279" t="s">
        <v>450</v>
      </c>
      <c r="AI279" t="s">
        <v>42</v>
      </c>
      <c r="AJ279">
        <v>0</v>
      </c>
      <c r="AK279">
        <v>1</v>
      </c>
      <c r="AL279" t="s">
        <v>1395</v>
      </c>
      <c r="AM279" t="s">
        <v>177</v>
      </c>
      <c r="AN279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1155</v>
      </c>
      <c r="AT279" s="8">
        <v>0</v>
      </c>
      <c r="AU279" s="5"/>
      <c r="AX279" s="5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s="5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6.4189980000000008E-2</v>
      </c>
      <c r="BK279" s="5" t="s">
        <v>867</v>
      </c>
      <c r="BL279">
        <v>17.675243577499998</v>
      </c>
      <c r="BM279">
        <v>1452568</v>
      </c>
      <c r="BN279" s="5">
        <v>3451.5030429147141</v>
      </c>
      <c r="BO279" s="5">
        <v>0</v>
      </c>
      <c r="BP279" s="5">
        <v>1155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f>IF(COUNTIFS($D$1:D279,D279,$E$1:E279,E279)&gt;1,0,1)</f>
        <v>0</v>
      </c>
      <c r="BX279" s="5">
        <v>5332.8294408344773</v>
      </c>
      <c r="BY279" t="s">
        <v>129</v>
      </c>
      <c r="BZ279" t="s">
        <v>129</v>
      </c>
      <c r="CA279" t="s">
        <v>102</v>
      </c>
      <c r="CB279" s="5">
        <v>760908</v>
      </c>
      <c r="CC279" s="6">
        <v>3.6316319895988158E-3</v>
      </c>
      <c r="CD279" s="8">
        <v>17.675243577499998</v>
      </c>
      <c r="CE279" s="5" t="s">
        <v>622</v>
      </c>
      <c r="CF279">
        <v>0</v>
      </c>
      <c r="CG279" t="str">
        <f>VLOOKUP(C279,Sheet2!$D$2:$D$764,1,0)</f>
        <v>9521122682</v>
      </c>
      <c r="CH279" t="str">
        <f>VLOOKUP(B279,SO!A:A,1,0)</f>
        <v>9512940791</v>
      </c>
      <c r="CI279" t="str">
        <f>VLOOKUP(D279,Shipment!A:A,1,0)</f>
        <v>9525250488</v>
      </c>
      <c r="CJ279" s="76" t="e">
        <f>VLOOKUP(C279,[1]Sheet1!$E:$H,4,0)</f>
        <v>#N/A</v>
      </c>
      <c r="CK279" s="76" t="e">
        <f>VLOOKUP(C279,[1]Sheet1!$E:$I,5,0)</f>
        <v>#N/A</v>
      </c>
      <c r="CL279" s="76" t="e">
        <f>VLOOKUP(C279,[1]Sheet1!$E:$S,15,0)</f>
        <v>#N/A</v>
      </c>
    </row>
    <row r="280" spans="1:90" x14ac:dyDescent="0.25">
      <c r="A280" s="1">
        <v>44580</v>
      </c>
      <c r="B280" t="s">
        <v>889</v>
      </c>
      <c r="C280" t="s">
        <v>890</v>
      </c>
      <c r="D280" t="s">
        <v>867</v>
      </c>
      <c r="E280" t="s">
        <v>891</v>
      </c>
      <c r="F280" t="s">
        <v>869</v>
      </c>
      <c r="G280">
        <v>5</v>
      </c>
      <c r="H280" t="s">
        <v>177</v>
      </c>
      <c r="I280" t="s">
        <v>870</v>
      </c>
      <c r="J280" t="s">
        <v>73</v>
      </c>
      <c r="K280" t="s">
        <v>125</v>
      </c>
      <c r="L280">
        <v>2</v>
      </c>
      <c r="M280" t="s">
        <v>892</v>
      </c>
      <c r="N280" t="s">
        <v>893</v>
      </c>
      <c r="O280" t="s">
        <v>77</v>
      </c>
      <c r="P280">
        <v>4.2793320000000003E-2</v>
      </c>
      <c r="Q280" t="s">
        <v>78</v>
      </c>
      <c r="R280">
        <v>0.56944444444443998</v>
      </c>
      <c r="S280">
        <v>0.39278935185184999</v>
      </c>
      <c r="T280">
        <v>0.56350694444444005</v>
      </c>
      <c r="U280" t="s">
        <v>894</v>
      </c>
      <c r="V280" t="s">
        <v>894</v>
      </c>
      <c r="W280" t="s">
        <v>80</v>
      </c>
      <c r="X280" t="s">
        <v>895</v>
      </c>
      <c r="Y280" t="s">
        <v>82</v>
      </c>
      <c r="Z280">
        <v>21</v>
      </c>
      <c r="AA280">
        <v>43</v>
      </c>
      <c r="AB280">
        <v>0</v>
      </c>
      <c r="AC280">
        <v>802560</v>
      </c>
      <c r="AD280" t="s">
        <v>129</v>
      </c>
      <c r="AE280" s="5">
        <v>0</v>
      </c>
      <c r="AF280" t="s">
        <v>177</v>
      </c>
      <c r="AG280" t="s">
        <v>84</v>
      </c>
      <c r="AH280" t="s">
        <v>450</v>
      </c>
      <c r="AI280" t="s">
        <v>130</v>
      </c>
      <c r="AJ280">
        <v>0</v>
      </c>
      <c r="AK280">
        <v>1</v>
      </c>
      <c r="AL280" t="s">
        <v>1395</v>
      </c>
      <c r="AM280" t="s">
        <v>177</v>
      </c>
      <c r="AN280" t="s">
        <v>101</v>
      </c>
      <c r="AO280" s="8">
        <v>100000</v>
      </c>
      <c r="AP280" s="8">
        <v>0</v>
      </c>
      <c r="AQ280" s="8">
        <v>0</v>
      </c>
      <c r="AR280" s="8">
        <v>0</v>
      </c>
      <c r="AS280" s="8">
        <v>770</v>
      </c>
      <c r="AT280" s="8">
        <v>0</v>
      </c>
      <c r="AU280" s="5"/>
      <c r="AX280" s="5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s="5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4.2793320000000003E-2</v>
      </c>
      <c r="BK280" s="5" t="s">
        <v>867</v>
      </c>
      <c r="BL280">
        <v>17.675243577499998</v>
      </c>
      <c r="BM280">
        <v>1452568</v>
      </c>
      <c r="BN280" s="5">
        <v>2301.0020286098097</v>
      </c>
      <c r="BO280" s="5">
        <v>0</v>
      </c>
      <c r="BP280" s="5">
        <v>770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f>IF(COUNTIFS($D$1:D280,D280,$E$1:E280,E280)&gt;1,0,1)</f>
        <v>1</v>
      </c>
      <c r="BX280" s="5">
        <v>3555.2196272229853</v>
      </c>
      <c r="BY280" t="s">
        <v>129</v>
      </c>
      <c r="BZ280" t="s">
        <v>129</v>
      </c>
      <c r="CA280" t="s">
        <v>102</v>
      </c>
      <c r="CB280" s="5">
        <v>1386546</v>
      </c>
      <c r="CC280" s="6">
        <v>2.4210879930658771E-3</v>
      </c>
      <c r="CD280" s="8">
        <v>17.675243577499998</v>
      </c>
      <c r="CE280" s="5" t="s">
        <v>622</v>
      </c>
      <c r="CF280">
        <v>0</v>
      </c>
      <c r="CG280" t="str">
        <f>VLOOKUP(C280,Sheet2!$D$2:$D$764,1,0)</f>
        <v>9521122959</v>
      </c>
      <c r="CH280" t="str">
        <f>VLOOKUP(B280,SO!A:A,1,0)</f>
        <v>9512940862</v>
      </c>
      <c r="CI280" t="str">
        <f>VLOOKUP(D280,Shipment!A:A,1,0)</f>
        <v>9525250488</v>
      </c>
      <c r="CJ280" s="76" t="e">
        <f>VLOOKUP(C280,[1]Sheet1!$E:$H,4,0)</f>
        <v>#N/A</v>
      </c>
      <c r="CK280" s="76" t="e">
        <f>VLOOKUP(C280,[1]Sheet1!$E:$I,5,0)</f>
        <v>#N/A</v>
      </c>
      <c r="CL280" s="76" t="e">
        <f>VLOOKUP(C280,[1]Sheet1!$E:$S,15,0)</f>
        <v>#N/A</v>
      </c>
    </row>
    <row r="281" spans="1:90" x14ac:dyDescent="0.25">
      <c r="A281" s="1">
        <v>44580</v>
      </c>
      <c r="B281" t="s">
        <v>896</v>
      </c>
      <c r="C281" t="s">
        <v>897</v>
      </c>
      <c r="D281" t="s">
        <v>867</v>
      </c>
      <c r="E281" t="s">
        <v>891</v>
      </c>
      <c r="F281" t="s">
        <v>869</v>
      </c>
      <c r="G281">
        <v>5</v>
      </c>
      <c r="H281" t="s">
        <v>177</v>
      </c>
      <c r="I281" t="s">
        <v>870</v>
      </c>
      <c r="J281" t="s">
        <v>73</v>
      </c>
      <c r="K281" t="s">
        <v>372</v>
      </c>
      <c r="L281">
        <v>4</v>
      </c>
      <c r="M281" t="s">
        <v>892</v>
      </c>
      <c r="N281" t="s">
        <v>893</v>
      </c>
      <c r="O281" t="s">
        <v>77</v>
      </c>
      <c r="P281">
        <v>9.2256000000000005E-2</v>
      </c>
      <c r="Q281" t="s">
        <v>78</v>
      </c>
      <c r="R281">
        <v>0.56944444444443998</v>
      </c>
      <c r="S281">
        <v>0.39278935185184999</v>
      </c>
      <c r="T281">
        <v>0.56504629629629999</v>
      </c>
      <c r="U281" t="s">
        <v>894</v>
      </c>
      <c r="V281" t="s">
        <v>894</v>
      </c>
      <c r="W281" t="s">
        <v>80</v>
      </c>
      <c r="X281" t="s">
        <v>895</v>
      </c>
      <c r="Y281" t="s">
        <v>82</v>
      </c>
      <c r="Z281">
        <v>21</v>
      </c>
      <c r="AA281">
        <v>0</v>
      </c>
      <c r="AB281">
        <v>0</v>
      </c>
      <c r="AC281">
        <v>802560</v>
      </c>
      <c r="AD281" t="s">
        <v>358</v>
      </c>
      <c r="AE281" s="5">
        <v>0</v>
      </c>
      <c r="AF281" t="s">
        <v>177</v>
      </c>
      <c r="AG281" t="s">
        <v>84</v>
      </c>
      <c r="AH281" t="s">
        <v>450</v>
      </c>
      <c r="AI281" t="s">
        <v>130</v>
      </c>
      <c r="AJ281">
        <v>0</v>
      </c>
      <c r="AK281">
        <v>1</v>
      </c>
      <c r="AL281" t="s">
        <v>1395</v>
      </c>
      <c r="AM281" t="s">
        <v>177</v>
      </c>
      <c r="AN281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1661</v>
      </c>
      <c r="AT281" s="8">
        <v>0</v>
      </c>
      <c r="AU281" s="5"/>
      <c r="AX281" s="5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s="5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9.2256000000000005E-2</v>
      </c>
      <c r="BK281" s="5" t="s">
        <v>867</v>
      </c>
      <c r="BL281">
        <v>17.675243577499998</v>
      </c>
      <c r="BM281">
        <v>1452568</v>
      </c>
      <c r="BN281" s="5">
        <v>4960.6163567450849</v>
      </c>
      <c r="BO281" s="5">
        <v>0</v>
      </c>
      <c r="BP281" s="5">
        <v>1661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f>IF(COUNTIFS($D$1:D281,D281,$E$1:E281,E281)&gt;1,0,1)</f>
        <v>0</v>
      </c>
      <c r="BX281" s="5">
        <v>7665.5171052183769</v>
      </c>
      <c r="BY281" t="s">
        <v>358</v>
      </c>
      <c r="BZ281" t="s">
        <v>358</v>
      </c>
      <c r="CA281" t="s">
        <v>102</v>
      </c>
      <c r="CB281" s="5">
        <v>5149200</v>
      </c>
      <c r="CC281" s="6">
        <v>5.2195037423664612E-3</v>
      </c>
      <c r="CD281" s="8">
        <v>17.675243577499998</v>
      </c>
      <c r="CE281" s="5" t="s">
        <v>622</v>
      </c>
      <c r="CF281">
        <v>0</v>
      </c>
      <c r="CG281" t="str">
        <f>VLOOKUP(C281,Sheet2!$D$2:$D$764,1,0)</f>
        <v>9521122766</v>
      </c>
      <c r="CH281" t="str">
        <f>VLOOKUP(B281,SO!A:A,1,0)</f>
        <v>9512939453</v>
      </c>
      <c r="CI281" t="str">
        <f>VLOOKUP(D281,Shipment!A:A,1,0)</f>
        <v>9525250488</v>
      </c>
      <c r="CJ281" s="76" t="e">
        <f>VLOOKUP(C281,[1]Sheet1!$E:$H,4,0)</f>
        <v>#N/A</v>
      </c>
      <c r="CK281" s="76" t="e">
        <f>VLOOKUP(C281,[1]Sheet1!$E:$I,5,0)</f>
        <v>#N/A</v>
      </c>
      <c r="CL281" s="76" t="e">
        <f>VLOOKUP(C281,[1]Sheet1!$E:$S,15,0)</f>
        <v>#N/A</v>
      </c>
    </row>
    <row r="282" spans="1:90" x14ac:dyDescent="0.25">
      <c r="A282" s="1">
        <v>44580</v>
      </c>
      <c r="B282" t="s">
        <v>898</v>
      </c>
      <c r="C282" t="s">
        <v>899</v>
      </c>
      <c r="D282" t="s">
        <v>867</v>
      </c>
      <c r="E282" t="s">
        <v>891</v>
      </c>
      <c r="F282" t="s">
        <v>869</v>
      </c>
      <c r="G282">
        <v>5</v>
      </c>
      <c r="H282" t="s">
        <v>177</v>
      </c>
      <c r="I282" t="s">
        <v>870</v>
      </c>
      <c r="J282" t="s">
        <v>73</v>
      </c>
      <c r="K282" t="s">
        <v>483</v>
      </c>
      <c r="L282">
        <v>4</v>
      </c>
      <c r="M282" t="s">
        <v>892</v>
      </c>
      <c r="N282" t="s">
        <v>893</v>
      </c>
      <c r="O282" t="s">
        <v>77</v>
      </c>
      <c r="P282">
        <v>0.15504000000000001</v>
      </c>
      <c r="Q282" t="s">
        <v>78</v>
      </c>
      <c r="R282">
        <v>0.56944444444443998</v>
      </c>
      <c r="S282">
        <v>0.39278935185184999</v>
      </c>
      <c r="T282">
        <v>0.56513888888888997</v>
      </c>
      <c r="U282" t="s">
        <v>894</v>
      </c>
      <c r="V282" t="s">
        <v>894</v>
      </c>
      <c r="W282" t="s">
        <v>80</v>
      </c>
      <c r="X282" t="s">
        <v>895</v>
      </c>
      <c r="Y282" t="s">
        <v>82</v>
      </c>
      <c r="Z282">
        <v>21</v>
      </c>
      <c r="AA282">
        <v>0</v>
      </c>
      <c r="AB282">
        <v>0</v>
      </c>
      <c r="AC282">
        <v>802560</v>
      </c>
      <c r="AD282" t="s">
        <v>129</v>
      </c>
      <c r="AE282" s="5">
        <v>0</v>
      </c>
      <c r="AF282" t="s">
        <v>177</v>
      </c>
      <c r="AG282" t="s">
        <v>84</v>
      </c>
      <c r="AH282" t="s">
        <v>450</v>
      </c>
      <c r="AI282" t="s">
        <v>130</v>
      </c>
      <c r="AJ282">
        <v>0</v>
      </c>
      <c r="AK282">
        <v>1</v>
      </c>
      <c r="AL282" t="s">
        <v>1395</v>
      </c>
      <c r="AM282" t="s">
        <v>177</v>
      </c>
      <c r="AN282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2791</v>
      </c>
      <c r="AT282" s="8">
        <v>0</v>
      </c>
      <c r="AU282" s="5"/>
      <c r="AX282" s="5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s="5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0.15504000000000001</v>
      </c>
      <c r="BK282" s="5" t="s">
        <v>867</v>
      </c>
      <c r="BL282">
        <v>17.675243577499998</v>
      </c>
      <c r="BM282">
        <v>1452568</v>
      </c>
      <c r="BN282" s="5">
        <v>8336.5196838119791</v>
      </c>
      <c r="BO282" s="5">
        <v>0</v>
      </c>
      <c r="BP282" s="5">
        <v>2791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f>IF(COUNTIFS($D$1:D282,D282,$E$1:E282,E282)&gt;1,0,1)</f>
        <v>0</v>
      </c>
      <c r="BX282" s="5">
        <v>12881.837799092278</v>
      </c>
      <c r="BY282" t="s">
        <v>129</v>
      </c>
      <c r="BZ282" t="s">
        <v>129</v>
      </c>
      <c r="CA282" t="s">
        <v>102</v>
      </c>
      <c r="CB282" s="5">
        <v>7196000</v>
      </c>
      <c r="CC282" s="6">
        <v>8.7715905764014935E-3</v>
      </c>
      <c r="CD282" s="8">
        <v>17.675243577499998</v>
      </c>
      <c r="CE282" s="5" t="s">
        <v>622</v>
      </c>
      <c r="CF282">
        <v>0</v>
      </c>
      <c r="CG282" t="str">
        <f>VLOOKUP(C282,Sheet2!$D$2:$D$764,1,0)</f>
        <v>9521122779</v>
      </c>
      <c r="CH282" t="str">
        <f>VLOOKUP(B282,SO!A:A,1,0)</f>
        <v>9512939782</v>
      </c>
      <c r="CI282" t="str">
        <f>VLOOKUP(D282,Shipment!A:A,1,0)</f>
        <v>9525250488</v>
      </c>
      <c r="CJ282" s="76" t="e">
        <f>VLOOKUP(C282,[1]Sheet1!$E:$H,4,0)</f>
        <v>#N/A</v>
      </c>
      <c r="CK282" s="76" t="e">
        <f>VLOOKUP(C282,[1]Sheet1!$E:$I,5,0)</f>
        <v>#N/A</v>
      </c>
      <c r="CL282" s="76" t="e">
        <f>VLOOKUP(C282,[1]Sheet1!$E:$S,15,0)</f>
        <v>#N/A</v>
      </c>
    </row>
    <row r="283" spans="1:90" x14ac:dyDescent="0.25">
      <c r="A283" s="1">
        <v>44580</v>
      </c>
      <c r="B283" t="s">
        <v>889</v>
      </c>
      <c r="C283" t="s">
        <v>890</v>
      </c>
      <c r="D283" t="s">
        <v>867</v>
      </c>
      <c r="E283" t="s">
        <v>891</v>
      </c>
      <c r="F283" t="s">
        <v>869</v>
      </c>
      <c r="G283">
        <v>5</v>
      </c>
      <c r="H283" t="s">
        <v>177</v>
      </c>
      <c r="I283" t="s">
        <v>870</v>
      </c>
      <c r="J283" t="s">
        <v>73</v>
      </c>
      <c r="K283" t="s">
        <v>149</v>
      </c>
      <c r="L283">
        <v>3</v>
      </c>
      <c r="M283" t="s">
        <v>892</v>
      </c>
      <c r="N283" t="s">
        <v>893</v>
      </c>
      <c r="O283" t="s">
        <v>77</v>
      </c>
      <c r="P283">
        <v>0.18513000000000002</v>
      </c>
      <c r="Q283" t="s">
        <v>78</v>
      </c>
      <c r="R283">
        <v>0.56944444444443998</v>
      </c>
      <c r="S283">
        <v>0.39278935185184999</v>
      </c>
      <c r="T283">
        <v>0.56833333333333003</v>
      </c>
      <c r="U283" t="s">
        <v>894</v>
      </c>
      <c r="V283" t="s">
        <v>894</v>
      </c>
      <c r="W283" t="s">
        <v>80</v>
      </c>
      <c r="X283" t="s">
        <v>895</v>
      </c>
      <c r="Y283" t="s">
        <v>82</v>
      </c>
      <c r="Z283">
        <v>21</v>
      </c>
      <c r="AA283">
        <v>0</v>
      </c>
      <c r="AB283">
        <v>0</v>
      </c>
      <c r="AC283">
        <v>802560</v>
      </c>
      <c r="AD283" t="s">
        <v>147</v>
      </c>
      <c r="AE283" s="5">
        <v>0</v>
      </c>
      <c r="AF283" t="s">
        <v>177</v>
      </c>
      <c r="AG283" t="s">
        <v>84</v>
      </c>
      <c r="AH283" t="s">
        <v>450</v>
      </c>
      <c r="AI283" t="s">
        <v>130</v>
      </c>
      <c r="AJ283">
        <v>0</v>
      </c>
      <c r="AK283">
        <v>1</v>
      </c>
      <c r="AL283" t="s">
        <v>1395</v>
      </c>
      <c r="AM283" t="s">
        <v>177</v>
      </c>
      <c r="AN283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3332</v>
      </c>
      <c r="AT283" s="8">
        <v>0</v>
      </c>
      <c r="AU283" s="5"/>
      <c r="AX283" s="5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s="5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0.18513000000000002</v>
      </c>
      <c r="BK283" s="5" t="s">
        <v>867</v>
      </c>
      <c r="BL283">
        <v>17.675243577499998</v>
      </c>
      <c r="BM283">
        <v>1452568</v>
      </c>
      <c r="BN283" s="5">
        <v>9954.4626487623318</v>
      </c>
      <c r="BO283" s="5">
        <v>0</v>
      </c>
      <c r="BP283" s="5">
        <v>3332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f>IF(COUNTIFS($D$1:D283,D283,$E$1:E283,E283)&gt;1,0,1)</f>
        <v>0</v>
      </c>
      <c r="BX283" s="5">
        <v>15381.256977205583</v>
      </c>
      <c r="BY283" t="s">
        <v>147</v>
      </c>
      <c r="BZ283" t="s">
        <v>147</v>
      </c>
      <c r="CA283" t="s">
        <v>102</v>
      </c>
      <c r="CB283" s="5">
        <v>5859000</v>
      </c>
      <c r="CC283" s="6">
        <v>1.0473971642216258E-2</v>
      </c>
      <c r="CD283" s="8">
        <v>17.675243577499998</v>
      </c>
      <c r="CE283" s="5" t="s">
        <v>622</v>
      </c>
      <c r="CF283">
        <v>0</v>
      </c>
      <c r="CG283" t="str">
        <f>VLOOKUP(C283,Sheet2!$D$2:$D$764,1,0)</f>
        <v>9521122959</v>
      </c>
      <c r="CH283" t="str">
        <f>VLOOKUP(B283,SO!A:A,1,0)</f>
        <v>9512940862</v>
      </c>
      <c r="CI283" t="str">
        <f>VLOOKUP(D283,Shipment!A:A,1,0)</f>
        <v>9525250488</v>
      </c>
      <c r="CJ283" s="76" t="e">
        <f>VLOOKUP(C283,[1]Sheet1!$E:$H,4,0)</f>
        <v>#N/A</v>
      </c>
      <c r="CK283" s="76" t="e">
        <f>VLOOKUP(C283,[1]Sheet1!$E:$I,5,0)</f>
        <v>#N/A</v>
      </c>
      <c r="CL283" s="76" t="e">
        <f>VLOOKUP(C283,[1]Sheet1!$E:$S,15,0)</f>
        <v>#N/A</v>
      </c>
    </row>
    <row r="284" spans="1:90" x14ac:dyDescent="0.25">
      <c r="A284" s="1">
        <v>44580</v>
      </c>
      <c r="B284" t="s">
        <v>900</v>
      </c>
      <c r="C284" t="s">
        <v>901</v>
      </c>
      <c r="D284" t="s">
        <v>867</v>
      </c>
      <c r="E284" t="s">
        <v>868</v>
      </c>
      <c r="F284" t="s">
        <v>869</v>
      </c>
      <c r="G284">
        <v>5</v>
      </c>
      <c r="H284" t="s">
        <v>177</v>
      </c>
      <c r="I284" t="s">
        <v>870</v>
      </c>
      <c r="J284" t="s">
        <v>73</v>
      </c>
      <c r="K284" t="s">
        <v>272</v>
      </c>
      <c r="L284">
        <v>1</v>
      </c>
      <c r="M284" t="s">
        <v>97</v>
      </c>
      <c r="N284" t="s">
        <v>872</v>
      </c>
      <c r="O284" t="s">
        <v>77</v>
      </c>
      <c r="P284">
        <v>0.88563199999999997</v>
      </c>
      <c r="Q284" t="s">
        <v>78</v>
      </c>
      <c r="R284">
        <v>0.56944444444443998</v>
      </c>
      <c r="S284">
        <v>0.39278935185184999</v>
      </c>
      <c r="T284">
        <v>0.55421296296295997</v>
      </c>
      <c r="U284" t="s">
        <v>873</v>
      </c>
      <c r="V284" t="s">
        <v>873</v>
      </c>
      <c r="W284" t="s">
        <v>80</v>
      </c>
      <c r="X284" t="s">
        <v>874</v>
      </c>
      <c r="Y284" t="s">
        <v>82</v>
      </c>
      <c r="Z284">
        <v>43</v>
      </c>
      <c r="AA284">
        <v>0</v>
      </c>
      <c r="AB284">
        <v>0</v>
      </c>
      <c r="AC284">
        <v>950400</v>
      </c>
      <c r="AD284" t="s">
        <v>21</v>
      </c>
      <c r="AE284" s="5">
        <v>0</v>
      </c>
      <c r="AF284" t="s">
        <v>177</v>
      </c>
      <c r="AG284" t="s">
        <v>84</v>
      </c>
      <c r="AH284" t="s">
        <v>450</v>
      </c>
      <c r="AI284" t="s">
        <v>42</v>
      </c>
      <c r="AJ284">
        <v>0</v>
      </c>
      <c r="AK284">
        <v>1</v>
      </c>
      <c r="AL284" t="s">
        <v>1395</v>
      </c>
      <c r="AM284" t="s">
        <v>177</v>
      </c>
      <c r="AN284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15941</v>
      </c>
      <c r="AT284" s="8">
        <v>0</v>
      </c>
      <c r="AU284" s="5"/>
      <c r="AX284" s="5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s="5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0.88563199999999997</v>
      </c>
      <c r="BK284" s="5" t="s">
        <v>867</v>
      </c>
      <c r="BL284">
        <v>17.675243577499998</v>
      </c>
      <c r="BM284">
        <v>1452568</v>
      </c>
      <c r="BN284" s="5">
        <v>47620.540509634739</v>
      </c>
      <c r="BO284" s="5">
        <v>0</v>
      </c>
      <c r="BP284" s="5">
        <v>15941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f>IF(COUNTIFS($D$1:D284,D284,$E$1:E284,E284)&gt;1,0,1)</f>
        <v>0</v>
      </c>
      <c r="BX284" s="5">
        <v>73582.698024288518</v>
      </c>
      <c r="BY284" t="s">
        <v>21</v>
      </c>
      <c r="BZ284" t="s">
        <v>92</v>
      </c>
      <c r="CA284" t="s">
        <v>102</v>
      </c>
      <c r="CB284" s="5">
        <v>12433182</v>
      </c>
      <c r="CC284" s="6">
        <v>5.0105787573268883E-2</v>
      </c>
      <c r="CD284" s="8">
        <v>17.675243577499998</v>
      </c>
      <c r="CE284" s="5" t="s">
        <v>622</v>
      </c>
      <c r="CF284">
        <v>0</v>
      </c>
      <c r="CG284" t="str">
        <f>VLOOKUP(C284,Sheet2!$D$2:$D$764,1,0)</f>
        <v>9521123404</v>
      </c>
      <c r="CH284" t="str">
        <f>VLOOKUP(B284,SO!A:A,1,0)</f>
        <v>9512937399</v>
      </c>
      <c r="CI284" t="str">
        <f>VLOOKUP(D284,Shipment!A:A,1,0)</f>
        <v>9525250488</v>
      </c>
      <c r="CJ284" s="76" t="e">
        <f>VLOOKUP(C284,[1]Sheet1!$E:$H,4,0)</f>
        <v>#N/A</v>
      </c>
      <c r="CK284" s="76" t="e">
        <f>VLOOKUP(C284,[1]Sheet1!$E:$I,5,0)</f>
        <v>#N/A</v>
      </c>
      <c r="CL284" s="76" t="e">
        <f>VLOOKUP(C284,[1]Sheet1!$E:$S,15,0)</f>
        <v>#N/A</v>
      </c>
    </row>
    <row r="285" spans="1:90" x14ac:dyDescent="0.25">
      <c r="A285" s="1">
        <v>44580</v>
      </c>
      <c r="B285" t="s">
        <v>889</v>
      </c>
      <c r="C285" t="s">
        <v>890</v>
      </c>
      <c r="D285" t="s">
        <v>867</v>
      </c>
      <c r="E285" t="s">
        <v>891</v>
      </c>
      <c r="F285" t="s">
        <v>869</v>
      </c>
      <c r="G285">
        <v>5</v>
      </c>
      <c r="H285" t="s">
        <v>177</v>
      </c>
      <c r="I285" t="s">
        <v>870</v>
      </c>
      <c r="J285" t="s">
        <v>73</v>
      </c>
      <c r="K285" t="s">
        <v>139</v>
      </c>
      <c r="L285">
        <v>3</v>
      </c>
      <c r="M285" t="s">
        <v>892</v>
      </c>
      <c r="N285" t="s">
        <v>893</v>
      </c>
      <c r="O285" t="s">
        <v>77</v>
      </c>
      <c r="P285">
        <v>0.18513000000000002</v>
      </c>
      <c r="Q285" t="s">
        <v>78</v>
      </c>
      <c r="R285">
        <v>0.56944444444443998</v>
      </c>
      <c r="S285">
        <v>0.39278935185184999</v>
      </c>
      <c r="T285">
        <v>0.56733796296296002</v>
      </c>
      <c r="U285" t="s">
        <v>894</v>
      </c>
      <c r="V285" t="s">
        <v>894</v>
      </c>
      <c r="W285" t="s">
        <v>80</v>
      </c>
      <c r="X285" t="s">
        <v>895</v>
      </c>
      <c r="Y285" t="s">
        <v>82</v>
      </c>
      <c r="Z285">
        <v>21</v>
      </c>
      <c r="AA285">
        <v>0</v>
      </c>
      <c r="AB285">
        <v>0</v>
      </c>
      <c r="AC285">
        <v>802560</v>
      </c>
      <c r="AD285" t="s">
        <v>147</v>
      </c>
      <c r="AE285" s="5">
        <v>0</v>
      </c>
      <c r="AF285" t="s">
        <v>177</v>
      </c>
      <c r="AG285" t="s">
        <v>84</v>
      </c>
      <c r="AH285" t="s">
        <v>450</v>
      </c>
      <c r="AI285" t="s">
        <v>130</v>
      </c>
      <c r="AJ285">
        <v>0</v>
      </c>
      <c r="AK285">
        <v>1</v>
      </c>
      <c r="AL285" t="s">
        <v>1395</v>
      </c>
      <c r="AM285" t="s">
        <v>177</v>
      </c>
      <c r="AN285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3332</v>
      </c>
      <c r="AT285" s="8">
        <v>0</v>
      </c>
      <c r="AU285" s="5"/>
      <c r="AX285" s="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s="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0.18513000000000002</v>
      </c>
      <c r="BK285" s="5" t="s">
        <v>867</v>
      </c>
      <c r="BL285">
        <v>17.675243577499998</v>
      </c>
      <c r="BM285">
        <v>1452568</v>
      </c>
      <c r="BN285" s="5">
        <v>9954.4626487623318</v>
      </c>
      <c r="BO285" s="5">
        <v>0</v>
      </c>
      <c r="BP285" s="5">
        <v>3332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f>IF(COUNTIFS($D$1:D285,D285,$E$1:E285,E285)&gt;1,0,1)</f>
        <v>0</v>
      </c>
      <c r="BX285" s="5">
        <v>15381.256977205583</v>
      </c>
      <c r="BY285" t="s">
        <v>147</v>
      </c>
      <c r="BZ285" t="s">
        <v>147</v>
      </c>
      <c r="CA285" t="s">
        <v>102</v>
      </c>
      <c r="CB285" s="5">
        <v>6867000</v>
      </c>
      <c r="CC285" s="6">
        <v>1.0473971642216258E-2</v>
      </c>
      <c r="CD285" s="8">
        <v>17.675243577499998</v>
      </c>
      <c r="CE285" s="5" t="s">
        <v>622</v>
      </c>
      <c r="CF285">
        <v>0</v>
      </c>
      <c r="CG285" t="str">
        <f>VLOOKUP(C285,Sheet2!$D$2:$D$764,1,0)</f>
        <v>9521122959</v>
      </c>
      <c r="CH285" t="str">
        <f>VLOOKUP(B285,SO!A:A,1,0)</f>
        <v>9512940862</v>
      </c>
      <c r="CI285" t="str">
        <f>VLOOKUP(D285,Shipment!A:A,1,0)</f>
        <v>9525250488</v>
      </c>
      <c r="CJ285" s="76" t="e">
        <f>VLOOKUP(C285,[1]Sheet1!$E:$H,4,0)</f>
        <v>#N/A</v>
      </c>
      <c r="CK285" s="76" t="e">
        <f>VLOOKUP(C285,[1]Sheet1!$E:$I,5,0)</f>
        <v>#N/A</v>
      </c>
      <c r="CL285" s="76" t="e">
        <f>VLOOKUP(C285,[1]Sheet1!$E:$S,15,0)</f>
        <v>#N/A</v>
      </c>
    </row>
    <row r="286" spans="1:90" x14ac:dyDescent="0.25">
      <c r="A286" s="1">
        <v>44580</v>
      </c>
      <c r="B286" t="s">
        <v>879</v>
      </c>
      <c r="C286" t="s">
        <v>880</v>
      </c>
      <c r="D286" t="s">
        <v>867</v>
      </c>
      <c r="E286" t="s">
        <v>881</v>
      </c>
      <c r="F286" t="s">
        <v>869</v>
      </c>
      <c r="G286">
        <v>5</v>
      </c>
      <c r="H286" t="s">
        <v>177</v>
      </c>
      <c r="I286" t="s">
        <v>870</v>
      </c>
      <c r="J286" t="s">
        <v>73</v>
      </c>
      <c r="K286" t="s">
        <v>483</v>
      </c>
      <c r="L286">
        <v>1</v>
      </c>
      <c r="M286" t="s">
        <v>97</v>
      </c>
      <c r="N286" t="s">
        <v>882</v>
      </c>
      <c r="O286" t="s">
        <v>77</v>
      </c>
      <c r="P286">
        <v>3.8760000000000003E-2</v>
      </c>
      <c r="Q286" t="s">
        <v>78</v>
      </c>
      <c r="R286">
        <v>0.56944444444443998</v>
      </c>
      <c r="S286">
        <v>0.39278935185184999</v>
      </c>
      <c r="T286">
        <v>0.55063657407406996</v>
      </c>
      <c r="U286" t="s">
        <v>883</v>
      </c>
      <c r="V286" t="s">
        <v>883</v>
      </c>
      <c r="W286" t="s">
        <v>80</v>
      </c>
      <c r="X286" t="s">
        <v>874</v>
      </c>
      <c r="Y286" t="s">
        <v>82</v>
      </c>
      <c r="Z286">
        <v>43</v>
      </c>
      <c r="AA286">
        <v>0</v>
      </c>
      <c r="AB286">
        <v>0</v>
      </c>
      <c r="AC286">
        <v>950400</v>
      </c>
      <c r="AD286" t="s">
        <v>129</v>
      </c>
      <c r="AE286" s="5">
        <v>0</v>
      </c>
      <c r="AF286" t="s">
        <v>177</v>
      </c>
      <c r="AG286" t="s">
        <v>84</v>
      </c>
      <c r="AH286" t="s">
        <v>450</v>
      </c>
      <c r="AI286" t="s">
        <v>42</v>
      </c>
      <c r="AJ286">
        <v>0</v>
      </c>
      <c r="AK286">
        <v>1</v>
      </c>
      <c r="AL286" t="s">
        <v>1395</v>
      </c>
      <c r="AM286" t="s">
        <v>177</v>
      </c>
      <c r="AN286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698</v>
      </c>
      <c r="AT286" s="8">
        <v>0</v>
      </c>
      <c r="AU286" s="5"/>
      <c r="AX286" s="5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5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3.8760000000000003E-2</v>
      </c>
      <c r="BK286" s="5" t="s">
        <v>867</v>
      </c>
      <c r="BL286">
        <v>17.675243577499998</v>
      </c>
      <c r="BM286">
        <v>1452568</v>
      </c>
      <c r="BN286" s="5">
        <v>2084.1299209529948</v>
      </c>
      <c r="BO286" s="5">
        <v>0</v>
      </c>
      <c r="BP286" s="5">
        <v>698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f>IF(COUNTIFS($D$1:D286,D286,$E$1:E286,E286)&gt;1,0,1)</f>
        <v>0</v>
      </c>
      <c r="BX286" s="5">
        <v>3220.7094497730695</v>
      </c>
      <c r="BY286" t="s">
        <v>129</v>
      </c>
      <c r="BZ286" t="s">
        <v>129</v>
      </c>
      <c r="CA286" t="s">
        <v>102</v>
      </c>
      <c r="CB286" s="5">
        <v>700909</v>
      </c>
      <c r="CC286" s="6">
        <v>2.1928976441003734E-3</v>
      </c>
      <c r="CD286" s="8">
        <v>17.675243577499998</v>
      </c>
      <c r="CE286" s="5" t="s">
        <v>622</v>
      </c>
      <c r="CF286">
        <v>0</v>
      </c>
      <c r="CG286" t="str">
        <f>VLOOKUP(C286,Sheet2!$D$2:$D$764,1,0)</f>
        <v>9521122682</v>
      </c>
      <c r="CH286" t="str">
        <f>VLOOKUP(B286,SO!A:A,1,0)</f>
        <v>9512940791</v>
      </c>
      <c r="CI286" t="str">
        <f>VLOOKUP(D286,Shipment!A:A,1,0)</f>
        <v>9525250488</v>
      </c>
      <c r="CJ286" s="76" t="e">
        <f>VLOOKUP(C286,[1]Sheet1!$E:$H,4,0)</f>
        <v>#N/A</v>
      </c>
      <c r="CK286" s="76" t="e">
        <f>VLOOKUP(C286,[1]Sheet1!$E:$I,5,0)</f>
        <v>#N/A</v>
      </c>
      <c r="CL286" s="76" t="e">
        <f>VLOOKUP(C286,[1]Sheet1!$E:$S,15,0)</f>
        <v>#N/A</v>
      </c>
    </row>
    <row r="287" spans="1:90" x14ac:dyDescent="0.25">
      <c r="A287" s="1">
        <v>44580</v>
      </c>
      <c r="B287" t="s">
        <v>900</v>
      </c>
      <c r="C287" t="s">
        <v>901</v>
      </c>
      <c r="D287" t="s">
        <v>867</v>
      </c>
      <c r="E287" t="s">
        <v>868</v>
      </c>
      <c r="F287" t="s">
        <v>869</v>
      </c>
      <c r="G287">
        <v>5</v>
      </c>
      <c r="H287" t="s">
        <v>177</v>
      </c>
      <c r="I287" t="s">
        <v>870</v>
      </c>
      <c r="J287" t="s">
        <v>73</v>
      </c>
      <c r="K287" t="s">
        <v>272</v>
      </c>
      <c r="L287">
        <v>1</v>
      </c>
      <c r="M287" t="s">
        <v>97</v>
      </c>
      <c r="N287" t="s">
        <v>872</v>
      </c>
      <c r="O287" t="s">
        <v>77</v>
      </c>
      <c r="P287">
        <v>0.88563199999999997</v>
      </c>
      <c r="Q287" t="s">
        <v>78</v>
      </c>
      <c r="R287">
        <v>0.56944444444443998</v>
      </c>
      <c r="S287">
        <v>0.39278935185184999</v>
      </c>
      <c r="T287">
        <v>0.55440972222221996</v>
      </c>
      <c r="U287" t="s">
        <v>873</v>
      </c>
      <c r="V287" t="s">
        <v>873</v>
      </c>
      <c r="W287" t="s">
        <v>80</v>
      </c>
      <c r="X287" t="s">
        <v>874</v>
      </c>
      <c r="Y287" t="s">
        <v>82</v>
      </c>
      <c r="Z287">
        <v>43</v>
      </c>
      <c r="AA287">
        <v>0</v>
      </c>
      <c r="AB287">
        <v>0</v>
      </c>
      <c r="AC287">
        <v>950400</v>
      </c>
      <c r="AD287" t="s">
        <v>21</v>
      </c>
      <c r="AE287" s="5">
        <v>0</v>
      </c>
      <c r="AF287" t="s">
        <v>177</v>
      </c>
      <c r="AG287" t="s">
        <v>84</v>
      </c>
      <c r="AH287" t="s">
        <v>450</v>
      </c>
      <c r="AI287" t="s">
        <v>42</v>
      </c>
      <c r="AJ287">
        <v>0</v>
      </c>
      <c r="AK287">
        <v>1</v>
      </c>
      <c r="AL287" t="s">
        <v>1395</v>
      </c>
      <c r="AM287" t="s">
        <v>177</v>
      </c>
      <c r="AN287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15941</v>
      </c>
      <c r="AT287" s="8">
        <v>0</v>
      </c>
      <c r="AU287" s="5"/>
      <c r="AX287" s="5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s="5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0.88563199999999997</v>
      </c>
      <c r="BK287" s="5" t="s">
        <v>867</v>
      </c>
      <c r="BL287">
        <v>17.675243577499998</v>
      </c>
      <c r="BM287">
        <v>1452568</v>
      </c>
      <c r="BN287" s="5">
        <v>47620.540509634739</v>
      </c>
      <c r="BO287" s="5">
        <v>0</v>
      </c>
      <c r="BP287" s="5">
        <v>15941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f>IF(COUNTIFS($D$1:D287,D287,$E$1:E287,E287)&gt;1,0,1)</f>
        <v>0</v>
      </c>
      <c r="BX287" s="5">
        <v>73582.698024288518</v>
      </c>
      <c r="BY287" t="s">
        <v>21</v>
      </c>
      <c r="BZ287" t="s">
        <v>92</v>
      </c>
      <c r="CA287" t="s">
        <v>102</v>
      </c>
      <c r="CB287" s="5">
        <v>12433182</v>
      </c>
      <c r="CC287" s="6">
        <v>5.0105787573268883E-2</v>
      </c>
      <c r="CD287" s="8">
        <v>17.675243577499998</v>
      </c>
      <c r="CE287" s="5" t="s">
        <v>622</v>
      </c>
      <c r="CF287">
        <v>0</v>
      </c>
      <c r="CG287" t="str">
        <f>VLOOKUP(C287,Sheet2!$D$2:$D$764,1,0)</f>
        <v>9521123404</v>
      </c>
      <c r="CH287" t="str">
        <f>VLOOKUP(B287,SO!A:A,1,0)</f>
        <v>9512937399</v>
      </c>
      <c r="CI287" t="str">
        <f>VLOOKUP(D287,Shipment!A:A,1,0)</f>
        <v>9525250488</v>
      </c>
      <c r="CJ287" s="76" t="e">
        <f>VLOOKUP(C287,[1]Sheet1!$E:$H,4,0)</f>
        <v>#N/A</v>
      </c>
      <c r="CK287" s="76" t="e">
        <f>VLOOKUP(C287,[1]Sheet1!$E:$I,5,0)</f>
        <v>#N/A</v>
      </c>
      <c r="CL287" s="76" t="e">
        <f>VLOOKUP(C287,[1]Sheet1!$E:$S,15,0)</f>
        <v>#N/A</v>
      </c>
    </row>
    <row r="288" spans="1:90" x14ac:dyDescent="0.25">
      <c r="A288" s="1">
        <v>44580</v>
      </c>
      <c r="B288" t="s">
        <v>902</v>
      </c>
      <c r="C288" t="s">
        <v>903</v>
      </c>
      <c r="D288" t="s">
        <v>867</v>
      </c>
      <c r="E288" t="s">
        <v>904</v>
      </c>
      <c r="F288" t="s">
        <v>869</v>
      </c>
      <c r="G288">
        <v>5</v>
      </c>
      <c r="H288" t="s">
        <v>177</v>
      </c>
      <c r="I288" t="s">
        <v>870</v>
      </c>
      <c r="J288" t="s">
        <v>73</v>
      </c>
      <c r="K288" t="s">
        <v>905</v>
      </c>
      <c r="L288">
        <v>2</v>
      </c>
      <c r="M288" t="s">
        <v>906</v>
      </c>
      <c r="N288" t="s">
        <v>907</v>
      </c>
      <c r="O288" t="s">
        <v>77</v>
      </c>
      <c r="P288">
        <v>0.32455875000000001</v>
      </c>
      <c r="Q288" t="s">
        <v>78</v>
      </c>
      <c r="R288">
        <v>0.56944444444443998</v>
      </c>
      <c r="S288">
        <v>0.39280092592593002</v>
      </c>
      <c r="T288">
        <v>0.56246527777777999</v>
      </c>
      <c r="U288" t="s">
        <v>908</v>
      </c>
      <c r="V288" t="s">
        <v>908</v>
      </c>
      <c r="W288" t="s">
        <v>80</v>
      </c>
      <c r="X288" t="s">
        <v>895</v>
      </c>
      <c r="Y288" t="s">
        <v>82</v>
      </c>
      <c r="Z288">
        <v>21</v>
      </c>
      <c r="AA288">
        <v>43</v>
      </c>
      <c r="AB288">
        <v>0</v>
      </c>
      <c r="AC288">
        <v>802560</v>
      </c>
      <c r="AD288" t="s">
        <v>100</v>
      </c>
      <c r="AE288" s="5">
        <v>0</v>
      </c>
      <c r="AF288" t="s">
        <v>177</v>
      </c>
      <c r="AG288" t="s">
        <v>84</v>
      </c>
      <c r="AH288" t="s">
        <v>450</v>
      </c>
      <c r="AI288" t="s">
        <v>909</v>
      </c>
      <c r="AJ288">
        <v>0</v>
      </c>
      <c r="AK288">
        <v>1</v>
      </c>
      <c r="AL288" t="s">
        <v>1395</v>
      </c>
      <c r="AM288" t="s">
        <v>177</v>
      </c>
      <c r="AN288" t="s">
        <v>101</v>
      </c>
      <c r="AO288" s="8">
        <v>100000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5"/>
      <c r="AX288" s="5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5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0.32455875000000001</v>
      </c>
      <c r="BK288" s="5" t="s">
        <v>867</v>
      </c>
      <c r="BL288">
        <v>17.675243577499998</v>
      </c>
      <c r="BM288">
        <v>1452568</v>
      </c>
      <c r="BN288" s="5">
        <v>17451.563518630104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f>IF(COUNTIFS($D$1:D288,D288,$E$1:E288,E288)&gt;1,0,1)</f>
        <v>1</v>
      </c>
      <c r="BX288" s="5">
        <v>21124.030589048896</v>
      </c>
      <c r="BY288" t="s">
        <v>100</v>
      </c>
      <c r="BZ288" t="s">
        <v>100</v>
      </c>
      <c r="CA288" t="s">
        <v>221</v>
      </c>
      <c r="CB288" s="5">
        <v>7442678</v>
      </c>
      <c r="CC288" s="6">
        <v>1.8362335352093966E-2</v>
      </c>
      <c r="CD288" s="8">
        <v>17.675243577499998</v>
      </c>
      <c r="CE288" s="5" t="s">
        <v>622</v>
      </c>
      <c r="CF288">
        <v>0</v>
      </c>
      <c r="CG288" t="str">
        <f>VLOOKUP(C288,Sheet2!$D$2:$D$764,1,0)</f>
        <v>9521123435</v>
      </c>
      <c r="CH288" t="str">
        <f>VLOOKUP(B288,SO!A:A,1,0)</f>
        <v>9512940603</v>
      </c>
      <c r="CI288" t="str">
        <f>VLOOKUP(D288,Shipment!A:A,1,0)</f>
        <v>9525250488</v>
      </c>
      <c r="CJ288" s="76" t="e">
        <f>VLOOKUP(C288,[1]Sheet1!$E:$H,4,0)</f>
        <v>#N/A</v>
      </c>
      <c r="CK288" s="76" t="e">
        <f>VLOOKUP(C288,[1]Sheet1!$E:$I,5,0)</f>
        <v>#N/A</v>
      </c>
      <c r="CL288" s="76" t="e">
        <f>VLOOKUP(C288,[1]Sheet1!$E:$S,15,0)</f>
        <v>#N/A</v>
      </c>
    </row>
    <row r="289" spans="1:90" x14ac:dyDescent="0.25">
      <c r="A289" s="1">
        <v>44580</v>
      </c>
      <c r="B289" t="s">
        <v>902</v>
      </c>
      <c r="C289" t="s">
        <v>903</v>
      </c>
      <c r="D289" t="s">
        <v>867</v>
      </c>
      <c r="E289" t="s">
        <v>904</v>
      </c>
      <c r="F289" t="s">
        <v>869</v>
      </c>
      <c r="G289">
        <v>5</v>
      </c>
      <c r="H289" t="s">
        <v>177</v>
      </c>
      <c r="I289" t="s">
        <v>870</v>
      </c>
      <c r="J289" t="s">
        <v>73</v>
      </c>
      <c r="K289" t="s">
        <v>910</v>
      </c>
      <c r="L289">
        <v>2</v>
      </c>
      <c r="M289" t="s">
        <v>906</v>
      </c>
      <c r="N289" t="s">
        <v>907</v>
      </c>
      <c r="O289" t="s">
        <v>77</v>
      </c>
      <c r="P289">
        <v>0.165464</v>
      </c>
      <c r="Q289" t="s">
        <v>78</v>
      </c>
      <c r="R289">
        <v>0.56944444444443998</v>
      </c>
      <c r="S289">
        <v>0.39280092592593002</v>
      </c>
      <c r="T289">
        <v>0.56214120370370002</v>
      </c>
      <c r="U289" t="s">
        <v>908</v>
      </c>
      <c r="V289" t="s">
        <v>908</v>
      </c>
      <c r="W289" t="s">
        <v>80</v>
      </c>
      <c r="X289" t="s">
        <v>895</v>
      </c>
      <c r="Y289" t="s">
        <v>82</v>
      </c>
      <c r="Z289">
        <v>21</v>
      </c>
      <c r="AA289">
        <v>0</v>
      </c>
      <c r="AB289">
        <v>0</v>
      </c>
      <c r="AC289">
        <v>802560</v>
      </c>
      <c r="AD289" t="s">
        <v>100</v>
      </c>
      <c r="AE289" s="5">
        <v>0</v>
      </c>
      <c r="AF289" t="s">
        <v>177</v>
      </c>
      <c r="AG289" t="s">
        <v>84</v>
      </c>
      <c r="AH289" t="s">
        <v>450</v>
      </c>
      <c r="AI289" t="s">
        <v>909</v>
      </c>
      <c r="AJ289">
        <v>0</v>
      </c>
      <c r="AK289">
        <v>1</v>
      </c>
      <c r="AL289" t="s">
        <v>1395</v>
      </c>
      <c r="AM289" t="s">
        <v>177</v>
      </c>
      <c r="AN289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5"/>
      <c r="AX289" s="5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5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0.165464</v>
      </c>
      <c r="BK289" s="5" t="s">
        <v>867</v>
      </c>
      <c r="BL289">
        <v>17.675243577499998</v>
      </c>
      <c r="BM289">
        <v>1452568</v>
      </c>
      <c r="BN289" s="5">
        <v>8897.0194334511452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f>IF(COUNTIFS($D$1:D289,D289,$E$1:E289,E289)&gt;1,0,1)</f>
        <v>0</v>
      </c>
      <c r="BX289" s="5">
        <v>10769.28783274642</v>
      </c>
      <c r="BY289" t="s">
        <v>100</v>
      </c>
      <c r="BZ289" t="s">
        <v>100</v>
      </c>
      <c r="CA289" t="s">
        <v>221</v>
      </c>
      <c r="CB289" s="5">
        <v>4961785</v>
      </c>
      <c r="CC289" s="6">
        <v>9.3613419964763724E-3</v>
      </c>
      <c r="CD289" s="8">
        <v>17.675243577499998</v>
      </c>
      <c r="CE289" s="5" t="s">
        <v>622</v>
      </c>
      <c r="CF289">
        <v>0</v>
      </c>
      <c r="CG289" t="str">
        <f>VLOOKUP(C289,Sheet2!$D$2:$D$764,1,0)</f>
        <v>9521123435</v>
      </c>
      <c r="CH289" t="str">
        <f>VLOOKUP(B289,SO!A:A,1,0)</f>
        <v>9512940603</v>
      </c>
      <c r="CI289" t="str">
        <f>VLOOKUP(D289,Shipment!A:A,1,0)</f>
        <v>9525250488</v>
      </c>
      <c r="CJ289" s="76" t="e">
        <f>VLOOKUP(C289,[1]Sheet1!$E:$H,4,0)</f>
        <v>#N/A</v>
      </c>
      <c r="CK289" s="76" t="e">
        <f>VLOOKUP(C289,[1]Sheet1!$E:$I,5,0)</f>
        <v>#N/A</v>
      </c>
      <c r="CL289" s="76" t="e">
        <f>VLOOKUP(C289,[1]Sheet1!$E:$S,15,0)</f>
        <v>#N/A</v>
      </c>
    </row>
    <row r="290" spans="1:90" x14ac:dyDescent="0.25">
      <c r="A290" s="1">
        <v>44580</v>
      </c>
      <c r="B290" t="s">
        <v>911</v>
      </c>
      <c r="C290" t="s">
        <v>912</v>
      </c>
      <c r="D290" t="s">
        <v>867</v>
      </c>
      <c r="E290" t="s">
        <v>904</v>
      </c>
      <c r="F290" t="s">
        <v>869</v>
      </c>
      <c r="G290">
        <v>5</v>
      </c>
      <c r="H290" t="s">
        <v>177</v>
      </c>
      <c r="I290" t="s">
        <v>870</v>
      </c>
      <c r="J290" t="s">
        <v>73</v>
      </c>
      <c r="K290" t="s">
        <v>913</v>
      </c>
      <c r="L290">
        <v>1</v>
      </c>
      <c r="M290" t="s">
        <v>906</v>
      </c>
      <c r="N290" t="s">
        <v>907</v>
      </c>
      <c r="O290" t="s">
        <v>77</v>
      </c>
      <c r="P290">
        <v>0.27417599999999998</v>
      </c>
      <c r="Q290" t="s">
        <v>78</v>
      </c>
      <c r="R290">
        <v>0.56944444444443998</v>
      </c>
      <c r="S290">
        <v>0.39280092592593002</v>
      </c>
      <c r="T290">
        <v>0.56262731481480999</v>
      </c>
      <c r="U290" t="s">
        <v>908</v>
      </c>
      <c r="V290" t="s">
        <v>908</v>
      </c>
      <c r="W290" t="s">
        <v>80</v>
      </c>
      <c r="X290" t="s">
        <v>895</v>
      </c>
      <c r="Y290" t="s">
        <v>82</v>
      </c>
      <c r="Z290">
        <v>21</v>
      </c>
      <c r="AA290">
        <v>0</v>
      </c>
      <c r="AB290">
        <v>0</v>
      </c>
      <c r="AC290">
        <v>802560</v>
      </c>
      <c r="AD290" t="s">
        <v>100</v>
      </c>
      <c r="AE290" s="5">
        <v>0</v>
      </c>
      <c r="AF290" t="s">
        <v>177</v>
      </c>
      <c r="AG290" t="s">
        <v>84</v>
      </c>
      <c r="AH290" t="s">
        <v>450</v>
      </c>
      <c r="AI290" t="s">
        <v>909</v>
      </c>
      <c r="AJ290">
        <v>0</v>
      </c>
      <c r="AK290">
        <v>1</v>
      </c>
      <c r="AL290" t="s">
        <v>1395</v>
      </c>
      <c r="AM290" t="s">
        <v>177</v>
      </c>
      <c r="AN290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5"/>
      <c r="AX290" s="5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s="5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0.27417599999999998</v>
      </c>
      <c r="BK290" s="5" t="s">
        <v>867</v>
      </c>
      <c r="BL290">
        <v>17.675243577499998</v>
      </c>
      <c r="BM290">
        <v>1452568</v>
      </c>
      <c r="BN290" s="5">
        <v>14742.476914530656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f>IF(COUNTIFS($D$1:D290,D290,$E$1:E290,E290)&gt;1,0,1)</f>
        <v>0</v>
      </c>
      <c r="BX290" s="5">
        <v>17844.85000260529</v>
      </c>
      <c r="BY290" t="s">
        <v>100</v>
      </c>
      <c r="BZ290" t="s">
        <v>100</v>
      </c>
      <c r="CA290" t="s">
        <v>221</v>
      </c>
      <c r="CB290" s="5">
        <v>6344430</v>
      </c>
      <c r="CC290" s="6">
        <v>1.5511865440373166E-2</v>
      </c>
      <c r="CD290" s="8">
        <v>17.675243577499998</v>
      </c>
      <c r="CE290" s="5" t="s">
        <v>622</v>
      </c>
      <c r="CF290">
        <v>0</v>
      </c>
      <c r="CG290" t="str">
        <f>VLOOKUP(C290,Sheet2!$D$2:$D$764,1,0)</f>
        <v>9521123434</v>
      </c>
      <c r="CH290" t="str">
        <f>VLOOKUP(B290,SO!A:A,1,0)</f>
        <v>9512940601</v>
      </c>
      <c r="CI290" t="str">
        <f>VLOOKUP(D290,Shipment!A:A,1,0)</f>
        <v>9525250488</v>
      </c>
      <c r="CJ290" s="76" t="e">
        <f>VLOOKUP(C290,[1]Sheet1!$E:$H,4,0)</f>
        <v>#N/A</v>
      </c>
      <c r="CK290" s="76" t="e">
        <f>VLOOKUP(C290,[1]Sheet1!$E:$I,5,0)</f>
        <v>#N/A</v>
      </c>
      <c r="CL290" s="76" t="e">
        <f>VLOOKUP(C290,[1]Sheet1!$E:$S,15,0)</f>
        <v>#N/A</v>
      </c>
    </row>
    <row r="291" spans="1:90" x14ac:dyDescent="0.25">
      <c r="A291" s="1">
        <v>44580</v>
      </c>
      <c r="B291" t="s">
        <v>911</v>
      </c>
      <c r="C291" t="s">
        <v>912</v>
      </c>
      <c r="D291" t="s">
        <v>867</v>
      </c>
      <c r="E291" t="s">
        <v>904</v>
      </c>
      <c r="F291" t="s">
        <v>869</v>
      </c>
      <c r="G291">
        <v>5</v>
      </c>
      <c r="H291" t="s">
        <v>177</v>
      </c>
      <c r="I291" t="s">
        <v>870</v>
      </c>
      <c r="J291" t="s">
        <v>73</v>
      </c>
      <c r="K291" t="s">
        <v>914</v>
      </c>
      <c r="L291">
        <v>1</v>
      </c>
      <c r="M291" t="s">
        <v>906</v>
      </c>
      <c r="N291" t="s">
        <v>907</v>
      </c>
      <c r="O291" t="s">
        <v>77</v>
      </c>
      <c r="P291">
        <v>0.1239</v>
      </c>
      <c r="Q291" t="s">
        <v>78</v>
      </c>
      <c r="R291">
        <v>0.56944444444443998</v>
      </c>
      <c r="S291">
        <v>0.39280092592593002</v>
      </c>
      <c r="T291">
        <v>0.56201388888889003</v>
      </c>
      <c r="U291" t="s">
        <v>908</v>
      </c>
      <c r="V291" t="s">
        <v>908</v>
      </c>
      <c r="W291" t="s">
        <v>80</v>
      </c>
      <c r="X291" t="s">
        <v>895</v>
      </c>
      <c r="Y291" t="s">
        <v>82</v>
      </c>
      <c r="Z291">
        <v>21</v>
      </c>
      <c r="AA291">
        <v>0</v>
      </c>
      <c r="AB291">
        <v>0</v>
      </c>
      <c r="AC291">
        <v>802560</v>
      </c>
      <c r="AD291" t="s">
        <v>100</v>
      </c>
      <c r="AE291" s="5">
        <v>0</v>
      </c>
      <c r="AF291" t="s">
        <v>177</v>
      </c>
      <c r="AG291" t="s">
        <v>84</v>
      </c>
      <c r="AH291" t="s">
        <v>450</v>
      </c>
      <c r="AI291" t="s">
        <v>909</v>
      </c>
      <c r="AJ291">
        <v>0</v>
      </c>
      <c r="AK291">
        <v>1</v>
      </c>
      <c r="AL291" t="s">
        <v>1395</v>
      </c>
      <c r="AM291" t="s">
        <v>177</v>
      </c>
      <c r="AN291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5"/>
      <c r="AX291" s="5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 s="5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0.1239</v>
      </c>
      <c r="BK291" s="5" t="s">
        <v>867</v>
      </c>
      <c r="BL291">
        <v>17.675243577499998</v>
      </c>
      <c r="BM291">
        <v>1452568</v>
      </c>
      <c r="BN291" s="5">
        <v>6662.1180909720342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f>IF(COUNTIFS($D$1:D291,D291,$E$1:E291,E291)&gt;1,0,1)</f>
        <v>0</v>
      </c>
      <c r="BX291" s="5">
        <v>8064.0789687018396</v>
      </c>
      <c r="BY291" t="s">
        <v>100</v>
      </c>
      <c r="BZ291" t="s">
        <v>100</v>
      </c>
      <c r="CA291" t="s">
        <v>221</v>
      </c>
      <c r="CB291" s="5">
        <v>4229620</v>
      </c>
      <c r="CC291" s="6">
        <v>7.0098043886490258E-3</v>
      </c>
      <c r="CD291" s="8">
        <v>17.675243577499998</v>
      </c>
      <c r="CE291" s="5" t="s">
        <v>622</v>
      </c>
      <c r="CF291">
        <v>0</v>
      </c>
      <c r="CG291" t="str">
        <f>VLOOKUP(C291,Sheet2!$D$2:$D$764,1,0)</f>
        <v>9521123434</v>
      </c>
      <c r="CH291" t="str">
        <f>VLOOKUP(B291,SO!A:A,1,0)</f>
        <v>9512940601</v>
      </c>
      <c r="CI291" t="str">
        <f>VLOOKUP(D291,Shipment!A:A,1,0)</f>
        <v>9525250488</v>
      </c>
      <c r="CJ291" s="76" t="e">
        <f>VLOOKUP(C291,[1]Sheet1!$E:$H,4,0)</f>
        <v>#N/A</v>
      </c>
      <c r="CK291" s="76" t="e">
        <f>VLOOKUP(C291,[1]Sheet1!$E:$I,5,0)</f>
        <v>#N/A</v>
      </c>
      <c r="CL291" s="76" t="e">
        <f>VLOOKUP(C291,[1]Sheet1!$E:$S,15,0)</f>
        <v>#N/A</v>
      </c>
    </row>
    <row r="292" spans="1:90" x14ac:dyDescent="0.25">
      <c r="A292" s="1">
        <v>44580</v>
      </c>
      <c r="B292" t="s">
        <v>915</v>
      </c>
      <c r="C292" t="s">
        <v>916</v>
      </c>
      <c r="D292" t="s">
        <v>867</v>
      </c>
      <c r="E292" t="s">
        <v>881</v>
      </c>
      <c r="F292" t="s">
        <v>869</v>
      </c>
      <c r="G292">
        <v>5</v>
      </c>
      <c r="H292" t="s">
        <v>177</v>
      </c>
      <c r="I292" t="s">
        <v>870</v>
      </c>
      <c r="J292" t="s">
        <v>73</v>
      </c>
      <c r="K292" t="s">
        <v>588</v>
      </c>
      <c r="L292">
        <v>2</v>
      </c>
      <c r="M292" t="s">
        <v>97</v>
      </c>
      <c r="N292" t="s">
        <v>882</v>
      </c>
      <c r="O292" t="s">
        <v>77</v>
      </c>
      <c r="P292">
        <v>7.1145E-2</v>
      </c>
      <c r="Q292" t="s">
        <v>78</v>
      </c>
      <c r="R292">
        <v>0.56944444444443998</v>
      </c>
      <c r="S292">
        <v>0.39280092592593002</v>
      </c>
      <c r="T292">
        <v>0.54796296296295999</v>
      </c>
      <c r="U292" t="s">
        <v>883</v>
      </c>
      <c r="V292" t="s">
        <v>883</v>
      </c>
      <c r="W292" t="s">
        <v>80</v>
      </c>
      <c r="X292" t="s">
        <v>874</v>
      </c>
      <c r="Y292" t="s">
        <v>82</v>
      </c>
      <c r="Z292">
        <v>43</v>
      </c>
      <c r="AA292">
        <v>0</v>
      </c>
      <c r="AB292">
        <v>0</v>
      </c>
      <c r="AC292">
        <v>950400</v>
      </c>
      <c r="AD292" t="s">
        <v>358</v>
      </c>
      <c r="AE292" s="5">
        <v>0</v>
      </c>
      <c r="AF292" t="s">
        <v>177</v>
      </c>
      <c r="AG292" t="s">
        <v>84</v>
      </c>
      <c r="AH292" t="s">
        <v>450</v>
      </c>
      <c r="AI292" t="s">
        <v>42</v>
      </c>
      <c r="AJ292">
        <v>0</v>
      </c>
      <c r="AK292">
        <v>1</v>
      </c>
      <c r="AL292" t="s">
        <v>1395</v>
      </c>
      <c r="AM292" t="s">
        <v>177</v>
      </c>
      <c r="AN292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1281</v>
      </c>
      <c r="AT292" s="8">
        <v>0</v>
      </c>
      <c r="AU292" s="5"/>
      <c r="AX292" s="5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s="5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7.1145E-2</v>
      </c>
      <c r="BK292" s="5" t="s">
        <v>867</v>
      </c>
      <c r="BL292">
        <v>17.675243577499998</v>
      </c>
      <c r="BM292">
        <v>1452568</v>
      </c>
      <c r="BN292" s="5">
        <v>3825.4753154334576</v>
      </c>
      <c r="BO292" s="5">
        <v>0</v>
      </c>
      <c r="BP292" s="5">
        <v>1281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f>IF(COUNTIFS($D$1:D292,D292,$E$1:E292,E292)&gt;1,0,1)</f>
        <v>0</v>
      </c>
      <c r="BX292" s="5">
        <v>5911.4995821492521</v>
      </c>
      <c r="BY292" t="s">
        <v>358</v>
      </c>
      <c r="BZ292" t="s">
        <v>358</v>
      </c>
      <c r="CA292" t="s">
        <v>102</v>
      </c>
      <c r="CB292" s="5">
        <v>1336364</v>
      </c>
      <c r="CC292" s="6">
        <v>4.0251213335789748E-3</v>
      </c>
      <c r="CD292" s="8">
        <v>17.675243577499998</v>
      </c>
      <c r="CE292" s="5" t="s">
        <v>622</v>
      </c>
      <c r="CF292">
        <v>0</v>
      </c>
      <c r="CG292" t="str">
        <f>VLOOKUP(C292,Sheet2!$D$2:$D$764,1,0)</f>
        <v>9521123532</v>
      </c>
      <c r="CH292" t="str">
        <f>VLOOKUP(B292,SO!A:A,1,0)</f>
        <v>9512941216</v>
      </c>
      <c r="CI292" t="str">
        <f>VLOOKUP(D292,Shipment!A:A,1,0)</f>
        <v>9525250488</v>
      </c>
      <c r="CJ292" s="76" t="e">
        <f>VLOOKUP(C292,[1]Sheet1!$E:$H,4,0)</f>
        <v>#N/A</v>
      </c>
      <c r="CK292" s="76" t="e">
        <f>VLOOKUP(C292,[1]Sheet1!$E:$I,5,0)</f>
        <v>#N/A</v>
      </c>
      <c r="CL292" s="76" t="e">
        <f>VLOOKUP(C292,[1]Sheet1!$E:$S,15,0)</f>
        <v>#N/A</v>
      </c>
    </row>
    <row r="293" spans="1:90" x14ac:dyDescent="0.25">
      <c r="A293" s="1">
        <v>44580</v>
      </c>
      <c r="B293" t="s">
        <v>915</v>
      </c>
      <c r="C293" t="s">
        <v>916</v>
      </c>
      <c r="D293" t="s">
        <v>867</v>
      </c>
      <c r="E293" t="s">
        <v>881</v>
      </c>
      <c r="F293" t="s">
        <v>869</v>
      </c>
      <c r="G293">
        <v>5</v>
      </c>
      <c r="H293" t="s">
        <v>177</v>
      </c>
      <c r="I293" t="s">
        <v>870</v>
      </c>
      <c r="J293" t="s">
        <v>73</v>
      </c>
      <c r="K293" t="s">
        <v>567</v>
      </c>
      <c r="L293">
        <v>9</v>
      </c>
      <c r="M293" t="s">
        <v>97</v>
      </c>
      <c r="N293" t="s">
        <v>882</v>
      </c>
      <c r="O293" t="s">
        <v>77</v>
      </c>
      <c r="P293">
        <v>0.31048920000000002</v>
      </c>
      <c r="Q293" t="s">
        <v>78</v>
      </c>
      <c r="R293">
        <v>0.56944444444443998</v>
      </c>
      <c r="S293">
        <v>0.39313657407406999</v>
      </c>
      <c r="T293">
        <v>0.54771990740740994</v>
      </c>
      <c r="U293" t="s">
        <v>883</v>
      </c>
      <c r="V293" t="s">
        <v>883</v>
      </c>
      <c r="W293" t="s">
        <v>80</v>
      </c>
      <c r="X293" t="s">
        <v>874</v>
      </c>
      <c r="Y293" t="s">
        <v>82</v>
      </c>
      <c r="Z293">
        <v>43</v>
      </c>
      <c r="AA293">
        <v>0</v>
      </c>
      <c r="AB293">
        <v>0</v>
      </c>
      <c r="AC293">
        <v>950400</v>
      </c>
      <c r="AD293" t="s">
        <v>358</v>
      </c>
      <c r="AE293" s="5">
        <v>0</v>
      </c>
      <c r="AF293" t="s">
        <v>177</v>
      </c>
      <c r="AG293" t="s">
        <v>84</v>
      </c>
      <c r="AH293" t="s">
        <v>450</v>
      </c>
      <c r="AI293" t="s">
        <v>42</v>
      </c>
      <c r="AJ293">
        <v>0</v>
      </c>
      <c r="AK293">
        <v>1</v>
      </c>
      <c r="AL293" t="s">
        <v>1395</v>
      </c>
      <c r="AM293" t="s">
        <v>177</v>
      </c>
      <c r="AN293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5589</v>
      </c>
      <c r="AT293" s="8">
        <v>0</v>
      </c>
      <c r="AU293" s="5"/>
      <c r="AX293" s="5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 s="5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0.31048920000000002</v>
      </c>
      <c r="BK293" s="5" t="s">
        <v>867</v>
      </c>
      <c r="BL293">
        <v>17.675243577499998</v>
      </c>
      <c r="BM293">
        <v>1452568</v>
      </c>
      <c r="BN293" s="5">
        <v>16695.042101464358</v>
      </c>
      <c r="BO293" s="5">
        <v>0</v>
      </c>
      <c r="BP293" s="5">
        <v>5589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f>IF(COUNTIFS($D$1:D293,D293,$E$1:E293,E293)&gt;1,0,1)</f>
        <v>0</v>
      </c>
      <c r="BX293" s="5">
        <v>25797.308536957698</v>
      </c>
      <c r="BY293" t="s">
        <v>358</v>
      </c>
      <c r="BZ293" t="s">
        <v>358</v>
      </c>
      <c r="CA293" t="s">
        <v>102</v>
      </c>
      <c r="CB293" s="5">
        <v>4418181</v>
      </c>
      <c r="CC293" s="6">
        <v>1.7566332177466708E-2</v>
      </c>
      <c r="CD293" s="8">
        <v>17.675243577499998</v>
      </c>
      <c r="CE293" s="5" t="s">
        <v>622</v>
      </c>
      <c r="CF293">
        <v>0</v>
      </c>
      <c r="CG293" t="str">
        <f>VLOOKUP(C293,Sheet2!$D$2:$D$764,1,0)</f>
        <v>9521123532</v>
      </c>
      <c r="CH293" t="str">
        <f>VLOOKUP(B293,SO!A:A,1,0)</f>
        <v>9512941216</v>
      </c>
      <c r="CI293" t="str">
        <f>VLOOKUP(D293,Shipment!A:A,1,0)</f>
        <v>9525250488</v>
      </c>
      <c r="CJ293" s="76" t="e">
        <f>VLOOKUP(C293,[1]Sheet1!$E:$H,4,0)</f>
        <v>#N/A</v>
      </c>
      <c r="CK293" s="76" t="e">
        <f>VLOOKUP(C293,[1]Sheet1!$E:$I,5,0)</f>
        <v>#N/A</v>
      </c>
      <c r="CL293" s="76" t="e">
        <f>VLOOKUP(C293,[1]Sheet1!$E:$S,15,0)</f>
        <v>#N/A</v>
      </c>
    </row>
    <row r="294" spans="1:90" x14ac:dyDescent="0.25">
      <c r="A294" s="1">
        <v>44580</v>
      </c>
      <c r="B294" t="s">
        <v>915</v>
      </c>
      <c r="C294" t="s">
        <v>916</v>
      </c>
      <c r="D294" t="s">
        <v>867</v>
      </c>
      <c r="E294" t="s">
        <v>881</v>
      </c>
      <c r="F294" t="s">
        <v>869</v>
      </c>
      <c r="G294">
        <v>5</v>
      </c>
      <c r="H294" t="s">
        <v>177</v>
      </c>
      <c r="I294" t="s">
        <v>870</v>
      </c>
      <c r="J294" t="s">
        <v>73</v>
      </c>
      <c r="K294" t="s">
        <v>569</v>
      </c>
      <c r="L294">
        <v>3</v>
      </c>
      <c r="M294" t="s">
        <v>97</v>
      </c>
      <c r="N294" t="s">
        <v>882</v>
      </c>
      <c r="O294" t="s">
        <v>77</v>
      </c>
      <c r="P294">
        <v>9.9618750000000006E-2</v>
      </c>
      <c r="Q294" t="s">
        <v>78</v>
      </c>
      <c r="R294">
        <v>0.56944444444443998</v>
      </c>
      <c r="S294">
        <v>0.39313657407406999</v>
      </c>
      <c r="T294">
        <v>0.54751157407407003</v>
      </c>
      <c r="U294" t="s">
        <v>883</v>
      </c>
      <c r="V294" t="s">
        <v>883</v>
      </c>
      <c r="W294" t="s">
        <v>80</v>
      </c>
      <c r="X294" t="s">
        <v>874</v>
      </c>
      <c r="Y294" t="s">
        <v>82</v>
      </c>
      <c r="Z294">
        <v>43</v>
      </c>
      <c r="AA294">
        <v>0</v>
      </c>
      <c r="AB294">
        <v>0</v>
      </c>
      <c r="AC294">
        <v>950400</v>
      </c>
      <c r="AD294" t="s">
        <v>358</v>
      </c>
      <c r="AE294" s="5">
        <v>0</v>
      </c>
      <c r="AF294" t="s">
        <v>177</v>
      </c>
      <c r="AG294" t="s">
        <v>84</v>
      </c>
      <c r="AH294" t="s">
        <v>450</v>
      </c>
      <c r="AI294" t="s">
        <v>42</v>
      </c>
      <c r="AJ294">
        <v>0</v>
      </c>
      <c r="AK294">
        <v>1</v>
      </c>
      <c r="AL294" t="s">
        <v>1395</v>
      </c>
      <c r="AM294" t="s">
        <v>177</v>
      </c>
      <c r="AN294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1793</v>
      </c>
      <c r="AT294" s="8">
        <v>0</v>
      </c>
      <c r="AU294" s="5"/>
      <c r="AX294" s="5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s="5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9.9618750000000006E-2</v>
      </c>
      <c r="BK294" s="5" t="s">
        <v>867</v>
      </c>
      <c r="BL294">
        <v>17.675243577499998</v>
      </c>
      <c r="BM294">
        <v>1452568</v>
      </c>
      <c r="BN294" s="5">
        <v>5356.512321025185</v>
      </c>
      <c r="BO294" s="5">
        <v>0</v>
      </c>
      <c r="BP294" s="5">
        <v>1793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f>IF(COUNTIFS($D$1:D294,D294,$E$1:E294,E294)&gt;1,0,1)</f>
        <v>0</v>
      </c>
      <c r="BX294" s="5">
        <v>8276.7245097931118</v>
      </c>
      <c r="BY294" t="s">
        <v>358</v>
      </c>
      <c r="BZ294" t="s">
        <v>358</v>
      </c>
      <c r="CA294" t="s">
        <v>102</v>
      </c>
      <c r="CB294" s="5">
        <v>1227273</v>
      </c>
      <c r="CC294" s="6">
        <v>5.6360609438396306E-3</v>
      </c>
      <c r="CD294" s="8">
        <v>17.675243577499998</v>
      </c>
      <c r="CE294" s="5" t="s">
        <v>622</v>
      </c>
      <c r="CF294">
        <v>0</v>
      </c>
      <c r="CG294" t="str">
        <f>VLOOKUP(C294,Sheet2!$D$2:$D$764,1,0)</f>
        <v>9521123532</v>
      </c>
      <c r="CH294" t="str">
        <f>VLOOKUP(B294,SO!A:A,1,0)</f>
        <v>9512941216</v>
      </c>
      <c r="CI294" t="str">
        <f>VLOOKUP(D294,Shipment!A:A,1,0)</f>
        <v>9525250488</v>
      </c>
      <c r="CJ294" s="76" t="e">
        <f>VLOOKUP(C294,[1]Sheet1!$E:$H,4,0)</f>
        <v>#N/A</v>
      </c>
      <c r="CK294" s="76" t="e">
        <f>VLOOKUP(C294,[1]Sheet1!$E:$I,5,0)</f>
        <v>#N/A</v>
      </c>
      <c r="CL294" s="76" t="e">
        <f>VLOOKUP(C294,[1]Sheet1!$E:$S,15,0)</f>
        <v>#N/A</v>
      </c>
    </row>
    <row r="295" spans="1:90" x14ac:dyDescent="0.25">
      <c r="A295" s="1">
        <v>44580</v>
      </c>
      <c r="B295" t="s">
        <v>915</v>
      </c>
      <c r="C295" t="s">
        <v>916</v>
      </c>
      <c r="D295" t="s">
        <v>867</v>
      </c>
      <c r="E295" t="s">
        <v>881</v>
      </c>
      <c r="F295" t="s">
        <v>869</v>
      </c>
      <c r="G295">
        <v>5</v>
      </c>
      <c r="H295" t="s">
        <v>177</v>
      </c>
      <c r="I295" t="s">
        <v>870</v>
      </c>
      <c r="J295" t="s">
        <v>73</v>
      </c>
      <c r="K295" t="s">
        <v>597</v>
      </c>
      <c r="L295">
        <v>1</v>
      </c>
      <c r="M295" t="s">
        <v>97</v>
      </c>
      <c r="N295" t="s">
        <v>882</v>
      </c>
      <c r="O295" t="s">
        <v>77</v>
      </c>
      <c r="P295">
        <v>2.0150000000000001E-2</v>
      </c>
      <c r="Q295" t="s">
        <v>78</v>
      </c>
      <c r="R295">
        <v>0.56944444444443998</v>
      </c>
      <c r="S295">
        <v>0.39313657407406999</v>
      </c>
      <c r="T295">
        <v>0.54414351851852005</v>
      </c>
      <c r="U295" t="s">
        <v>883</v>
      </c>
      <c r="V295" t="s">
        <v>883</v>
      </c>
      <c r="W295" t="s">
        <v>80</v>
      </c>
      <c r="X295" t="s">
        <v>874</v>
      </c>
      <c r="Y295" t="s">
        <v>82</v>
      </c>
      <c r="Z295">
        <v>43</v>
      </c>
      <c r="AA295">
        <v>0</v>
      </c>
      <c r="AB295">
        <v>0</v>
      </c>
      <c r="AC295">
        <v>950400</v>
      </c>
      <c r="AD295" t="s">
        <v>358</v>
      </c>
      <c r="AE295" s="5">
        <v>0</v>
      </c>
      <c r="AF295" t="s">
        <v>177</v>
      </c>
      <c r="AG295" t="s">
        <v>84</v>
      </c>
      <c r="AH295" t="s">
        <v>450</v>
      </c>
      <c r="AI295" t="s">
        <v>42</v>
      </c>
      <c r="AJ295">
        <v>0</v>
      </c>
      <c r="AK295">
        <v>1</v>
      </c>
      <c r="AL295" t="s">
        <v>1395</v>
      </c>
      <c r="AM295" t="s">
        <v>177</v>
      </c>
      <c r="AN295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363</v>
      </c>
      <c r="AT295" s="8">
        <v>0</v>
      </c>
      <c r="AU295" s="5"/>
      <c r="AX295" s="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s="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2.0150000000000001E-2</v>
      </c>
      <c r="BK295" s="5" t="s">
        <v>867</v>
      </c>
      <c r="BL295">
        <v>17.675243577499998</v>
      </c>
      <c r="BM295">
        <v>1452568</v>
      </c>
      <c r="BN295" s="5">
        <v>1083.4679542621993</v>
      </c>
      <c r="BO295" s="5">
        <v>0</v>
      </c>
      <c r="BP295" s="5">
        <v>363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f>IF(COUNTIFS($D$1:D295,D295,$E$1:E295,E295)&gt;1,0,1)</f>
        <v>0</v>
      </c>
      <c r="BX295" s="5">
        <v>1674.4704698897665</v>
      </c>
      <c r="BY295" t="s">
        <v>358</v>
      </c>
      <c r="BZ295" t="s">
        <v>358</v>
      </c>
      <c r="CA295" t="s">
        <v>102</v>
      </c>
      <c r="CB295" s="5">
        <v>398182</v>
      </c>
      <c r="CC295" s="6">
        <v>1.1400125781378361E-3</v>
      </c>
      <c r="CD295" s="8">
        <v>17.675243577499998</v>
      </c>
      <c r="CE295" s="5" t="s">
        <v>622</v>
      </c>
      <c r="CF295">
        <v>0</v>
      </c>
      <c r="CG295" t="str">
        <f>VLOOKUP(C295,Sheet2!$D$2:$D$764,1,0)</f>
        <v>9521123532</v>
      </c>
      <c r="CH295" t="str">
        <f>VLOOKUP(B295,SO!A:A,1,0)</f>
        <v>9512941216</v>
      </c>
      <c r="CI295" t="str">
        <f>VLOOKUP(D295,Shipment!A:A,1,0)</f>
        <v>9525250488</v>
      </c>
      <c r="CJ295" s="76" t="e">
        <f>VLOOKUP(C295,[1]Sheet1!$E:$H,4,0)</f>
        <v>#N/A</v>
      </c>
      <c r="CK295" s="76" t="e">
        <f>VLOOKUP(C295,[1]Sheet1!$E:$I,5,0)</f>
        <v>#N/A</v>
      </c>
      <c r="CL295" s="76" t="e">
        <f>VLOOKUP(C295,[1]Sheet1!$E:$S,15,0)</f>
        <v>#N/A</v>
      </c>
    </row>
    <row r="296" spans="1:90" x14ac:dyDescent="0.25">
      <c r="A296" s="1">
        <v>44580</v>
      </c>
      <c r="B296" t="s">
        <v>917</v>
      </c>
      <c r="C296" t="s">
        <v>918</v>
      </c>
      <c r="D296" t="s">
        <v>867</v>
      </c>
      <c r="E296" t="s">
        <v>881</v>
      </c>
      <c r="F296" t="s">
        <v>869</v>
      </c>
      <c r="G296">
        <v>5</v>
      </c>
      <c r="H296" t="s">
        <v>177</v>
      </c>
      <c r="I296" t="s">
        <v>870</v>
      </c>
      <c r="J296" t="s">
        <v>73</v>
      </c>
      <c r="K296" t="s">
        <v>588</v>
      </c>
      <c r="L296">
        <v>22</v>
      </c>
      <c r="M296" t="s">
        <v>97</v>
      </c>
      <c r="N296" t="s">
        <v>882</v>
      </c>
      <c r="O296" t="s">
        <v>77</v>
      </c>
      <c r="P296">
        <v>0.78259500000000004</v>
      </c>
      <c r="Q296" t="s">
        <v>78</v>
      </c>
      <c r="R296">
        <v>0.56944444444443998</v>
      </c>
      <c r="S296">
        <v>0.39342592592593001</v>
      </c>
      <c r="T296">
        <v>0.54806712962963</v>
      </c>
      <c r="U296" t="s">
        <v>883</v>
      </c>
      <c r="V296" t="s">
        <v>883</v>
      </c>
      <c r="W296" t="s">
        <v>80</v>
      </c>
      <c r="X296" t="s">
        <v>874</v>
      </c>
      <c r="Y296" t="s">
        <v>82</v>
      </c>
      <c r="Z296">
        <v>43</v>
      </c>
      <c r="AA296">
        <v>0</v>
      </c>
      <c r="AB296">
        <v>0</v>
      </c>
      <c r="AC296">
        <v>950400</v>
      </c>
      <c r="AD296" t="s">
        <v>358</v>
      </c>
      <c r="AE296" s="5">
        <v>0</v>
      </c>
      <c r="AF296" t="s">
        <v>177</v>
      </c>
      <c r="AG296" t="s">
        <v>84</v>
      </c>
      <c r="AH296" t="s">
        <v>450</v>
      </c>
      <c r="AI296" t="s">
        <v>42</v>
      </c>
      <c r="AJ296">
        <v>0</v>
      </c>
      <c r="AK296">
        <v>1</v>
      </c>
      <c r="AL296" t="s">
        <v>1395</v>
      </c>
      <c r="AM296" t="s">
        <v>177</v>
      </c>
      <c r="AN296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14087</v>
      </c>
      <c r="AT296" s="8">
        <v>0</v>
      </c>
      <c r="AU296" s="5"/>
      <c r="AX296" s="5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5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0.78259500000000004</v>
      </c>
      <c r="BK296" s="5" t="s">
        <v>867</v>
      </c>
      <c r="BL296">
        <v>17.675243577499998</v>
      </c>
      <c r="BM296">
        <v>1452568</v>
      </c>
      <c r="BN296" s="5">
        <v>42080.228469768037</v>
      </c>
      <c r="BO296" s="5">
        <v>0</v>
      </c>
      <c r="BP296" s="5">
        <v>14087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f>IF(COUNTIFS($D$1:D296,D296,$E$1:E296,E296)&gt;1,0,1)</f>
        <v>0</v>
      </c>
      <c r="BX296" s="5">
        <v>65022.495403641784</v>
      </c>
      <c r="BY296" t="s">
        <v>358</v>
      </c>
      <c r="BZ296" t="s">
        <v>358</v>
      </c>
      <c r="CA296" t="s">
        <v>102</v>
      </c>
      <c r="CB296" s="5">
        <v>37730000</v>
      </c>
      <c r="CC296" s="6">
        <v>4.4276334669368721E-2</v>
      </c>
      <c r="CD296" s="8">
        <v>17.675243577499998</v>
      </c>
      <c r="CE296" s="5" t="s">
        <v>622</v>
      </c>
      <c r="CF296">
        <v>0</v>
      </c>
      <c r="CG296" t="str">
        <f>VLOOKUP(C296,Sheet2!$D$2:$D$764,1,0)</f>
        <v>9521124151</v>
      </c>
      <c r="CH296" t="str">
        <f>VLOOKUP(B296,SO!A:A,1,0)</f>
        <v>9512941201</v>
      </c>
      <c r="CI296" t="str">
        <f>VLOOKUP(D296,Shipment!A:A,1,0)</f>
        <v>9525250488</v>
      </c>
      <c r="CJ296" s="76" t="e">
        <f>VLOOKUP(C296,[1]Sheet1!$E:$H,4,0)</f>
        <v>#N/A</v>
      </c>
      <c r="CK296" s="76" t="e">
        <f>VLOOKUP(C296,[1]Sheet1!$E:$I,5,0)</f>
        <v>#N/A</v>
      </c>
      <c r="CL296" s="76" t="e">
        <f>VLOOKUP(C296,[1]Sheet1!$E:$S,15,0)</f>
        <v>#N/A</v>
      </c>
    </row>
    <row r="297" spans="1:90" x14ac:dyDescent="0.25">
      <c r="A297" s="1">
        <v>44580</v>
      </c>
      <c r="B297" t="s">
        <v>917</v>
      </c>
      <c r="C297" t="s">
        <v>918</v>
      </c>
      <c r="D297" t="s">
        <v>867</v>
      </c>
      <c r="E297" t="s">
        <v>881</v>
      </c>
      <c r="F297" t="s">
        <v>869</v>
      </c>
      <c r="G297">
        <v>5</v>
      </c>
      <c r="H297" t="s">
        <v>177</v>
      </c>
      <c r="I297" t="s">
        <v>870</v>
      </c>
      <c r="J297" t="s">
        <v>73</v>
      </c>
      <c r="K297" t="s">
        <v>149</v>
      </c>
      <c r="L297">
        <v>32</v>
      </c>
      <c r="M297" t="s">
        <v>97</v>
      </c>
      <c r="N297" t="s">
        <v>882</v>
      </c>
      <c r="O297" t="s">
        <v>77</v>
      </c>
      <c r="P297">
        <v>1.97472</v>
      </c>
      <c r="Q297" t="s">
        <v>78</v>
      </c>
      <c r="R297">
        <v>0.56944444444443998</v>
      </c>
      <c r="S297">
        <v>0.39432870370369999</v>
      </c>
      <c r="T297">
        <v>0.55222222222221995</v>
      </c>
      <c r="U297" t="s">
        <v>883</v>
      </c>
      <c r="V297" t="s">
        <v>883</v>
      </c>
      <c r="W297" t="s">
        <v>80</v>
      </c>
      <c r="X297" t="s">
        <v>874</v>
      </c>
      <c r="Y297" t="s">
        <v>82</v>
      </c>
      <c r="Z297">
        <v>43</v>
      </c>
      <c r="AA297">
        <v>0</v>
      </c>
      <c r="AB297">
        <v>0</v>
      </c>
      <c r="AC297">
        <v>950400</v>
      </c>
      <c r="AD297" t="s">
        <v>147</v>
      </c>
      <c r="AE297" s="5">
        <v>0</v>
      </c>
      <c r="AF297" t="s">
        <v>177</v>
      </c>
      <c r="AG297" t="s">
        <v>84</v>
      </c>
      <c r="AH297" t="s">
        <v>450</v>
      </c>
      <c r="AI297" t="s">
        <v>42</v>
      </c>
      <c r="AJ297">
        <v>0</v>
      </c>
      <c r="AK297">
        <v>1</v>
      </c>
      <c r="AL297" t="s">
        <v>1395</v>
      </c>
      <c r="AM297" t="s">
        <v>177</v>
      </c>
      <c r="AN297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35545</v>
      </c>
      <c r="AT297" s="8">
        <v>0</v>
      </c>
      <c r="AU297" s="5"/>
      <c r="AX297" s="5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s="5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1.97472</v>
      </c>
      <c r="BK297" s="5" t="s">
        <v>867</v>
      </c>
      <c r="BL297">
        <v>17.675243577499998</v>
      </c>
      <c r="BM297">
        <v>1452568</v>
      </c>
      <c r="BN297" s="5">
        <v>106180.93492013152</v>
      </c>
      <c r="BO297" s="5">
        <v>0</v>
      </c>
      <c r="BP297" s="5">
        <v>35545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f>IF(COUNTIFS($D$1:D297,D297,$E$1:E297,E297)&gt;1,0,1)</f>
        <v>0</v>
      </c>
      <c r="BX297" s="5">
        <v>164070.40775685952</v>
      </c>
      <c r="BY297" t="s">
        <v>147</v>
      </c>
      <c r="BZ297" t="s">
        <v>147</v>
      </c>
      <c r="CA297" t="s">
        <v>102</v>
      </c>
      <c r="CB297" s="5">
        <v>62496000</v>
      </c>
      <c r="CC297" s="6">
        <v>0.11172236418364008</v>
      </c>
      <c r="CD297" s="8">
        <v>17.675243577499998</v>
      </c>
      <c r="CE297" s="5" t="s">
        <v>622</v>
      </c>
      <c r="CF297">
        <v>0</v>
      </c>
      <c r="CG297" t="str">
        <f>VLOOKUP(C297,Sheet2!$D$2:$D$764,1,0)</f>
        <v>9521124151</v>
      </c>
      <c r="CH297" t="str">
        <f>VLOOKUP(B297,SO!A:A,1,0)</f>
        <v>9512941201</v>
      </c>
      <c r="CI297" t="str">
        <f>VLOOKUP(D297,Shipment!A:A,1,0)</f>
        <v>9525250488</v>
      </c>
      <c r="CJ297" s="76" t="e">
        <f>VLOOKUP(C297,[1]Sheet1!$E:$H,4,0)</f>
        <v>#N/A</v>
      </c>
      <c r="CK297" s="76" t="e">
        <f>VLOOKUP(C297,[1]Sheet1!$E:$I,5,0)</f>
        <v>#N/A</v>
      </c>
      <c r="CL297" s="76" t="e">
        <f>VLOOKUP(C297,[1]Sheet1!$E:$S,15,0)</f>
        <v>#N/A</v>
      </c>
    </row>
    <row r="298" spans="1:90" x14ac:dyDescent="0.25">
      <c r="A298" s="1">
        <v>44580</v>
      </c>
      <c r="B298" t="s">
        <v>917</v>
      </c>
      <c r="C298" t="s">
        <v>918</v>
      </c>
      <c r="D298" t="s">
        <v>867</v>
      </c>
      <c r="E298" t="s">
        <v>881</v>
      </c>
      <c r="F298" t="s">
        <v>869</v>
      </c>
      <c r="G298">
        <v>5</v>
      </c>
      <c r="H298" t="s">
        <v>177</v>
      </c>
      <c r="I298" t="s">
        <v>870</v>
      </c>
      <c r="J298" t="s">
        <v>73</v>
      </c>
      <c r="K298" t="s">
        <v>149</v>
      </c>
      <c r="L298">
        <v>14</v>
      </c>
      <c r="M298" t="s">
        <v>97</v>
      </c>
      <c r="N298" t="s">
        <v>882</v>
      </c>
      <c r="O298" t="s">
        <v>77</v>
      </c>
      <c r="P298">
        <v>0.86394000000000004</v>
      </c>
      <c r="Q298" t="s">
        <v>78</v>
      </c>
      <c r="R298">
        <v>0.56944444444443998</v>
      </c>
      <c r="S298">
        <v>0.39432870370369999</v>
      </c>
      <c r="T298">
        <v>0.55122685185185005</v>
      </c>
      <c r="U298" t="s">
        <v>883</v>
      </c>
      <c r="V298" t="s">
        <v>883</v>
      </c>
      <c r="W298" t="s">
        <v>80</v>
      </c>
      <c r="X298" t="s">
        <v>874</v>
      </c>
      <c r="Y298" t="s">
        <v>82</v>
      </c>
      <c r="Z298">
        <v>43</v>
      </c>
      <c r="AA298">
        <v>0</v>
      </c>
      <c r="AB298">
        <v>0</v>
      </c>
      <c r="AC298">
        <v>950400</v>
      </c>
      <c r="AD298" t="s">
        <v>147</v>
      </c>
      <c r="AE298" s="5">
        <v>0</v>
      </c>
      <c r="AF298" t="s">
        <v>177</v>
      </c>
      <c r="AG298" t="s">
        <v>84</v>
      </c>
      <c r="AH298" t="s">
        <v>450</v>
      </c>
      <c r="AI298" t="s">
        <v>42</v>
      </c>
      <c r="AJ298">
        <v>0</v>
      </c>
      <c r="AK298">
        <v>1</v>
      </c>
      <c r="AL298" t="s">
        <v>1395</v>
      </c>
      <c r="AM298" t="s">
        <v>177</v>
      </c>
      <c r="AN29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15551</v>
      </c>
      <c r="AT298" s="8">
        <v>0</v>
      </c>
      <c r="AU298" s="5"/>
      <c r="AX298" s="5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s="5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0.86394000000000004</v>
      </c>
      <c r="BK298" s="5" t="s">
        <v>867</v>
      </c>
      <c r="BL298">
        <v>17.675243577499998</v>
      </c>
      <c r="BM298">
        <v>1452568</v>
      </c>
      <c r="BN298" s="5">
        <v>46454.159027557544</v>
      </c>
      <c r="BO298" s="5">
        <v>0</v>
      </c>
      <c r="BP298" s="5">
        <v>15551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f>IF(COUNTIFS($D$1:D298,D298,$E$1:E298,E298)&gt;1,0,1)</f>
        <v>0</v>
      </c>
      <c r="BX298" s="5">
        <v>71780.865893626047</v>
      </c>
      <c r="BY298" t="s">
        <v>147</v>
      </c>
      <c r="BZ298" t="s">
        <v>147</v>
      </c>
      <c r="CA298" t="s">
        <v>102</v>
      </c>
      <c r="CB298" s="5">
        <v>27342000</v>
      </c>
      <c r="CC298" s="6">
        <v>4.8878534330342532E-2</v>
      </c>
      <c r="CD298" s="8">
        <v>17.675243577499998</v>
      </c>
      <c r="CE298" s="5" t="s">
        <v>622</v>
      </c>
      <c r="CF298">
        <v>0</v>
      </c>
      <c r="CG298" t="str">
        <f>VLOOKUP(C298,Sheet2!$D$2:$D$764,1,0)</f>
        <v>9521124151</v>
      </c>
      <c r="CH298" t="str">
        <f>VLOOKUP(B298,SO!A:A,1,0)</f>
        <v>9512941201</v>
      </c>
      <c r="CI298" t="str">
        <f>VLOOKUP(D298,Shipment!A:A,1,0)</f>
        <v>9525250488</v>
      </c>
      <c r="CJ298" s="76" t="e">
        <f>VLOOKUP(C298,[1]Sheet1!$E:$H,4,0)</f>
        <v>#N/A</v>
      </c>
      <c r="CK298" s="76" t="e">
        <f>VLOOKUP(C298,[1]Sheet1!$E:$I,5,0)</f>
        <v>#N/A</v>
      </c>
      <c r="CL298" s="76" t="e">
        <f>VLOOKUP(C298,[1]Sheet1!$E:$S,15,0)</f>
        <v>#N/A</v>
      </c>
    </row>
    <row r="299" spans="1:90" x14ac:dyDescent="0.25">
      <c r="A299" s="1">
        <v>44580</v>
      </c>
      <c r="B299" t="s">
        <v>917</v>
      </c>
      <c r="C299" t="s">
        <v>918</v>
      </c>
      <c r="D299" t="s">
        <v>867</v>
      </c>
      <c r="E299" t="s">
        <v>881</v>
      </c>
      <c r="F299" t="s">
        <v>869</v>
      </c>
      <c r="G299">
        <v>5</v>
      </c>
      <c r="H299" t="s">
        <v>177</v>
      </c>
      <c r="I299" t="s">
        <v>870</v>
      </c>
      <c r="J299" t="s">
        <v>73</v>
      </c>
      <c r="K299" t="s">
        <v>569</v>
      </c>
      <c r="L299">
        <v>8</v>
      </c>
      <c r="M299" t="s">
        <v>97</v>
      </c>
      <c r="N299" t="s">
        <v>882</v>
      </c>
      <c r="O299" t="s">
        <v>77</v>
      </c>
      <c r="P299">
        <v>0.26565</v>
      </c>
      <c r="Q299" t="s">
        <v>78</v>
      </c>
      <c r="R299">
        <v>0.56944444444443998</v>
      </c>
      <c r="S299">
        <v>0.39434027777778002</v>
      </c>
      <c r="T299">
        <v>0.54762731481480997</v>
      </c>
      <c r="U299" t="s">
        <v>883</v>
      </c>
      <c r="V299" t="s">
        <v>883</v>
      </c>
      <c r="W299" t="s">
        <v>80</v>
      </c>
      <c r="X299" t="s">
        <v>874</v>
      </c>
      <c r="Y299" t="s">
        <v>82</v>
      </c>
      <c r="Z299">
        <v>43</v>
      </c>
      <c r="AA299">
        <v>0</v>
      </c>
      <c r="AB299">
        <v>0</v>
      </c>
      <c r="AC299">
        <v>950400</v>
      </c>
      <c r="AD299" t="s">
        <v>358</v>
      </c>
      <c r="AE299" s="5">
        <v>0</v>
      </c>
      <c r="AF299" t="s">
        <v>177</v>
      </c>
      <c r="AG299" t="s">
        <v>84</v>
      </c>
      <c r="AH299" t="s">
        <v>450</v>
      </c>
      <c r="AI299" t="s">
        <v>42</v>
      </c>
      <c r="AJ299">
        <v>0</v>
      </c>
      <c r="AK299">
        <v>1</v>
      </c>
      <c r="AL299" t="s">
        <v>1395</v>
      </c>
      <c r="AM299" t="s">
        <v>177</v>
      </c>
      <c r="AN299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4782</v>
      </c>
      <c r="AT299" s="8">
        <v>0</v>
      </c>
      <c r="AU299" s="5"/>
      <c r="AX299" s="5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s="5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0.26565</v>
      </c>
      <c r="BK299" s="5" t="s">
        <v>867</v>
      </c>
      <c r="BL299">
        <v>17.675243577499998</v>
      </c>
      <c r="BM299">
        <v>1452568</v>
      </c>
      <c r="BN299" s="5">
        <v>14284.032856067159</v>
      </c>
      <c r="BO299" s="5">
        <v>0</v>
      </c>
      <c r="BP299" s="5">
        <v>4782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f>IF(COUNTIFS($D$1:D299,D299,$E$1:E299,E299)&gt;1,0,1)</f>
        <v>0</v>
      </c>
      <c r="BX299" s="5">
        <v>22071.932026114962</v>
      </c>
      <c r="BY299" t="s">
        <v>358</v>
      </c>
      <c r="BZ299" t="s">
        <v>358</v>
      </c>
      <c r="CA299" t="s">
        <v>102</v>
      </c>
      <c r="CB299" s="5">
        <v>8400000</v>
      </c>
      <c r="CC299" s="6">
        <v>1.5029495850239013E-2</v>
      </c>
      <c r="CD299" s="8">
        <v>17.675243577499998</v>
      </c>
      <c r="CE299" s="5" t="s">
        <v>622</v>
      </c>
      <c r="CF299">
        <v>0</v>
      </c>
      <c r="CG299" t="str">
        <f>VLOOKUP(C299,Sheet2!$D$2:$D$764,1,0)</f>
        <v>9521124151</v>
      </c>
      <c r="CH299" t="str">
        <f>VLOOKUP(B299,SO!A:A,1,0)</f>
        <v>9512941201</v>
      </c>
      <c r="CI299" t="str">
        <f>VLOOKUP(D299,Shipment!A:A,1,0)</f>
        <v>9525250488</v>
      </c>
      <c r="CJ299" s="76" t="e">
        <f>VLOOKUP(C299,[1]Sheet1!$E:$H,4,0)</f>
        <v>#N/A</v>
      </c>
      <c r="CK299" s="76" t="e">
        <f>VLOOKUP(C299,[1]Sheet1!$E:$I,5,0)</f>
        <v>#N/A</v>
      </c>
      <c r="CL299" s="76" t="e">
        <f>VLOOKUP(C299,[1]Sheet1!$E:$S,15,0)</f>
        <v>#N/A</v>
      </c>
    </row>
    <row r="300" spans="1:90" x14ac:dyDescent="0.25">
      <c r="A300" s="1">
        <v>44580</v>
      </c>
      <c r="B300" t="s">
        <v>917</v>
      </c>
      <c r="C300" t="s">
        <v>918</v>
      </c>
      <c r="D300" t="s">
        <v>867</v>
      </c>
      <c r="E300" t="s">
        <v>881</v>
      </c>
      <c r="F300" t="s">
        <v>869</v>
      </c>
      <c r="G300">
        <v>5</v>
      </c>
      <c r="H300" t="s">
        <v>177</v>
      </c>
      <c r="I300" t="s">
        <v>870</v>
      </c>
      <c r="J300" t="s">
        <v>73</v>
      </c>
      <c r="K300" t="s">
        <v>326</v>
      </c>
      <c r="L300">
        <v>15</v>
      </c>
      <c r="M300" t="s">
        <v>97</v>
      </c>
      <c r="N300" t="s">
        <v>882</v>
      </c>
      <c r="O300" t="s">
        <v>77</v>
      </c>
      <c r="P300">
        <v>4.9979999999999997E-2</v>
      </c>
      <c r="Q300" t="s">
        <v>78</v>
      </c>
      <c r="R300">
        <v>0.56944444444443998</v>
      </c>
      <c r="S300">
        <v>0.39434027777778002</v>
      </c>
      <c r="T300">
        <v>0.54315972222221998</v>
      </c>
      <c r="U300" t="s">
        <v>883</v>
      </c>
      <c r="V300" t="s">
        <v>883</v>
      </c>
      <c r="W300" t="s">
        <v>80</v>
      </c>
      <c r="X300" t="s">
        <v>874</v>
      </c>
      <c r="Y300" t="s">
        <v>82</v>
      </c>
      <c r="Z300">
        <v>43</v>
      </c>
      <c r="AA300">
        <v>0</v>
      </c>
      <c r="AB300">
        <v>0</v>
      </c>
      <c r="AC300">
        <v>950400</v>
      </c>
      <c r="AD300" t="s">
        <v>332</v>
      </c>
      <c r="AE300" s="5">
        <v>0</v>
      </c>
      <c r="AF300" t="s">
        <v>177</v>
      </c>
      <c r="AG300" t="s">
        <v>84</v>
      </c>
      <c r="AH300" t="s">
        <v>450</v>
      </c>
      <c r="AI300" t="s">
        <v>42</v>
      </c>
      <c r="AJ300">
        <v>0</v>
      </c>
      <c r="AK300">
        <v>1</v>
      </c>
      <c r="AL300" t="s">
        <v>1395</v>
      </c>
      <c r="AM300" t="s">
        <v>177</v>
      </c>
      <c r="AN300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900</v>
      </c>
      <c r="AT300" s="8">
        <v>0</v>
      </c>
      <c r="AU300" s="5"/>
      <c r="AX300" s="5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s="5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4.9979999999999997E-2</v>
      </c>
      <c r="BK300" s="5" t="s">
        <v>867</v>
      </c>
      <c r="BL300">
        <v>17.675243577499998</v>
      </c>
      <c r="BM300">
        <v>1452568</v>
      </c>
      <c r="BN300" s="5">
        <v>2687.4306875446509</v>
      </c>
      <c r="BO300" s="5">
        <v>0</v>
      </c>
      <c r="BP300" s="5">
        <v>900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f>IF(COUNTIFS($D$1:D300,D300,$E$1:E300,E300)&gt;1,0,1)</f>
        <v>0</v>
      </c>
      <c r="BX300" s="5">
        <v>4152.9674483915896</v>
      </c>
      <c r="BY300" t="s">
        <v>332</v>
      </c>
      <c r="BZ300" t="s">
        <v>332</v>
      </c>
      <c r="CA300" t="s">
        <v>102</v>
      </c>
      <c r="CB300" s="5">
        <v>3242730</v>
      </c>
      <c r="CC300" s="6">
        <v>2.8276838042346915E-3</v>
      </c>
      <c r="CD300" s="8">
        <v>17.675243577499998</v>
      </c>
      <c r="CE300" s="5" t="s">
        <v>622</v>
      </c>
      <c r="CF300">
        <v>0</v>
      </c>
      <c r="CG300" t="str">
        <f>VLOOKUP(C300,Sheet2!$D$2:$D$764,1,0)</f>
        <v>9521124151</v>
      </c>
      <c r="CH300" t="str">
        <f>VLOOKUP(B300,SO!A:A,1,0)</f>
        <v>9512941201</v>
      </c>
      <c r="CI300" t="str">
        <f>VLOOKUP(D300,Shipment!A:A,1,0)</f>
        <v>9525250488</v>
      </c>
      <c r="CJ300" s="76" t="e">
        <f>VLOOKUP(C300,[1]Sheet1!$E:$H,4,0)</f>
        <v>#N/A</v>
      </c>
      <c r="CK300" s="76" t="e">
        <f>VLOOKUP(C300,[1]Sheet1!$E:$I,5,0)</f>
        <v>#N/A</v>
      </c>
      <c r="CL300" s="76" t="e">
        <f>VLOOKUP(C300,[1]Sheet1!$E:$S,15,0)</f>
        <v>#N/A</v>
      </c>
    </row>
    <row r="301" spans="1:90" x14ac:dyDescent="0.25">
      <c r="A301" s="1">
        <v>44580</v>
      </c>
      <c r="B301" t="s">
        <v>917</v>
      </c>
      <c r="C301" t="s">
        <v>918</v>
      </c>
      <c r="D301" t="s">
        <v>867</v>
      </c>
      <c r="E301" t="s">
        <v>881</v>
      </c>
      <c r="F301" t="s">
        <v>869</v>
      </c>
      <c r="G301">
        <v>5</v>
      </c>
      <c r="H301" t="s">
        <v>177</v>
      </c>
      <c r="I301" t="s">
        <v>870</v>
      </c>
      <c r="J301" t="s">
        <v>73</v>
      </c>
      <c r="K301" t="s">
        <v>567</v>
      </c>
      <c r="L301">
        <v>5</v>
      </c>
      <c r="M301" t="s">
        <v>97</v>
      </c>
      <c r="N301" t="s">
        <v>882</v>
      </c>
      <c r="O301" t="s">
        <v>77</v>
      </c>
      <c r="P301">
        <v>0.17249400000000001</v>
      </c>
      <c r="Q301" t="s">
        <v>78</v>
      </c>
      <c r="R301">
        <v>0.56944444444443998</v>
      </c>
      <c r="S301">
        <v>0.39434027777778002</v>
      </c>
      <c r="T301">
        <v>0.54784722222222004</v>
      </c>
      <c r="U301" t="s">
        <v>883</v>
      </c>
      <c r="V301" t="s">
        <v>883</v>
      </c>
      <c r="W301" t="s">
        <v>80</v>
      </c>
      <c r="X301" t="s">
        <v>874</v>
      </c>
      <c r="Y301" t="s">
        <v>82</v>
      </c>
      <c r="Z301">
        <v>43</v>
      </c>
      <c r="AA301">
        <v>0</v>
      </c>
      <c r="AB301">
        <v>0</v>
      </c>
      <c r="AC301">
        <v>950400</v>
      </c>
      <c r="AD301" t="s">
        <v>358</v>
      </c>
      <c r="AE301" s="5">
        <v>0</v>
      </c>
      <c r="AF301" t="s">
        <v>177</v>
      </c>
      <c r="AG301" t="s">
        <v>84</v>
      </c>
      <c r="AH301" t="s">
        <v>450</v>
      </c>
      <c r="AI301" t="s">
        <v>42</v>
      </c>
      <c r="AJ301">
        <v>0</v>
      </c>
      <c r="AK301">
        <v>1</v>
      </c>
      <c r="AL301" t="s">
        <v>1395</v>
      </c>
      <c r="AM301" t="s">
        <v>177</v>
      </c>
      <c r="AN301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3105</v>
      </c>
      <c r="AT301" s="8">
        <v>0</v>
      </c>
      <c r="AU301" s="5"/>
      <c r="AX301" s="5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s="5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0.17249400000000001</v>
      </c>
      <c r="BK301" s="5" t="s">
        <v>867</v>
      </c>
      <c r="BL301">
        <v>17.675243577499998</v>
      </c>
      <c r="BM301">
        <v>1452568</v>
      </c>
      <c r="BN301" s="5">
        <v>9275.0233897024227</v>
      </c>
      <c r="BO301" s="5">
        <v>0</v>
      </c>
      <c r="BP301" s="5">
        <v>3105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f>IF(COUNTIFS($D$1:D301,D301,$E$1:E301,E301)&gt;1,0,1)</f>
        <v>0</v>
      </c>
      <c r="BX301" s="5">
        <v>14331.838076087613</v>
      </c>
      <c r="BY301" t="s">
        <v>358</v>
      </c>
      <c r="BZ301" t="s">
        <v>358</v>
      </c>
      <c r="CA301" t="s">
        <v>102</v>
      </c>
      <c r="CB301" s="5">
        <v>6300000</v>
      </c>
      <c r="CC301" s="6">
        <v>9.7590734319259499E-3</v>
      </c>
      <c r="CD301" s="8">
        <v>17.675243577499998</v>
      </c>
      <c r="CE301" s="5" t="s">
        <v>622</v>
      </c>
      <c r="CF301">
        <v>0</v>
      </c>
      <c r="CG301" t="str">
        <f>VLOOKUP(C301,Sheet2!$D$2:$D$764,1,0)</f>
        <v>9521124151</v>
      </c>
      <c r="CH301" t="str">
        <f>VLOOKUP(B301,SO!A:A,1,0)</f>
        <v>9512941201</v>
      </c>
      <c r="CI301" t="str">
        <f>VLOOKUP(D301,Shipment!A:A,1,0)</f>
        <v>9525250488</v>
      </c>
      <c r="CJ301" s="76" t="e">
        <f>VLOOKUP(C301,[1]Sheet1!$E:$H,4,0)</f>
        <v>#N/A</v>
      </c>
      <c r="CK301" s="76" t="e">
        <f>VLOOKUP(C301,[1]Sheet1!$E:$I,5,0)</f>
        <v>#N/A</v>
      </c>
      <c r="CL301" s="76" t="e">
        <f>VLOOKUP(C301,[1]Sheet1!$E:$S,15,0)</f>
        <v>#N/A</v>
      </c>
    </row>
    <row r="302" spans="1:90" x14ac:dyDescent="0.25">
      <c r="A302" s="1">
        <v>44580</v>
      </c>
      <c r="B302" t="s">
        <v>917</v>
      </c>
      <c r="C302" t="s">
        <v>918</v>
      </c>
      <c r="D302" t="s">
        <v>867</v>
      </c>
      <c r="E302" t="s">
        <v>881</v>
      </c>
      <c r="F302" t="s">
        <v>869</v>
      </c>
      <c r="G302">
        <v>5</v>
      </c>
      <c r="H302" t="s">
        <v>177</v>
      </c>
      <c r="I302" t="s">
        <v>870</v>
      </c>
      <c r="J302" t="s">
        <v>73</v>
      </c>
      <c r="K302" t="s">
        <v>602</v>
      </c>
      <c r="L302">
        <v>11</v>
      </c>
      <c r="M302" t="s">
        <v>97</v>
      </c>
      <c r="N302" t="s">
        <v>882</v>
      </c>
      <c r="O302" t="s">
        <v>77</v>
      </c>
      <c r="P302">
        <v>0.23856524999999998</v>
      </c>
      <c r="Q302" t="s">
        <v>78</v>
      </c>
      <c r="R302">
        <v>0.56944444444443998</v>
      </c>
      <c r="S302">
        <v>0.39434027777778002</v>
      </c>
      <c r="T302">
        <v>0.54736111111110997</v>
      </c>
      <c r="U302" t="s">
        <v>883</v>
      </c>
      <c r="V302" t="s">
        <v>883</v>
      </c>
      <c r="W302" t="s">
        <v>80</v>
      </c>
      <c r="X302" t="s">
        <v>874</v>
      </c>
      <c r="Y302" t="s">
        <v>82</v>
      </c>
      <c r="Z302">
        <v>43</v>
      </c>
      <c r="AA302">
        <v>0</v>
      </c>
      <c r="AB302">
        <v>0</v>
      </c>
      <c r="AC302">
        <v>950400</v>
      </c>
      <c r="AD302" t="s">
        <v>358</v>
      </c>
      <c r="AE302" s="5">
        <v>0</v>
      </c>
      <c r="AF302" t="s">
        <v>177</v>
      </c>
      <c r="AG302" t="s">
        <v>84</v>
      </c>
      <c r="AH302" t="s">
        <v>450</v>
      </c>
      <c r="AI302" t="s">
        <v>42</v>
      </c>
      <c r="AJ302">
        <v>0</v>
      </c>
      <c r="AK302">
        <v>1</v>
      </c>
      <c r="AL302" t="s">
        <v>1395</v>
      </c>
      <c r="AM302" t="s">
        <v>177</v>
      </c>
      <c r="AN302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4294</v>
      </c>
      <c r="AT302" s="8">
        <v>0</v>
      </c>
      <c r="AU302" s="5"/>
      <c r="AX302" s="5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s="5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0.23856524999999998</v>
      </c>
      <c r="BK302" s="5" t="s">
        <v>867</v>
      </c>
      <c r="BL302">
        <v>17.675243577499998</v>
      </c>
      <c r="BM302">
        <v>1452568</v>
      </c>
      <c r="BN302" s="5">
        <v>12827.682549655092</v>
      </c>
      <c r="BO302" s="5">
        <v>0</v>
      </c>
      <c r="BP302" s="5">
        <v>4294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f>IF(COUNTIFS($D$1:D302,D302,$E$1:E302,E302)&gt;1,0,1)</f>
        <v>0</v>
      </c>
      <c r="BX302" s="5">
        <v>19821.110695626281</v>
      </c>
      <c r="BY302" t="s">
        <v>358</v>
      </c>
      <c r="BZ302" t="s">
        <v>358</v>
      </c>
      <c r="CA302" t="s">
        <v>102</v>
      </c>
      <c r="CB302" s="5">
        <v>7298005</v>
      </c>
      <c r="CC302" s="6">
        <v>1.3497140729855948E-2</v>
      </c>
      <c r="CD302" s="8">
        <v>17.675243577499998</v>
      </c>
      <c r="CE302" s="5" t="s">
        <v>622</v>
      </c>
      <c r="CF302">
        <v>0</v>
      </c>
      <c r="CG302" t="str">
        <f>VLOOKUP(C302,Sheet2!$D$2:$D$764,1,0)</f>
        <v>9521124151</v>
      </c>
      <c r="CH302" t="str">
        <f>VLOOKUP(B302,SO!A:A,1,0)</f>
        <v>9512941201</v>
      </c>
      <c r="CI302" t="str">
        <f>VLOOKUP(D302,Shipment!A:A,1,0)</f>
        <v>9525250488</v>
      </c>
      <c r="CJ302" s="76" t="e">
        <f>VLOOKUP(C302,[1]Sheet1!$E:$H,4,0)</f>
        <v>#N/A</v>
      </c>
      <c r="CK302" s="76" t="e">
        <f>VLOOKUP(C302,[1]Sheet1!$E:$I,5,0)</f>
        <v>#N/A</v>
      </c>
      <c r="CL302" s="76" t="e">
        <f>VLOOKUP(C302,[1]Sheet1!$E:$S,15,0)</f>
        <v>#N/A</v>
      </c>
    </row>
    <row r="303" spans="1:90" x14ac:dyDescent="0.25">
      <c r="A303" s="1">
        <v>44580</v>
      </c>
      <c r="B303" t="s">
        <v>917</v>
      </c>
      <c r="C303" t="s">
        <v>918</v>
      </c>
      <c r="D303" t="s">
        <v>867</v>
      </c>
      <c r="E303" t="s">
        <v>881</v>
      </c>
      <c r="F303" t="s">
        <v>869</v>
      </c>
      <c r="G303">
        <v>5</v>
      </c>
      <c r="H303" t="s">
        <v>177</v>
      </c>
      <c r="I303" t="s">
        <v>870</v>
      </c>
      <c r="J303" t="s">
        <v>73</v>
      </c>
      <c r="K303" t="s">
        <v>601</v>
      </c>
      <c r="L303">
        <v>6</v>
      </c>
      <c r="M303" t="s">
        <v>97</v>
      </c>
      <c r="N303" t="s">
        <v>882</v>
      </c>
      <c r="O303" t="s">
        <v>77</v>
      </c>
      <c r="P303">
        <v>0.13012649999999998</v>
      </c>
      <c r="Q303" t="s">
        <v>78</v>
      </c>
      <c r="R303">
        <v>0.56944444444443998</v>
      </c>
      <c r="S303">
        <v>0.39434027777778002</v>
      </c>
      <c r="T303">
        <v>0.54726851851851999</v>
      </c>
      <c r="U303" t="s">
        <v>883</v>
      </c>
      <c r="V303" t="s">
        <v>883</v>
      </c>
      <c r="W303" t="s">
        <v>80</v>
      </c>
      <c r="X303" t="s">
        <v>874</v>
      </c>
      <c r="Y303" t="s">
        <v>82</v>
      </c>
      <c r="Z303">
        <v>43</v>
      </c>
      <c r="AA303">
        <v>0</v>
      </c>
      <c r="AB303">
        <v>0</v>
      </c>
      <c r="AC303">
        <v>950400</v>
      </c>
      <c r="AD303" t="s">
        <v>358</v>
      </c>
      <c r="AE303" s="5">
        <v>0</v>
      </c>
      <c r="AF303" t="s">
        <v>177</v>
      </c>
      <c r="AG303" t="s">
        <v>84</v>
      </c>
      <c r="AH303" t="s">
        <v>450</v>
      </c>
      <c r="AI303" t="s">
        <v>42</v>
      </c>
      <c r="AJ303">
        <v>0</v>
      </c>
      <c r="AK303">
        <v>1</v>
      </c>
      <c r="AL303" t="s">
        <v>1395</v>
      </c>
      <c r="AM303" t="s">
        <v>177</v>
      </c>
      <c r="AN303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2342</v>
      </c>
      <c r="AT303" s="8">
        <v>0</v>
      </c>
      <c r="AU303" s="5"/>
      <c r="AX303" s="5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s="5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0.13012649999999998</v>
      </c>
      <c r="BK303" s="5" t="s">
        <v>867</v>
      </c>
      <c r="BL303">
        <v>17.675243577499998</v>
      </c>
      <c r="BM303">
        <v>1452568</v>
      </c>
      <c r="BN303" s="5">
        <v>6996.9177543573223</v>
      </c>
      <c r="BO303" s="5">
        <v>0</v>
      </c>
      <c r="BP303" s="5">
        <v>2342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f>IF(COUNTIFS($D$1:D303,D303,$E$1:E303,E303)&gt;1,0,1)</f>
        <v>0</v>
      </c>
      <c r="BX303" s="5">
        <v>10811.333106705244</v>
      </c>
      <c r="BY303" t="s">
        <v>358</v>
      </c>
      <c r="BZ303" t="s">
        <v>358</v>
      </c>
      <c r="CA303" t="s">
        <v>102</v>
      </c>
      <c r="CB303" s="5">
        <v>3980730</v>
      </c>
      <c r="CC303" s="6">
        <v>7.3620767617396075E-3</v>
      </c>
      <c r="CD303" s="8">
        <v>17.675243577499998</v>
      </c>
      <c r="CE303" s="5" t="s">
        <v>622</v>
      </c>
      <c r="CF303">
        <v>0</v>
      </c>
      <c r="CG303" t="str">
        <f>VLOOKUP(C303,Sheet2!$D$2:$D$764,1,0)</f>
        <v>9521124151</v>
      </c>
      <c r="CH303" t="str">
        <f>VLOOKUP(B303,SO!A:A,1,0)</f>
        <v>9512941201</v>
      </c>
      <c r="CI303" t="str">
        <f>VLOOKUP(D303,Shipment!A:A,1,0)</f>
        <v>9525250488</v>
      </c>
      <c r="CJ303" s="76" t="e">
        <f>VLOOKUP(C303,[1]Sheet1!$E:$H,4,0)</f>
        <v>#N/A</v>
      </c>
      <c r="CK303" s="76" t="e">
        <f>VLOOKUP(C303,[1]Sheet1!$E:$I,5,0)</f>
        <v>#N/A</v>
      </c>
      <c r="CL303" s="76" t="e">
        <f>VLOOKUP(C303,[1]Sheet1!$E:$S,15,0)</f>
        <v>#N/A</v>
      </c>
    </row>
    <row r="304" spans="1:90" x14ac:dyDescent="0.25">
      <c r="A304" s="1">
        <v>44580</v>
      </c>
      <c r="B304" t="s">
        <v>917</v>
      </c>
      <c r="C304" t="s">
        <v>918</v>
      </c>
      <c r="D304" t="s">
        <v>867</v>
      </c>
      <c r="E304" t="s">
        <v>881</v>
      </c>
      <c r="F304" t="s">
        <v>869</v>
      </c>
      <c r="G304">
        <v>5</v>
      </c>
      <c r="H304" t="s">
        <v>177</v>
      </c>
      <c r="I304" t="s">
        <v>870</v>
      </c>
      <c r="J304" t="s">
        <v>73</v>
      </c>
      <c r="K304" t="s">
        <v>604</v>
      </c>
      <c r="L304">
        <v>19</v>
      </c>
      <c r="M304" t="s">
        <v>97</v>
      </c>
      <c r="N304" t="s">
        <v>882</v>
      </c>
      <c r="O304" t="s">
        <v>77</v>
      </c>
      <c r="P304">
        <v>6.7628124999999997E-2</v>
      </c>
      <c r="Q304" t="s">
        <v>78</v>
      </c>
      <c r="R304">
        <v>0.56944444444443998</v>
      </c>
      <c r="S304">
        <v>0.39435185185185001</v>
      </c>
      <c r="T304">
        <v>0.54326388888888999</v>
      </c>
      <c r="U304" t="s">
        <v>883</v>
      </c>
      <c r="V304" t="s">
        <v>883</v>
      </c>
      <c r="W304" t="s">
        <v>80</v>
      </c>
      <c r="X304" t="s">
        <v>874</v>
      </c>
      <c r="Y304" t="s">
        <v>82</v>
      </c>
      <c r="Z304">
        <v>43</v>
      </c>
      <c r="AA304">
        <v>0</v>
      </c>
      <c r="AB304">
        <v>0</v>
      </c>
      <c r="AC304">
        <v>950400</v>
      </c>
      <c r="AD304" t="s">
        <v>332</v>
      </c>
      <c r="AE304" s="5">
        <v>0</v>
      </c>
      <c r="AF304" t="s">
        <v>177</v>
      </c>
      <c r="AG304" t="s">
        <v>84</v>
      </c>
      <c r="AH304" t="s">
        <v>450</v>
      </c>
      <c r="AI304" t="s">
        <v>42</v>
      </c>
      <c r="AJ304">
        <v>0</v>
      </c>
      <c r="AK304">
        <v>1</v>
      </c>
      <c r="AL304" t="s">
        <v>1395</v>
      </c>
      <c r="AM304" t="s">
        <v>177</v>
      </c>
      <c r="AN304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1217</v>
      </c>
      <c r="AT304" s="8">
        <v>0</v>
      </c>
      <c r="AU304" s="5"/>
      <c r="AX304" s="5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s="5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6.7628124999999997E-2</v>
      </c>
      <c r="BK304" s="5" t="s">
        <v>867</v>
      </c>
      <c r="BL304">
        <v>17.675243577499998</v>
      </c>
      <c r="BM304">
        <v>1452568</v>
      </c>
      <c r="BN304" s="5">
        <v>3636.3725183294437</v>
      </c>
      <c r="BO304" s="5">
        <v>0</v>
      </c>
      <c r="BP304" s="5">
        <v>1217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f>IF(COUNTIFS($D$1:D304,D304,$E$1:E304,E304)&gt;1,0,1)</f>
        <v>0</v>
      </c>
      <c r="BX304" s="5">
        <v>5618.6024253853029</v>
      </c>
      <c r="BY304" t="s">
        <v>332</v>
      </c>
      <c r="BZ304" t="s">
        <v>332</v>
      </c>
      <c r="CA304" t="s">
        <v>102</v>
      </c>
      <c r="CB304" s="5">
        <v>5098916</v>
      </c>
      <c r="CC304" s="6">
        <v>3.8261495352792971E-3</v>
      </c>
      <c r="CD304" s="8">
        <v>17.675243577499998</v>
      </c>
      <c r="CE304" s="5" t="s">
        <v>622</v>
      </c>
      <c r="CF304">
        <v>0</v>
      </c>
      <c r="CG304" t="str">
        <f>VLOOKUP(C304,Sheet2!$D$2:$D$764,1,0)</f>
        <v>9521124151</v>
      </c>
      <c r="CH304" t="str">
        <f>VLOOKUP(B304,SO!A:A,1,0)</f>
        <v>9512941201</v>
      </c>
      <c r="CI304" t="str">
        <f>VLOOKUP(D304,Shipment!A:A,1,0)</f>
        <v>9525250488</v>
      </c>
      <c r="CJ304" s="76" t="e">
        <f>VLOOKUP(C304,[1]Sheet1!$E:$H,4,0)</f>
        <v>#N/A</v>
      </c>
      <c r="CK304" s="76" t="e">
        <f>VLOOKUP(C304,[1]Sheet1!$E:$I,5,0)</f>
        <v>#N/A</v>
      </c>
      <c r="CL304" s="76" t="e">
        <f>VLOOKUP(C304,[1]Sheet1!$E:$S,15,0)</f>
        <v>#N/A</v>
      </c>
    </row>
    <row r="305" spans="1:90" x14ac:dyDescent="0.25">
      <c r="A305" s="1">
        <v>44580</v>
      </c>
      <c r="B305" t="s">
        <v>917</v>
      </c>
      <c r="C305" t="s">
        <v>918</v>
      </c>
      <c r="D305" t="s">
        <v>867</v>
      </c>
      <c r="E305" t="s">
        <v>881</v>
      </c>
      <c r="F305" t="s">
        <v>869</v>
      </c>
      <c r="G305">
        <v>5</v>
      </c>
      <c r="H305" t="s">
        <v>177</v>
      </c>
      <c r="I305" t="s">
        <v>870</v>
      </c>
      <c r="J305" t="s">
        <v>73</v>
      </c>
      <c r="K305" t="s">
        <v>139</v>
      </c>
      <c r="L305">
        <v>22</v>
      </c>
      <c r="M305" t="s">
        <v>97</v>
      </c>
      <c r="N305" t="s">
        <v>882</v>
      </c>
      <c r="O305" t="s">
        <v>77</v>
      </c>
      <c r="P305">
        <v>1.35762</v>
      </c>
      <c r="Q305" t="s">
        <v>78</v>
      </c>
      <c r="R305">
        <v>0.56944444444443998</v>
      </c>
      <c r="S305">
        <v>0.39435185185185001</v>
      </c>
      <c r="T305">
        <v>0.55231481481481004</v>
      </c>
      <c r="U305" t="s">
        <v>883</v>
      </c>
      <c r="V305" t="s">
        <v>883</v>
      </c>
      <c r="W305" t="s">
        <v>80</v>
      </c>
      <c r="X305" t="s">
        <v>874</v>
      </c>
      <c r="Y305" t="s">
        <v>82</v>
      </c>
      <c r="Z305">
        <v>43</v>
      </c>
      <c r="AA305">
        <v>0</v>
      </c>
      <c r="AB305">
        <v>0</v>
      </c>
      <c r="AC305">
        <v>950400</v>
      </c>
      <c r="AD305" t="s">
        <v>147</v>
      </c>
      <c r="AE305" s="5">
        <v>0</v>
      </c>
      <c r="AF305" t="s">
        <v>177</v>
      </c>
      <c r="AG305" t="s">
        <v>84</v>
      </c>
      <c r="AH305" t="s">
        <v>450</v>
      </c>
      <c r="AI305" t="s">
        <v>42</v>
      </c>
      <c r="AJ305">
        <v>0</v>
      </c>
      <c r="AK305">
        <v>1</v>
      </c>
      <c r="AL305" t="s">
        <v>1395</v>
      </c>
      <c r="AM305" t="s">
        <v>177</v>
      </c>
      <c r="AN305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24437</v>
      </c>
      <c r="AT305" s="8">
        <v>0</v>
      </c>
      <c r="AU305" s="5"/>
      <c r="AX305" s="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s="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1.35762</v>
      </c>
      <c r="BK305" s="5" t="s">
        <v>867</v>
      </c>
      <c r="BL305">
        <v>17.675243577499998</v>
      </c>
      <c r="BM305">
        <v>1452568</v>
      </c>
      <c r="BN305" s="5">
        <v>72999.392757590424</v>
      </c>
      <c r="BO305" s="5">
        <v>0</v>
      </c>
      <c r="BP305" s="5">
        <v>24437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f>IF(COUNTIFS($D$1:D305,D305,$E$1:E305,E305)&gt;1,0,1)</f>
        <v>0</v>
      </c>
      <c r="BX305" s="5">
        <v>112798.21783284094</v>
      </c>
      <c r="BY305" t="s">
        <v>147</v>
      </c>
      <c r="BZ305" t="s">
        <v>147</v>
      </c>
      <c r="CA305" t="s">
        <v>102</v>
      </c>
      <c r="CB305" s="5">
        <v>50358000</v>
      </c>
      <c r="CC305" s="6">
        <v>7.6809125376252549E-2</v>
      </c>
      <c r="CD305" s="8">
        <v>17.675243577499998</v>
      </c>
      <c r="CE305" s="5" t="s">
        <v>622</v>
      </c>
      <c r="CF305">
        <v>0</v>
      </c>
      <c r="CG305" t="str">
        <f>VLOOKUP(C305,Sheet2!$D$2:$D$764,1,0)</f>
        <v>9521124151</v>
      </c>
      <c r="CH305" t="str">
        <f>VLOOKUP(B305,SO!A:A,1,0)</f>
        <v>9512941201</v>
      </c>
      <c r="CI305" t="str">
        <f>VLOOKUP(D305,Shipment!A:A,1,0)</f>
        <v>9525250488</v>
      </c>
      <c r="CJ305" s="76" t="e">
        <f>VLOOKUP(C305,[1]Sheet1!$E:$H,4,0)</f>
        <v>#N/A</v>
      </c>
      <c r="CK305" s="76" t="e">
        <f>VLOOKUP(C305,[1]Sheet1!$E:$I,5,0)</f>
        <v>#N/A</v>
      </c>
      <c r="CL305" s="76" t="e">
        <f>VLOOKUP(C305,[1]Sheet1!$E:$S,15,0)</f>
        <v>#N/A</v>
      </c>
    </row>
    <row r="306" spans="1:90" x14ac:dyDescent="0.25">
      <c r="A306" s="1">
        <v>44580</v>
      </c>
      <c r="B306" t="s">
        <v>917</v>
      </c>
      <c r="C306" t="s">
        <v>918</v>
      </c>
      <c r="D306" t="s">
        <v>867</v>
      </c>
      <c r="E306" t="s">
        <v>881</v>
      </c>
      <c r="F306" t="s">
        <v>869</v>
      </c>
      <c r="G306">
        <v>5</v>
      </c>
      <c r="H306" t="s">
        <v>177</v>
      </c>
      <c r="I306" t="s">
        <v>870</v>
      </c>
      <c r="J306" t="s">
        <v>73</v>
      </c>
      <c r="K306" t="s">
        <v>597</v>
      </c>
      <c r="L306">
        <v>62</v>
      </c>
      <c r="M306" t="s">
        <v>97</v>
      </c>
      <c r="N306" t="s">
        <v>882</v>
      </c>
      <c r="O306" t="s">
        <v>77</v>
      </c>
      <c r="P306">
        <v>1.2493000000000001</v>
      </c>
      <c r="Q306" t="s">
        <v>78</v>
      </c>
      <c r="R306">
        <v>0.56944444444443998</v>
      </c>
      <c r="S306">
        <v>0.39435185185185001</v>
      </c>
      <c r="T306">
        <v>0.54425925925926</v>
      </c>
      <c r="U306" t="s">
        <v>883</v>
      </c>
      <c r="V306" t="s">
        <v>883</v>
      </c>
      <c r="W306" t="s">
        <v>80</v>
      </c>
      <c r="X306" t="s">
        <v>874</v>
      </c>
      <c r="Y306" t="s">
        <v>82</v>
      </c>
      <c r="Z306">
        <v>43</v>
      </c>
      <c r="AA306">
        <v>0</v>
      </c>
      <c r="AB306">
        <v>0</v>
      </c>
      <c r="AC306">
        <v>950400</v>
      </c>
      <c r="AD306" t="s">
        <v>358</v>
      </c>
      <c r="AE306" s="5">
        <v>0</v>
      </c>
      <c r="AF306" t="s">
        <v>177</v>
      </c>
      <c r="AG306" t="s">
        <v>84</v>
      </c>
      <c r="AH306" t="s">
        <v>450</v>
      </c>
      <c r="AI306" t="s">
        <v>42</v>
      </c>
      <c r="AJ306">
        <v>0</v>
      </c>
      <c r="AK306">
        <v>1</v>
      </c>
      <c r="AL306" t="s">
        <v>1395</v>
      </c>
      <c r="AM306" t="s">
        <v>177</v>
      </c>
      <c r="AN306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22487</v>
      </c>
      <c r="AT306" s="8">
        <v>0</v>
      </c>
      <c r="AU306" s="5"/>
      <c r="AX306" s="5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s="5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1.2493000000000001</v>
      </c>
      <c r="BK306" s="5" t="s">
        <v>867</v>
      </c>
      <c r="BL306">
        <v>17.675243577499998</v>
      </c>
      <c r="BM306">
        <v>1452568</v>
      </c>
      <c r="BN306" s="5">
        <v>67175.01316425635</v>
      </c>
      <c r="BO306" s="5">
        <v>0</v>
      </c>
      <c r="BP306" s="5">
        <v>22487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f>IF(COUNTIFS($D$1:D306,D306,$E$1:E306,E306)&gt;1,0,1)</f>
        <v>0</v>
      </c>
      <c r="BX306" s="5">
        <v>103798.16913316552</v>
      </c>
      <c r="BY306" t="s">
        <v>358</v>
      </c>
      <c r="BZ306" t="s">
        <v>358</v>
      </c>
      <c r="CA306" t="s">
        <v>102</v>
      </c>
      <c r="CB306" s="5">
        <v>67478568</v>
      </c>
      <c r="CC306" s="6">
        <v>7.0680779844545835E-2</v>
      </c>
      <c r="CD306" s="8">
        <v>17.675243577499998</v>
      </c>
      <c r="CE306" s="5" t="s">
        <v>622</v>
      </c>
      <c r="CF306">
        <v>0</v>
      </c>
      <c r="CG306" t="str">
        <f>VLOOKUP(C306,Sheet2!$D$2:$D$764,1,0)</f>
        <v>9521124151</v>
      </c>
      <c r="CH306" t="str">
        <f>VLOOKUP(B306,SO!A:A,1,0)</f>
        <v>9512941201</v>
      </c>
      <c r="CI306" t="str">
        <f>VLOOKUP(D306,Shipment!A:A,1,0)</f>
        <v>9525250488</v>
      </c>
      <c r="CJ306" s="76" t="e">
        <f>VLOOKUP(C306,[1]Sheet1!$E:$H,4,0)</f>
        <v>#N/A</v>
      </c>
      <c r="CK306" s="76" t="e">
        <f>VLOOKUP(C306,[1]Sheet1!$E:$I,5,0)</f>
        <v>#N/A</v>
      </c>
      <c r="CL306" s="76" t="e">
        <f>VLOOKUP(C306,[1]Sheet1!$E:$S,15,0)</f>
        <v>#N/A</v>
      </c>
    </row>
    <row r="307" spans="1:90" x14ac:dyDescent="0.25">
      <c r="A307" s="1">
        <v>44580</v>
      </c>
      <c r="B307" t="s">
        <v>917</v>
      </c>
      <c r="C307" t="s">
        <v>918</v>
      </c>
      <c r="D307" t="s">
        <v>867</v>
      </c>
      <c r="E307" t="s">
        <v>881</v>
      </c>
      <c r="F307" t="s">
        <v>869</v>
      </c>
      <c r="G307">
        <v>5</v>
      </c>
      <c r="H307" t="s">
        <v>177</v>
      </c>
      <c r="I307" t="s">
        <v>870</v>
      </c>
      <c r="J307" t="s">
        <v>73</v>
      </c>
      <c r="K307" t="s">
        <v>598</v>
      </c>
      <c r="L307">
        <v>25</v>
      </c>
      <c r="M307" t="s">
        <v>97</v>
      </c>
      <c r="N307" t="s">
        <v>882</v>
      </c>
      <c r="O307" t="s">
        <v>77</v>
      </c>
      <c r="P307">
        <v>0.62719999999999998</v>
      </c>
      <c r="Q307" t="s">
        <v>78</v>
      </c>
      <c r="R307">
        <v>0.56944444444443998</v>
      </c>
      <c r="S307">
        <v>0.39435185185185001</v>
      </c>
      <c r="T307">
        <v>0.54439814814815002</v>
      </c>
      <c r="U307" t="s">
        <v>883</v>
      </c>
      <c r="V307" t="s">
        <v>883</v>
      </c>
      <c r="W307" t="s">
        <v>80</v>
      </c>
      <c r="X307" t="s">
        <v>874</v>
      </c>
      <c r="Y307" t="s">
        <v>82</v>
      </c>
      <c r="Z307">
        <v>43</v>
      </c>
      <c r="AA307">
        <v>0</v>
      </c>
      <c r="AB307">
        <v>0</v>
      </c>
      <c r="AC307">
        <v>950400</v>
      </c>
      <c r="AD307" t="s">
        <v>358</v>
      </c>
      <c r="AE307" s="5">
        <v>0</v>
      </c>
      <c r="AF307" t="s">
        <v>177</v>
      </c>
      <c r="AG307" t="s">
        <v>84</v>
      </c>
      <c r="AH307" t="s">
        <v>450</v>
      </c>
      <c r="AI307" t="s">
        <v>42</v>
      </c>
      <c r="AJ307">
        <v>0</v>
      </c>
      <c r="AK307">
        <v>1</v>
      </c>
      <c r="AL307" t="s">
        <v>1395</v>
      </c>
      <c r="AM307" t="s">
        <v>177</v>
      </c>
      <c r="AN307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11290</v>
      </c>
      <c r="AT307" s="8">
        <v>0</v>
      </c>
      <c r="AU307" s="5"/>
      <c r="AX307" s="5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s="5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0.62719999999999998</v>
      </c>
      <c r="BK307" s="5" t="s">
        <v>867</v>
      </c>
      <c r="BL307">
        <v>17.675243577499998</v>
      </c>
      <c r="BM307">
        <v>1452568</v>
      </c>
      <c r="BN307" s="5">
        <v>33724.620392717188</v>
      </c>
      <c r="BO307" s="5">
        <v>0</v>
      </c>
      <c r="BP307" s="5">
        <v>11290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f>IF(COUNTIFS($D$1:D307,D307,$E$1:E307,E307)&gt;1,0,1)</f>
        <v>0</v>
      </c>
      <c r="BX307" s="5">
        <v>52111.552293541514</v>
      </c>
      <c r="BY307" t="s">
        <v>358</v>
      </c>
      <c r="BZ307" t="s">
        <v>358</v>
      </c>
      <c r="CA307" t="s">
        <v>102</v>
      </c>
      <c r="CB307" s="5">
        <v>27954550</v>
      </c>
      <c r="CC307" s="6">
        <v>3.5484659504121621E-2</v>
      </c>
      <c r="CD307" s="8">
        <v>17.675243577499998</v>
      </c>
      <c r="CE307" s="5" t="s">
        <v>622</v>
      </c>
      <c r="CF307">
        <v>0</v>
      </c>
      <c r="CG307" t="str">
        <f>VLOOKUP(C307,Sheet2!$D$2:$D$764,1,0)</f>
        <v>9521124151</v>
      </c>
      <c r="CH307" t="str">
        <f>VLOOKUP(B307,SO!A:A,1,0)</f>
        <v>9512941201</v>
      </c>
      <c r="CI307" t="str">
        <f>VLOOKUP(D307,Shipment!A:A,1,0)</f>
        <v>9525250488</v>
      </c>
      <c r="CJ307" s="76" t="e">
        <f>VLOOKUP(C307,[1]Sheet1!$E:$H,4,0)</f>
        <v>#N/A</v>
      </c>
      <c r="CK307" s="76" t="e">
        <f>VLOOKUP(C307,[1]Sheet1!$E:$I,5,0)</f>
        <v>#N/A</v>
      </c>
      <c r="CL307" s="76" t="e">
        <f>VLOOKUP(C307,[1]Sheet1!$E:$S,15,0)</f>
        <v>#N/A</v>
      </c>
    </row>
    <row r="308" spans="1:90" x14ac:dyDescent="0.25">
      <c r="A308" s="1">
        <v>44580</v>
      </c>
      <c r="B308" t="s">
        <v>919</v>
      </c>
      <c r="C308" t="s">
        <v>920</v>
      </c>
      <c r="D308" t="s">
        <v>921</v>
      </c>
      <c r="E308" t="s">
        <v>922</v>
      </c>
      <c r="F308" t="s">
        <v>923</v>
      </c>
      <c r="G308">
        <v>5</v>
      </c>
      <c r="H308" t="s">
        <v>177</v>
      </c>
      <c r="I308" t="s">
        <v>924</v>
      </c>
      <c r="J308" t="s">
        <v>73</v>
      </c>
      <c r="K308" t="s">
        <v>139</v>
      </c>
      <c r="L308">
        <v>6</v>
      </c>
      <c r="M308" t="s">
        <v>262</v>
      </c>
      <c r="N308" t="s">
        <v>925</v>
      </c>
      <c r="O308" t="s">
        <v>77</v>
      </c>
      <c r="P308">
        <v>0.37026000000000003</v>
      </c>
      <c r="Q308" t="s">
        <v>78</v>
      </c>
      <c r="R308">
        <v>0.48472222222222</v>
      </c>
      <c r="S308">
        <v>0.39630787037037002</v>
      </c>
      <c r="T308">
        <v>0.48458333333332998</v>
      </c>
      <c r="U308" t="s">
        <v>926</v>
      </c>
      <c r="V308" t="s">
        <v>926</v>
      </c>
      <c r="W308" t="s">
        <v>330</v>
      </c>
      <c r="X308" t="s">
        <v>927</v>
      </c>
      <c r="Y308" t="s">
        <v>82</v>
      </c>
      <c r="Z308">
        <v>13</v>
      </c>
      <c r="AA308">
        <v>13</v>
      </c>
      <c r="AB308">
        <v>0</v>
      </c>
      <c r="AC308">
        <v>765600</v>
      </c>
      <c r="AD308" t="s">
        <v>147</v>
      </c>
      <c r="AE308" s="5">
        <v>1</v>
      </c>
      <c r="AF308" t="s">
        <v>177</v>
      </c>
      <c r="AG308" t="s">
        <v>84</v>
      </c>
      <c r="AH308" t="s">
        <v>450</v>
      </c>
      <c r="AI308" t="s">
        <v>262</v>
      </c>
      <c r="AJ308">
        <v>0</v>
      </c>
      <c r="AK308">
        <v>1</v>
      </c>
      <c r="AL308" t="s">
        <v>1395</v>
      </c>
      <c r="AM308" t="s">
        <v>177</v>
      </c>
      <c r="AN308" t="s">
        <v>1395</v>
      </c>
      <c r="AO308" s="8">
        <v>765600</v>
      </c>
      <c r="AP308" s="8">
        <v>0</v>
      </c>
      <c r="AQ308" s="8">
        <v>0</v>
      </c>
      <c r="AR308" s="8">
        <v>0</v>
      </c>
      <c r="AS308" s="8">
        <v>11478</v>
      </c>
      <c r="AT308" s="8">
        <v>0</v>
      </c>
      <c r="AU308" s="5"/>
      <c r="AX308" s="5">
        <v>0</v>
      </c>
      <c r="AY308">
        <v>0</v>
      </c>
      <c r="AZ308">
        <v>965600</v>
      </c>
      <c r="BA308">
        <v>0</v>
      </c>
      <c r="BB308">
        <v>226835</v>
      </c>
      <c r="BC308">
        <v>0</v>
      </c>
      <c r="BD308" s="5">
        <v>0</v>
      </c>
      <c r="BE308">
        <v>0</v>
      </c>
      <c r="BF308">
        <v>0</v>
      </c>
      <c r="BG308">
        <v>0</v>
      </c>
      <c r="BH308">
        <v>0</v>
      </c>
      <c r="BI308">
        <v>1192435</v>
      </c>
      <c r="BJ308">
        <v>0.37026000000000003</v>
      </c>
      <c r="BK308" s="5" t="s">
        <v>921</v>
      </c>
      <c r="BL308">
        <v>19.12072775</v>
      </c>
      <c r="BM308">
        <v>1192435</v>
      </c>
      <c r="BN308" s="5">
        <v>14825.327765048067</v>
      </c>
      <c r="BO308" s="5">
        <v>0</v>
      </c>
      <c r="BP308" s="5">
        <v>11478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f>IF(COUNTIFS($D$1:D308,D308,$E$1:E308,E308)&gt;1,0,1)</f>
        <v>1</v>
      </c>
      <c r="BX308" s="5">
        <v>30176.192907432618</v>
      </c>
      <c r="BY308" t="s">
        <v>147</v>
      </c>
      <c r="BZ308" t="s">
        <v>147</v>
      </c>
      <c r="CA308" t="s">
        <v>102</v>
      </c>
      <c r="CB308" s="5">
        <v>13734000</v>
      </c>
      <c r="CC308" s="6">
        <v>1.9364325711922759E-2</v>
      </c>
      <c r="CD308" s="8">
        <v>19.12072775</v>
      </c>
      <c r="CE308" s="5" t="s">
        <v>622</v>
      </c>
      <c r="CF308">
        <v>0</v>
      </c>
      <c r="CG308" t="str">
        <f>VLOOKUP(C308,Sheet2!$D$2:$D$764,1,0)</f>
        <v>9521122985</v>
      </c>
      <c r="CH308" t="str">
        <f>VLOOKUP(B308,SO!A:A,1,0)</f>
        <v>9512941068</v>
      </c>
      <c r="CI308" t="str">
        <f>VLOOKUP(D308,Shipment!A:A,1,0)</f>
        <v>9525250491</v>
      </c>
      <c r="CJ308" s="76" t="e">
        <f>VLOOKUP(C308,[1]Sheet1!$E:$H,4,0)</f>
        <v>#N/A</v>
      </c>
      <c r="CK308" s="76" t="e">
        <f>VLOOKUP(C308,[1]Sheet1!$E:$I,5,0)</f>
        <v>#N/A</v>
      </c>
      <c r="CL308" s="76" t="e">
        <f>VLOOKUP(C308,[1]Sheet1!$E:$S,15,0)</f>
        <v>#N/A</v>
      </c>
    </row>
    <row r="309" spans="1:90" x14ac:dyDescent="0.25">
      <c r="A309" s="1">
        <v>44580</v>
      </c>
      <c r="B309" t="s">
        <v>928</v>
      </c>
      <c r="C309" t="s">
        <v>929</v>
      </c>
      <c r="D309" t="s">
        <v>921</v>
      </c>
      <c r="E309" t="s">
        <v>922</v>
      </c>
      <c r="F309" t="s">
        <v>923</v>
      </c>
      <c r="G309">
        <v>5</v>
      </c>
      <c r="H309" t="s">
        <v>177</v>
      </c>
      <c r="I309" t="s">
        <v>924</v>
      </c>
      <c r="J309" t="s">
        <v>73</v>
      </c>
      <c r="K309" t="s">
        <v>268</v>
      </c>
      <c r="L309">
        <v>3</v>
      </c>
      <c r="M309" t="s">
        <v>262</v>
      </c>
      <c r="N309" t="s">
        <v>925</v>
      </c>
      <c r="O309" t="s">
        <v>77</v>
      </c>
      <c r="P309">
        <v>3.3388799999999996</v>
      </c>
      <c r="Q309" t="s">
        <v>78</v>
      </c>
      <c r="R309">
        <v>0.48472222222222</v>
      </c>
      <c r="S309">
        <v>0.39631944444444001</v>
      </c>
      <c r="T309">
        <v>0.48306712962963</v>
      </c>
      <c r="U309" t="s">
        <v>926</v>
      </c>
      <c r="V309" t="s">
        <v>926</v>
      </c>
      <c r="W309" t="s">
        <v>330</v>
      </c>
      <c r="X309" t="s">
        <v>927</v>
      </c>
      <c r="Y309" t="s">
        <v>82</v>
      </c>
      <c r="Z309">
        <v>13</v>
      </c>
      <c r="AA309">
        <v>0</v>
      </c>
      <c r="AB309">
        <v>0</v>
      </c>
      <c r="AC309">
        <v>765600</v>
      </c>
      <c r="AD309" t="s">
        <v>21</v>
      </c>
      <c r="AE309" s="5">
        <v>0</v>
      </c>
      <c r="AF309" t="s">
        <v>177</v>
      </c>
      <c r="AG309" t="s">
        <v>84</v>
      </c>
      <c r="AH309" t="s">
        <v>450</v>
      </c>
      <c r="AI309" t="s">
        <v>262</v>
      </c>
      <c r="AJ309">
        <v>0</v>
      </c>
      <c r="AK309">
        <v>1</v>
      </c>
      <c r="AL309" t="s">
        <v>1395</v>
      </c>
      <c r="AM309" t="s">
        <v>177</v>
      </c>
      <c r="AN309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103505</v>
      </c>
      <c r="AT309" s="8">
        <v>0</v>
      </c>
      <c r="AU309" s="5"/>
      <c r="AX309" s="5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s="5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3.3388799999999996</v>
      </c>
      <c r="BK309" s="5" t="s">
        <v>921</v>
      </c>
      <c r="BL309">
        <v>19.12072775</v>
      </c>
      <c r="BM309">
        <v>1192435</v>
      </c>
      <c r="BN309" s="5">
        <v>133689.81355848236</v>
      </c>
      <c r="BO309" s="5">
        <v>0</v>
      </c>
      <c r="BP309" s="5">
        <v>103505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f>IF(COUNTIFS($D$1:D309,D309,$E$1:E309,E309)&gt;1,0,1)</f>
        <v>0</v>
      </c>
      <c r="BX309" s="5">
        <v>272119.00727804413</v>
      </c>
      <c r="BY309" t="s">
        <v>21</v>
      </c>
      <c r="BZ309" t="s">
        <v>92</v>
      </c>
      <c r="CA309" t="s">
        <v>102</v>
      </c>
      <c r="CB309" s="5">
        <v>48658635</v>
      </c>
      <c r="CC309" s="6">
        <v>0.17462096859780871</v>
      </c>
      <c r="CD309" s="8">
        <v>19.12072775</v>
      </c>
      <c r="CE309" s="5" t="s">
        <v>622</v>
      </c>
      <c r="CF309">
        <v>0</v>
      </c>
      <c r="CG309" t="str">
        <f>VLOOKUP(C309,Sheet2!$D$2:$D$764,1,0)</f>
        <v>9521123008</v>
      </c>
      <c r="CH309" t="str">
        <f>VLOOKUP(B309,SO!A:A,1,0)</f>
        <v>9512940832</v>
      </c>
      <c r="CI309" t="str">
        <f>VLOOKUP(D309,Shipment!A:A,1,0)</f>
        <v>9525250491</v>
      </c>
      <c r="CJ309" s="76" t="e">
        <f>VLOOKUP(C309,[1]Sheet1!$E:$H,4,0)</f>
        <v>#N/A</v>
      </c>
      <c r="CK309" s="76" t="e">
        <f>VLOOKUP(C309,[1]Sheet1!$E:$I,5,0)</f>
        <v>#N/A</v>
      </c>
      <c r="CL309" s="76" t="e">
        <f>VLOOKUP(C309,[1]Sheet1!$E:$S,15,0)</f>
        <v>#N/A</v>
      </c>
    </row>
    <row r="310" spans="1:90" x14ac:dyDescent="0.25">
      <c r="A310" s="1">
        <v>44580</v>
      </c>
      <c r="B310" t="s">
        <v>928</v>
      </c>
      <c r="C310" t="s">
        <v>929</v>
      </c>
      <c r="D310" t="s">
        <v>921</v>
      </c>
      <c r="E310" t="s">
        <v>922</v>
      </c>
      <c r="F310" t="s">
        <v>923</v>
      </c>
      <c r="G310">
        <v>5</v>
      </c>
      <c r="H310" t="s">
        <v>177</v>
      </c>
      <c r="I310" t="s">
        <v>924</v>
      </c>
      <c r="J310" t="s">
        <v>73</v>
      </c>
      <c r="K310" t="s">
        <v>930</v>
      </c>
      <c r="L310">
        <v>1</v>
      </c>
      <c r="M310" t="s">
        <v>262</v>
      </c>
      <c r="N310" t="s">
        <v>925</v>
      </c>
      <c r="O310" t="s">
        <v>77</v>
      </c>
      <c r="P310">
        <v>0.81932799999999995</v>
      </c>
      <c r="Q310" t="s">
        <v>78</v>
      </c>
      <c r="R310">
        <v>0.48472222222222</v>
      </c>
      <c r="S310">
        <v>0.39631944444444001</v>
      </c>
      <c r="T310">
        <v>0.47945601851851999</v>
      </c>
      <c r="U310" t="s">
        <v>926</v>
      </c>
      <c r="V310" t="s">
        <v>926</v>
      </c>
      <c r="W310" t="s">
        <v>330</v>
      </c>
      <c r="X310" t="s">
        <v>927</v>
      </c>
      <c r="Y310" t="s">
        <v>82</v>
      </c>
      <c r="Z310">
        <v>13</v>
      </c>
      <c r="AA310">
        <v>0</v>
      </c>
      <c r="AB310">
        <v>0</v>
      </c>
      <c r="AC310">
        <v>765600</v>
      </c>
      <c r="AD310" t="s">
        <v>21</v>
      </c>
      <c r="AE310" s="5">
        <v>0</v>
      </c>
      <c r="AF310" t="s">
        <v>177</v>
      </c>
      <c r="AG310" t="s">
        <v>84</v>
      </c>
      <c r="AH310" t="s">
        <v>450</v>
      </c>
      <c r="AI310" t="s">
        <v>262</v>
      </c>
      <c r="AJ310">
        <v>0</v>
      </c>
      <c r="AK310">
        <v>1</v>
      </c>
      <c r="AL310" t="s">
        <v>1395</v>
      </c>
      <c r="AM310" t="s">
        <v>177</v>
      </c>
      <c r="AN310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25399</v>
      </c>
      <c r="AT310" s="8">
        <v>0</v>
      </c>
      <c r="AU310" s="5"/>
      <c r="AX310" s="5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s="5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0.81932799999999995</v>
      </c>
      <c r="BK310" s="5" t="s">
        <v>921</v>
      </c>
      <c r="BL310">
        <v>19.12072775</v>
      </c>
      <c r="BM310">
        <v>1192435</v>
      </c>
      <c r="BN310" s="5">
        <v>32806.15283066305</v>
      </c>
      <c r="BO310" s="5">
        <v>0</v>
      </c>
      <c r="BP310" s="5">
        <v>25399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f>IF(COUNTIFS($D$1:D310,D310,$E$1:E310,E310)&gt;1,0,1)</f>
        <v>0</v>
      </c>
      <c r="BX310" s="5">
        <v>66775.20320439947</v>
      </c>
      <c r="BY310" t="s">
        <v>21</v>
      </c>
      <c r="BZ310" t="s">
        <v>92</v>
      </c>
      <c r="CA310" t="s">
        <v>102</v>
      </c>
      <c r="CB310" s="5">
        <v>11969545</v>
      </c>
      <c r="CC310" s="6">
        <v>4.2850251868682139E-2</v>
      </c>
      <c r="CD310" s="8">
        <v>19.12072775</v>
      </c>
      <c r="CE310" s="5" t="s">
        <v>622</v>
      </c>
      <c r="CF310">
        <v>0</v>
      </c>
      <c r="CG310" t="str">
        <f>VLOOKUP(C310,Sheet2!$D$2:$D$764,1,0)</f>
        <v>9521123008</v>
      </c>
      <c r="CH310" t="str">
        <f>VLOOKUP(B310,SO!A:A,1,0)</f>
        <v>9512940832</v>
      </c>
      <c r="CI310" t="str">
        <f>VLOOKUP(D310,Shipment!A:A,1,0)</f>
        <v>9525250491</v>
      </c>
      <c r="CJ310" s="76" t="e">
        <f>VLOOKUP(C310,[1]Sheet1!$E:$H,4,0)</f>
        <v>#N/A</v>
      </c>
      <c r="CK310" s="76" t="e">
        <f>VLOOKUP(C310,[1]Sheet1!$E:$I,5,0)</f>
        <v>#N/A</v>
      </c>
      <c r="CL310" s="76" t="e">
        <f>VLOOKUP(C310,[1]Sheet1!$E:$S,15,0)</f>
        <v>#N/A</v>
      </c>
    </row>
    <row r="311" spans="1:90" x14ac:dyDescent="0.25">
      <c r="A311" s="1">
        <v>44580</v>
      </c>
      <c r="B311" t="s">
        <v>928</v>
      </c>
      <c r="C311" t="s">
        <v>929</v>
      </c>
      <c r="D311" t="s">
        <v>921</v>
      </c>
      <c r="E311" t="s">
        <v>922</v>
      </c>
      <c r="F311" t="s">
        <v>923</v>
      </c>
      <c r="G311">
        <v>5</v>
      </c>
      <c r="H311" t="s">
        <v>177</v>
      </c>
      <c r="I311" t="s">
        <v>924</v>
      </c>
      <c r="J311" t="s">
        <v>73</v>
      </c>
      <c r="K311" t="s">
        <v>187</v>
      </c>
      <c r="L311">
        <v>2</v>
      </c>
      <c r="M311" t="s">
        <v>262</v>
      </c>
      <c r="N311" t="s">
        <v>925</v>
      </c>
      <c r="O311" t="s">
        <v>77</v>
      </c>
      <c r="P311">
        <v>1.5060480000000001</v>
      </c>
      <c r="Q311" t="s">
        <v>78</v>
      </c>
      <c r="R311">
        <v>0.48472222222222</v>
      </c>
      <c r="S311">
        <v>0.39631944444444001</v>
      </c>
      <c r="T311">
        <v>0.47927083333332998</v>
      </c>
      <c r="U311" t="s">
        <v>926</v>
      </c>
      <c r="V311" t="s">
        <v>926</v>
      </c>
      <c r="W311" t="s">
        <v>330</v>
      </c>
      <c r="X311" t="s">
        <v>927</v>
      </c>
      <c r="Y311" t="s">
        <v>82</v>
      </c>
      <c r="Z311">
        <v>13</v>
      </c>
      <c r="AA311">
        <v>0</v>
      </c>
      <c r="AB311">
        <v>0</v>
      </c>
      <c r="AC311">
        <v>765600</v>
      </c>
      <c r="AD311" t="s">
        <v>21</v>
      </c>
      <c r="AE311" s="5">
        <v>0</v>
      </c>
      <c r="AF311" t="s">
        <v>177</v>
      </c>
      <c r="AG311" t="s">
        <v>84</v>
      </c>
      <c r="AH311" t="s">
        <v>450</v>
      </c>
      <c r="AI311" t="s">
        <v>262</v>
      </c>
      <c r="AJ311">
        <v>0</v>
      </c>
      <c r="AK311">
        <v>1</v>
      </c>
      <c r="AL311" t="s">
        <v>1395</v>
      </c>
      <c r="AM311" t="s">
        <v>177</v>
      </c>
      <c r="AN311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46687</v>
      </c>
      <c r="AT311" s="8">
        <v>0</v>
      </c>
      <c r="AU311" s="5"/>
      <c r="AX311" s="5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s="5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1.5060480000000001</v>
      </c>
      <c r="BK311" s="5" t="s">
        <v>921</v>
      </c>
      <c r="BL311">
        <v>19.12072775</v>
      </c>
      <c r="BM311">
        <v>1192435</v>
      </c>
      <c r="BN311" s="5">
        <v>60302.639307230347</v>
      </c>
      <c r="BO311" s="5">
        <v>0</v>
      </c>
      <c r="BP311" s="5">
        <v>46687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f>IF(COUNTIFS($D$1:D311,D311,$E$1:E311,E311)&gt;1,0,1)</f>
        <v>0</v>
      </c>
      <c r="BX311" s="5">
        <v>122742.67987860713</v>
      </c>
      <c r="BY311" t="s">
        <v>21</v>
      </c>
      <c r="BZ311" t="s">
        <v>92</v>
      </c>
      <c r="CA311" t="s">
        <v>102</v>
      </c>
      <c r="CB311" s="5">
        <v>17911818</v>
      </c>
      <c r="CC311" s="6">
        <v>7.8765202856883945E-2</v>
      </c>
      <c r="CD311" s="8">
        <v>19.12072775</v>
      </c>
      <c r="CE311" s="5" t="s">
        <v>622</v>
      </c>
      <c r="CF311">
        <v>0</v>
      </c>
      <c r="CG311" t="str">
        <f>VLOOKUP(C311,Sheet2!$D$2:$D$764,1,0)</f>
        <v>9521123008</v>
      </c>
      <c r="CH311" t="str">
        <f>VLOOKUP(B311,SO!A:A,1,0)</f>
        <v>9512940832</v>
      </c>
      <c r="CI311" t="str">
        <f>VLOOKUP(D311,Shipment!A:A,1,0)</f>
        <v>9525250491</v>
      </c>
      <c r="CJ311" s="76" t="e">
        <f>VLOOKUP(C311,[1]Sheet1!$E:$H,4,0)</f>
        <v>#N/A</v>
      </c>
      <c r="CK311" s="76" t="e">
        <f>VLOOKUP(C311,[1]Sheet1!$E:$I,5,0)</f>
        <v>#N/A</v>
      </c>
      <c r="CL311" s="76" t="e">
        <f>VLOOKUP(C311,[1]Sheet1!$E:$S,15,0)</f>
        <v>#N/A</v>
      </c>
    </row>
    <row r="312" spans="1:90" x14ac:dyDescent="0.25">
      <c r="A312" s="1">
        <v>44580</v>
      </c>
      <c r="B312" t="s">
        <v>928</v>
      </c>
      <c r="C312" t="s">
        <v>929</v>
      </c>
      <c r="D312" t="s">
        <v>921</v>
      </c>
      <c r="E312" t="s">
        <v>922</v>
      </c>
      <c r="F312" t="s">
        <v>923</v>
      </c>
      <c r="G312">
        <v>5</v>
      </c>
      <c r="H312" t="s">
        <v>177</v>
      </c>
      <c r="I312" t="s">
        <v>924</v>
      </c>
      <c r="J312" t="s">
        <v>73</v>
      </c>
      <c r="K312" t="s">
        <v>243</v>
      </c>
      <c r="L312">
        <v>1</v>
      </c>
      <c r="M312" t="s">
        <v>262</v>
      </c>
      <c r="N312" t="s">
        <v>925</v>
      </c>
      <c r="O312" t="s">
        <v>77</v>
      </c>
      <c r="P312">
        <v>0.49475999999999998</v>
      </c>
      <c r="Q312" t="s">
        <v>78</v>
      </c>
      <c r="R312">
        <v>0.48472222222222</v>
      </c>
      <c r="S312">
        <v>0.39631944444444001</v>
      </c>
      <c r="T312">
        <v>0.48394675925926001</v>
      </c>
      <c r="U312" t="s">
        <v>926</v>
      </c>
      <c r="V312" t="s">
        <v>926</v>
      </c>
      <c r="W312" t="s">
        <v>330</v>
      </c>
      <c r="X312" t="s">
        <v>927</v>
      </c>
      <c r="Y312" t="s">
        <v>82</v>
      </c>
      <c r="Z312">
        <v>13</v>
      </c>
      <c r="AA312">
        <v>0</v>
      </c>
      <c r="AB312">
        <v>0</v>
      </c>
      <c r="AC312">
        <v>765600</v>
      </c>
      <c r="AD312" t="s">
        <v>83</v>
      </c>
      <c r="AE312" s="5">
        <v>0</v>
      </c>
      <c r="AF312" t="s">
        <v>177</v>
      </c>
      <c r="AG312" t="s">
        <v>84</v>
      </c>
      <c r="AH312" t="s">
        <v>450</v>
      </c>
      <c r="AI312" t="s">
        <v>262</v>
      </c>
      <c r="AJ312">
        <v>0</v>
      </c>
      <c r="AK312">
        <v>1</v>
      </c>
      <c r="AL312" t="s">
        <v>1395</v>
      </c>
      <c r="AM312" t="s">
        <v>177</v>
      </c>
      <c r="AN312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15338</v>
      </c>
      <c r="AT312" s="8">
        <v>0</v>
      </c>
      <c r="AU312" s="5"/>
      <c r="AX312" s="5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s="5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0.49475999999999998</v>
      </c>
      <c r="BK312" s="5" t="s">
        <v>921</v>
      </c>
      <c r="BL312">
        <v>19.12072775</v>
      </c>
      <c r="BM312">
        <v>1192435</v>
      </c>
      <c r="BN312" s="5">
        <v>19810.347229069248</v>
      </c>
      <c r="BO312" s="5">
        <v>0</v>
      </c>
      <c r="BP312" s="5">
        <v>15338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f>IF(COUNTIFS($D$1:D312,D312,$E$1:E312,E312)&gt;1,0,1)</f>
        <v>0</v>
      </c>
      <c r="BX312" s="5">
        <v>40323.464060069571</v>
      </c>
      <c r="BY312" t="s">
        <v>83</v>
      </c>
      <c r="BZ312" t="s">
        <v>87</v>
      </c>
      <c r="CA312" t="s">
        <v>102</v>
      </c>
      <c r="CB312" s="5">
        <v>4872000</v>
      </c>
      <c r="CC312" s="6">
        <v>2.587558415500163E-2</v>
      </c>
      <c r="CD312" s="8">
        <v>19.12072775</v>
      </c>
      <c r="CE312" s="5" t="s">
        <v>622</v>
      </c>
      <c r="CF312">
        <v>0</v>
      </c>
      <c r="CG312" t="str">
        <f>VLOOKUP(C312,Sheet2!$D$2:$D$764,1,0)</f>
        <v>9521123008</v>
      </c>
      <c r="CH312" t="str">
        <f>VLOOKUP(B312,SO!A:A,1,0)</f>
        <v>9512940832</v>
      </c>
      <c r="CI312" t="str">
        <f>VLOOKUP(D312,Shipment!A:A,1,0)</f>
        <v>9525250491</v>
      </c>
      <c r="CJ312" s="76" t="e">
        <f>VLOOKUP(C312,[1]Sheet1!$E:$H,4,0)</f>
        <v>#N/A</v>
      </c>
      <c r="CK312" s="76" t="e">
        <f>VLOOKUP(C312,[1]Sheet1!$E:$I,5,0)</f>
        <v>#N/A</v>
      </c>
      <c r="CL312" s="76" t="e">
        <f>VLOOKUP(C312,[1]Sheet1!$E:$S,15,0)</f>
        <v>#N/A</v>
      </c>
    </row>
    <row r="313" spans="1:90" x14ac:dyDescent="0.25">
      <c r="A313" s="1">
        <v>44580</v>
      </c>
      <c r="B313" t="s">
        <v>928</v>
      </c>
      <c r="C313" t="s">
        <v>929</v>
      </c>
      <c r="D313" t="s">
        <v>921</v>
      </c>
      <c r="E313" t="s">
        <v>922</v>
      </c>
      <c r="F313" t="s">
        <v>923</v>
      </c>
      <c r="G313">
        <v>5</v>
      </c>
      <c r="H313" t="s">
        <v>177</v>
      </c>
      <c r="I313" t="s">
        <v>924</v>
      </c>
      <c r="J313" t="s">
        <v>73</v>
      </c>
      <c r="K313" t="s">
        <v>244</v>
      </c>
      <c r="L313">
        <v>1</v>
      </c>
      <c r="M313" t="s">
        <v>262</v>
      </c>
      <c r="N313" t="s">
        <v>925</v>
      </c>
      <c r="O313" t="s">
        <v>77</v>
      </c>
      <c r="P313">
        <v>0.48341400000000001</v>
      </c>
      <c r="Q313" t="s">
        <v>78</v>
      </c>
      <c r="R313">
        <v>0.48472222222222</v>
      </c>
      <c r="S313">
        <v>0.39631944444444001</v>
      </c>
      <c r="T313">
        <v>0.48461805555555998</v>
      </c>
      <c r="U313" t="s">
        <v>926</v>
      </c>
      <c r="V313" t="s">
        <v>926</v>
      </c>
      <c r="W313" t="s">
        <v>330</v>
      </c>
      <c r="X313" t="s">
        <v>927</v>
      </c>
      <c r="Y313" t="s">
        <v>82</v>
      </c>
      <c r="Z313">
        <v>13</v>
      </c>
      <c r="AA313">
        <v>0</v>
      </c>
      <c r="AB313">
        <v>0</v>
      </c>
      <c r="AC313">
        <v>765600</v>
      </c>
      <c r="AD313" t="s">
        <v>83</v>
      </c>
      <c r="AE313" s="5">
        <v>0</v>
      </c>
      <c r="AF313" t="s">
        <v>177</v>
      </c>
      <c r="AG313" t="s">
        <v>84</v>
      </c>
      <c r="AH313" t="s">
        <v>450</v>
      </c>
      <c r="AI313" t="s">
        <v>262</v>
      </c>
      <c r="AJ313">
        <v>0</v>
      </c>
      <c r="AK313">
        <v>1</v>
      </c>
      <c r="AL313" t="s">
        <v>1395</v>
      </c>
      <c r="AM313" t="s">
        <v>177</v>
      </c>
      <c r="AN313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14986</v>
      </c>
      <c r="AT313" s="8">
        <v>0</v>
      </c>
      <c r="AU313" s="5"/>
      <c r="AX313" s="5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s="5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0.48341400000000001</v>
      </c>
      <c r="BK313" s="5" t="s">
        <v>921</v>
      </c>
      <c r="BL313">
        <v>19.12072775</v>
      </c>
      <c r="BM313">
        <v>1192435</v>
      </c>
      <c r="BN313" s="5">
        <v>19356.04979261315</v>
      </c>
      <c r="BO313" s="5">
        <v>0</v>
      </c>
      <c r="BP313" s="5">
        <v>14986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f>IF(COUNTIFS($D$1:D313,D313,$E$1:E313,E313)&gt;1,0,1)</f>
        <v>0</v>
      </c>
      <c r="BX313" s="5">
        <v>39398.489132376249</v>
      </c>
      <c r="BY313" t="s">
        <v>83</v>
      </c>
      <c r="BZ313" t="s">
        <v>87</v>
      </c>
      <c r="CA313" t="s">
        <v>102</v>
      </c>
      <c r="CB313" s="5">
        <v>4552000</v>
      </c>
      <c r="CC313" s="6">
        <v>2.5282196698815505E-2</v>
      </c>
      <c r="CD313" s="8">
        <v>19.12072775</v>
      </c>
      <c r="CE313" s="5" t="s">
        <v>622</v>
      </c>
      <c r="CF313">
        <v>0</v>
      </c>
      <c r="CG313" t="str">
        <f>VLOOKUP(C313,Sheet2!$D$2:$D$764,1,0)</f>
        <v>9521123008</v>
      </c>
      <c r="CH313" t="str">
        <f>VLOOKUP(B313,SO!A:A,1,0)</f>
        <v>9512940832</v>
      </c>
      <c r="CI313" t="str">
        <f>VLOOKUP(D313,Shipment!A:A,1,0)</f>
        <v>9525250491</v>
      </c>
      <c r="CJ313" s="76" t="e">
        <f>VLOOKUP(C313,[1]Sheet1!$E:$H,4,0)</f>
        <v>#N/A</v>
      </c>
      <c r="CK313" s="76" t="e">
        <f>VLOOKUP(C313,[1]Sheet1!$E:$I,5,0)</f>
        <v>#N/A</v>
      </c>
      <c r="CL313" s="76" t="e">
        <f>VLOOKUP(C313,[1]Sheet1!$E:$S,15,0)</f>
        <v>#N/A</v>
      </c>
    </row>
    <row r="314" spans="1:90" x14ac:dyDescent="0.25">
      <c r="A314" s="1">
        <v>44580</v>
      </c>
      <c r="B314" t="s">
        <v>931</v>
      </c>
      <c r="C314" t="s">
        <v>932</v>
      </c>
      <c r="D314" t="s">
        <v>921</v>
      </c>
      <c r="E314" t="s">
        <v>933</v>
      </c>
      <c r="F314" t="s">
        <v>923</v>
      </c>
      <c r="G314">
        <v>5</v>
      </c>
      <c r="H314" t="s">
        <v>177</v>
      </c>
      <c r="I314" t="s">
        <v>924</v>
      </c>
      <c r="J314" t="s">
        <v>73</v>
      </c>
      <c r="K314" t="s">
        <v>878</v>
      </c>
      <c r="L314">
        <v>12</v>
      </c>
      <c r="M314" t="s">
        <v>934</v>
      </c>
      <c r="N314" t="s">
        <v>935</v>
      </c>
      <c r="O314" t="s">
        <v>77</v>
      </c>
      <c r="P314">
        <v>0.973692</v>
      </c>
      <c r="Q314" t="s">
        <v>78</v>
      </c>
      <c r="R314">
        <v>0.48472222222222</v>
      </c>
      <c r="S314">
        <v>0.39633101851851998</v>
      </c>
      <c r="T314">
        <v>0.47396990740741002</v>
      </c>
      <c r="U314" t="s">
        <v>936</v>
      </c>
      <c r="V314" t="s">
        <v>936</v>
      </c>
      <c r="W314" t="s">
        <v>330</v>
      </c>
      <c r="X314" t="s">
        <v>927</v>
      </c>
      <c r="Y314" t="s">
        <v>82</v>
      </c>
      <c r="Z314">
        <v>13</v>
      </c>
      <c r="AA314">
        <v>13</v>
      </c>
      <c r="AB314">
        <v>0</v>
      </c>
      <c r="AC314">
        <v>765600</v>
      </c>
      <c r="AD314" t="s">
        <v>100</v>
      </c>
      <c r="AE314" s="5">
        <v>0</v>
      </c>
      <c r="AF314" t="s">
        <v>177</v>
      </c>
      <c r="AG314" t="s">
        <v>84</v>
      </c>
      <c r="AH314" t="s">
        <v>450</v>
      </c>
      <c r="AI314" t="s">
        <v>937</v>
      </c>
      <c r="AJ314">
        <v>0</v>
      </c>
      <c r="AK314">
        <v>1</v>
      </c>
      <c r="AL314" t="s">
        <v>1395</v>
      </c>
      <c r="AM314" t="s">
        <v>177</v>
      </c>
      <c r="AN314" t="s">
        <v>101</v>
      </c>
      <c r="AO314" s="8">
        <v>100000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5"/>
      <c r="AX314" s="5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s="5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0.973692</v>
      </c>
      <c r="BK314" s="5" t="s">
        <v>921</v>
      </c>
      <c r="BL314">
        <v>19.12072775</v>
      </c>
      <c r="BM314">
        <v>1192435</v>
      </c>
      <c r="BN314" s="5">
        <v>38986.936320977635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f>IF(COUNTIFS($D$1:D314,D314,$E$1:E314,E314)&gt;1,0,1)</f>
        <v>1</v>
      </c>
      <c r="BX314" s="5">
        <v>49171.611430950892</v>
      </c>
      <c r="BY314" t="s">
        <v>100</v>
      </c>
      <c r="BZ314" t="s">
        <v>100</v>
      </c>
      <c r="CA314" t="s">
        <v>436</v>
      </c>
      <c r="CB314" s="5">
        <v>46397356</v>
      </c>
      <c r="CC314" s="6">
        <v>5.0923375549866298E-2</v>
      </c>
      <c r="CD314" s="8">
        <v>19.12072775</v>
      </c>
      <c r="CE314" s="5" t="s">
        <v>622</v>
      </c>
      <c r="CF314">
        <v>0</v>
      </c>
      <c r="CG314" t="str">
        <f>VLOOKUP(C314,Sheet2!$D$2:$D$764,1,0)</f>
        <v>9521123738</v>
      </c>
      <c r="CH314" t="str">
        <f>VLOOKUP(B314,SO!A:A,1,0)</f>
        <v>9512941080</v>
      </c>
      <c r="CI314" t="str">
        <f>VLOOKUP(D314,Shipment!A:A,1,0)</f>
        <v>9525250491</v>
      </c>
      <c r="CJ314" s="76" t="e">
        <f>VLOOKUP(C314,[1]Sheet1!$E:$H,4,0)</f>
        <v>#N/A</v>
      </c>
      <c r="CK314" s="76" t="e">
        <f>VLOOKUP(C314,[1]Sheet1!$E:$I,5,0)</f>
        <v>#N/A</v>
      </c>
      <c r="CL314" s="76" t="e">
        <f>VLOOKUP(C314,[1]Sheet1!$E:$S,15,0)</f>
        <v>#N/A</v>
      </c>
    </row>
    <row r="315" spans="1:90" x14ac:dyDescent="0.25">
      <c r="A315" s="1">
        <v>44580</v>
      </c>
      <c r="B315" t="s">
        <v>931</v>
      </c>
      <c r="C315" t="s">
        <v>932</v>
      </c>
      <c r="D315" t="s">
        <v>921</v>
      </c>
      <c r="E315" t="s">
        <v>933</v>
      </c>
      <c r="F315" t="s">
        <v>923</v>
      </c>
      <c r="G315">
        <v>5</v>
      </c>
      <c r="H315" t="s">
        <v>177</v>
      </c>
      <c r="I315" t="s">
        <v>924</v>
      </c>
      <c r="J315" t="s">
        <v>73</v>
      </c>
      <c r="K315" t="s">
        <v>871</v>
      </c>
      <c r="L315">
        <v>12</v>
      </c>
      <c r="M315" t="s">
        <v>934</v>
      </c>
      <c r="N315" t="s">
        <v>935</v>
      </c>
      <c r="O315" t="s">
        <v>77</v>
      </c>
      <c r="P315">
        <v>2.5920000000000001</v>
      </c>
      <c r="Q315" t="s">
        <v>78</v>
      </c>
      <c r="R315">
        <v>0.48472222222222</v>
      </c>
      <c r="S315">
        <v>0.39633101851851998</v>
      </c>
      <c r="T315">
        <v>0.47341435185184999</v>
      </c>
      <c r="U315" t="s">
        <v>936</v>
      </c>
      <c r="V315" t="s">
        <v>936</v>
      </c>
      <c r="W315" t="s">
        <v>330</v>
      </c>
      <c r="X315" t="s">
        <v>927</v>
      </c>
      <c r="Y315" t="s">
        <v>82</v>
      </c>
      <c r="Z315">
        <v>13</v>
      </c>
      <c r="AA315">
        <v>0</v>
      </c>
      <c r="AB315">
        <v>0</v>
      </c>
      <c r="AC315">
        <v>765600</v>
      </c>
      <c r="AD315" t="s">
        <v>100</v>
      </c>
      <c r="AE315" s="5">
        <v>0</v>
      </c>
      <c r="AF315" t="s">
        <v>177</v>
      </c>
      <c r="AG315" t="s">
        <v>84</v>
      </c>
      <c r="AH315" t="s">
        <v>450</v>
      </c>
      <c r="AI315" t="s">
        <v>937</v>
      </c>
      <c r="AJ315">
        <v>0</v>
      </c>
      <c r="AK315">
        <v>1</v>
      </c>
      <c r="AL315" t="s">
        <v>1395</v>
      </c>
      <c r="AM315" t="s">
        <v>177</v>
      </c>
      <c r="AN315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5"/>
      <c r="AX315" s="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s="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2.5920000000000001</v>
      </c>
      <c r="BK315" s="5" t="s">
        <v>921</v>
      </c>
      <c r="BL315">
        <v>19.12072775</v>
      </c>
      <c r="BM315">
        <v>1192435</v>
      </c>
      <c r="BN315" s="5">
        <v>103784.50161239287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f>IF(COUNTIFS($D$1:D315,D315,$E$1:E315,E315)&gt;1,0,1)</f>
        <v>0</v>
      </c>
      <c r="BX315" s="5">
        <v>130896.44038261044</v>
      </c>
      <c r="BY315" t="s">
        <v>100</v>
      </c>
      <c r="BZ315" t="s">
        <v>100</v>
      </c>
      <c r="CA315" t="s">
        <v>436</v>
      </c>
      <c r="CB315" s="5">
        <v>69596029</v>
      </c>
      <c r="CC315" s="6">
        <v>0.13555969385108785</v>
      </c>
      <c r="CD315" s="8">
        <v>19.12072775</v>
      </c>
      <c r="CE315" s="5" t="s">
        <v>622</v>
      </c>
      <c r="CF315">
        <v>0</v>
      </c>
      <c r="CG315" t="str">
        <f>VLOOKUP(C315,Sheet2!$D$2:$D$764,1,0)</f>
        <v>9521123738</v>
      </c>
      <c r="CH315" t="str">
        <f>VLOOKUP(B315,SO!A:A,1,0)</f>
        <v>9512941080</v>
      </c>
      <c r="CI315" t="str">
        <f>VLOOKUP(D315,Shipment!A:A,1,0)</f>
        <v>9525250491</v>
      </c>
      <c r="CJ315" s="76" t="e">
        <f>VLOOKUP(C315,[1]Sheet1!$E:$H,4,0)</f>
        <v>#N/A</v>
      </c>
      <c r="CK315" s="76" t="e">
        <f>VLOOKUP(C315,[1]Sheet1!$E:$I,5,0)</f>
        <v>#N/A</v>
      </c>
      <c r="CL315" s="76" t="e">
        <f>VLOOKUP(C315,[1]Sheet1!$E:$S,15,0)</f>
        <v>#N/A</v>
      </c>
    </row>
    <row r="316" spans="1:90" x14ac:dyDescent="0.25">
      <c r="A316" s="1">
        <v>44580</v>
      </c>
      <c r="B316" t="s">
        <v>938</v>
      </c>
      <c r="C316" t="s">
        <v>939</v>
      </c>
      <c r="D316" t="s">
        <v>921</v>
      </c>
      <c r="E316" t="s">
        <v>933</v>
      </c>
      <c r="F316" t="s">
        <v>923</v>
      </c>
      <c r="G316">
        <v>5</v>
      </c>
      <c r="H316" t="s">
        <v>177</v>
      </c>
      <c r="I316" t="s">
        <v>924</v>
      </c>
      <c r="J316" t="s">
        <v>73</v>
      </c>
      <c r="K316" t="s">
        <v>940</v>
      </c>
      <c r="L316">
        <v>10</v>
      </c>
      <c r="M316" t="s">
        <v>934</v>
      </c>
      <c r="N316" t="s">
        <v>935</v>
      </c>
      <c r="O316" t="s">
        <v>77</v>
      </c>
      <c r="P316">
        <v>2.7417599999999998</v>
      </c>
      <c r="Q316" t="s">
        <v>78</v>
      </c>
      <c r="R316">
        <v>0.48472222222222</v>
      </c>
      <c r="S316">
        <v>0.39633101851851998</v>
      </c>
      <c r="T316">
        <v>0.47371527777778</v>
      </c>
      <c r="U316" t="s">
        <v>936</v>
      </c>
      <c r="V316" t="s">
        <v>936</v>
      </c>
      <c r="W316" t="s">
        <v>330</v>
      </c>
      <c r="X316" t="s">
        <v>927</v>
      </c>
      <c r="Y316" t="s">
        <v>82</v>
      </c>
      <c r="Z316">
        <v>13</v>
      </c>
      <c r="AA316">
        <v>0</v>
      </c>
      <c r="AB316">
        <v>0</v>
      </c>
      <c r="AC316">
        <v>765600</v>
      </c>
      <c r="AD316" t="s">
        <v>100</v>
      </c>
      <c r="AE316" s="5">
        <v>0</v>
      </c>
      <c r="AF316" t="s">
        <v>177</v>
      </c>
      <c r="AG316" t="s">
        <v>84</v>
      </c>
      <c r="AH316" t="s">
        <v>450</v>
      </c>
      <c r="AI316" t="s">
        <v>937</v>
      </c>
      <c r="AJ316">
        <v>0</v>
      </c>
      <c r="AK316">
        <v>1</v>
      </c>
      <c r="AL316" t="s">
        <v>1395</v>
      </c>
      <c r="AM316" t="s">
        <v>177</v>
      </c>
      <c r="AN316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5"/>
      <c r="AX316" s="5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s="5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2.7417599999999998</v>
      </c>
      <c r="BK316" s="5" t="s">
        <v>921</v>
      </c>
      <c r="BL316">
        <v>19.12072775</v>
      </c>
      <c r="BM316">
        <v>1192435</v>
      </c>
      <c r="BN316" s="5">
        <v>109780.93948333111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f>IF(COUNTIFS($D$1:D316,D316,$E$1:E316,E316)&gt;1,0,1)</f>
        <v>0</v>
      </c>
      <c r="BX316" s="5">
        <v>138459.34582693904</v>
      </c>
      <c r="BY316" t="s">
        <v>100</v>
      </c>
      <c r="BZ316" t="s">
        <v>100</v>
      </c>
      <c r="CA316" t="s">
        <v>436</v>
      </c>
      <c r="CB316" s="5">
        <v>75993382</v>
      </c>
      <c r="CC316" s="6">
        <v>0.14339203171803958</v>
      </c>
      <c r="CD316" s="8">
        <v>19.12072775</v>
      </c>
      <c r="CE316" s="5" t="s">
        <v>622</v>
      </c>
      <c r="CF316">
        <v>0</v>
      </c>
      <c r="CG316" t="str">
        <f>VLOOKUP(C316,Sheet2!$D$2:$D$764,1,0)</f>
        <v>9521123741</v>
      </c>
      <c r="CH316" t="str">
        <f>VLOOKUP(B316,SO!A:A,1,0)</f>
        <v>9512941298</v>
      </c>
      <c r="CI316" t="str">
        <f>VLOOKUP(D316,Shipment!A:A,1,0)</f>
        <v>9525250491</v>
      </c>
      <c r="CJ316" s="76" t="e">
        <f>VLOOKUP(C316,[1]Sheet1!$E:$H,4,0)</f>
        <v>#N/A</v>
      </c>
      <c r="CK316" s="76" t="e">
        <f>VLOOKUP(C316,[1]Sheet1!$E:$I,5,0)</f>
        <v>#N/A</v>
      </c>
      <c r="CL316" s="76" t="e">
        <f>VLOOKUP(C316,[1]Sheet1!$E:$S,15,0)</f>
        <v>#N/A</v>
      </c>
    </row>
    <row r="317" spans="1:90" x14ac:dyDescent="0.25">
      <c r="A317" s="1">
        <v>44580</v>
      </c>
      <c r="B317" t="s">
        <v>938</v>
      </c>
      <c r="C317" t="s">
        <v>939</v>
      </c>
      <c r="D317" t="s">
        <v>921</v>
      </c>
      <c r="E317" t="s">
        <v>933</v>
      </c>
      <c r="F317" t="s">
        <v>923</v>
      </c>
      <c r="G317">
        <v>5</v>
      </c>
      <c r="H317" t="s">
        <v>177</v>
      </c>
      <c r="I317" t="s">
        <v>924</v>
      </c>
      <c r="J317" t="s">
        <v>73</v>
      </c>
      <c r="K317" t="s">
        <v>941</v>
      </c>
      <c r="L317">
        <v>10</v>
      </c>
      <c r="M317" t="s">
        <v>934</v>
      </c>
      <c r="N317" t="s">
        <v>935</v>
      </c>
      <c r="O317" t="s">
        <v>77</v>
      </c>
      <c r="P317">
        <v>1.3368749999999998</v>
      </c>
      <c r="Q317" t="s">
        <v>78</v>
      </c>
      <c r="R317">
        <v>0.48472222222222</v>
      </c>
      <c r="S317">
        <v>0.39633101851851998</v>
      </c>
      <c r="T317">
        <v>0.4740625</v>
      </c>
      <c r="U317" t="s">
        <v>936</v>
      </c>
      <c r="V317" t="s">
        <v>936</v>
      </c>
      <c r="W317" t="s">
        <v>330</v>
      </c>
      <c r="X317" t="s">
        <v>927</v>
      </c>
      <c r="Y317" t="s">
        <v>82</v>
      </c>
      <c r="Z317">
        <v>13</v>
      </c>
      <c r="AA317">
        <v>0</v>
      </c>
      <c r="AB317">
        <v>0</v>
      </c>
      <c r="AC317">
        <v>765600</v>
      </c>
      <c r="AD317" t="s">
        <v>100</v>
      </c>
      <c r="AE317" s="5">
        <v>0</v>
      </c>
      <c r="AF317" t="s">
        <v>177</v>
      </c>
      <c r="AG317" t="s">
        <v>84</v>
      </c>
      <c r="AH317" t="s">
        <v>450</v>
      </c>
      <c r="AI317" t="s">
        <v>937</v>
      </c>
      <c r="AJ317">
        <v>0</v>
      </c>
      <c r="AK317">
        <v>1</v>
      </c>
      <c r="AL317" t="s">
        <v>1395</v>
      </c>
      <c r="AM317" t="s">
        <v>177</v>
      </c>
      <c r="AN317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5"/>
      <c r="AX317" s="5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s="5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1.3368749999999998</v>
      </c>
      <c r="BK317" s="5" t="s">
        <v>921</v>
      </c>
      <c r="BL317">
        <v>19.12072775</v>
      </c>
      <c r="BM317">
        <v>1192435</v>
      </c>
      <c r="BN317" s="5">
        <v>53528.898762757599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f>IF(COUNTIFS($D$1:D317,D317,$E$1:E317,E317)&gt;1,0,1)</f>
        <v>0</v>
      </c>
      <c r="BX317" s="5">
        <v>67512.414635996261</v>
      </c>
      <c r="BY317" t="s">
        <v>100</v>
      </c>
      <c r="BZ317" t="s">
        <v>100</v>
      </c>
      <c r="CA317" t="s">
        <v>436</v>
      </c>
      <c r="CB317" s="5">
        <v>50661164</v>
      </c>
      <c r="CC317" s="6">
        <v>6.9917579366193305E-2</v>
      </c>
      <c r="CD317" s="8">
        <v>19.12072775</v>
      </c>
      <c r="CE317" s="5" t="s">
        <v>622</v>
      </c>
      <c r="CF317">
        <v>0</v>
      </c>
      <c r="CG317" t="str">
        <f>VLOOKUP(C317,Sheet2!$D$2:$D$764,1,0)</f>
        <v>9521123741</v>
      </c>
      <c r="CH317" t="str">
        <f>VLOOKUP(B317,SO!A:A,1,0)</f>
        <v>9512941298</v>
      </c>
      <c r="CI317" t="str">
        <f>VLOOKUP(D317,Shipment!A:A,1,0)</f>
        <v>9525250491</v>
      </c>
      <c r="CJ317" s="76" t="e">
        <f>VLOOKUP(C317,[1]Sheet1!$E:$H,4,0)</f>
        <v>#N/A</v>
      </c>
      <c r="CK317" s="76" t="e">
        <f>VLOOKUP(C317,[1]Sheet1!$E:$I,5,0)</f>
        <v>#N/A</v>
      </c>
      <c r="CL317" s="76" t="e">
        <f>VLOOKUP(C317,[1]Sheet1!$E:$S,15,0)</f>
        <v>#N/A</v>
      </c>
    </row>
    <row r="318" spans="1:90" x14ac:dyDescent="0.25">
      <c r="A318" s="1">
        <v>44580</v>
      </c>
      <c r="B318" t="s">
        <v>938</v>
      </c>
      <c r="C318" t="s">
        <v>939</v>
      </c>
      <c r="D318" t="s">
        <v>921</v>
      </c>
      <c r="E318" t="s">
        <v>933</v>
      </c>
      <c r="F318" t="s">
        <v>923</v>
      </c>
      <c r="G318">
        <v>5</v>
      </c>
      <c r="H318" t="s">
        <v>177</v>
      </c>
      <c r="I318" t="s">
        <v>924</v>
      </c>
      <c r="J318" t="s">
        <v>73</v>
      </c>
      <c r="K318" t="s">
        <v>942</v>
      </c>
      <c r="L318">
        <v>5</v>
      </c>
      <c r="M318" t="s">
        <v>934</v>
      </c>
      <c r="N318" t="s">
        <v>935</v>
      </c>
      <c r="O318" t="s">
        <v>77</v>
      </c>
      <c r="P318">
        <v>1.0843875000000001</v>
      </c>
      <c r="Q318" t="s">
        <v>78</v>
      </c>
      <c r="R318">
        <v>0.48472222222222</v>
      </c>
      <c r="S318">
        <v>0.39634259259259003</v>
      </c>
      <c r="T318">
        <v>0.47362268518519002</v>
      </c>
      <c r="U318" t="s">
        <v>936</v>
      </c>
      <c r="V318" t="s">
        <v>936</v>
      </c>
      <c r="W318" t="s">
        <v>330</v>
      </c>
      <c r="X318" t="s">
        <v>927</v>
      </c>
      <c r="Y318" t="s">
        <v>82</v>
      </c>
      <c r="Z318">
        <v>13</v>
      </c>
      <c r="AA318">
        <v>0</v>
      </c>
      <c r="AB318">
        <v>0</v>
      </c>
      <c r="AC318">
        <v>765600</v>
      </c>
      <c r="AD318" t="s">
        <v>100</v>
      </c>
      <c r="AE318" s="5">
        <v>0</v>
      </c>
      <c r="AF318" t="s">
        <v>177</v>
      </c>
      <c r="AG318" t="s">
        <v>84</v>
      </c>
      <c r="AH318" t="s">
        <v>450</v>
      </c>
      <c r="AI318" t="s">
        <v>937</v>
      </c>
      <c r="AJ318">
        <v>0</v>
      </c>
      <c r="AK318">
        <v>1</v>
      </c>
      <c r="AL318" t="s">
        <v>1395</v>
      </c>
      <c r="AM318" t="s">
        <v>177</v>
      </c>
      <c r="AN31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5"/>
      <c r="AX318" s="5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s="5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1.0843875000000001</v>
      </c>
      <c r="BK318" s="5" t="s">
        <v>921</v>
      </c>
      <c r="BL318">
        <v>19.12072775</v>
      </c>
      <c r="BM318">
        <v>1192435</v>
      </c>
      <c r="BN318" s="5">
        <v>43419.219229247174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f>IF(COUNTIFS($D$1:D318,D318,$E$1:E318,E318)&gt;1,0,1)</f>
        <v>0</v>
      </c>
      <c r="BX318" s="5">
        <v>54761.752988193664</v>
      </c>
      <c r="BY318" t="s">
        <v>100</v>
      </c>
      <c r="BZ318" t="s">
        <v>100</v>
      </c>
      <c r="CA318" t="s">
        <v>436</v>
      </c>
      <c r="CB318" s="5">
        <v>30235041</v>
      </c>
      <c r="CC318" s="6">
        <v>5.6712668794732461E-2</v>
      </c>
      <c r="CD318" s="8">
        <v>19.12072775</v>
      </c>
      <c r="CE318" s="5" t="s">
        <v>622</v>
      </c>
      <c r="CF318">
        <v>0</v>
      </c>
      <c r="CG318" t="str">
        <f>VLOOKUP(C318,Sheet2!$D$2:$D$764,1,0)</f>
        <v>9521123741</v>
      </c>
      <c r="CH318" t="str">
        <f>VLOOKUP(B318,SO!A:A,1,0)</f>
        <v>9512941298</v>
      </c>
      <c r="CI318" t="str">
        <f>VLOOKUP(D318,Shipment!A:A,1,0)</f>
        <v>9525250491</v>
      </c>
      <c r="CJ318" s="76" t="e">
        <f>VLOOKUP(C318,[1]Sheet1!$E:$H,4,0)</f>
        <v>#N/A</v>
      </c>
      <c r="CK318" s="76" t="e">
        <f>VLOOKUP(C318,[1]Sheet1!$E:$I,5,0)</f>
        <v>#N/A</v>
      </c>
      <c r="CL318" s="76" t="e">
        <f>VLOOKUP(C318,[1]Sheet1!$E:$S,15,0)</f>
        <v>#N/A</v>
      </c>
    </row>
    <row r="319" spans="1:90" x14ac:dyDescent="0.25">
      <c r="A319" s="1">
        <v>44580</v>
      </c>
      <c r="B319" t="s">
        <v>938</v>
      </c>
      <c r="C319" t="s">
        <v>939</v>
      </c>
      <c r="D319" t="s">
        <v>921</v>
      </c>
      <c r="E319" t="s">
        <v>933</v>
      </c>
      <c r="F319" t="s">
        <v>923</v>
      </c>
      <c r="G319">
        <v>5</v>
      </c>
      <c r="H319" t="s">
        <v>177</v>
      </c>
      <c r="I319" t="s">
        <v>924</v>
      </c>
      <c r="J319" t="s">
        <v>73</v>
      </c>
      <c r="K319" t="s">
        <v>943</v>
      </c>
      <c r="L319">
        <v>3</v>
      </c>
      <c r="M319" t="s">
        <v>934</v>
      </c>
      <c r="N319" t="s">
        <v>935</v>
      </c>
      <c r="O319" t="s">
        <v>77</v>
      </c>
      <c r="P319">
        <v>0.30779999999999996</v>
      </c>
      <c r="Q319" t="s">
        <v>78</v>
      </c>
      <c r="R319">
        <v>0.48472222222222</v>
      </c>
      <c r="S319">
        <v>0.39634259259259003</v>
      </c>
      <c r="T319">
        <v>0.47379629629629999</v>
      </c>
      <c r="U319" t="s">
        <v>936</v>
      </c>
      <c r="V319" t="s">
        <v>936</v>
      </c>
      <c r="W319" t="s">
        <v>330</v>
      </c>
      <c r="X319" t="s">
        <v>927</v>
      </c>
      <c r="Y319" t="s">
        <v>82</v>
      </c>
      <c r="Z319">
        <v>13</v>
      </c>
      <c r="AA319">
        <v>0</v>
      </c>
      <c r="AB319">
        <v>0</v>
      </c>
      <c r="AC319">
        <v>765600</v>
      </c>
      <c r="AD319" t="s">
        <v>100</v>
      </c>
      <c r="AE319" s="5">
        <v>0</v>
      </c>
      <c r="AF319" t="s">
        <v>177</v>
      </c>
      <c r="AG319" t="s">
        <v>84</v>
      </c>
      <c r="AH319" t="s">
        <v>450</v>
      </c>
      <c r="AI319" t="s">
        <v>937</v>
      </c>
      <c r="AJ319">
        <v>0</v>
      </c>
      <c r="AK319">
        <v>1</v>
      </c>
      <c r="AL319" t="s">
        <v>1395</v>
      </c>
      <c r="AM319" t="s">
        <v>177</v>
      </c>
      <c r="AN319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5"/>
      <c r="AX319" s="5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s="5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0.30779999999999996</v>
      </c>
      <c r="BK319" s="5" t="s">
        <v>921</v>
      </c>
      <c r="BL319">
        <v>19.12072775</v>
      </c>
      <c r="BM319">
        <v>1192435</v>
      </c>
      <c r="BN319" s="5">
        <v>12324.409566471651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f>IF(COUNTIFS($D$1:D319,D319,$E$1:E319,E319)&gt;1,0,1)</f>
        <v>0</v>
      </c>
      <c r="BX319" s="5">
        <v>15543.952295434989</v>
      </c>
      <c r="BY319" t="s">
        <v>100</v>
      </c>
      <c r="BZ319" t="s">
        <v>100</v>
      </c>
      <c r="CA319" t="s">
        <v>436</v>
      </c>
      <c r="CB319" s="5">
        <v>16819042</v>
      </c>
      <c r="CC319" s="6">
        <v>1.6097713644816682E-2</v>
      </c>
      <c r="CD319" s="8">
        <v>19.12072775</v>
      </c>
      <c r="CE319" s="5" t="s">
        <v>622</v>
      </c>
      <c r="CF319">
        <v>0</v>
      </c>
      <c r="CG319" t="str">
        <f>VLOOKUP(C319,Sheet2!$D$2:$D$764,1,0)</f>
        <v>9521123741</v>
      </c>
      <c r="CH319" t="str">
        <f>VLOOKUP(B319,SO!A:A,1,0)</f>
        <v>9512941298</v>
      </c>
      <c r="CI319" t="str">
        <f>VLOOKUP(D319,Shipment!A:A,1,0)</f>
        <v>9525250491</v>
      </c>
      <c r="CJ319" s="76" t="e">
        <f>VLOOKUP(C319,[1]Sheet1!$E:$H,4,0)</f>
        <v>#N/A</v>
      </c>
      <c r="CK319" s="76" t="e">
        <f>VLOOKUP(C319,[1]Sheet1!$E:$I,5,0)</f>
        <v>#N/A</v>
      </c>
      <c r="CL319" s="76" t="e">
        <f>VLOOKUP(C319,[1]Sheet1!$E:$S,15,0)</f>
        <v>#N/A</v>
      </c>
    </row>
    <row r="320" spans="1:90" x14ac:dyDescent="0.25">
      <c r="A320" s="1">
        <v>44580</v>
      </c>
      <c r="B320" t="s">
        <v>938</v>
      </c>
      <c r="C320" t="s">
        <v>939</v>
      </c>
      <c r="D320" t="s">
        <v>921</v>
      </c>
      <c r="E320" t="s">
        <v>933</v>
      </c>
      <c r="F320" t="s">
        <v>923</v>
      </c>
      <c r="G320">
        <v>5</v>
      </c>
      <c r="H320" t="s">
        <v>177</v>
      </c>
      <c r="I320" t="s">
        <v>924</v>
      </c>
      <c r="J320" t="s">
        <v>73</v>
      </c>
      <c r="K320" t="s">
        <v>944</v>
      </c>
      <c r="L320">
        <v>5</v>
      </c>
      <c r="M320" t="s">
        <v>934</v>
      </c>
      <c r="N320" t="s">
        <v>935</v>
      </c>
      <c r="O320" t="s">
        <v>77</v>
      </c>
      <c r="P320">
        <v>0.42406625000000003</v>
      </c>
      <c r="Q320" t="s">
        <v>78</v>
      </c>
      <c r="R320">
        <v>0.48472222222222</v>
      </c>
      <c r="S320">
        <v>0.39634259259259003</v>
      </c>
      <c r="T320">
        <v>0.47670138888889002</v>
      </c>
      <c r="U320" t="s">
        <v>936</v>
      </c>
      <c r="V320" t="s">
        <v>936</v>
      </c>
      <c r="W320" t="s">
        <v>330</v>
      </c>
      <c r="X320" t="s">
        <v>927</v>
      </c>
      <c r="Y320" t="s">
        <v>82</v>
      </c>
      <c r="Z320">
        <v>13</v>
      </c>
      <c r="AA320">
        <v>0</v>
      </c>
      <c r="AB320">
        <v>0</v>
      </c>
      <c r="AC320">
        <v>765600</v>
      </c>
      <c r="AD320" t="s">
        <v>100</v>
      </c>
      <c r="AE320" s="5">
        <v>0</v>
      </c>
      <c r="AF320" t="s">
        <v>177</v>
      </c>
      <c r="AG320" t="s">
        <v>84</v>
      </c>
      <c r="AH320" t="s">
        <v>450</v>
      </c>
      <c r="AI320" t="s">
        <v>937</v>
      </c>
      <c r="AJ320">
        <v>0</v>
      </c>
      <c r="AK320">
        <v>1</v>
      </c>
      <c r="AL320" t="s">
        <v>1395</v>
      </c>
      <c r="AM320" t="s">
        <v>177</v>
      </c>
      <c r="AN320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5"/>
      <c r="AX320" s="5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s="5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0.42406625000000003</v>
      </c>
      <c r="BK320" s="5" t="s">
        <v>921</v>
      </c>
      <c r="BL320">
        <v>19.12072775</v>
      </c>
      <c r="BM320">
        <v>1192435</v>
      </c>
      <c r="BN320" s="5">
        <v>16979.747070558024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f>IF(COUNTIFS($D$1:D320,D320,$E$1:E320,E320)&gt;1,0,1)</f>
        <v>0</v>
      </c>
      <c r="BX320" s="5">
        <v>21415.417674152071</v>
      </c>
      <c r="BY320" t="s">
        <v>100</v>
      </c>
      <c r="BZ320" t="s">
        <v>100</v>
      </c>
      <c r="CA320" t="s">
        <v>436</v>
      </c>
      <c r="CB320" s="5">
        <v>20156695</v>
      </c>
      <c r="CC320" s="6">
        <v>2.2178353017970252E-2</v>
      </c>
      <c r="CD320" s="8">
        <v>19.12072775</v>
      </c>
      <c r="CE320" s="5" t="s">
        <v>622</v>
      </c>
      <c r="CF320">
        <v>0</v>
      </c>
      <c r="CG320" t="str">
        <f>VLOOKUP(C320,Sheet2!$D$2:$D$764,1,0)</f>
        <v>9521123741</v>
      </c>
      <c r="CH320" t="str">
        <f>VLOOKUP(B320,SO!A:A,1,0)</f>
        <v>9512941298</v>
      </c>
      <c r="CI320" t="str">
        <f>VLOOKUP(D320,Shipment!A:A,1,0)</f>
        <v>9525250491</v>
      </c>
      <c r="CJ320" s="76" t="e">
        <f>VLOOKUP(C320,[1]Sheet1!$E:$H,4,0)</f>
        <v>#N/A</v>
      </c>
      <c r="CK320" s="76" t="e">
        <f>VLOOKUP(C320,[1]Sheet1!$E:$I,5,0)</f>
        <v>#N/A</v>
      </c>
      <c r="CL320" s="76" t="e">
        <f>VLOOKUP(C320,[1]Sheet1!$E:$S,15,0)</f>
        <v>#N/A</v>
      </c>
    </row>
    <row r="321" spans="1:90" x14ac:dyDescent="0.25">
      <c r="A321" s="1">
        <v>44580</v>
      </c>
      <c r="B321" t="s">
        <v>938</v>
      </c>
      <c r="C321" t="s">
        <v>939</v>
      </c>
      <c r="D321" t="s">
        <v>921</v>
      </c>
      <c r="E321" t="s">
        <v>933</v>
      </c>
      <c r="F321" t="s">
        <v>923</v>
      </c>
      <c r="G321">
        <v>5</v>
      </c>
      <c r="H321" t="s">
        <v>177</v>
      </c>
      <c r="I321" t="s">
        <v>924</v>
      </c>
      <c r="J321" t="s">
        <v>73</v>
      </c>
      <c r="K321" t="s">
        <v>103</v>
      </c>
      <c r="L321">
        <v>5</v>
      </c>
      <c r="M321" t="s">
        <v>934</v>
      </c>
      <c r="N321" t="s">
        <v>935</v>
      </c>
      <c r="O321" t="s">
        <v>77</v>
      </c>
      <c r="P321">
        <v>0.40570500000000004</v>
      </c>
      <c r="Q321" t="s">
        <v>78</v>
      </c>
      <c r="R321">
        <v>0.48472222222222</v>
      </c>
      <c r="S321">
        <v>0.39635416666667</v>
      </c>
      <c r="T321">
        <v>0.47665509259258998</v>
      </c>
      <c r="U321" t="s">
        <v>936</v>
      </c>
      <c r="V321" t="s">
        <v>936</v>
      </c>
      <c r="W321" t="s">
        <v>330</v>
      </c>
      <c r="X321" t="s">
        <v>927</v>
      </c>
      <c r="Y321" t="s">
        <v>82</v>
      </c>
      <c r="Z321">
        <v>13</v>
      </c>
      <c r="AA321">
        <v>0</v>
      </c>
      <c r="AB321">
        <v>0</v>
      </c>
      <c r="AC321">
        <v>765600</v>
      </c>
      <c r="AD321" t="s">
        <v>100</v>
      </c>
      <c r="AE321" s="5">
        <v>0</v>
      </c>
      <c r="AF321" t="s">
        <v>177</v>
      </c>
      <c r="AG321" t="s">
        <v>84</v>
      </c>
      <c r="AH321" t="s">
        <v>450</v>
      </c>
      <c r="AI321" t="s">
        <v>937</v>
      </c>
      <c r="AJ321">
        <v>0</v>
      </c>
      <c r="AK321">
        <v>1</v>
      </c>
      <c r="AL321" t="s">
        <v>1395</v>
      </c>
      <c r="AM321" t="s">
        <v>177</v>
      </c>
      <c r="AN321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5"/>
      <c r="AX321" s="5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s="5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0.40570500000000004</v>
      </c>
      <c r="BK321" s="5" t="s">
        <v>921</v>
      </c>
      <c r="BL321">
        <v>19.12072775</v>
      </c>
      <c r="BM321">
        <v>1192435</v>
      </c>
      <c r="BN321" s="5">
        <v>16244.55680040735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f>IF(COUNTIFS($D$1:D321,D321,$E$1:E321,E321)&gt;1,0,1)</f>
        <v>0</v>
      </c>
      <c r="BX321" s="5">
        <v>20488.171429562877</v>
      </c>
      <c r="BY321" t="s">
        <v>100</v>
      </c>
      <c r="BZ321" t="s">
        <v>100</v>
      </c>
      <c r="CA321" t="s">
        <v>436</v>
      </c>
      <c r="CB321" s="5">
        <v>23724627</v>
      </c>
      <c r="CC321" s="6">
        <v>2.1218073145777627E-2</v>
      </c>
      <c r="CD321" s="8">
        <v>19.12072775</v>
      </c>
      <c r="CE321" s="5" t="s">
        <v>622</v>
      </c>
      <c r="CF321">
        <v>0</v>
      </c>
      <c r="CG321" t="str">
        <f>VLOOKUP(C321,Sheet2!$D$2:$D$764,1,0)</f>
        <v>9521123741</v>
      </c>
      <c r="CH321" t="str">
        <f>VLOOKUP(B321,SO!A:A,1,0)</f>
        <v>9512941298</v>
      </c>
      <c r="CI321" t="str">
        <f>VLOOKUP(D321,Shipment!A:A,1,0)</f>
        <v>9525250491</v>
      </c>
      <c r="CJ321" s="76" t="e">
        <f>VLOOKUP(C321,[1]Sheet1!$E:$H,4,0)</f>
        <v>#N/A</v>
      </c>
      <c r="CK321" s="76" t="e">
        <f>VLOOKUP(C321,[1]Sheet1!$E:$I,5,0)</f>
        <v>#N/A</v>
      </c>
      <c r="CL321" s="76" t="e">
        <f>VLOOKUP(C321,[1]Sheet1!$E:$S,15,0)</f>
        <v>#N/A</v>
      </c>
    </row>
    <row r="322" spans="1:90" x14ac:dyDescent="0.25">
      <c r="A322" s="1">
        <v>44580</v>
      </c>
      <c r="B322" t="s">
        <v>938</v>
      </c>
      <c r="C322" t="s">
        <v>939</v>
      </c>
      <c r="D322" t="s">
        <v>921</v>
      </c>
      <c r="E322" t="s">
        <v>933</v>
      </c>
      <c r="F322" t="s">
        <v>923</v>
      </c>
      <c r="G322">
        <v>5</v>
      </c>
      <c r="H322" t="s">
        <v>177</v>
      </c>
      <c r="I322" t="s">
        <v>924</v>
      </c>
      <c r="J322" t="s">
        <v>73</v>
      </c>
      <c r="K322" t="s">
        <v>945</v>
      </c>
      <c r="L322">
        <v>3</v>
      </c>
      <c r="M322" t="s">
        <v>934</v>
      </c>
      <c r="N322" t="s">
        <v>935</v>
      </c>
      <c r="O322" t="s">
        <v>77</v>
      </c>
      <c r="P322">
        <v>0.63719999999999999</v>
      </c>
      <c r="Q322" t="s">
        <v>78</v>
      </c>
      <c r="R322">
        <v>0.48472222222222</v>
      </c>
      <c r="S322">
        <v>0.39635416666667</v>
      </c>
      <c r="T322">
        <v>0.47353009259258999</v>
      </c>
      <c r="U322" t="s">
        <v>936</v>
      </c>
      <c r="V322" t="s">
        <v>936</v>
      </c>
      <c r="W322" t="s">
        <v>330</v>
      </c>
      <c r="X322" t="s">
        <v>927</v>
      </c>
      <c r="Y322" t="s">
        <v>82</v>
      </c>
      <c r="Z322">
        <v>13</v>
      </c>
      <c r="AA322">
        <v>0</v>
      </c>
      <c r="AB322">
        <v>0</v>
      </c>
      <c r="AC322">
        <v>765600</v>
      </c>
      <c r="AD322" t="s">
        <v>100</v>
      </c>
      <c r="AE322" s="5">
        <v>0</v>
      </c>
      <c r="AF322" t="s">
        <v>177</v>
      </c>
      <c r="AG322" t="s">
        <v>84</v>
      </c>
      <c r="AH322" t="s">
        <v>450</v>
      </c>
      <c r="AI322" t="s">
        <v>937</v>
      </c>
      <c r="AJ322">
        <v>0</v>
      </c>
      <c r="AK322">
        <v>1</v>
      </c>
      <c r="AL322" t="s">
        <v>1395</v>
      </c>
      <c r="AM322" t="s">
        <v>177</v>
      </c>
      <c r="AN322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5"/>
      <c r="AX322" s="5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s="5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0.63719999999999999</v>
      </c>
      <c r="BK322" s="5" t="s">
        <v>921</v>
      </c>
      <c r="BL322">
        <v>19.12072775</v>
      </c>
      <c r="BM322">
        <v>1192435</v>
      </c>
      <c r="BN322" s="5">
        <v>25513.689979713246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f>IF(COUNTIFS($D$1:D322,D322,$E$1:E322,E322)&gt;1,0,1)</f>
        <v>0</v>
      </c>
      <c r="BX322" s="5">
        <v>32178.708260725067</v>
      </c>
      <c r="BY322" t="s">
        <v>100</v>
      </c>
      <c r="BZ322" t="s">
        <v>100</v>
      </c>
      <c r="CA322" t="s">
        <v>436</v>
      </c>
      <c r="CB322" s="5">
        <v>25228563</v>
      </c>
      <c r="CC322" s="6">
        <v>3.3325091405059099E-2</v>
      </c>
      <c r="CD322" s="8">
        <v>19.12072775</v>
      </c>
      <c r="CE322" s="5" t="s">
        <v>622</v>
      </c>
      <c r="CF322">
        <v>0</v>
      </c>
      <c r="CG322" t="str">
        <f>VLOOKUP(C322,Sheet2!$D$2:$D$764,1,0)</f>
        <v>9521123741</v>
      </c>
      <c r="CH322" t="str">
        <f>VLOOKUP(B322,SO!A:A,1,0)</f>
        <v>9512941298</v>
      </c>
      <c r="CI322" t="str">
        <f>VLOOKUP(D322,Shipment!A:A,1,0)</f>
        <v>9525250491</v>
      </c>
      <c r="CJ322" s="76" t="e">
        <f>VLOOKUP(C322,[1]Sheet1!$E:$H,4,0)</f>
        <v>#N/A</v>
      </c>
      <c r="CK322" s="76" t="e">
        <f>VLOOKUP(C322,[1]Sheet1!$E:$I,5,0)</f>
        <v>#N/A</v>
      </c>
      <c r="CL322" s="76" t="e">
        <f>VLOOKUP(C322,[1]Sheet1!$E:$S,15,0)</f>
        <v>#N/A</v>
      </c>
    </row>
    <row r="323" spans="1:90" x14ac:dyDescent="0.25">
      <c r="A323" s="1">
        <v>44580</v>
      </c>
      <c r="B323" t="s">
        <v>938</v>
      </c>
      <c r="C323" t="s">
        <v>939</v>
      </c>
      <c r="D323" t="s">
        <v>921</v>
      </c>
      <c r="E323" t="s">
        <v>933</v>
      </c>
      <c r="F323" t="s">
        <v>923</v>
      </c>
      <c r="G323">
        <v>5</v>
      </c>
      <c r="H323" t="s">
        <v>177</v>
      </c>
      <c r="I323" t="s">
        <v>924</v>
      </c>
      <c r="J323" t="s">
        <v>73</v>
      </c>
      <c r="K323" t="s">
        <v>96</v>
      </c>
      <c r="L323">
        <v>5</v>
      </c>
      <c r="M323" t="s">
        <v>934</v>
      </c>
      <c r="N323" t="s">
        <v>935</v>
      </c>
      <c r="O323" t="s">
        <v>77</v>
      </c>
      <c r="P323">
        <v>1.08</v>
      </c>
      <c r="Q323" t="s">
        <v>78</v>
      </c>
      <c r="R323">
        <v>0.48472222222222</v>
      </c>
      <c r="S323">
        <v>0.39635416666667</v>
      </c>
      <c r="T323">
        <v>0.47644675925926</v>
      </c>
      <c r="U323" t="s">
        <v>936</v>
      </c>
      <c r="V323" t="s">
        <v>936</v>
      </c>
      <c r="W323" t="s">
        <v>330</v>
      </c>
      <c r="X323" t="s">
        <v>927</v>
      </c>
      <c r="Y323" t="s">
        <v>82</v>
      </c>
      <c r="Z323">
        <v>13</v>
      </c>
      <c r="AA323">
        <v>0</v>
      </c>
      <c r="AB323">
        <v>0</v>
      </c>
      <c r="AC323">
        <v>765600</v>
      </c>
      <c r="AD323" t="s">
        <v>100</v>
      </c>
      <c r="AE323" s="5">
        <v>0</v>
      </c>
      <c r="AF323" t="s">
        <v>177</v>
      </c>
      <c r="AG323" t="s">
        <v>84</v>
      </c>
      <c r="AH323" t="s">
        <v>450</v>
      </c>
      <c r="AI323" t="s">
        <v>937</v>
      </c>
      <c r="AJ323">
        <v>0</v>
      </c>
      <c r="AK323">
        <v>1</v>
      </c>
      <c r="AL323" t="s">
        <v>1395</v>
      </c>
      <c r="AM323" t="s">
        <v>177</v>
      </c>
      <c r="AN323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5"/>
      <c r="AX323" s="5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s="5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1.08</v>
      </c>
      <c r="BK323" s="5" t="s">
        <v>921</v>
      </c>
      <c r="BL323">
        <v>19.12072775</v>
      </c>
      <c r="BM323">
        <v>1192435</v>
      </c>
      <c r="BN323" s="5">
        <v>43243.542338497027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f>IF(COUNTIFS($D$1:D323,D323,$E$1:E323,E323)&gt;1,0,1)</f>
        <v>0</v>
      </c>
      <c r="BX323" s="5">
        <v>54540.183492754346</v>
      </c>
      <c r="BY323" t="s">
        <v>100</v>
      </c>
      <c r="BZ323" t="s">
        <v>100</v>
      </c>
      <c r="CA323" t="s">
        <v>436</v>
      </c>
      <c r="CB323" s="5">
        <v>35586941</v>
      </c>
      <c r="CC323" s="6">
        <v>5.6483205771286613E-2</v>
      </c>
      <c r="CD323" s="8">
        <v>19.12072775</v>
      </c>
      <c r="CE323" s="5" t="s">
        <v>622</v>
      </c>
      <c r="CF323">
        <v>0</v>
      </c>
      <c r="CG323" t="str">
        <f>VLOOKUP(C323,Sheet2!$D$2:$D$764,1,0)</f>
        <v>9521123741</v>
      </c>
      <c r="CH323" t="str">
        <f>VLOOKUP(B323,SO!A:A,1,0)</f>
        <v>9512941298</v>
      </c>
      <c r="CI323" t="str">
        <f>VLOOKUP(D323,Shipment!A:A,1,0)</f>
        <v>9525250491</v>
      </c>
      <c r="CJ323" s="76" t="e">
        <f>VLOOKUP(C323,[1]Sheet1!$E:$H,4,0)</f>
        <v>#N/A</v>
      </c>
      <c r="CK323" s="76" t="e">
        <f>VLOOKUP(C323,[1]Sheet1!$E:$I,5,0)</f>
        <v>#N/A</v>
      </c>
      <c r="CL323" s="76" t="e">
        <f>VLOOKUP(C323,[1]Sheet1!$E:$S,15,0)</f>
        <v>#N/A</v>
      </c>
    </row>
    <row r="324" spans="1:90" x14ac:dyDescent="0.25">
      <c r="A324" s="1">
        <v>44580</v>
      </c>
      <c r="B324" t="s">
        <v>946</v>
      </c>
      <c r="C324" t="s">
        <v>947</v>
      </c>
      <c r="D324" t="s">
        <v>921</v>
      </c>
      <c r="E324" t="s">
        <v>948</v>
      </c>
      <c r="F324" t="s">
        <v>923</v>
      </c>
      <c r="G324">
        <v>5</v>
      </c>
      <c r="H324" t="s">
        <v>177</v>
      </c>
      <c r="I324" t="s">
        <v>924</v>
      </c>
      <c r="J324" t="s">
        <v>73</v>
      </c>
      <c r="K324" t="s">
        <v>410</v>
      </c>
      <c r="L324">
        <v>1</v>
      </c>
      <c r="M324" t="s">
        <v>949</v>
      </c>
      <c r="N324" t="s">
        <v>950</v>
      </c>
      <c r="O324" t="s">
        <v>413</v>
      </c>
      <c r="P324">
        <v>0.52455200000000002</v>
      </c>
      <c r="Q324" t="s">
        <v>78</v>
      </c>
      <c r="R324">
        <v>0.48472222222222</v>
      </c>
      <c r="S324">
        <v>0.39729166666666998</v>
      </c>
      <c r="T324">
        <v>0.479375</v>
      </c>
      <c r="U324" t="s">
        <v>951</v>
      </c>
      <c r="V324" t="s">
        <v>952</v>
      </c>
      <c r="W324" t="s">
        <v>330</v>
      </c>
      <c r="X324" t="s">
        <v>927</v>
      </c>
      <c r="Y324" t="s">
        <v>82</v>
      </c>
      <c r="Z324">
        <v>13</v>
      </c>
      <c r="AA324">
        <v>13</v>
      </c>
      <c r="AB324">
        <v>0</v>
      </c>
      <c r="AC324">
        <v>765600</v>
      </c>
      <c r="AD324" t="s">
        <v>21</v>
      </c>
      <c r="AE324" s="5">
        <v>0</v>
      </c>
      <c r="AF324" t="s">
        <v>177</v>
      </c>
      <c r="AG324" t="s">
        <v>84</v>
      </c>
      <c r="AH324" t="s">
        <v>450</v>
      </c>
      <c r="AI324" t="s">
        <v>653</v>
      </c>
      <c r="AJ324">
        <v>0</v>
      </c>
      <c r="AK324">
        <v>1</v>
      </c>
      <c r="AL324" t="s">
        <v>1395</v>
      </c>
      <c r="AM324" t="s">
        <v>177</v>
      </c>
      <c r="AN324" t="s">
        <v>101</v>
      </c>
      <c r="AO324" s="8">
        <v>100000</v>
      </c>
      <c r="AP324" s="8">
        <v>0</v>
      </c>
      <c r="AQ324" s="8">
        <v>0</v>
      </c>
      <c r="AR324" s="8">
        <v>0</v>
      </c>
      <c r="AS324" s="8">
        <v>9442</v>
      </c>
      <c r="AT324" s="8">
        <v>0</v>
      </c>
      <c r="AU324" s="5"/>
      <c r="AX324" s="5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s="5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0.52455200000000002</v>
      </c>
      <c r="BK324" s="5" t="s">
        <v>921</v>
      </c>
      <c r="BL324">
        <v>19.12072775</v>
      </c>
      <c r="BM324">
        <v>1192435</v>
      </c>
      <c r="BN324" s="5">
        <v>21003.228352540085</v>
      </c>
      <c r="BO324" s="5">
        <v>0</v>
      </c>
      <c r="BP324" s="5">
        <v>9442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f>IF(COUNTIFS($D$1:D324,D324,$E$1:E324,E324)&gt;1,0,1)</f>
        <v>1</v>
      </c>
      <c r="BX324" s="5">
        <v>35931.965121751186</v>
      </c>
      <c r="BY324" t="s">
        <v>21</v>
      </c>
      <c r="BZ324" t="s">
        <v>92</v>
      </c>
      <c r="CA324" t="s">
        <v>221</v>
      </c>
      <c r="CB324" s="5">
        <v>4536364</v>
      </c>
      <c r="CC324" s="6">
        <v>2.7433683846055493E-2</v>
      </c>
      <c r="CD324" s="8">
        <v>19.12072775</v>
      </c>
      <c r="CE324" s="5" t="s">
        <v>622</v>
      </c>
      <c r="CF324">
        <v>0</v>
      </c>
      <c r="CG324" t="str">
        <f>VLOOKUP(C324,Sheet2!$D$2:$D$764,1,0)</f>
        <v>9521123291</v>
      </c>
      <c r="CH324" t="str">
        <f>VLOOKUP(B324,SO!A:A,1,0)</f>
        <v>9512940726</v>
      </c>
      <c r="CI324" t="str">
        <f>VLOOKUP(D324,Shipment!A:A,1,0)</f>
        <v>9525250491</v>
      </c>
      <c r="CJ324" s="76" t="e">
        <f>VLOOKUP(C324,[1]Sheet1!$E:$H,4,0)</f>
        <v>#N/A</v>
      </c>
      <c r="CK324" s="76" t="e">
        <f>VLOOKUP(C324,[1]Sheet1!$E:$I,5,0)</f>
        <v>#N/A</v>
      </c>
      <c r="CL324" s="76" t="e">
        <f>VLOOKUP(C324,[1]Sheet1!$E:$S,15,0)</f>
        <v>#N/A</v>
      </c>
    </row>
    <row r="325" spans="1:90" x14ac:dyDescent="0.25">
      <c r="A325" s="1">
        <v>44580</v>
      </c>
      <c r="B325" t="s">
        <v>953</v>
      </c>
      <c r="C325" t="s">
        <v>954</v>
      </c>
      <c r="D325" t="s">
        <v>955</v>
      </c>
      <c r="E325" t="s">
        <v>956</v>
      </c>
      <c r="F325" t="s">
        <v>957</v>
      </c>
      <c r="G325">
        <v>7</v>
      </c>
      <c r="H325" t="s">
        <v>177</v>
      </c>
      <c r="I325" t="s">
        <v>72</v>
      </c>
      <c r="J325" t="s">
        <v>73</v>
      </c>
      <c r="K325" t="s">
        <v>139</v>
      </c>
      <c r="L325">
        <v>10</v>
      </c>
      <c r="M325" t="s">
        <v>262</v>
      </c>
      <c r="N325" t="s">
        <v>958</v>
      </c>
      <c r="O325" t="s">
        <v>77</v>
      </c>
      <c r="P325">
        <v>0.61709999999999998</v>
      </c>
      <c r="Q325" t="s">
        <v>78</v>
      </c>
      <c r="R325">
        <v>0.49097222222221998</v>
      </c>
      <c r="S325">
        <v>0.40472222222221998</v>
      </c>
      <c r="T325">
        <v>0.49081018518518998</v>
      </c>
      <c r="U325" t="s">
        <v>959</v>
      </c>
      <c r="V325" t="s">
        <v>959</v>
      </c>
      <c r="W325" t="s">
        <v>330</v>
      </c>
      <c r="X325" t="s">
        <v>960</v>
      </c>
      <c r="Y325" t="s">
        <v>82</v>
      </c>
      <c r="Z325">
        <v>17</v>
      </c>
      <c r="AA325">
        <v>17</v>
      </c>
      <c r="AB325" t="s">
        <v>146</v>
      </c>
      <c r="AC325">
        <v>976000</v>
      </c>
      <c r="AD325" t="s">
        <v>147</v>
      </c>
      <c r="AE325" s="5">
        <v>1</v>
      </c>
      <c r="AF325" t="s">
        <v>177</v>
      </c>
      <c r="AG325" t="s">
        <v>84</v>
      </c>
      <c r="AH325" t="s">
        <v>85</v>
      </c>
      <c r="AI325" t="s">
        <v>262</v>
      </c>
      <c r="AJ325">
        <v>0</v>
      </c>
      <c r="AK325">
        <v>1</v>
      </c>
      <c r="AL325" t="s">
        <v>183</v>
      </c>
      <c r="AM325" t="s">
        <v>177</v>
      </c>
      <c r="AN325" t="s">
        <v>183</v>
      </c>
      <c r="AO325" s="8">
        <v>976000</v>
      </c>
      <c r="AP325" s="8">
        <v>0</v>
      </c>
      <c r="AQ325" s="8">
        <v>0</v>
      </c>
      <c r="AR325" s="8">
        <v>0</v>
      </c>
      <c r="AS325" s="8">
        <v>11108</v>
      </c>
      <c r="AT325" s="8">
        <v>32656</v>
      </c>
      <c r="AU325" s="5"/>
      <c r="AX325" s="5">
        <v>0</v>
      </c>
      <c r="AY325">
        <v>0</v>
      </c>
      <c r="AZ325">
        <v>1216000</v>
      </c>
      <c r="BA325">
        <v>0</v>
      </c>
      <c r="BB325">
        <v>71429</v>
      </c>
      <c r="BC325">
        <v>210000</v>
      </c>
      <c r="BD325" s="5">
        <v>0</v>
      </c>
      <c r="BE325">
        <v>0</v>
      </c>
      <c r="BF325">
        <v>0</v>
      </c>
      <c r="BG325">
        <v>0</v>
      </c>
      <c r="BH325">
        <v>0</v>
      </c>
      <c r="BI325">
        <v>1497429</v>
      </c>
      <c r="BJ325">
        <v>0.61709999999999998</v>
      </c>
      <c r="BK325" s="5" t="s">
        <v>955</v>
      </c>
      <c r="BL325">
        <v>25.031081499999999</v>
      </c>
      <c r="BM325">
        <v>1497429</v>
      </c>
      <c r="BN325" s="5">
        <v>24061.669089288051</v>
      </c>
      <c r="BO325" s="5">
        <v>0</v>
      </c>
      <c r="BP325" s="5">
        <v>11108</v>
      </c>
      <c r="BQ325" s="5">
        <v>32656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f>IF(COUNTIFS($D$1:D325,D325,$E$1:E325,E325)&gt;1,0,1)</f>
        <v>1</v>
      </c>
      <c r="BX325" s="5">
        <v>73742.472963703141</v>
      </c>
      <c r="BY325" t="s">
        <v>147</v>
      </c>
      <c r="BZ325" t="s">
        <v>147</v>
      </c>
      <c r="CA325" t="s">
        <v>102</v>
      </c>
      <c r="CB325" s="5">
        <v>22890000</v>
      </c>
      <c r="CC325" s="6">
        <v>2.465334947672956E-2</v>
      </c>
      <c r="CD325" s="8">
        <v>25.031081499999999</v>
      </c>
      <c r="CE325" s="5" t="s">
        <v>622</v>
      </c>
      <c r="CF325">
        <v>0</v>
      </c>
      <c r="CG325" t="str">
        <f>VLOOKUP(C325,Sheet2!$D$2:$D$764,1,0)</f>
        <v>9521122984</v>
      </c>
      <c r="CH325" t="str">
        <f>VLOOKUP(B325,SO!A:A,1,0)</f>
        <v>9512941067</v>
      </c>
      <c r="CI325" t="str">
        <f>VLOOKUP(D325,Shipment!A:A,1,0)</f>
        <v>9525250497</v>
      </c>
      <c r="CJ325" s="76" t="e">
        <f>VLOOKUP(C325,[1]Sheet1!$E:$H,4,0)</f>
        <v>#N/A</v>
      </c>
      <c r="CK325" s="76" t="e">
        <f>VLOOKUP(C325,[1]Sheet1!$E:$I,5,0)</f>
        <v>#N/A</v>
      </c>
      <c r="CL325" s="76" t="e">
        <f>VLOOKUP(C325,[1]Sheet1!$E:$S,15,0)</f>
        <v>#N/A</v>
      </c>
    </row>
    <row r="326" spans="1:90" x14ac:dyDescent="0.25">
      <c r="A326" s="1">
        <v>44580</v>
      </c>
      <c r="B326" t="s">
        <v>961</v>
      </c>
      <c r="C326" t="s">
        <v>962</v>
      </c>
      <c r="D326" t="s">
        <v>955</v>
      </c>
      <c r="E326" t="s">
        <v>956</v>
      </c>
      <c r="F326" t="s">
        <v>957</v>
      </c>
      <c r="G326">
        <v>7</v>
      </c>
      <c r="H326" t="s">
        <v>177</v>
      </c>
      <c r="I326" t="s">
        <v>72</v>
      </c>
      <c r="J326" t="s">
        <v>73</v>
      </c>
      <c r="K326" t="s">
        <v>164</v>
      </c>
      <c r="L326">
        <v>1</v>
      </c>
      <c r="M326" t="s">
        <v>262</v>
      </c>
      <c r="N326" t="s">
        <v>958</v>
      </c>
      <c r="O326" t="s">
        <v>77</v>
      </c>
      <c r="P326">
        <v>0.98699999999999999</v>
      </c>
      <c r="Q326" t="s">
        <v>78</v>
      </c>
      <c r="R326">
        <v>0.49097222222221998</v>
      </c>
      <c r="S326">
        <v>0.40473379629630002</v>
      </c>
      <c r="T326">
        <v>0.48362268518519003</v>
      </c>
      <c r="U326" t="s">
        <v>959</v>
      </c>
      <c r="V326" t="s">
        <v>959</v>
      </c>
      <c r="W326" t="s">
        <v>330</v>
      </c>
      <c r="X326" t="s">
        <v>960</v>
      </c>
      <c r="Y326" t="s">
        <v>82</v>
      </c>
      <c r="Z326">
        <v>17</v>
      </c>
      <c r="AA326">
        <v>0</v>
      </c>
      <c r="AB326" t="s">
        <v>146</v>
      </c>
      <c r="AC326">
        <v>976000</v>
      </c>
      <c r="AD326" t="s">
        <v>21</v>
      </c>
      <c r="AE326" s="5">
        <v>0</v>
      </c>
      <c r="AF326" t="s">
        <v>177</v>
      </c>
      <c r="AG326" t="s">
        <v>84</v>
      </c>
      <c r="AH326" t="s">
        <v>85</v>
      </c>
      <c r="AI326" t="s">
        <v>262</v>
      </c>
      <c r="AJ326">
        <v>0</v>
      </c>
      <c r="AK326">
        <v>1</v>
      </c>
      <c r="AL326" t="s">
        <v>183</v>
      </c>
      <c r="AM326" t="s">
        <v>177</v>
      </c>
      <c r="AN326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17766</v>
      </c>
      <c r="AT326" s="8">
        <v>52231</v>
      </c>
      <c r="AU326" s="5"/>
      <c r="AX326" s="5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s="5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0.98699999999999999</v>
      </c>
      <c r="BK326" s="5" t="s">
        <v>955</v>
      </c>
      <c r="BL326">
        <v>25.031081499999999</v>
      </c>
      <c r="BM326">
        <v>1497429</v>
      </c>
      <c r="BN326" s="5">
        <v>38484.633594437379</v>
      </c>
      <c r="BO326" s="5">
        <v>0</v>
      </c>
      <c r="BP326" s="5">
        <v>17766</v>
      </c>
      <c r="BQ326" s="5">
        <v>52231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f>IF(COUNTIFS($D$1:D326,D326,$E$1:E326,E326)&gt;1,0,1)</f>
        <v>0</v>
      </c>
      <c r="BX326" s="5">
        <v>117945.06808487281</v>
      </c>
      <c r="BY326" t="s">
        <v>21</v>
      </c>
      <c r="BZ326" t="s">
        <v>92</v>
      </c>
      <c r="CA326" t="s">
        <v>102</v>
      </c>
      <c r="CB326" s="5">
        <v>12312000</v>
      </c>
      <c r="CC326" s="6">
        <v>3.9430977043480926E-2</v>
      </c>
      <c r="CD326" s="8">
        <v>25.031081499999999</v>
      </c>
      <c r="CE326" s="5" t="s">
        <v>622</v>
      </c>
      <c r="CF326">
        <v>0</v>
      </c>
      <c r="CG326" t="str">
        <f>VLOOKUP(C326,Sheet2!$D$2:$D$764,1,0)</f>
        <v>9521123006</v>
      </c>
      <c r="CH326" t="str">
        <f>VLOOKUP(B326,SO!A:A,1,0)</f>
        <v>9512940834</v>
      </c>
      <c r="CI326" t="str">
        <f>VLOOKUP(D326,Shipment!A:A,1,0)</f>
        <v>9525250497</v>
      </c>
      <c r="CJ326" s="76" t="e">
        <f>VLOOKUP(C326,[1]Sheet1!$E:$H,4,0)</f>
        <v>#N/A</v>
      </c>
      <c r="CK326" s="76" t="e">
        <f>VLOOKUP(C326,[1]Sheet1!$E:$I,5,0)</f>
        <v>#N/A</v>
      </c>
      <c r="CL326" s="76" t="e">
        <f>VLOOKUP(C326,[1]Sheet1!$E:$S,15,0)</f>
        <v>#N/A</v>
      </c>
    </row>
    <row r="327" spans="1:90" x14ac:dyDescent="0.25">
      <c r="A327" s="1">
        <v>44580</v>
      </c>
      <c r="B327" t="s">
        <v>961</v>
      </c>
      <c r="C327" t="s">
        <v>962</v>
      </c>
      <c r="D327" t="s">
        <v>955</v>
      </c>
      <c r="E327" t="s">
        <v>956</v>
      </c>
      <c r="F327" t="s">
        <v>957</v>
      </c>
      <c r="G327">
        <v>7</v>
      </c>
      <c r="H327" t="s">
        <v>177</v>
      </c>
      <c r="I327" t="s">
        <v>72</v>
      </c>
      <c r="J327" t="s">
        <v>73</v>
      </c>
      <c r="K327" t="s">
        <v>243</v>
      </c>
      <c r="L327">
        <v>2</v>
      </c>
      <c r="M327" t="s">
        <v>262</v>
      </c>
      <c r="N327" t="s">
        <v>958</v>
      </c>
      <c r="O327" t="s">
        <v>77</v>
      </c>
      <c r="P327">
        <v>0.98951999999999996</v>
      </c>
      <c r="Q327" t="s">
        <v>78</v>
      </c>
      <c r="R327">
        <v>0.49097222222221998</v>
      </c>
      <c r="S327">
        <v>0.40473379629630002</v>
      </c>
      <c r="T327">
        <v>0.48370370370370003</v>
      </c>
      <c r="U327" t="s">
        <v>959</v>
      </c>
      <c r="V327" t="s">
        <v>959</v>
      </c>
      <c r="W327" t="s">
        <v>330</v>
      </c>
      <c r="X327" t="s">
        <v>960</v>
      </c>
      <c r="Y327" t="s">
        <v>82</v>
      </c>
      <c r="Z327">
        <v>17</v>
      </c>
      <c r="AA327">
        <v>0</v>
      </c>
      <c r="AB327" t="s">
        <v>146</v>
      </c>
      <c r="AC327">
        <v>976000</v>
      </c>
      <c r="AD327" t="s">
        <v>83</v>
      </c>
      <c r="AE327" s="5">
        <v>0</v>
      </c>
      <c r="AF327" t="s">
        <v>177</v>
      </c>
      <c r="AG327" t="s">
        <v>84</v>
      </c>
      <c r="AH327" t="s">
        <v>85</v>
      </c>
      <c r="AI327" t="s">
        <v>262</v>
      </c>
      <c r="AJ327">
        <v>0</v>
      </c>
      <c r="AK327">
        <v>1</v>
      </c>
      <c r="AL327" t="s">
        <v>183</v>
      </c>
      <c r="AM327" t="s">
        <v>177</v>
      </c>
      <c r="AN327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17811</v>
      </c>
      <c r="AT327" s="8">
        <v>52365</v>
      </c>
      <c r="AU327" s="5"/>
      <c r="AX327" s="5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s="5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0.98951999999999996</v>
      </c>
      <c r="BK327" s="5" t="s">
        <v>955</v>
      </c>
      <c r="BL327">
        <v>25.031081499999999</v>
      </c>
      <c r="BM327">
        <v>1497429</v>
      </c>
      <c r="BN327" s="5">
        <v>38582.892233401901</v>
      </c>
      <c r="BO327" s="5">
        <v>0</v>
      </c>
      <c r="BP327" s="5">
        <v>17811</v>
      </c>
      <c r="BQ327" s="5">
        <v>52365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f>IF(COUNTIFS($D$1:D327,D327,$E$1:E327,E327)&gt;1,0,1)</f>
        <v>0</v>
      </c>
      <c r="BX327" s="5">
        <v>118246.48868423843</v>
      </c>
      <c r="BY327" t="s">
        <v>83</v>
      </c>
      <c r="BZ327" t="s">
        <v>87</v>
      </c>
      <c r="CA327" t="s">
        <v>102</v>
      </c>
      <c r="CB327" s="5">
        <v>9744000</v>
      </c>
      <c r="CC327" s="6">
        <v>3.9531651878485556E-2</v>
      </c>
      <c r="CD327" s="8">
        <v>25.031081499999999</v>
      </c>
      <c r="CE327" s="5" t="s">
        <v>622</v>
      </c>
      <c r="CF327">
        <v>0</v>
      </c>
      <c r="CG327" t="str">
        <f>VLOOKUP(C327,Sheet2!$D$2:$D$764,1,0)</f>
        <v>9521123006</v>
      </c>
      <c r="CH327" t="str">
        <f>VLOOKUP(B327,SO!A:A,1,0)</f>
        <v>9512940834</v>
      </c>
      <c r="CI327" t="str">
        <f>VLOOKUP(D327,Shipment!A:A,1,0)</f>
        <v>9525250497</v>
      </c>
      <c r="CJ327" s="76" t="e">
        <f>VLOOKUP(C327,[1]Sheet1!$E:$H,4,0)</f>
        <v>#N/A</v>
      </c>
      <c r="CK327" s="76" t="e">
        <f>VLOOKUP(C327,[1]Sheet1!$E:$I,5,0)</f>
        <v>#N/A</v>
      </c>
      <c r="CL327" s="76" t="e">
        <f>VLOOKUP(C327,[1]Sheet1!$E:$S,15,0)</f>
        <v>#N/A</v>
      </c>
    </row>
    <row r="328" spans="1:90" x14ac:dyDescent="0.25">
      <c r="A328" s="1">
        <v>44580</v>
      </c>
      <c r="B328" t="s">
        <v>963</v>
      </c>
      <c r="C328" t="s">
        <v>964</v>
      </c>
      <c r="D328" t="s">
        <v>955</v>
      </c>
      <c r="E328" t="s">
        <v>965</v>
      </c>
      <c r="F328" t="s">
        <v>957</v>
      </c>
      <c r="G328">
        <v>7</v>
      </c>
      <c r="H328" t="s">
        <v>177</v>
      </c>
      <c r="I328" t="s">
        <v>72</v>
      </c>
      <c r="J328" t="s">
        <v>73</v>
      </c>
      <c r="K328" t="s">
        <v>112</v>
      </c>
      <c r="L328">
        <v>5</v>
      </c>
      <c r="M328" t="s">
        <v>966</v>
      </c>
      <c r="N328" t="s">
        <v>967</v>
      </c>
      <c r="O328" t="s">
        <v>77</v>
      </c>
      <c r="P328">
        <v>2.9339300000000001</v>
      </c>
      <c r="Q328" t="s">
        <v>78</v>
      </c>
      <c r="R328">
        <v>0.49097222222221998</v>
      </c>
      <c r="S328">
        <v>0.40473379629630002</v>
      </c>
      <c r="T328">
        <v>0.47423611111111003</v>
      </c>
      <c r="U328" t="s">
        <v>968</v>
      </c>
      <c r="V328" t="s">
        <v>968</v>
      </c>
      <c r="W328" t="s">
        <v>330</v>
      </c>
      <c r="X328" t="s">
        <v>960</v>
      </c>
      <c r="Y328" t="s">
        <v>82</v>
      </c>
      <c r="Z328">
        <v>17</v>
      </c>
      <c r="AA328">
        <v>17</v>
      </c>
      <c r="AB328">
        <v>0</v>
      </c>
      <c r="AC328">
        <v>976000</v>
      </c>
      <c r="AD328" t="s">
        <v>83</v>
      </c>
      <c r="AE328" s="5">
        <v>0</v>
      </c>
      <c r="AF328" t="s">
        <v>177</v>
      </c>
      <c r="AG328" t="s">
        <v>84</v>
      </c>
      <c r="AH328" t="s">
        <v>85</v>
      </c>
      <c r="AI328" t="s">
        <v>969</v>
      </c>
      <c r="AJ328">
        <v>0</v>
      </c>
      <c r="AK328">
        <v>1</v>
      </c>
      <c r="AL328" t="s">
        <v>183</v>
      </c>
      <c r="AM328" t="s">
        <v>177</v>
      </c>
      <c r="AN328" t="s">
        <v>101</v>
      </c>
      <c r="AO328" s="8">
        <v>120000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5"/>
      <c r="AX328" s="5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s="5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2.9339300000000001</v>
      </c>
      <c r="BK328" s="5" t="s">
        <v>955</v>
      </c>
      <c r="BL328">
        <v>25.031081499999999</v>
      </c>
      <c r="BM328">
        <v>1497429</v>
      </c>
      <c r="BN328" s="5">
        <v>114398.40024491152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f>IF(COUNTIFS($D$1:D328,D328,$E$1:E328,E328)&gt;1,0,1)</f>
        <v>1</v>
      </c>
      <c r="BX328" s="5">
        <v>142529.15440349633</v>
      </c>
      <c r="BY328" t="s">
        <v>83</v>
      </c>
      <c r="BZ328" t="s">
        <v>87</v>
      </c>
      <c r="CA328" t="s">
        <v>436</v>
      </c>
      <c r="CB328" s="5">
        <v>46325000</v>
      </c>
      <c r="CC328" s="6">
        <v>0.11721147566077</v>
      </c>
      <c r="CD328" s="8">
        <v>25.031081499999999</v>
      </c>
      <c r="CE328" s="5" t="s">
        <v>622</v>
      </c>
      <c r="CF328">
        <v>0</v>
      </c>
      <c r="CG328" t="str">
        <f>VLOOKUP(C328,Sheet2!$D$2:$D$764,1,0)</f>
        <v>9521123806</v>
      </c>
      <c r="CH328" t="str">
        <f>VLOOKUP(B328,SO!A:A,1,0)</f>
        <v>9512940104</v>
      </c>
      <c r="CI328" t="str">
        <f>VLOOKUP(D328,Shipment!A:A,1,0)</f>
        <v>9525250497</v>
      </c>
      <c r="CJ328" s="76" t="e">
        <f>VLOOKUP(C328,[1]Sheet1!$E:$H,4,0)</f>
        <v>#N/A</v>
      </c>
      <c r="CK328" s="76" t="e">
        <f>VLOOKUP(C328,[1]Sheet1!$E:$I,5,0)</f>
        <v>#N/A</v>
      </c>
      <c r="CL328" s="76" t="e">
        <f>VLOOKUP(C328,[1]Sheet1!$E:$S,15,0)</f>
        <v>#N/A</v>
      </c>
    </row>
    <row r="329" spans="1:90" x14ac:dyDescent="0.25">
      <c r="A329" s="1">
        <v>44580</v>
      </c>
      <c r="B329" t="s">
        <v>961</v>
      </c>
      <c r="C329" t="s">
        <v>962</v>
      </c>
      <c r="D329" t="s">
        <v>955</v>
      </c>
      <c r="E329" t="s">
        <v>956</v>
      </c>
      <c r="F329" t="s">
        <v>957</v>
      </c>
      <c r="G329">
        <v>7</v>
      </c>
      <c r="H329" t="s">
        <v>177</v>
      </c>
      <c r="I329" t="s">
        <v>72</v>
      </c>
      <c r="J329" t="s">
        <v>73</v>
      </c>
      <c r="K329" t="s">
        <v>244</v>
      </c>
      <c r="L329">
        <v>2</v>
      </c>
      <c r="M329" t="s">
        <v>262</v>
      </c>
      <c r="N329" t="s">
        <v>958</v>
      </c>
      <c r="O329" t="s">
        <v>77</v>
      </c>
      <c r="P329">
        <v>0.96682800000000002</v>
      </c>
      <c r="Q329" t="s">
        <v>78</v>
      </c>
      <c r="R329">
        <v>0.49097222222221998</v>
      </c>
      <c r="S329">
        <v>0.40473379629630002</v>
      </c>
      <c r="T329">
        <v>0.48559027777778002</v>
      </c>
      <c r="U329" t="s">
        <v>959</v>
      </c>
      <c r="V329" t="s">
        <v>959</v>
      </c>
      <c r="W329" t="s">
        <v>330</v>
      </c>
      <c r="X329" t="s">
        <v>960</v>
      </c>
      <c r="Y329" t="s">
        <v>82</v>
      </c>
      <c r="Z329">
        <v>17</v>
      </c>
      <c r="AA329">
        <v>0</v>
      </c>
      <c r="AB329" t="s">
        <v>146</v>
      </c>
      <c r="AC329">
        <v>976000</v>
      </c>
      <c r="AD329" t="s">
        <v>83</v>
      </c>
      <c r="AE329" s="5">
        <v>0</v>
      </c>
      <c r="AF329" t="s">
        <v>177</v>
      </c>
      <c r="AG329" t="s">
        <v>84</v>
      </c>
      <c r="AH329" t="s">
        <v>85</v>
      </c>
      <c r="AI329" t="s">
        <v>262</v>
      </c>
      <c r="AJ329">
        <v>0</v>
      </c>
      <c r="AK329">
        <v>1</v>
      </c>
      <c r="AL329" t="s">
        <v>183</v>
      </c>
      <c r="AM329" t="s">
        <v>177</v>
      </c>
      <c r="AN329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17403</v>
      </c>
      <c r="AT329" s="8">
        <v>51164</v>
      </c>
      <c r="AU329" s="5"/>
      <c r="AX329" s="5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5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0.96682800000000002</v>
      </c>
      <c r="BK329" s="5" t="s">
        <v>955</v>
      </c>
      <c r="BL329">
        <v>25.031081499999999</v>
      </c>
      <c r="BM329">
        <v>1497429</v>
      </c>
      <c r="BN329" s="5">
        <v>37698.096584440435</v>
      </c>
      <c r="BO329" s="5">
        <v>0</v>
      </c>
      <c r="BP329" s="5">
        <v>17403</v>
      </c>
      <c r="BQ329" s="5">
        <v>51164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f>IF(COUNTIFS($D$1:D329,D329,$E$1:E329,E329)&gt;1,0,1)</f>
        <v>0</v>
      </c>
      <c r="BX329" s="5">
        <v>115535.12033471267</v>
      </c>
      <c r="BY329" t="s">
        <v>83</v>
      </c>
      <c r="BZ329" t="s">
        <v>87</v>
      </c>
      <c r="CA329" t="s">
        <v>102</v>
      </c>
      <c r="CB329" s="5">
        <v>9104000</v>
      </c>
      <c r="CC329" s="6">
        <v>3.8625098959467655E-2</v>
      </c>
      <c r="CD329" s="8">
        <v>25.031081499999999</v>
      </c>
      <c r="CE329" s="5" t="s">
        <v>622</v>
      </c>
      <c r="CF329">
        <v>0</v>
      </c>
      <c r="CG329" t="str">
        <f>VLOOKUP(C329,Sheet2!$D$2:$D$764,1,0)</f>
        <v>9521123006</v>
      </c>
      <c r="CH329" t="str">
        <f>VLOOKUP(B329,SO!A:A,1,0)</f>
        <v>9512940834</v>
      </c>
      <c r="CI329" t="str">
        <f>VLOOKUP(D329,Shipment!A:A,1,0)</f>
        <v>9525250497</v>
      </c>
      <c r="CJ329" s="76" t="e">
        <f>VLOOKUP(C329,[1]Sheet1!$E:$H,4,0)</f>
        <v>#N/A</v>
      </c>
      <c r="CK329" s="76" t="e">
        <f>VLOOKUP(C329,[1]Sheet1!$E:$I,5,0)</f>
        <v>#N/A</v>
      </c>
      <c r="CL329" s="76" t="e">
        <f>VLOOKUP(C329,[1]Sheet1!$E:$S,15,0)</f>
        <v>#N/A</v>
      </c>
    </row>
    <row r="330" spans="1:90" x14ac:dyDescent="0.25">
      <c r="A330" s="1">
        <v>44580</v>
      </c>
      <c r="B330" t="s">
        <v>970</v>
      </c>
      <c r="C330" t="s">
        <v>971</v>
      </c>
      <c r="D330" t="s">
        <v>955</v>
      </c>
      <c r="E330" t="s">
        <v>972</v>
      </c>
      <c r="F330" t="s">
        <v>957</v>
      </c>
      <c r="G330">
        <v>7</v>
      </c>
      <c r="H330" t="s">
        <v>177</v>
      </c>
      <c r="I330" t="s">
        <v>72</v>
      </c>
      <c r="J330" t="s">
        <v>73</v>
      </c>
      <c r="K330" t="s">
        <v>170</v>
      </c>
      <c r="L330">
        <v>6</v>
      </c>
      <c r="M330" t="s">
        <v>973</v>
      </c>
      <c r="N330" t="s">
        <v>974</v>
      </c>
      <c r="O330" t="s">
        <v>77</v>
      </c>
      <c r="P330">
        <v>4.1495999999999995</v>
      </c>
      <c r="Q330" t="s">
        <v>78</v>
      </c>
      <c r="R330">
        <v>0.49097222222221998</v>
      </c>
      <c r="S330">
        <v>0.40473379629630002</v>
      </c>
      <c r="T330">
        <v>0.49008101851851998</v>
      </c>
      <c r="U330" t="s">
        <v>975</v>
      </c>
      <c r="V330" t="s">
        <v>975</v>
      </c>
      <c r="W330" t="s">
        <v>330</v>
      </c>
      <c r="X330" t="s">
        <v>960</v>
      </c>
      <c r="Y330" t="s">
        <v>82</v>
      </c>
      <c r="Z330">
        <v>17</v>
      </c>
      <c r="AA330">
        <v>17</v>
      </c>
      <c r="AB330">
        <v>0</v>
      </c>
      <c r="AC330">
        <v>976000</v>
      </c>
      <c r="AD330" t="s">
        <v>21</v>
      </c>
      <c r="AE330" s="5">
        <v>0</v>
      </c>
      <c r="AF330" t="s">
        <v>177</v>
      </c>
      <c r="AG330" t="s">
        <v>84</v>
      </c>
      <c r="AH330" t="s">
        <v>85</v>
      </c>
      <c r="AI330" t="s">
        <v>976</v>
      </c>
      <c r="AJ330">
        <v>0</v>
      </c>
      <c r="AK330">
        <v>1</v>
      </c>
      <c r="AL330" t="s">
        <v>183</v>
      </c>
      <c r="AM330" t="s">
        <v>177</v>
      </c>
      <c r="AN330" t="s">
        <v>101</v>
      </c>
      <c r="AO330" s="8">
        <v>120000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5"/>
      <c r="AX330" s="5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s="5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4.1495999999999995</v>
      </c>
      <c r="BK330" s="5" t="s">
        <v>955</v>
      </c>
      <c r="BL330">
        <v>25.031081499999999</v>
      </c>
      <c r="BM330">
        <v>1497429</v>
      </c>
      <c r="BN330" s="5">
        <v>161799.2254949112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f>IF(COUNTIFS($D$1:D330,D330,$E$1:E330,E330)&gt;1,0,1)</f>
        <v>1</v>
      </c>
      <c r="BX330" s="5">
        <v>201585.92028874182</v>
      </c>
      <c r="BY330" t="s">
        <v>21</v>
      </c>
      <c r="BZ330" t="s">
        <v>92</v>
      </c>
      <c r="CA330" t="s">
        <v>436</v>
      </c>
      <c r="CB330" s="5">
        <v>37392000</v>
      </c>
      <c r="CC330" s="6">
        <v>0.16577789497429424</v>
      </c>
      <c r="CD330" s="8">
        <v>25.031081499999999</v>
      </c>
      <c r="CE330" s="5" t="s">
        <v>622</v>
      </c>
      <c r="CF330">
        <v>0</v>
      </c>
      <c r="CG330" t="str">
        <f>VLOOKUP(C330,Sheet2!$D$2:$D$764,1,0)</f>
        <v>9521123424</v>
      </c>
      <c r="CH330" t="str">
        <f>VLOOKUP(B330,SO!A:A,1,0)</f>
        <v>9512933097</v>
      </c>
      <c r="CI330" t="str">
        <f>VLOOKUP(D330,Shipment!A:A,1,0)</f>
        <v>9525250497</v>
      </c>
      <c r="CJ330" s="76" t="e">
        <f>VLOOKUP(C330,[1]Sheet1!$E:$H,4,0)</f>
        <v>#N/A</v>
      </c>
      <c r="CK330" s="76" t="e">
        <f>VLOOKUP(C330,[1]Sheet1!$E:$I,5,0)</f>
        <v>#N/A</v>
      </c>
      <c r="CL330" s="76" t="e">
        <f>VLOOKUP(C330,[1]Sheet1!$E:$S,15,0)</f>
        <v>#N/A</v>
      </c>
    </row>
    <row r="331" spans="1:90" x14ac:dyDescent="0.25">
      <c r="A331" s="1">
        <v>44580</v>
      </c>
      <c r="B331" t="s">
        <v>977</v>
      </c>
      <c r="C331" t="s">
        <v>978</v>
      </c>
      <c r="D331" t="s">
        <v>955</v>
      </c>
      <c r="E331" t="s">
        <v>956</v>
      </c>
      <c r="F331" t="s">
        <v>957</v>
      </c>
      <c r="G331">
        <v>7</v>
      </c>
      <c r="H331" t="s">
        <v>177</v>
      </c>
      <c r="I331" t="s">
        <v>72</v>
      </c>
      <c r="J331" t="s">
        <v>73</v>
      </c>
      <c r="K331" t="s">
        <v>979</v>
      </c>
      <c r="L331">
        <v>1</v>
      </c>
      <c r="M331" t="s">
        <v>262</v>
      </c>
      <c r="N331" t="s">
        <v>958</v>
      </c>
      <c r="O331" t="s">
        <v>77</v>
      </c>
      <c r="P331">
        <v>0.13368749999999999</v>
      </c>
      <c r="Q331" t="s">
        <v>78</v>
      </c>
      <c r="R331">
        <v>0.49097222222221998</v>
      </c>
      <c r="S331">
        <v>0.40473379629630002</v>
      </c>
      <c r="T331">
        <v>0.48534722222221999</v>
      </c>
      <c r="U331" t="s">
        <v>959</v>
      </c>
      <c r="V331" t="s">
        <v>959</v>
      </c>
      <c r="W331" t="s">
        <v>330</v>
      </c>
      <c r="X331" t="s">
        <v>960</v>
      </c>
      <c r="Y331" t="s">
        <v>82</v>
      </c>
      <c r="Z331">
        <v>17</v>
      </c>
      <c r="AA331">
        <v>0</v>
      </c>
      <c r="AB331" t="s">
        <v>146</v>
      </c>
      <c r="AC331">
        <v>976000</v>
      </c>
      <c r="AD331" t="s">
        <v>100</v>
      </c>
      <c r="AE331" s="5">
        <v>0</v>
      </c>
      <c r="AF331" t="s">
        <v>177</v>
      </c>
      <c r="AG331" t="s">
        <v>84</v>
      </c>
      <c r="AH331" t="s">
        <v>85</v>
      </c>
      <c r="AI331" t="s">
        <v>262</v>
      </c>
      <c r="AJ331">
        <v>0</v>
      </c>
      <c r="AK331">
        <v>1</v>
      </c>
      <c r="AL331" t="s">
        <v>183</v>
      </c>
      <c r="AM331" t="s">
        <v>177</v>
      </c>
      <c r="AN331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2406</v>
      </c>
      <c r="AT331" s="8">
        <v>7075</v>
      </c>
      <c r="AU331" s="5"/>
      <c r="AX331" s="5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s="5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0.13368749999999999</v>
      </c>
      <c r="BK331" s="5" t="s">
        <v>955</v>
      </c>
      <c r="BL331">
        <v>25.031081499999999</v>
      </c>
      <c r="BM331">
        <v>1497429</v>
      </c>
      <c r="BN331" s="5">
        <v>5212.6792843529347</v>
      </c>
      <c r="BO331" s="5">
        <v>0</v>
      </c>
      <c r="BP331" s="5">
        <v>2406</v>
      </c>
      <c r="BQ331" s="5">
        <v>7075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f>IF(COUNTIFS($D$1:D331,D331,$E$1:E331,E331)&gt;1,0,1)</f>
        <v>0</v>
      </c>
      <c r="BX331" s="5">
        <v>15975.485665751197</v>
      </c>
      <c r="BY331" t="s">
        <v>100</v>
      </c>
      <c r="BZ331" t="s">
        <v>100</v>
      </c>
      <c r="CA331" t="s">
        <v>102</v>
      </c>
      <c r="CB331" s="5">
        <v>7232401</v>
      </c>
      <c r="CC331" s="6">
        <v>5.3408599224927618E-3</v>
      </c>
      <c r="CD331" s="8">
        <v>25.031081499999999</v>
      </c>
      <c r="CE331" s="5" t="s">
        <v>622</v>
      </c>
      <c r="CF331">
        <v>0</v>
      </c>
      <c r="CG331" t="str">
        <f>VLOOKUP(C331,Sheet2!$D$2:$D$764,1,0)</f>
        <v>9521123739</v>
      </c>
      <c r="CH331" t="str">
        <f>VLOOKUP(B331,SO!A:A,1,0)</f>
        <v>9512940584</v>
      </c>
      <c r="CI331" t="str">
        <f>VLOOKUP(D331,Shipment!A:A,1,0)</f>
        <v>9525250497</v>
      </c>
      <c r="CJ331" s="76" t="e">
        <f>VLOOKUP(C331,[1]Sheet1!$E:$H,4,0)</f>
        <v>#N/A</v>
      </c>
      <c r="CK331" s="76" t="e">
        <f>VLOOKUP(C331,[1]Sheet1!$E:$I,5,0)</f>
        <v>#N/A</v>
      </c>
      <c r="CL331" s="76" t="e">
        <f>VLOOKUP(C331,[1]Sheet1!$E:$S,15,0)</f>
        <v>#N/A</v>
      </c>
    </row>
    <row r="332" spans="1:90" x14ac:dyDescent="0.25">
      <c r="A332" s="1">
        <v>44580</v>
      </c>
      <c r="B332" t="s">
        <v>977</v>
      </c>
      <c r="C332" t="s">
        <v>978</v>
      </c>
      <c r="D332" t="s">
        <v>955</v>
      </c>
      <c r="E332" t="s">
        <v>956</v>
      </c>
      <c r="F332" t="s">
        <v>957</v>
      </c>
      <c r="G332">
        <v>7</v>
      </c>
      <c r="H332" t="s">
        <v>177</v>
      </c>
      <c r="I332" t="s">
        <v>72</v>
      </c>
      <c r="J332" t="s">
        <v>73</v>
      </c>
      <c r="K332" t="s">
        <v>980</v>
      </c>
      <c r="L332">
        <v>1</v>
      </c>
      <c r="M332" t="s">
        <v>262</v>
      </c>
      <c r="N332" t="s">
        <v>958</v>
      </c>
      <c r="O332" t="s">
        <v>77</v>
      </c>
      <c r="P332">
        <v>0.27417599999999998</v>
      </c>
      <c r="Q332" t="s">
        <v>78</v>
      </c>
      <c r="R332">
        <v>0.49097222222221998</v>
      </c>
      <c r="S332">
        <v>0.40473379629630002</v>
      </c>
      <c r="T332">
        <v>0.48543981481481002</v>
      </c>
      <c r="U332" t="s">
        <v>959</v>
      </c>
      <c r="V332" t="s">
        <v>959</v>
      </c>
      <c r="W332" t="s">
        <v>330</v>
      </c>
      <c r="X332" t="s">
        <v>960</v>
      </c>
      <c r="Y332" t="s">
        <v>82</v>
      </c>
      <c r="Z332">
        <v>17</v>
      </c>
      <c r="AA332">
        <v>0</v>
      </c>
      <c r="AB332" t="s">
        <v>146</v>
      </c>
      <c r="AC332">
        <v>976000</v>
      </c>
      <c r="AD332" t="s">
        <v>100</v>
      </c>
      <c r="AE332" s="5">
        <v>0</v>
      </c>
      <c r="AF332" t="s">
        <v>177</v>
      </c>
      <c r="AG332" t="s">
        <v>84</v>
      </c>
      <c r="AH332" t="s">
        <v>85</v>
      </c>
      <c r="AI332" t="s">
        <v>262</v>
      </c>
      <c r="AJ332">
        <v>0</v>
      </c>
      <c r="AK332">
        <v>1</v>
      </c>
      <c r="AL332" t="s">
        <v>183</v>
      </c>
      <c r="AM332" t="s">
        <v>177</v>
      </c>
      <c r="AN332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4935</v>
      </c>
      <c r="AT332" s="8">
        <v>14509</v>
      </c>
      <c r="AU332" s="5"/>
      <c r="AX332" s="5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s="5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0.27417599999999998</v>
      </c>
      <c r="BK332" s="5" t="s">
        <v>955</v>
      </c>
      <c r="BL332">
        <v>25.031081499999999</v>
      </c>
      <c r="BM332">
        <v>1497429</v>
      </c>
      <c r="BN332" s="5">
        <v>10690.539919339881</v>
      </c>
      <c r="BO332" s="5">
        <v>0</v>
      </c>
      <c r="BP332" s="5">
        <v>4935</v>
      </c>
      <c r="BQ332" s="5">
        <v>14509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f>IF(COUNTIFS($D$1:D332,D332,$E$1:E332,E332)&gt;1,0,1)</f>
        <v>0</v>
      </c>
      <c r="BX332" s="5">
        <v>32763.361210980835</v>
      </c>
      <c r="BY332" t="s">
        <v>100</v>
      </c>
      <c r="BZ332" t="s">
        <v>100</v>
      </c>
      <c r="CA332" t="s">
        <v>102</v>
      </c>
      <c r="CB332" s="5">
        <v>10848922</v>
      </c>
      <c r="CC332" s="6">
        <v>1.0953422048503976E-2</v>
      </c>
      <c r="CD332" s="8">
        <v>25.031081499999999</v>
      </c>
      <c r="CE332" s="5" t="s">
        <v>622</v>
      </c>
      <c r="CF332">
        <v>0</v>
      </c>
      <c r="CG332" t="str">
        <f>VLOOKUP(C332,Sheet2!$D$2:$D$764,1,0)</f>
        <v>9521123739</v>
      </c>
      <c r="CH332" t="str">
        <f>VLOOKUP(B332,SO!A:A,1,0)</f>
        <v>9512940584</v>
      </c>
      <c r="CI332" t="str">
        <f>VLOOKUP(D332,Shipment!A:A,1,0)</f>
        <v>9525250497</v>
      </c>
      <c r="CJ332" s="76" t="e">
        <f>VLOOKUP(C332,[1]Sheet1!$E:$H,4,0)</f>
        <v>#N/A</v>
      </c>
      <c r="CK332" s="76" t="e">
        <f>VLOOKUP(C332,[1]Sheet1!$E:$I,5,0)</f>
        <v>#N/A</v>
      </c>
      <c r="CL332" s="76" t="e">
        <f>VLOOKUP(C332,[1]Sheet1!$E:$S,15,0)</f>
        <v>#N/A</v>
      </c>
    </row>
    <row r="333" spans="1:90" x14ac:dyDescent="0.25">
      <c r="A333" s="1">
        <v>44580</v>
      </c>
      <c r="B333" t="s">
        <v>963</v>
      </c>
      <c r="C333" t="s">
        <v>964</v>
      </c>
      <c r="D333" t="s">
        <v>955</v>
      </c>
      <c r="E333" t="s">
        <v>965</v>
      </c>
      <c r="F333" t="s">
        <v>957</v>
      </c>
      <c r="G333">
        <v>7</v>
      </c>
      <c r="H333" t="s">
        <v>177</v>
      </c>
      <c r="I333" t="s">
        <v>72</v>
      </c>
      <c r="J333" t="s">
        <v>73</v>
      </c>
      <c r="K333" t="s">
        <v>200</v>
      </c>
      <c r="L333">
        <v>5</v>
      </c>
      <c r="M333" t="s">
        <v>966</v>
      </c>
      <c r="N333" t="s">
        <v>967</v>
      </c>
      <c r="O333" t="s">
        <v>77</v>
      </c>
      <c r="P333">
        <v>4.0966399999999998</v>
      </c>
      <c r="Q333" t="s">
        <v>78</v>
      </c>
      <c r="R333">
        <v>0.49097222222221998</v>
      </c>
      <c r="S333">
        <v>0.40474537037037001</v>
      </c>
      <c r="T333">
        <v>0.48341435185185</v>
      </c>
      <c r="U333" t="s">
        <v>968</v>
      </c>
      <c r="V333" t="s">
        <v>968</v>
      </c>
      <c r="W333" t="s">
        <v>330</v>
      </c>
      <c r="X333" t="s">
        <v>960</v>
      </c>
      <c r="Y333" t="s">
        <v>82</v>
      </c>
      <c r="Z333">
        <v>17</v>
      </c>
      <c r="AA333">
        <v>0</v>
      </c>
      <c r="AB333">
        <v>0</v>
      </c>
      <c r="AC333">
        <v>976000</v>
      </c>
      <c r="AD333" t="s">
        <v>21</v>
      </c>
      <c r="AE333" s="5">
        <v>0</v>
      </c>
      <c r="AF333" t="s">
        <v>177</v>
      </c>
      <c r="AG333" t="s">
        <v>84</v>
      </c>
      <c r="AH333" t="s">
        <v>85</v>
      </c>
      <c r="AI333" t="s">
        <v>969</v>
      </c>
      <c r="AJ333">
        <v>0</v>
      </c>
      <c r="AK333">
        <v>1</v>
      </c>
      <c r="AL333" t="s">
        <v>183</v>
      </c>
      <c r="AM333" t="s">
        <v>177</v>
      </c>
      <c r="AN333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5"/>
      <c r="AX333" s="5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s="5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4.0966399999999998</v>
      </c>
      <c r="BK333" s="5" t="s">
        <v>955</v>
      </c>
      <c r="BL333">
        <v>25.031081499999999</v>
      </c>
      <c r="BM333">
        <v>1497429</v>
      </c>
      <c r="BN333" s="5">
        <v>159734.2344157203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f>IF(COUNTIFS($D$1:D333,D333,$E$1:E333,E333)&gt;1,0,1)</f>
        <v>0</v>
      </c>
      <c r="BX333" s="5">
        <v>199013.14451794661</v>
      </c>
      <c r="BY333" t="s">
        <v>21</v>
      </c>
      <c r="BZ333" t="s">
        <v>92</v>
      </c>
      <c r="CA333" t="s">
        <v>436</v>
      </c>
      <c r="CB333" s="5">
        <v>55984090</v>
      </c>
      <c r="CC333" s="6">
        <v>0.16366212542594294</v>
      </c>
      <c r="CD333" s="8">
        <v>25.031081499999999</v>
      </c>
      <c r="CE333" s="5" t="s">
        <v>622</v>
      </c>
      <c r="CF333">
        <v>0</v>
      </c>
      <c r="CG333" t="str">
        <f>VLOOKUP(C333,Sheet2!$D$2:$D$764,1,0)</f>
        <v>9521123806</v>
      </c>
      <c r="CH333" t="str">
        <f>VLOOKUP(B333,SO!A:A,1,0)</f>
        <v>9512940104</v>
      </c>
      <c r="CI333" t="str">
        <f>VLOOKUP(D333,Shipment!A:A,1,0)</f>
        <v>9525250497</v>
      </c>
      <c r="CJ333" s="76" t="e">
        <f>VLOOKUP(C333,[1]Sheet1!$E:$H,4,0)</f>
        <v>#N/A</v>
      </c>
      <c r="CK333" s="76" t="e">
        <f>VLOOKUP(C333,[1]Sheet1!$E:$I,5,0)</f>
        <v>#N/A</v>
      </c>
      <c r="CL333" s="76" t="e">
        <f>VLOOKUP(C333,[1]Sheet1!$E:$S,15,0)</f>
        <v>#N/A</v>
      </c>
    </row>
    <row r="334" spans="1:90" x14ac:dyDescent="0.25">
      <c r="A334" s="1">
        <v>44580</v>
      </c>
      <c r="B334" t="s">
        <v>981</v>
      </c>
      <c r="C334" t="s">
        <v>982</v>
      </c>
      <c r="D334" t="s">
        <v>955</v>
      </c>
      <c r="E334" t="s">
        <v>965</v>
      </c>
      <c r="F334" t="s">
        <v>957</v>
      </c>
      <c r="G334">
        <v>7</v>
      </c>
      <c r="H334" t="s">
        <v>177</v>
      </c>
      <c r="I334" t="s">
        <v>72</v>
      </c>
      <c r="J334" t="s">
        <v>73</v>
      </c>
      <c r="K334" t="s">
        <v>164</v>
      </c>
      <c r="L334">
        <v>2</v>
      </c>
      <c r="M334" t="s">
        <v>966</v>
      </c>
      <c r="N334" t="s">
        <v>967</v>
      </c>
      <c r="O334" t="s">
        <v>77</v>
      </c>
      <c r="P334">
        <v>1.974</v>
      </c>
      <c r="Q334" t="s">
        <v>78</v>
      </c>
      <c r="R334">
        <v>0.49097222222221998</v>
      </c>
      <c r="S334">
        <v>0.40474537037037001</v>
      </c>
      <c r="T334">
        <v>0.47846064814814998</v>
      </c>
      <c r="U334" t="s">
        <v>968</v>
      </c>
      <c r="V334" t="s">
        <v>968</v>
      </c>
      <c r="W334" t="s">
        <v>330</v>
      </c>
      <c r="X334" t="s">
        <v>960</v>
      </c>
      <c r="Y334" t="s">
        <v>82</v>
      </c>
      <c r="Z334">
        <v>17</v>
      </c>
      <c r="AA334">
        <v>0</v>
      </c>
      <c r="AB334">
        <v>0</v>
      </c>
      <c r="AC334">
        <v>976000</v>
      </c>
      <c r="AD334" t="s">
        <v>21</v>
      </c>
      <c r="AE334" s="5">
        <v>0</v>
      </c>
      <c r="AF334" t="s">
        <v>177</v>
      </c>
      <c r="AG334" t="s">
        <v>84</v>
      </c>
      <c r="AH334" t="s">
        <v>85</v>
      </c>
      <c r="AI334" t="s">
        <v>969</v>
      </c>
      <c r="AJ334">
        <v>0</v>
      </c>
      <c r="AK334">
        <v>1</v>
      </c>
      <c r="AL334" t="s">
        <v>183</v>
      </c>
      <c r="AM334" t="s">
        <v>177</v>
      </c>
      <c r="AN334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5"/>
      <c r="AX334" s="5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5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1.974</v>
      </c>
      <c r="BK334" s="5" t="s">
        <v>955</v>
      </c>
      <c r="BL334">
        <v>25.031081499999999</v>
      </c>
      <c r="BM334">
        <v>1497429</v>
      </c>
      <c r="BN334" s="5">
        <v>76969.267188874757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f>IF(COUNTIFS($D$1:D334,D334,$E$1:E334,E334)&gt;1,0,1)</f>
        <v>0</v>
      </c>
      <c r="BX334" s="5">
        <v>95896.136169745601</v>
      </c>
      <c r="BY334" t="s">
        <v>21</v>
      </c>
      <c r="BZ334" t="s">
        <v>92</v>
      </c>
      <c r="CA334" t="s">
        <v>436</v>
      </c>
      <c r="CB334" s="5">
        <v>24624000</v>
      </c>
      <c r="CC334" s="6">
        <v>7.8861954086961852E-2</v>
      </c>
      <c r="CD334" s="8">
        <v>25.031081499999999</v>
      </c>
      <c r="CE334" s="5" t="s">
        <v>622</v>
      </c>
      <c r="CF334">
        <v>0</v>
      </c>
      <c r="CG334" t="str">
        <f>VLOOKUP(C334,Sheet2!$D$2:$D$764,1,0)</f>
        <v>9521123822</v>
      </c>
      <c r="CH334" t="str">
        <f>VLOOKUP(B334,SO!A:A,1,0)</f>
        <v>9512940916</v>
      </c>
      <c r="CI334" t="str">
        <f>VLOOKUP(D334,Shipment!A:A,1,0)</f>
        <v>9525250497</v>
      </c>
      <c r="CJ334" s="76" t="e">
        <f>VLOOKUP(C334,[1]Sheet1!$E:$H,4,0)</f>
        <v>#N/A</v>
      </c>
      <c r="CK334" s="76" t="e">
        <f>VLOOKUP(C334,[1]Sheet1!$E:$I,5,0)</f>
        <v>#N/A</v>
      </c>
      <c r="CL334" s="76" t="e">
        <f>VLOOKUP(C334,[1]Sheet1!$E:$S,15,0)</f>
        <v>#N/A</v>
      </c>
    </row>
    <row r="335" spans="1:90" x14ac:dyDescent="0.25">
      <c r="A335" s="1">
        <v>44580</v>
      </c>
      <c r="B335" t="s">
        <v>981</v>
      </c>
      <c r="C335" t="s">
        <v>982</v>
      </c>
      <c r="D335" t="s">
        <v>955</v>
      </c>
      <c r="E335" t="s">
        <v>965</v>
      </c>
      <c r="F335" t="s">
        <v>957</v>
      </c>
      <c r="G335">
        <v>7</v>
      </c>
      <c r="H335" t="s">
        <v>177</v>
      </c>
      <c r="I335" t="s">
        <v>72</v>
      </c>
      <c r="J335" t="s">
        <v>73</v>
      </c>
      <c r="K335" t="s">
        <v>243</v>
      </c>
      <c r="L335">
        <v>10</v>
      </c>
      <c r="M335" t="s">
        <v>966</v>
      </c>
      <c r="N335" t="s">
        <v>967</v>
      </c>
      <c r="O335" t="s">
        <v>77</v>
      </c>
      <c r="P335">
        <v>4.9475999999999996</v>
      </c>
      <c r="Q335" t="s">
        <v>78</v>
      </c>
      <c r="R335">
        <v>0.49097222222221998</v>
      </c>
      <c r="S335">
        <v>0.40474537037037001</v>
      </c>
      <c r="T335">
        <v>0.47413194444444001</v>
      </c>
      <c r="U335" t="s">
        <v>968</v>
      </c>
      <c r="V335" t="s">
        <v>968</v>
      </c>
      <c r="W335" t="s">
        <v>330</v>
      </c>
      <c r="X335" t="s">
        <v>960</v>
      </c>
      <c r="Y335" t="s">
        <v>82</v>
      </c>
      <c r="Z335">
        <v>17</v>
      </c>
      <c r="AA335">
        <v>0</v>
      </c>
      <c r="AB335">
        <v>0</v>
      </c>
      <c r="AC335">
        <v>976000</v>
      </c>
      <c r="AD335" t="s">
        <v>83</v>
      </c>
      <c r="AE335" s="5">
        <v>0</v>
      </c>
      <c r="AF335" t="s">
        <v>177</v>
      </c>
      <c r="AG335" t="s">
        <v>84</v>
      </c>
      <c r="AH335" t="s">
        <v>85</v>
      </c>
      <c r="AI335" t="s">
        <v>969</v>
      </c>
      <c r="AJ335">
        <v>0</v>
      </c>
      <c r="AK335">
        <v>1</v>
      </c>
      <c r="AL335" t="s">
        <v>183</v>
      </c>
      <c r="AM335" t="s">
        <v>177</v>
      </c>
      <c r="AN335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5"/>
      <c r="AX335" s="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s="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4.9475999999999996</v>
      </c>
      <c r="BK335" s="5" t="s">
        <v>955</v>
      </c>
      <c r="BL335">
        <v>25.031081499999999</v>
      </c>
      <c r="BM335">
        <v>1497429</v>
      </c>
      <c r="BN335" s="5">
        <v>192914.46116700949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f>IF(COUNTIFS($D$1:D335,D335,$E$1:E335,E335)&gt;1,0,1)</f>
        <v>0</v>
      </c>
      <c r="BX335" s="5">
        <v>240352.44342119215</v>
      </c>
      <c r="BY335" t="s">
        <v>83</v>
      </c>
      <c r="BZ335" t="s">
        <v>87</v>
      </c>
      <c r="CA335" t="s">
        <v>436</v>
      </c>
      <c r="CB335" s="5">
        <v>48720000</v>
      </c>
      <c r="CC335" s="6">
        <v>0.19765825939242776</v>
      </c>
      <c r="CD335" s="8">
        <v>25.031081499999999</v>
      </c>
      <c r="CE335" s="5" t="s">
        <v>622</v>
      </c>
      <c r="CF335">
        <v>0</v>
      </c>
      <c r="CG335" t="str">
        <f>VLOOKUP(C335,Sheet2!$D$2:$D$764,1,0)</f>
        <v>9521123822</v>
      </c>
      <c r="CH335" t="str">
        <f>VLOOKUP(B335,SO!A:A,1,0)</f>
        <v>9512940916</v>
      </c>
      <c r="CI335" t="str">
        <f>VLOOKUP(D335,Shipment!A:A,1,0)</f>
        <v>9525250497</v>
      </c>
      <c r="CJ335" s="76" t="e">
        <f>VLOOKUP(C335,[1]Sheet1!$E:$H,4,0)</f>
        <v>#N/A</v>
      </c>
      <c r="CK335" s="76" t="e">
        <f>VLOOKUP(C335,[1]Sheet1!$E:$I,5,0)</f>
        <v>#N/A</v>
      </c>
      <c r="CL335" s="76" t="e">
        <f>VLOOKUP(C335,[1]Sheet1!$E:$S,15,0)</f>
        <v>#N/A</v>
      </c>
    </row>
    <row r="336" spans="1:90" x14ac:dyDescent="0.25">
      <c r="A336" s="1">
        <v>44580</v>
      </c>
      <c r="B336" t="s">
        <v>963</v>
      </c>
      <c r="C336" t="s">
        <v>964</v>
      </c>
      <c r="D336" t="s">
        <v>955</v>
      </c>
      <c r="E336" t="s">
        <v>965</v>
      </c>
      <c r="F336" t="s">
        <v>957</v>
      </c>
      <c r="G336">
        <v>7</v>
      </c>
      <c r="H336" t="s">
        <v>177</v>
      </c>
      <c r="I336" t="s">
        <v>72</v>
      </c>
      <c r="J336" t="s">
        <v>73</v>
      </c>
      <c r="K336" t="s">
        <v>164</v>
      </c>
      <c r="L336">
        <v>3</v>
      </c>
      <c r="M336" t="s">
        <v>966</v>
      </c>
      <c r="N336" t="s">
        <v>967</v>
      </c>
      <c r="O336" t="s">
        <v>77</v>
      </c>
      <c r="P336">
        <v>2.9609999999999999</v>
      </c>
      <c r="Q336" t="s">
        <v>78</v>
      </c>
      <c r="R336">
        <v>0.49097222222221998</v>
      </c>
      <c r="S336">
        <v>0.40474537037037001</v>
      </c>
      <c r="T336">
        <v>0.47770833333333002</v>
      </c>
      <c r="U336" t="s">
        <v>968</v>
      </c>
      <c r="V336" t="s">
        <v>968</v>
      </c>
      <c r="W336" t="s">
        <v>330</v>
      </c>
      <c r="X336" t="s">
        <v>960</v>
      </c>
      <c r="Y336" t="s">
        <v>82</v>
      </c>
      <c r="Z336">
        <v>17</v>
      </c>
      <c r="AA336">
        <v>0</v>
      </c>
      <c r="AB336">
        <v>0</v>
      </c>
      <c r="AC336">
        <v>976000</v>
      </c>
      <c r="AD336" t="s">
        <v>21</v>
      </c>
      <c r="AE336" s="5">
        <v>0</v>
      </c>
      <c r="AF336" t="s">
        <v>177</v>
      </c>
      <c r="AG336" t="s">
        <v>84</v>
      </c>
      <c r="AH336" t="s">
        <v>85</v>
      </c>
      <c r="AI336" t="s">
        <v>969</v>
      </c>
      <c r="AJ336">
        <v>0</v>
      </c>
      <c r="AK336">
        <v>1</v>
      </c>
      <c r="AL336" t="s">
        <v>183</v>
      </c>
      <c r="AM336" t="s">
        <v>177</v>
      </c>
      <c r="AN336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5"/>
      <c r="AX336" s="5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s="5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2.9609999999999999</v>
      </c>
      <c r="BK336" s="5" t="s">
        <v>955</v>
      </c>
      <c r="BL336">
        <v>25.031081499999999</v>
      </c>
      <c r="BM336">
        <v>1497429</v>
      </c>
      <c r="BN336" s="5">
        <v>115453.90078331214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f>IF(COUNTIFS($D$1:D336,D336,$E$1:E336,E336)&gt;1,0,1)</f>
        <v>0</v>
      </c>
      <c r="BX336" s="5">
        <v>143844.20425461841</v>
      </c>
      <c r="BY336" t="s">
        <v>21</v>
      </c>
      <c r="BZ336" t="s">
        <v>92</v>
      </c>
      <c r="CA336" t="s">
        <v>436</v>
      </c>
      <c r="CB336" s="5">
        <v>36936000</v>
      </c>
      <c r="CC336" s="6">
        <v>0.11829293113044276</v>
      </c>
      <c r="CD336" s="8">
        <v>25.031081499999999</v>
      </c>
      <c r="CE336" s="5" t="s">
        <v>622</v>
      </c>
      <c r="CF336">
        <v>0</v>
      </c>
      <c r="CG336" t="str">
        <f>VLOOKUP(C336,Sheet2!$D$2:$D$764,1,0)</f>
        <v>9521123806</v>
      </c>
      <c r="CH336" t="str">
        <f>VLOOKUP(B336,SO!A:A,1,0)</f>
        <v>9512940104</v>
      </c>
      <c r="CI336" t="str">
        <f>VLOOKUP(D336,Shipment!A:A,1,0)</f>
        <v>9525250497</v>
      </c>
      <c r="CJ336" s="76" t="e">
        <f>VLOOKUP(C336,[1]Sheet1!$E:$H,4,0)</f>
        <v>#N/A</v>
      </c>
      <c r="CK336" s="76" t="e">
        <f>VLOOKUP(C336,[1]Sheet1!$E:$I,5,0)</f>
        <v>#N/A</v>
      </c>
      <c r="CL336" s="76" t="e">
        <f>VLOOKUP(C336,[1]Sheet1!$E:$S,15,0)</f>
        <v>#N/A</v>
      </c>
    </row>
    <row r="337" spans="1:90" x14ac:dyDescent="0.25">
      <c r="A337" s="1">
        <v>44580</v>
      </c>
      <c r="B337" t="s">
        <v>983</v>
      </c>
      <c r="C337" t="s">
        <v>984</v>
      </c>
      <c r="D337" t="s">
        <v>985</v>
      </c>
      <c r="E337" t="s">
        <v>986</v>
      </c>
      <c r="F337" t="s">
        <v>987</v>
      </c>
      <c r="G337">
        <v>5</v>
      </c>
      <c r="H337" t="s">
        <v>988</v>
      </c>
      <c r="I337" t="s">
        <v>989</v>
      </c>
      <c r="J337" t="s">
        <v>73</v>
      </c>
      <c r="K337" t="s">
        <v>265</v>
      </c>
      <c r="L337">
        <v>1</v>
      </c>
      <c r="M337" t="s">
        <v>990</v>
      </c>
      <c r="N337" t="s">
        <v>991</v>
      </c>
      <c r="O337" t="s">
        <v>77</v>
      </c>
      <c r="P337">
        <v>0.84337499999999999</v>
      </c>
      <c r="Q337" t="s">
        <v>78</v>
      </c>
      <c r="R337">
        <v>0.59166666666667</v>
      </c>
      <c r="S337">
        <v>0.40788194444443998</v>
      </c>
      <c r="T337">
        <v>0.55027777777777998</v>
      </c>
      <c r="U337" t="s">
        <v>992</v>
      </c>
      <c r="V337" t="s">
        <v>992</v>
      </c>
      <c r="W337" t="s">
        <v>209</v>
      </c>
      <c r="X337" t="s">
        <v>993</v>
      </c>
      <c r="Y337" t="s">
        <v>994</v>
      </c>
      <c r="Z337">
        <v>73</v>
      </c>
      <c r="AA337">
        <v>81</v>
      </c>
      <c r="AB337">
        <v>0</v>
      </c>
      <c r="AC337">
        <v>1838635</v>
      </c>
      <c r="AD337" t="s">
        <v>21</v>
      </c>
      <c r="AE337" s="5">
        <v>1</v>
      </c>
      <c r="AF337" t="s">
        <v>988</v>
      </c>
      <c r="AG337" t="s">
        <v>84</v>
      </c>
      <c r="AH337" t="s">
        <v>450</v>
      </c>
      <c r="AI337" t="s">
        <v>995</v>
      </c>
      <c r="AJ337">
        <v>1</v>
      </c>
      <c r="AK337">
        <v>1</v>
      </c>
      <c r="AL337" t="s">
        <v>996</v>
      </c>
      <c r="AM337" t="s">
        <v>988</v>
      </c>
      <c r="AN337" t="s">
        <v>101</v>
      </c>
      <c r="AO337" s="8">
        <v>50000</v>
      </c>
      <c r="AP337" s="8">
        <v>0</v>
      </c>
      <c r="AQ337" s="8">
        <v>0</v>
      </c>
      <c r="AR337" s="8">
        <v>0</v>
      </c>
      <c r="AS337" s="8">
        <v>8434</v>
      </c>
      <c r="AT337" s="8">
        <v>0</v>
      </c>
      <c r="AU337" s="5"/>
      <c r="AX337" s="5">
        <v>0</v>
      </c>
      <c r="AY337">
        <v>0</v>
      </c>
      <c r="AZ337">
        <v>2022928</v>
      </c>
      <c r="BA337">
        <v>0</v>
      </c>
      <c r="BB337">
        <v>209812</v>
      </c>
      <c r="BC337">
        <v>0</v>
      </c>
      <c r="BD337" s="5">
        <v>0</v>
      </c>
      <c r="BE337">
        <v>0</v>
      </c>
      <c r="BF337">
        <v>0</v>
      </c>
      <c r="BG337">
        <v>0</v>
      </c>
      <c r="BH337">
        <v>0</v>
      </c>
      <c r="BI337">
        <v>2232740</v>
      </c>
      <c r="BJ337">
        <v>0.84337499999999999</v>
      </c>
      <c r="BK337" s="5" t="s">
        <v>985</v>
      </c>
      <c r="BL337">
        <v>20.980972091666665</v>
      </c>
      <c r="BM337">
        <v>2232740</v>
      </c>
      <c r="BN337" s="5">
        <v>77296.199380777747</v>
      </c>
      <c r="BO337" s="5">
        <v>0</v>
      </c>
      <c r="BP337" s="5">
        <v>8434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f>IF(COUNTIFS($D$1:D337,D337,$E$1:E337,E337)&gt;1,0,1)</f>
        <v>1</v>
      </c>
      <c r="BX337" s="5">
        <v>89749.913035203586</v>
      </c>
      <c r="BY337" t="s">
        <v>21</v>
      </c>
      <c r="BZ337" t="s">
        <v>92</v>
      </c>
      <c r="CA337" t="s">
        <v>102</v>
      </c>
      <c r="CB337" s="5">
        <v>9832000</v>
      </c>
      <c r="CC337" s="6">
        <v>4.0197136544258411E-2</v>
      </c>
      <c r="CD337" s="8">
        <v>20.980972091666665</v>
      </c>
      <c r="CE337" s="5" t="s">
        <v>622</v>
      </c>
      <c r="CF337">
        <v>0</v>
      </c>
      <c r="CG337" t="str">
        <f>VLOOKUP(C337,Sheet2!$D$2:$D$764,1,0)</f>
        <v>9521123023</v>
      </c>
      <c r="CH337" t="str">
        <f>VLOOKUP(B337,SO!A:A,1,0)</f>
        <v>9512939237</v>
      </c>
      <c r="CI337" t="str">
        <f>VLOOKUP(D337,Shipment!A:A,1,0)</f>
        <v>9525250498</v>
      </c>
      <c r="CJ337" s="76" t="e">
        <f>VLOOKUP(C337,[1]Sheet1!$E:$H,4,0)</f>
        <v>#N/A</v>
      </c>
      <c r="CK337" s="76" t="e">
        <f>VLOOKUP(C337,[1]Sheet1!$E:$I,5,0)</f>
        <v>#N/A</v>
      </c>
      <c r="CL337" s="76" t="e">
        <f>VLOOKUP(C337,[1]Sheet1!$E:$S,15,0)</f>
        <v>#N/A</v>
      </c>
    </row>
    <row r="338" spans="1:90" x14ac:dyDescent="0.25">
      <c r="A338" s="1">
        <v>44580</v>
      </c>
      <c r="B338" t="s">
        <v>997</v>
      </c>
      <c r="C338" t="s">
        <v>998</v>
      </c>
      <c r="D338" t="s">
        <v>985</v>
      </c>
      <c r="E338" t="s">
        <v>999</v>
      </c>
      <c r="F338" t="s">
        <v>987</v>
      </c>
      <c r="G338">
        <v>5</v>
      </c>
      <c r="H338" t="s">
        <v>988</v>
      </c>
      <c r="I338" t="s">
        <v>989</v>
      </c>
      <c r="J338" t="s">
        <v>73</v>
      </c>
      <c r="K338" t="s">
        <v>597</v>
      </c>
      <c r="L338">
        <v>1</v>
      </c>
      <c r="M338" t="s">
        <v>1000</v>
      </c>
      <c r="N338" t="s">
        <v>1001</v>
      </c>
      <c r="O338" t="s">
        <v>77</v>
      </c>
      <c r="P338">
        <v>2.0150000000000001E-2</v>
      </c>
      <c r="Q338" t="s">
        <v>78</v>
      </c>
      <c r="R338">
        <v>0.59166666666667</v>
      </c>
      <c r="S338">
        <v>0.40789351851852002</v>
      </c>
      <c r="T338">
        <v>0.55115740740741004</v>
      </c>
      <c r="U338" t="s">
        <v>1002</v>
      </c>
      <c r="V338" t="s">
        <v>1002</v>
      </c>
      <c r="W338" t="s">
        <v>209</v>
      </c>
      <c r="X338" t="s">
        <v>993</v>
      </c>
      <c r="Y338" t="s">
        <v>994</v>
      </c>
      <c r="Z338">
        <v>73</v>
      </c>
      <c r="AA338">
        <v>81</v>
      </c>
      <c r="AB338">
        <v>0</v>
      </c>
      <c r="AC338">
        <v>1838635</v>
      </c>
      <c r="AD338" t="s">
        <v>358</v>
      </c>
      <c r="AE338" s="5">
        <v>0</v>
      </c>
      <c r="AF338" t="s">
        <v>988</v>
      </c>
      <c r="AG338" t="s">
        <v>84</v>
      </c>
      <c r="AH338" t="s">
        <v>450</v>
      </c>
      <c r="AI338" t="s">
        <v>42</v>
      </c>
      <c r="AJ338">
        <v>0</v>
      </c>
      <c r="AK338">
        <v>1</v>
      </c>
      <c r="AL338" t="s">
        <v>996</v>
      </c>
      <c r="AM338" t="s">
        <v>988</v>
      </c>
      <c r="AN338" t="s">
        <v>101</v>
      </c>
      <c r="AO338" s="8">
        <v>50000</v>
      </c>
      <c r="AP338" s="8">
        <v>0</v>
      </c>
      <c r="AQ338" s="8">
        <v>0</v>
      </c>
      <c r="AR338" s="8">
        <v>0</v>
      </c>
      <c r="AS338" s="8">
        <v>202</v>
      </c>
      <c r="AT338" s="8">
        <v>0</v>
      </c>
      <c r="AU338" s="5"/>
      <c r="AX338" s="5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s="5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2.0150000000000001E-2</v>
      </c>
      <c r="BK338" s="5" t="s">
        <v>985</v>
      </c>
      <c r="BL338">
        <v>20.980972091666665</v>
      </c>
      <c r="BM338">
        <v>2232740</v>
      </c>
      <c r="BN338" s="5">
        <v>1846.7685401187748</v>
      </c>
      <c r="BO338" s="5">
        <v>0</v>
      </c>
      <c r="BP338" s="5">
        <v>202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f>IF(COUNTIFS($D$1:D338,D338,$E$1:E338,E338)&gt;1,0,1)</f>
        <v>1</v>
      </c>
      <c r="BX338" s="5">
        <v>2144.8079414961935</v>
      </c>
      <c r="BY338" t="s">
        <v>358</v>
      </c>
      <c r="BZ338" t="s">
        <v>358</v>
      </c>
      <c r="CA338" t="s">
        <v>102</v>
      </c>
      <c r="CB338" s="5">
        <v>398182</v>
      </c>
      <c r="CC338" s="6">
        <v>9.6039401377418952E-4</v>
      </c>
      <c r="CD338" s="8">
        <v>20.980972091666665</v>
      </c>
      <c r="CE338" s="5" t="s">
        <v>622</v>
      </c>
      <c r="CF338">
        <v>0</v>
      </c>
      <c r="CG338" t="str">
        <f>VLOOKUP(C338,Sheet2!$D$2:$D$764,1,0)</f>
        <v>9521123534</v>
      </c>
      <c r="CH338" t="str">
        <f>VLOOKUP(B338,SO!A:A,1,0)</f>
        <v>9512941219</v>
      </c>
      <c r="CI338" t="str">
        <f>VLOOKUP(D338,Shipment!A:A,1,0)</f>
        <v>9525250498</v>
      </c>
      <c r="CJ338" s="76" t="e">
        <f>VLOOKUP(C338,[1]Sheet1!$E:$H,4,0)</f>
        <v>#N/A</v>
      </c>
      <c r="CK338" s="76" t="e">
        <f>VLOOKUP(C338,[1]Sheet1!$E:$I,5,0)</f>
        <v>#N/A</v>
      </c>
      <c r="CL338" s="76" t="e">
        <f>VLOOKUP(C338,[1]Sheet1!$E:$S,15,0)</f>
        <v>#N/A</v>
      </c>
    </row>
    <row r="339" spans="1:90" x14ac:dyDescent="0.25">
      <c r="A339" s="1">
        <v>44580</v>
      </c>
      <c r="B339" t="s">
        <v>997</v>
      </c>
      <c r="C339" t="s">
        <v>998</v>
      </c>
      <c r="D339" t="s">
        <v>985</v>
      </c>
      <c r="E339" t="s">
        <v>999</v>
      </c>
      <c r="F339" t="s">
        <v>987</v>
      </c>
      <c r="G339">
        <v>5</v>
      </c>
      <c r="H339" t="s">
        <v>988</v>
      </c>
      <c r="I339" t="s">
        <v>989</v>
      </c>
      <c r="J339" t="s">
        <v>73</v>
      </c>
      <c r="K339" t="s">
        <v>588</v>
      </c>
      <c r="L339">
        <v>1</v>
      </c>
      <c r="M339" t="s">
        <v>1000</v>
      </c>
      <c r="N339" t="s">
        <v>1001</v>
      </c>
      <c r="O339" t="s">
        <v>77</v>
      </c>
      <c r="P339">
        <v>3.55725E-2</v>
      </c>
      <c r="Q339" t="s">
        <v>78</v>
      </c>
      <c r="R339">
        <v>0.59166666666667</v>
      </c>
      <c r="S339">
        <v>0.40789351851852002</v>
      </c>
      <c r="T339">
        <v>0.55173611111110998</v>
      </c>
      <c r="U339" t="s">
        <v>1002</v>
      </c>
      <c r="V339" t="s">
        <v>1002</v>
      </c>
      <c r="W339" t="s">
        <v>209</v>
      </c>
      <c r="X339" t="s">
        <v>993</v>
      </c>
      <c r="Y339" t="s">
        <v>994</v>
      </c>
      <c r="Z339">
        <v>73</v>
      </c>
      <c r="AA339">
        <v>0</v>
      </c>
      <c r="AB339">
        <v>0</v>
      </c>
      <c r="AC339">
        <v>1838635</v>
      </c>
      <c r="AD339" t="s">
        <v>358</v>
      </c>
      <c r="AE339" s="5">
        <v>0</v>
      </c>
      <c r="AF339" t="s">
        <v>988</v>
      </c>
      <c r="AG339" t="s">
        <v>84</v>
      </c>
      <c r="AH339" t="s">
        <v>450</v>
      </c>
      <c r="AI339" t="s">
        <v>42</v>
      </c>
      <c r="AJ339">
        <v>0</v>
      </c>
      <c r="AK339">
        <v>1</v>
      </c>
      <c r="AL339" t="s">
        <v>996</v>
      </c>
      <c r="AM339" t="s">
        <v>988</v>
      </c>
      <c r="AN339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356</v>
      </c>
      <c r="AT339" s="8">
        <v>0</v>
      </c>
      <c r="AU339" s="5"/>
      <c r="AX339" s="5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s="5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3.55725E-2</v>
      </c>
      <c r="BK339" s="5" t="s">
        <v>985</v>
      </c>
      <c r="BL339">
        <v>20.980972091666665</v>
      </c>
      <c r="BM339">
        <v>2232740</v>
      </c>
      <c r="BN339" s="5">
        <v>3260.2567689019902</v>
      </c>
      <c r="BO339" s="5">
        <v>0</v>
      </c>
      <c r="BP339" s="5">
        <v>356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f>IF(COUNTIFS($D$1:D339,D339,$E$1:E339,E339)&gt;1,0,1)</f>
        <v>0</v>
      </c>
      <c r="BX339" s="5">
        <v>3785.8032505644337</v>
      </c>
      <c r="BY339" t="s">
        <v>358</v>
      </c>
      <c r="BZ339" t="s">
        <v>358</v>
      </c>
      <c r="CA339" t="s">
        <v>102</v>
      </c>
      <c r="CB339" s="5">
        <v>668182</v>
      </c>
      <c r="CC339" s="6">
        <v>1.6954648166244346E-3</v>
      </c>
      <c r="CD339" s="8">
        <v>20.980972091666665</v>
      </c>
      <c r="CE339" s="5" t="s">
        <v>622</v>
      </c>
      <c r="CF339">
        <v>0</v>
      </c>
      <c r="CG339" t="str">
        <f>VLOOKUP(C339,Sheet2!$D$2:$D$764,1,0)</f>
        <v>9521123534</v>
      </c>
      <c r="CH339" t="str">
        <f>VLOOKUP(B339,SO!A:A,1,0)</f>
        <v>9512941219</v>
      </c>
      <c r="CI339" t="str">
        <f>VLOOKUP(D339,Shipment!A:A,1,0)</f>
        <v>9525250498</v>
      </c>
      <c r="CJ339" s="76" t="e">
        <f>VLOOKUP(C339,[1]Sheet1!$E:$H,4,0)</f>
        <v>#N/A</v>
      </c>
      <c r="CK339" s="76" t="e">
        <f>VLOOKUP(C339,[1]Sheet1!$E:$I,5,0)</f>
        <v>#N/A</v>
      </c>
      <c r="CL339" s="76" t="e">
        <f>VLOOKUP(C339,[1]Sheet1!$E:$S,15,0)</f>
        <v>#N/A</v>
      </c>
    </row>
    <row r="340" spans="1:90" x14ac:dyDescent="0.25">
      <c r="A340" s="1">
        <v>44580</v>
      </c>
      <c r="B340" t="s">
        <v>997</v>
      </c>
      <c r="C340" t="s">
        <v>998</v>
      </c>
      <c r="D340" t="s">
        <v>985</v>
      </c>
      <c r="E340" t="s">
        <v>999</v>
      </c>
      <c r="F340" t="s">
        <v>987</v>
      </c>
      <c r="G340">
        <v>5</v>
      </c>
      <c r="H340" t="s">
        <v>988</v>
      </c>
      <c r="I340" t="s">
        <v>989</v>
      </c>
      <c r="J340" t="s">
        <v>73</v>
      </c>
      <c r="K340" t="s">
        <v>569</v>
      </c>
      <c r="L340">
        <v>29</v>
      </c>
      <c r="M340" t="s">
        <v>1000</v>
      </c>
      <c r="N340" t="s">
        <v>1001</v>
      </c>
      <c r="O340" t="s">
        <v>77</v>
      </c>
      <c r="P340">
        <v>0.96298125000000001</v>
      </c>
      <c r="Q340" t="s">
        <v>78</v>
      </c>
      <c r="R340">
        <v>0.59166666666667</v>
      </c>
      <c r="S340">
        <v>0.40789351851852002</v>
      </c>
      <c r="T340">
        <v>0.55262731481480998</v>
      </c>
      <c r="U340" t="s">
        <v>1002</v>
      </c>
      <c r="V340" t="s">
        <v>1002</v>
      </c>
      <c r="W340" t="s">
        <v>209</v>
      </c>
      <c r="X340" t="s">
        <v>993</v>
      </c>
      <c r="Y340" t="s">
        <v>994</v>
      </c>
      <c r="Z340">
        <v>73</v>
      </c>
      <c r="AA340">
        <v>0</v>
      </c>
      <c r="AB340">
        <v>0</v>
      </c>
      <c r="AC340">
        <v>1838635</v>
      </c>
      <c r="AD340" t="s">
        <v>358</v>
      </c>
      <c r="AE340" s="5">
        <v>0</v>
      </c>
      <c r="AF340" t="s">
        <v>988</v>
      </c>
      <c r="AG340" t="s">
        <v>84</v>
      </c>
      <c r="AH340" t="s">
        <v>450</v>
      </c>
      <c r="AI340" t="s">
        <v>42</v>
      </c>
      <c r="AJ340">
        <v>0</v>
      </c>
      <c r="AK340">
        <v>1</v>
      </c>
      <c r="AL340" t="s">
        <v>996</v>
      </c>
      <c r="AM340" t="s">
        <v>988</v>
      </c>
      <c r="AN340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9630</v>
      </c>
      <c r="AT340" s="8">
        <v>0</v>
      </c>
      <c r="AU340" s="5"/>
      <c r="AX340" s="5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s="5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0.96298125000000001</v>
      </c>
      <c r="BK340" s="5" t="s">
        <v>985</v>
      </c>
      <c r="BL340">
        <v>20.980972091666665</v>
      </c>
      <c r="BM340">
        <v>2232740</v>
      </c>
      <c r="BN340" s="5">
        <v>88258.237083089465</v>
      </c>
      <c r="BO340" s="5">
        <v>0</v>
      </c>
      <c r="BP340" s="5">
        <v>9630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f>IF(COUNTIFS($D$1:D340,D340,$E$1:E340,E340)&gt;1,0,1)</f>
        <v>0</v>
      </c>
      <c r="BX340" s="5">
        <v>102478.02084426458</v>
      </c>
      <c r="BY340" t="s">
        <v>358</v>
      </c>
      <c r="BZ340" t="s">
        <v>358</v>
      </c>
      <c r="CA340" t="s">
        <v>102</v>
      </c>
      <c r="CB340" s="5">
        <v>11863639</v>
      </c>
      <c r="CC340" s="6">
        <v>4.5897837611751174E-2</v>
      </c>
      <c r="CD340" s="8">
        <v>20.980972091666665</v>
      </c>
      <c r="CE340" s="5" t="s">
        <v>622</v>
      </c>
      <c r="CF340">
        <v>0</v>
      </c>
      <c r="CG340" t="str">
        <f>VLOOKUP(C340,Sheet2!$D$2:$D$764,1,0)</f>
        <v>9521123534</v>
      </c>
      <c r="CH340" t="str">
        <f>VLOOKUP(B340,SO!A:A,1,0)</f>
        <v>9512941219</v>
      </c>
      <c r="CI340" t="str">
        <f>VLOOKUP(D340,Shipment!A:A,1,0)</f>
        <v>9525250498</v>
      </c>
      <c r="CJ340" s="76" t="e">
        <f>VLOOKUP(C340,[1]Sheet1!$E:$H,4,0)</f>
        <v>#N/A</v>
      </c>
      <c r="CK340" s="76" t="e">
        <f>VLOOKUP(C340,[1]Sheet1!$E:$I,5,0)</f>
        <v>#N/A</v>
      </c>
      <c r="CL340" s="76" t="e">
        <f>VLOOKUP(C340,[1]Sheet1!$E:$S,15,0)</f>
        <v>#N/A</v>
      </c>
    </row>
    <row r="341" spans="1:90" x14ac:dyDescent="0.25">
      <c r="A341" s="1">
        <v>44580</v>
      </c>
      <c r="B341" t="s">
        <v>997</v>
      </c>
      <c r="C341" t="s">
        <v>998</v>
      </c>
      <c r="D341" t="s">
        <v>985</v>
      </c>
      <c r="E341" t="s">
        <v>999</v>
      </c>
      <c r="F341" t="s">
        <v>987</v>
      </c>
      <c r="G341">
        <v>5</v>
      </c>
      <c r="H341" t="s">
        <v>988</v>
      </c>
      <c r="I341" t="s">
        <v>989</v>
      </c>
      <c r="J341" t="s">
        <v>73</v>
      </c>
      <c r="K341" t="s">
        <v>567</v>
      </c>
      <c r="L341">
        <v>3</v>
      </c>
      <c r="M341" t="s">
        <v>1000</v>
      </c>
      <c r="N341" t="s">
        <v>1001</v>
      </c>
      <c r="O341" t="s">
        <v>77</v>
      </c>
      <c r="P341">
        <v>0.10349640000000002</v>
      </c>
      <c r="Q341" t="s">
        <v>78</v>
      </c>
      <c r="R341">
        <v>0.59166666666667</v>
      </c>
      <c r="S341">
        <v>0.40789351851852002</v>
      </c>
      <c r="T341">
        <v>0.55289351851851998</v>
      </c>
      <c r="U341" t="s">
        <v>1002</v>
      </c>
      <c r="V341" t="s">
        <v>1002</v>
      </c>
      <c r="W341" t="s">
        <v>209</v>
      </c>
      <c r="X341" t="s">
        <v>993</v>
      </c>
      <c r="Y341" t="s">
        <v>994</v>
      </c>
      <c r="Z341">
        <v>73</v>
      </c>
      <c r="AA341">
        <v>0</v>
      </c>
      <c r="AB341">
        <v>0</v>
      </c>
      <c r="AC341">
        <v>1838635</v>
      </c>
      <c r="AD341" t="s">
        <v>358</v>
      </c>
      <c r="AE341" s="5">
        <v>0</v>
      </c>
      <c r="AF341" t="s">
        <v>988</v>
      </c>
      <c r="AG341" t="s">
        <v>84</v>
      </c>
      <c r="AH341" t="s">
        <v>450</v>
      </c>
      <c r="AI341" t="s">
        <v>42</v>
      </c>
      <c r="AJ341">
        <v>0</v>
      </c>
      <c r="AK341">
        <v>1</v>
      </c>
      <c r="AL341" t="s">
        <v>996</v>
      </c>
      <c r="AM341" t="s">
        <v>988</v>
      </c>
      <c r="AN341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1035</v>
      </c>
      <c r="AT341" s="8">
        <v>0</v>
      </c>
      <c r="AU341" s="5"/>
      <c r="AX341" s="5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s="5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0.10349640000000002</v>
      </c>
      <c r="BK341" s="5" t="s">
        <v>985</v>
      </c>
      <c r="BL341">
        <v>20.980972091666665</v>
      </c>
      <c r="BM341">
        <v>2232740</v>
      </c>
      <c r="BN341" s="5">
        <v>9485.5531283150758</v>
      </c>
      <c r="BO341" s="5">
        <v>0</v>
      </c>
      <c r="BP341" s="5">
        <v>1035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f>IF(COUNTIFS($D$1:D341,D341,$E$1:E341,E341)&gt;1,0,1)</f>
        <v>0</v>
      </c>
      <c r="BX341" s="5">
        <v>11013.84009112986</v>
      </c>
      <c r="BY341" t="s">
        <v>358</v>
      </c>
      <c r="BZ341" t="s">
        <v>358</v>
      </c>
      <c r="CA341" t="s">
        <v>102</v>
      </c>
      <c r="CB341" s="5">
        <v>1472727</v>
      </c>
      <c r="CC341" s="6">
        <v>4.9328696281478431E-3</v>
      </c>
      <c r="CD341" s="8">
        <v>20.980972091666665</v>
      </c>
      <c r="CE341" s="5" t="s">
        <v>622</v>
      </c>
      <c r="CF341">
        <v>0</v>
      </c>
      <c r="CG341" t="str">
        <f>VLOOKUP(C341,Sheet2!$D$2:$D$764,1,0)</f>
        <v>9521123534</v>
      </c>
      <c r="CH341" t="str">
        <f>VLOOKUP(B341,SO!A:A,1,0)</f>
        <v>9512941219</v>
      </c>
      <c r="CI341" t="str">
        <f>VLOOKUP(D341,Shipment!A:A,1,0)</f>
        <v>9525250498</v>
      </c>
      <c r="CJ341" s="76" t="e">
        <f>VLOOKUP(C341,[1]Sheet1!$E:$H,4,0)</f>
        <v>#N/A</v>
      </c>
      <c r="CK341" s="76" t="e">
        <f>VLOOKUP(C341,[1]Sheet1!$E:$I,5,0)</f>
        <v>#N/A</v>
      </c>
      <c r="CL341" s="76" t="e">
        <f>VLOOKUP(C341,[1]Sheet1!$E:$S,15,0)</f>
        <v>#N/A</v>
      </c>
    </row>
    <row r="342" spans="1:90" x14ac:dyDescent="0.25">
      <c r="A342" s="1">
        <v>44580</v>
      </c>
      <c r="B342" t="s">
        <v>1003</v>
      </c>
      <c r="C342" t="s">
        <v>1004</v>
      </c>
      <c r="D342" t="s">
        <v>985</v>
      </c>
      <c r="E342" t="s">
        <v>1005</v>
      </c>
      <c r="F342" t="s">
        <v>987</v>
      </c>
      <c r="G342">
        <v>5</v>
      </c>
      <c r="H342" t="s">
        <v>988</v>
      </c>
      <c r="I342" t="s">
        <v>989</v>
      </c>
      <c r="J342" t="s">
        <v>73</v>
      </c>
      <c r="K342" t="s">
        <v>265</v>
      </c>
      <c r="L342">
        <v>9</v>
      </c>
      <c r="M342" t="s">
        <v>1000</v>
      </c>
      <c r="N342" t="s">
        <v>1006</v>
      </c>
      <c r="O342" t="s">
        <v>77</v>
      </c>
      <c r="P342">
        <v>7.5903749999999999</v>
      </c>
      <c r="Q342" t="s">
        <v>78</v>
      </c>
      <c r="R342">
        <v>0.59166666666667</v>
      </c>
      <c r="S342">
        <v>0.40789351851852002</v>
      </c>
      <c r="T342">
        <v>0.55913194444444003</v>
      </c>
      <c r="U342" t="s">
        <v>1007</v>
      </c>
      <c r="V342" t="s">
        <v>1007</v>
      </c>
      <c r="W342" t="s">
        <v>209</v>
      </c>
      <c r="X342" t="s">
        <v>1008</v>
      </c>
      <c r="Y342" t="s">
        <v>994</v>
      </c>
      <c r="Z342">
        <v>81</v>
      </c>
      <c r="AA342">
        <v>81</v>
      </c>
      <c r="AB342">
        <v>0</v>
      </c>
      <c r="AC342">
        <v>1922928</v>
      </c>
      <c r="AD342" t="s">
        <v>21</v>
      </c>
      <c r="AE342" s="5">
        <v>0</v>
      </c>
      <c r="AF342" t="s">
        <v>988</v>
      </c>
      <c r="AG342" t="s">
        <v>84</v>
      </c>
      <c r="AH342" t="s">
        <v>450</v>
      </c>
      <c r="AI342" t="s">
        <v>42</v>
      </c>
      <c r="AJ342">
        <v>0</v>
      </c>
      <c r="AK342">
        <v>1</v>
      </c>
      <c r="AL342" t="s">
        <v>996</v>
      </c>
      <c r="AM342" t="s">
        <v>988</v>
      </c>
      <c r="AN342" t="s">
        <v>996</v>
      </c>
      <c r="AO342" s="8">
        <v>1922928</v>
      </c>
      <c r="AP342" s="8">
        <v>0</v>
      </c>
      <c r="AQ342" s="8">
        <v>0</v>
      </c>
      <c r="AR342" s="8">
        <v>0</v>
      </c>
      <c r="AS342" s="8">
        <v>75904</v>
      </c>
      <c r="AT342" s="8">
        <v>0</v>
      </c>
      <c r="AU342" s="5"/>
      <c r="AX342" s="5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s="5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7.5903749999999999</v>
      </c>
      <c r="BK342" s="5" t="s">
        <v>985</v>
      </c>
      <c r="BL342">
        <v>20.980972091666665</v>
      </c>
      <c r="BM342">
        <v>2232740</v>
      </c>
      <c r="BN342" s="5">
        <v>695665.79442699964</v>
      </c>
      <c r="BO342" s="5">
        <v>0</v>
      </c>
      <c r="BP342" s="5">
        <v>75904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f>IF(COUNTIFS($D$1:D342,D342,$E$1:E342,E342)&gt;1,0,1)</f>
        <v>1</v>
      </c>
      <c r="BX342" s="5">
        <v>807747.21731683216</v>
      </c>
      <c r="BY342" t="s">
        <v>21</v>
      </c>
      <c r="BZ342" t="s">
        <v>92</v>
      </c>
      <c r="CA342" t="s">
        <v>102</v>
      </c>
      <c r="CB342" s="5">
        <v>88488000</v>
      </c>
      <c r="CC342" s="6">
        <v>0.36177422889832572</v>
      </c>
      <c r="CD342" s="8">
        <v>20.980972091666665</v>
      </c>
      <c r="CE342" s="5" t="s">
        <v>622</v>
      </c>
      <c r="CF342">
        <v>0</v>
      </c>
      <c r="CG342" t="str">
        <f>VLOOKUP(C342,Sheet2!$D$2:$D$764,1,0)</f>
        <v>9521123341</v>
      </c>
      <c r="CH342" t="str">
        <f>VLOOKUP(B342,SO!A:A,1,0)</f>
        <v>9512939722</v>
      </c>
      <c r="CI342" t="str">
        <f>VLOOKUP(D342,Shipment!A:A,1,0)</f>
        <v>9525250498</v>
      </c>
      <c r="CJ342" s="76" t="e">
        <f>VLOOKUP(C342,[1]Sheet1!$E:$H,4,0)</f>
        <v>#N/A</v>
      </c>
      <c r="CK342" s="76" t="e">
        <f>VLOOKUP(C342,[1]Sheet1!$E:$I,5,0)</f>
        <v>#N/A</v>
      </c>
      <c r="CL342" s="76" t="e">
        <f>VLOOKUP(C342,[1]Sheet1!$E:$S,15,0)</f>
        <v>#N/A</v>
      </c>
    </row>
    <row r="343" spans="1:90" x14ac:dyDescent="0.25">
      <c r="A343" s="1">
        <v>44580</v>
      </c>
      <c r="B343" t="s">
        <v>983</v>
      </c>
      <c r="C343" t="s">
        <v>1009</v>
      </c>
      <c r="D343" t="s">
        <v>985</v>
      </c>
      <c r="E343" t="s">
        <v>986</v>
      </c>
      <c r="F343" t="s">
        <v>987</v>
      </c>
      <c r="G343">
        <v>5</v>
      </c>
      <c r="H343" t="s">
        <v>988</v>
      </c>
      <c r="I343" t="s">
        <v>989</v>
      </c>
      <c r="J343" t="s">
        <v>73</v>
      </c>
      <c r="K343" t="s">
        <v>1010</v>
      </c>
      <c r="L343">
        <v>2</v>
      </c>
      <c r="M343" t="s">
        <v>990</v>
      </c>
      <c r="N343" t="s">
        <v>991</v>
      </c>
      <c r="O343" t="s">
        <v>77</v>
      </c>
      <c r="P343">
        <v>1.5502499999999999</v>
      </c>
      <c r="Q343" t="s">
        <v>78</v>
      </c>
      <c r="R343">
        <v>0.59166666666667</v>
      </c>
      <c r="S343">
        <v>0.40789351851852002</v>
      </c>
      <c r="T343">
        <v>0.54974537037036997</v>
      </c>
      <c r="U343" t="s">
        <v>992</v>
      </c>
      <c r="V343" t="s">
        <v>992</v>
      </c>
      <c r="W343" t="s">
        <v>209</v>
      </c>
      <c r="X343" t="s">
        <v>993</v>
      </c>
      <c r="Y343" t="s">
        <v>994</v>
      </c>
      <c r="Z343">
        <v>73</v>
      </c>
      <c r="AA343">
        <v>0</v>
      </c>
      <c r="AB343">
        <v>0</v>
      </c>
      <c r="AC343">
        <v>1838635</v>
      </c>
      <c r="AD343" t="s">
        <v>21</v>
      </c>
      <c r="AE343" s="5">
        <v>0</v>
      </c>
      <c r="AF343" t="s">
        <v>988</v>
      </c>
      <c r="AG343" t="s">
        <v>84</v>
      </c>
      <c r="AH343" t="s">
        <v>450</v>
      </c>
      <c r="AI343" t="s">
        <v>995</v>
      </c>
      <c r="AJ343">
        <v>1</v>
      </c>
      <c r="AK343">
        <v>1</v>
      </c>
      <c r="AL343" t="s">
        <v>996</v>
      </c>
      <c r="AM343" t="s">
        <v>988</v>
      </c>
      <c r="AN343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15503</v>
      </c>
      <c r="AT343" s="8">
        <v>0</v>
      </c>
      <c r="AU343" s="5"/>
      <c r="AX343" s="5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s="5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1.5502499999999999</v>
      </c>
      <c r="BK343" s="5" t="s">
        <v>985</v>
      </c>
      <c r="BL343">
        <v>20.980972091666665</v>
      </c>
      <c r="BM343">
        <v>2232740</v>
      </c>
      <c r="BN343" s="5">
        <v>142082.0312317186</v>
      </c>
      <c r="BO343" s="5">
        <v>0</v>
      </c>
      <c r="BP343" s="5">
        <v>15503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f>IF(COUNTIFS($D$1:D343,D343,$E$1:E343,E343)&gt;1,0,1)</f>
        <v>0</v>
      </c>
      <c r="BX343" s="5">
        <v>164973.86904736841</v>
      </c>
      <c r="BY343" t="s">
        <v>21</v>
      </c>
      <c r="BZ343" t="s">
        <v>92</v>
      </c>
      <c r="CA343" t="s">
        <v>102</v>
      </c>
      <c r="CB343" s="5">
        <v>17264000</v>
      </c>
      <c r="CC343" s="6">
        <v>7.3888378156498125E-2</v>
      </c>
      <c r="CD343" s="8">
        <v>20.980972091666665</v>
      </c>
      <c r="CE343" s="5" t="s">
        <v>622</v>
      </c>
      <c r="CF343">
        <v>0</v>
      </c>
      <c r="CG343" t="str">
        <f>VLOOKUP(C343,Sheet2!$D$2:$D$764,1,0)</f>
        <v>9521123570</v>
      </c>
      <c r="CH343" t="str">
        <f>VLOOKUP(B343,SO!A:A,1,0)</f>
        <v>9512939237</v>
      </c>
      <c r="CI343" t="str">
        <f>VLOOKUP(D343,Shipment!A:A,1,0)</f>
        <v>9525250498</v>
      </c>
      <c r="CJ343" s="76" t="e">
        <f>VLOOKUP(C343,[1]Sheet1!$E:$H,4,0)</f>
        <v>#N/A</v>
      </c>
      <c r="CK343" s="76" t="e">
        <f>VLOOKUP(C343,[1]Sheet1!$E:$I,5,0)</f>
        <v>#N/A</v>
      </c>
      <c r="CL343" s="76" t="e">
        <f>VLOOKUP(C343,[1]Sheet1!$E:$S,15,0)</f>
        <v>#N/A</v>
      </c>
    </row>
    <row r="344" spans="1:90" x14ac:dyDescent="0.25">
      <c r="A344" s="1">
        <v>44580</v>
      </c>
      <c r="B344" t="s">
        <v>997</v>
      </c>
      <c r="C344" t="s">
        <v>998</v>
      </c>
      <c r="D344" t="s">
        <v>985</v>
      </c>
      <c r="E344" t="s">
        <v>999</v>
      </c>
      <c r="F344" t="s">
        <v>987</v>
      </c>
      <c r="G344">
        <v>5</v>
      </c>
      <c r="H344" t="s">
        <v>988</v>
      </c>
      <c r="I344" t="s">
        <v>989</v>
      </c>
      <c r="J344" t="s">
        <v>73</v>
      </c>
      <c r="K344" t="s">
        <v>580</v>
      </c>
      <c r="L344">
        <v>1</v>
      </c>
      <c r="M344" t="s">
        <v>1000</v>
      </c>
      <c r="N344" t="s">
        <v>1001</v>
      </c>
      <c r="O344" t="s">
        <v>77</v>
      </c>
      <c r="P344">
        <v>6.2826666666666664E-3</v>
      </c>
      <c r="Q344" t="s">
        <v>78</v>
      </c>
      <c r="R344">
        <v>0.59166666666667</v>
      </c>
      <c r="S344">
        <v>0.40789351851852002</v>
      </c>
      <c r="T344">
        <v>0.55313657407407002</v>
      </c>
      <c r="U344" t="s">
        <v>1002</v>
      </c>
      <c r="V344" t="s">
        <v>1002</v>
      </c>
      <c r="W344" t="s">
        <v>209</v>
      </c>
      <c r="X344" t="s">
        <v>993</v>
      </c>
      <c r="Y344" t="s">
        <v>994</v>
      </c>
      <c r="Z344">
        <v>73</v>
      </c>
      <c r="AA344">
        <v>0</v>
      </c>
      <c r="AB344">
        <v>0</v>
      </c>
      <c r="AC344">
        <v>1838635</v>
      </c>
      <c r="AD344" t="s">
        <v>337</v>
      </c>
      <c r="AE344" s="5">
        <v>0</v>
      </c>
      <c r="AF344" t="s">
        <v>988</v>
      </c>
      <c r="AG344" t="s">
        <v>84</v>
      </c>
      <c r="AH344" t="s">
        <v>450</v>
      </c>
      <c r="AI344" t="s">
        <v>42</v>
      </c>
      <c r="AJ344">
        <v>0</v>
      </c>
      <c r="AK344">
        <v>1</v>
      </c>
      <c r="AL344" t="s">
        <v>996</v>
      </c>
      <c r="AM344" t="s">
        <v>988</v>
      </c>
      <c r="AN344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63</v>
      </c>
      <c r="AT344" s="8">
        <v>0</v>
      </c>
      <c r="AU344" s="5"/>
      <c r="AX344" s="5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s="5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6.2826666666666664E-3</v>
      </c>
      <c r="BK344" s="5" t="s">
        <v>985</v>
      </c>
      <c r="BL344">
        <v>20.980972091666665</v>
      </c>
      <c r="BM344">
        <v>2232740</v>
      </c>
      <c r="BN344" s="5">
        <v>575.81296020113587</v>
      </c>
      <c r="BO344" s="5">
        <v>0</v>
      </c>
      <c r="BP344" s="5">
        <v>63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f>IF(COUNTIFS($D$1:D344,D344,$E$1:E344,E344)&gt;1,0,1)</f>
        <v>0</v>
      </c>
      <c r="BX344" s="5">
        <v>668.75755304086442</v>
      </c>
      <c r="BY344" t="s">
        <v>337</v>
      </c>
      <c r="BZ344" t="s">
        <v>337</v>
      </c>
      <c r="CA344" t="s">
        <v>102</v>
      </c>
      <c r="CB344" s="5">
        <v>220909</v>
      </c>
      <c r="CC344" s="6">
        <v>2.9944592839728572E-4</v>
      </c>
      <c r="CD344" s="8">
        <v>20.980972091666665</v>
      </c>
      <c r="CE344" s="5" t="s">
        <v>622</v>
      </c>
      <c r="CF344">
        <v>0</v>
      </c>
      <c r="CG344" t="str">
        <f>VLOOKUP(C344,Sheet2!$D$2:$D$764,1,0)</f>
        <v>9521123534</v>
      </c>
      <c r="CH344" t="str">
        <f>VLOOKUP(B344,SO!A:A,1,0)</f>
        <v>9512941219</v>
      </c>
      <c r="CI344" t="str">
        <f>VLOOKUP(D344,Shipment!A:A,1,0)</f>
        <v>9525250498</v>
      </c>
      <c r="CJ344" s="76" t="e">
        <f>VLOOKUP(C344,[1]Sheet1!$E:$H,4,0)</f>
        <v>#N/A</v>
      </c>
      <c r="CK344" s="76" t="e">
        <f>VLOOKUP(C344,[1]Sheet1!$E:$I,5,0)</f>
        <v>#N/A</v>
      </c>
      <c r="CL344" s="76" t="e">
        <f>VLOOKUP(C344,[1]Sheet1!$E:$S,15,0)</f>
        <v>#N/A</v>
      </c>
    </row>
    <row r="345" spans="1:90" x14ac:dyDescent="0.25">
      <c r="A345" s="1">
        <v>44580</v>
      </c>
      <c r="B345" t="s">
        <v>983</v>
      </c>
      <c r="C345" t="s">
        <v>1009</v>
      </c>
      <c r="D345" t="s">
        <v>985</v>
      </c>
      <c r="E345" t="s">
        <v>986</v>
      </c>
      <c r="F345" t="s">
        <v>987</v>
      </c>
      <c r="G345">
        <v>5</v>
      </c>
      <c r="H345" t="s">
        <v>988</v>
      </c>
      <c r="I345" t="s">
        <v>989</v>
      </c>
      <c r="J345" t="s">
        <v>73</v>
      </c>
      <c r="K345" t="s">
        <v>1011</v>
      </c>
      <c r="L345">
        <v>2</v>
      </c>
      <c r="M345" t="s">
        <v>990</v>
      </c>
      <c r="N345" t="s">
        <v>991</v>
      </c>
      <c r="O345" t="s">
        <v>77</v>
      </c>
      <c r="P345">
        <v>0.95903099999999997</v>
      </c>
      <c r="Q345" t="s">
        <v>78</v>
      </c>
      <c r="R345">
        <v>0.59166666666667</v>
      </c>
      <c r="S345">
        <v>0.40790509259259</v>
      </c>
      <c r="T345">
        <v>0.55055555555556002</v>
      </c>
      <c r="U345" t="s">
        <v>992</v>
      </c>
      <c r="V345" t="s">
        <v>992</v>
      </c>
      <c r="W345" t="s">
        <v>209</v>
      </c>
      <c r="X345" t="s">
        <v>993</v>
      </c>
      <c r="Y345" t="s">
        <v>994</v>
      </c>
      <c r="Z345">
        <v>73</v>
      </c>
      <c r="AA345">
        <v>0</v>
      </c>
      <c r="AB345">
        <v>0</v>
      </c>
      <c r="AC345">
        <v>1838635</v>
      </c>
      <c r="AD345" t="s">
        <v>83</v>
      </c>
      <c r="AE345" s="5">
        <v>0</v>
      </c>
      <c r="AF345" t="s">
        <v>988</v>
      </c>
      <c r="AG345" t="s">
        <v>84</v>
      </c>
      <c r="AH345" t="s">
        <v>450</v>
      </c>
      <c r="AI345" t="s">
        <v>995</v>
      </c>
      <c r="AJ345">
        <v>1</v>
      </c>
      <c r="AK345">
        <v>1</v>
      </c>
      <c r="AL345" t="s">
        <v>996</v>
      </c>
      <c r="AM345" t="s">
        <v>988</v>
      </c>
      <c r="AN345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9590</v>
      </c>
      <c r="AT345" s="8">
        <v>0</v>
      </c>
      <c r="AU345" s="5"/>
      <c r="AX345" s="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s="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0.95903099999999997</v>
      </c>
      <c r="BK345" s="5" t="s">
        <v>985</v>
      </c>
      <c r="BL345">
        <v>20.980972091666665</v>
      </c>
      <c r="BM345">
        <v>2232740</v>
      </c>
      <c r="BN345" s="5">
        <v>87896.192545838639</v>
      </c>
      <c r="BO345" s="5">
        <v>0</v>
      </c>
      <c r="BP345" s="5">
        <v>9590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f>IF(COUNTIFS($D$1:D345,D345,$E$1:E345,E345)&gt;1,0,1)</f>
        <v>0</v>
      </c>
      <c r="BX345" s="5">
        <v>102057.1485330539</v>
      </c>
      <c r="BY345" t="s">
        <v>83</v>
      </c>
      <c r="BZ345" t="s">
        <v>87</v>
      </c>
      <c r="CA345" t="s">
        <v>102</v>
      </c>
      <c r="CB345" s="5">
        <v>12944000</v>
      </c>
      <c r="CC345" s="6">
        <v>4.570955987215259E-2</v>
      </c>
      <c r="CD345" s="8">
        <v>20.980972091666665</v>
      </c>
      <c r="CE345" s="5" t="s">
        <v>622</v>
      </c>
      <c r="CF345">
        <v>0</v>
      </c>
      <c r="CG345" t="str">
        <f>VLOOKUP(C345,Sheet2!$D$2:$D$764,1,0)</f>
        <v>9521123570</v>
      </c>
      <c r="CH345" t="str">
        <f>VLOOKUP(B345,SO!A:A,1,0)</f>
        <v>9512939237</v>
      </c>
      <c r="CI345" t="str">
        <f>VLOOKUP(D345,Shipment!A:A,1,0)</f>
        <v>9525250498</v>
      </c>
      <c r="CJ345" s="76" t="e">
        <f>VLOOKUP(C345,[1]Sheet1!$E:$H,4,0)</f>
        <v>#N/A</v>
      </c>
      <c r="CK345" s="76" t="e">
        <f>VLOOKUP(C345,[1]Sheet1!$E:$I,5,0)</f>
        <v>#N/A</v>
      </c>
      <c r="CL345" s="76" t="e">
        <f>VLOOKUP(C345,[1]Sheet1!$E:$S,15,0)</f>
        <v>#N/A</v>
      </c>
    </row>
    <row r="346" spans="1:90" x14ac:dyDescent="0.25">
      <c r="A346" s="1">
        <v>44580</v>
      </c>
      <c r="B346" t="s">
        <v>1012</v>
      </c>
      <c r="C346" t="s">
        <v>1013</v>
      </c>
      <c r="D346" t="s">
        <v>985</v>
      </c>
      <c r="E346" t="s">
        <v>999</v>
      </c>
      <c r="F346" t="s">
        <v>987</v>
      </c>
      <c r="G346">
        <v>5</v>
      </c>
      <c r="H346" t="s">
        <v>988</v>
      </c>
      <c r="I346" t="s">
        <v>989</v>
      </c>
      <c r="J346" t="s">
        <v>73</v>
      </c>
      <c r="K346" t="s">
        <v>569</v>
      </c>
      <c r="L346">
        <v>15</v>
      </c>
      <c r="M346" t="s">
        <v>1000</v>
      </c>
      <c r="N346" t="s">
        <v>1001</v>
      </c>
      <c r="O346" t="s">
        <v>77</v>
      </c>
      <c r="P346">
        <v>0.49809375</v>
      </c>
      <c r="Q346" t="s">
        <v>78</v>
      </c>
      <c r="R346">
        <v>0.59166666666667</v>
      </c>
      <c r="S346">
        <v>0.40790509259259</v>
      </c>
      <c r="T346">
        <v>0.55274305555556003</v>
      </c>
      <c r="U346" t="s">
        <v>1002</v>
      </c>
      <c r="V346" t="s">
        <v>1002</v>
      </c>
      <c r="W346" t="s">
        <v>209</v>
      </c>
      <c r="X346" t="s">
        <v>993</v>
      </c>
      <c r="Y346" t="s">
        <v>994</v>
      </c>
      <c r="Z346">
        <v>73</v>
      </c>
      <c r="AA346">
        <v>0</v>
      </c>
      <c r="AB346">
        <v>0</v>
      </c>
      <c r="AC346">
        <v>1838635</v>
      </c>
      <c r="AD346" t="s">
        <v>358</v>
      </c>
      <c r="AE346" s="5">
        <v>0</v>
      </c>
      <c r="AF346" t="s">
        <v>988</v>
      </c>
      <c r="AG346" t="s">
        <v>84</v>
      </c>
      <c r="AH346" t="s">
        <v>450</v>
      </c>
      <c r="AI346" t="s">
        <v>42</v>
      </c>
      <c r="AJ346">
        <v>0</v>
      </c>
      <c r="AK346">
        <v>1</v>
      </c>
      <c r="AL346" t="s">
        <v>996</v>
      </c>
      <c r="AM346" t="s">
        <v>988</v>
      </c>
      <c r="AN346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4981</v>
      </c>
      <c r="AT346" s="8">
        <v>0</v>
      </c>
      <c r="AU346" s="5"/>
      <c r="AX346" s="5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s="5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0.49809375</v>
      </c>
      <c r="BK346" s="5" t="s">
        <v>985</v>
      </c>
      <c r="BL346">
        <v>20.980972091666665</v>
      </c>
      <c r="BM346">
        <v>2232740</v>
      </c>
      <c r="BN346" s="5">
        <v>45650.812284356623</v>
      </c>
      <c r="BO346" s="5">
        <v>0</v>
      </c>
      <c r="BP346" s="5">
        <v>4981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f>IF(COUNTIFS($D$1:D346,D346,$E$1:E346,E346)&gt;1,0,1)</f>
        <v>0</v>
      </c>
      <c r="BX346" s="5">
        <v>53005.838367723067</v>
      </c>
      <c r="BY346" t="s">
        <v>358</v>
      </c>
      <c r="BZ346" t="s">
        <v>358</v>
      </c>
      <c r="CA346" t="s">
        <v>102</v>
      </c>
      <c r="CB346" s="5">
        <v>15750000</v>
      </c>
      <c r="CC346" s="6">
        <v>2.3740260833664401E-2</v>
      </c>
      <c r="CD346" s="8">
        <v>20.980972091666665</v>
      </c>
      <c r="CE346" s="5" t="s">
        <v>622</v>
      </c>
      <c r="CF346">
        <v>0</v>
      </c>
      <c r="CG346" t="str">
        <f>VLOOKUP(C346,Sheet2!$D$2:$D$764,1,0)</f>
        <v>9521124150</v>
      </c>
      <c r="CH346" t="str">
        <f>VLOOKUP(B346,SO!A:A,1,0)</f>
        <v>9512941200</v>
      </c>
      <c r="CI346" t="str">
        <f>VLOOKUP(D346,Shipment!A:A,1,0)</f>
        <v>9525250498</v>
      </c>
      <c r="CJ346" s="76" t="e">
        <f>VLOOKUP(C346,[1]Sheet1!$E:$H,4,0)</f>
        <v>#N/A</v>
      </c>
      <c r="CK346" s="76" t="e">
        <f>VLOOKUP(C346,[1]Sheet1!$E:$I,5,0)</f>
        <v>#N/A</v>
      </c>
      <c r="CL346" s="76" t="e">
        <f>VLOOKUP(C346,[1]Sheet1!$E:$S,15,0)</f>
        <v>#N/A</v>
      </c>
    </row>
    <row r="347" spans="1:90" x14ac:dyDescent="0.25">
      <c r="A347" s="1">
        <v>44580</v>
      </c>
      <c r="B347" t="s">
        <v>1012</v>
      </c>
      <c r="C347" t="s">
        <v>1013</v>
      </c>
      <c r="D347" t="s">
        <v>985</v>
      </c>
      <c r="E347" t="s">
        <v>999</v>
      </c>
      <c r="F347" t="s">
        <v>987</v>
      </c>
      <c r="G347">
        <v>5</v>
      </c>
      <c r="H347" t="s">
        <v>988</v>
      </c>
      <c r="I347" t="s">
        <v>989</v>
      </c>
      <c r="J347" t="s">
        <v>73</v>
      </c>
      <c r="K347" t="s">
        <v>601</v>
      </c>
      <c r="L347">
        <v>5</v>
      </c>
      <c r="M347" t="s">
        <v>1000</v>
      </c>
      <c r="N347" t="s">
        <v>1001</v>
      </c>
      <c r="O347" t="s">
        <v>77</v>
      </c>
      <c r="P347">
        <v>0.10843875</v>
      </c>
      <c r="Q347" t="s">
        <v>78</v>
      </c>
      <c r="R347">
        <v>0.59166666666667</v>
      </c>
      <c r="S347">
        <v>0.40790509259259</v>
      </c>
      <c r="T347">
        <v>0.55225694444443996</v>
      </c>
      <c r="U347" t="s">
        <v>1002</v>
      </c>
      <c r="V347" t="s">
        <v>1002</v>
      </c>
      <c r="W347" t="s">
        <v>209</v>
      </c>
      <c r="X347" t="s">
        <v>993</v>
      </c>
      <c r="Y347" t="s">
        <v>994</v>
      </c>
      <c r="Z347">
        <v>73</v>
      </c>
      <c r="AA347">
        <v>0</v>
      </c>
      <c r="AB347">
        <v>0</v>
      </c>
      <c r="AC347">
        <v>1838635</v>
      </c>
      <c r="AD347" t="s">
        <v>358</v>
      </c>
      <c r="AE347" s="5">
        <v>0</v>
      </c>
      <c r="AF347" t="s">
        <v>988</v>
      </c>
      <c r="AG347" t="s">
        <v>84</v>
      </c>
      <c r="AH347" t="s">
        <v>450</v>
      </c>
      <c r="AI347" t="s">
        <v>42</v>
      </c>
      <c r="AJ347">
        <v>0</v>
      </c>
      <c r="AK347">
        <v>1</v>
      </c>
      <c r="AL347" t="s">
        <v>996</v>
      </c>
      <c r="AM347" t="s">
        <v>988</v>
      </c>
      <c r="AN347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1084</v>
      </c>
      <c r="AT347" s="8">
        <v>0</v>
      </c>
      <c r="AU347" s="5"/>
      <c r="AX347" s="5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s="5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0.10843875</v>
      </c>
      <c r="BK347" s="5" t="s">
        <v>985</v>
      </c>
      <c r="BL347">
        <v>20.980972091666665</v>
      </c>
      <c r="BM347">
        <v>2232740</v>
      </c>
      <c r="BN347" s="5">
        <v>9938.5246664915521</v>
      </c>
      <c r="BO347" s="5">
        <v>0</v>
      </c>
      <c r="BP347" s="5">
        <v>1084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f>IF(COUNTIFS($D$1:D347,D347,$E$1:E347,E347)&gt;1,0,1)</f>
        <v>0</v>
      </c>
      <c r="BX347" s="5">
        <v>11539.367973494807</v>
      </c>
      <c r="BY347" t="s">
        <v>358</v>
      </c>
      <c r="BZ347" t="s">
        <v>358</v>
      </c>
      <c r="CA347" t="s">
        <v>102</v>
      </c>
      <c r="CB347" s="5">
        <v>3317275</v>
      </c>
      <c r="CC347" s="6">
        <v>5.1684330700325501E-3</v>
      </c>
      <c r="CD347" s="8">
        <v>20.980972091666665</v>
      </c>
      <c r="CE347" s="5" t="s">
        <v>622</v>
      </c>
      <c r="CF347">
        <v>0</v>
      </c>
      <c r="CG347" t="str">
        <f>VLOOKUP(C347,Sheet2!$D$2:$D$764,1,0)</f>
        <v>9521124150</v>
      </c>
      <c r="CH347" t="str">
        <f>VLOOKUP(B347,SO!A:A,1,0)</f>
        <v>9512941200</v>
      </c>
      <c r="CI347" t="str">
        <f>VLOOKUP(D347,Shipment!A:A,1,0)</f>
        <v>9525250498</v>
      </c>
      <c r="CJ347" s="76" t="e">
        <f>VLOOKUP(C347,[1]Sheet1!$E:$H,4,0)</f>
        <v>#N/A</v>
      </c>
      <c r="CK347" s="76" t="e">
        <f>VLOOKUP(C347,[1]Sheet1!$E:$I,5,0)</f>
        <v>#N/A</v>
      </c>
      <c r="CL347" s="76" t="e">
        <f>VLOOKUP(C347,[1]Sheet1!$E:$S,15,0)</f>
        <v>#N/A</v>
      </c>
    </row>
    <row r="348" spans="1:90" x14ac:dyDescent="0.25">
      <c r="A348" s="1">
        <v>44580</v>
      </c>
      <c r="B348" t="s">
        <v>1012</v>
      </c>
      <c r="C348" t="s">
        <v>1013</v>
      </c>
      <c r="D348" t="s">
        <v>985</v>
      </c>
      <c r="E348" t="s">
        <v>999</v>
      </c>
      <c r="F348" t="s">
        <v>987</v>
      </c>
      <c r="G348">
        <v>5</v>
      </c>
      <c r="H348" t="s">
        <v>988</v>
      </c>
      <c r="I348" t="s">
        <v>989</v>
      </c>
      <c r="J348" t="s">
        <v>73</v>
      </c>
      <c r="K348" t="s">
        <v>597</v>
      </c>
      <c r="L348">
        <v>28</v>
      </c>
      <c r="M348" t="s">
        <v>1000</v>
      </c>
      <c r="N348" t="s">
        <v>1001</v>
      </c>
      <c r="O348" t="s">
        <v>77</v>
      </c>
      <c r="P348">
        <v>0.56420000000000003</v>
      </c>
      <c r="Q348" t="s">
        <v>78</v>
      </c>
      <c r="R348">
        <v>0.59166666666667</v>
      </c>
      <c r="S348">
        <v>0.40790509259259</v>
      </c>
      <c r="T348">
        <v>0.55133101851851996</v>
      </c>
      <c r="U348" t="s">
        <v>1002</v>
      </c>
      <c r="V348" t="s">
        <v>1002</v>
      </c>
      <c r="W348" t="s">
        <v>209</v>
      </c>
      <c r="X348" t="s">
        <v>993</v>
      </c>
      <c r="Y348" t="s">
        <v>994</v>
      </c>
      <c r="Z348">
        <v>73</v>
      </c>
      <c r="AA348">
        <v>0</v>
      </c>
      <c r="AB348">
        <v>0</v>
      </c>
      <c r="AC348">
        <v>1838635</v>
      </c>
      <c r="AD348" t="s">
        <v>358</v>
      </c>
      <c r="AE348" s="5">
        <v>0</v>
      </c>
      <c r="AF348" t="s">
        <v>988</v>
      </c>
      <c r="AG348" t="s">
        <v>84</v>
      </c>
      <c r="AH348" t="s">
        <v>450</v>
      </c>
      <c r="AI348" t="s">
        <v>42</v>
      </c>
      <c r="AJ348">
        <v>0</v>
      </c>
      <c r="AK348">
        <v>1</v>
      </c>
      <c r="AL348" t="s">
        <v>996</v>
      </c>
      <c r="AM348" t="s">
        <v>988</v>
      </c>
      <c r="AN34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5642</v>
      </c>
      <c r="AT348" s="8">
        <v>0</v>
      </c>
      <c r="AU348" s="5"/>
      <c r="AX348" s="5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 s="5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0.56420000000000003</v>
      </c>
      <c r="BK348" s="5" t="s">
        <v>985</v>
      </c>
      <c r="BL348">
        <v>20.980972091666665</v>
      </c>
      <c r="BM348">
        <v>2232740</v>
      </c>
      <c r="BN348" s="5">
        <v>51709.519123325692</v>
      </c>
      <c r="BO348" s="5">
        <v>0</v>
      </c>
      <c r="BP348" s="5">
        <v>5642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f>IF(COUNTIFS($D$1:D348,D348,$E$1:E348,E348)&gt;1,0,1)</f>
        <v>0</v>
      </c>
      <c r="BX348" s="5">
        <v>60040.622361893424</v>
      </c>
      <c r="BY348" t="s">
        <v>358</v>
      </c>
      <c r="BZ348" t="s">
        <v>358</v>
      </c>
      <c r="CA348" t="s">
        <v>102</v>
      </c>
      <c r="CB348" s="5">
        <v>30474192</v>
      </c>
      <c r="CC348" s="6">
        <v>2.6891032385677308E-2</v>
      </c>
      <c r="CD348" s="8">
        <v>20.980972091666665</v>
      </c>
      <c r="CE348" s="5" t="s">
        <v>622</v>
      </c>
      <c r="CF348">
        <v>0</v>
      </c>
      <c r="CG348" t="str">
        <f>VLOOKUP(C348,Sheet2!$D$2:$D$764,1,0)</f>
        <v>9521124150</v>
      </c>
      <c r="CH348" t="str">
        <f>VLOOKUP(B348,SO!A:A,1,0)</f>
        <v>9512941200</v>
      </c>
      <c r="CI348" t="str">
        <f>VLOOKUP(D348,Shipment!A:A,1,0)</f>
        <v>9525250498</v>
      </c>
      <c r="CJ348" s="76" t="e">
        <f>VLOOKUP(C348,[1]Sheet1!$E:$H,4,0)</f>
        <v>#N/A</v>
      </c>
      <c r="CK348" s="76" t="e">
        <f>VLOOKUP(C348,[1]Sheet1!$E:$I,5,0)</f>
        <v>#N/A</v>
      </c>
      <c r="CL348" s="76" t="e">
        <f>VLOOKUP(C348,[1]Sheet1!$E:$S,15,0)</f>
        <v>#N/A</v>
      </c>
    </row>
    <row r="349" spans="1:90" x14ac:dyDescent="0.25">
      <c r="A349" s="1">
        <v>44580</v>
      </c>
      <c r="B349" t="s">
        <v>1012</v>
      </c>
      <c r="C349" t="s">
        <v>1013</v>
      </c>
      <c r="D349" t="s">
        <v>985</v>
      </c>
      <c r="E349" t="s">
        <v>999</v>
      </c>
      <c r="F349" t="s">
        <v>987</v>
      </c>
      <c r="G349">
        <v>5</v>
      </c>
      <c r="H349" t="s">
        <v>988</v>
      </c>
      <c r="I349" t="s">
        <v>989</v>
      </c>
      <c r="J349" t="s">
        <v>73</v>
      </c>
      <c r="K349" t="s">
        <v>139</v>
      </c>
      <c r="L349">
        <v>7</v>
      </c>
      <c r="M349" t="s">
        <v>1000</v>
      </c>
      <c r="N349" t="s">
        <v>1001</v>
      </c>
      <c r="O349" t="s">
        <v>77</v>
      </c>
      <c r="P349">
        <v>0.43197000000000002</v>
      </c>
      <c r="Q349" t="s">
        <v>78</v>
      </c>
      <c r="R349">
        <v>0.59166666666667</v>
      </c>
      <c r="S349">
        <v>0.40790509259259</v>
      </c>
      <c r="T349">
        <v>0.56907407407406996</v>
      </c>
      <c r="U349" t="s">
        <v>1002</v>
      </c>
      <c r="V349" t="s">
        <v>1002</v>
      </c>
      <c r="W349" t="s">
        <v>209</v>
      </c>
      <c r="X349" t="s">
        <v>993</v>
      </c>
      <c r="Y349" t="s">
        <v>994</v>
      </c>
      <c r="Z349">
        <v>73</v>
      </c>
      <c r="AA349">
        <v>0</v>
      </c>
      <c r="AB349">
        <v>0</v>
      </c>
      <c r="AC349">
        <v>1838635</v>
      </c>
      <c r="AD349" t="s">
        <v>147</v>
      </c>
      <c r="AE349" s="5">
        <v>0</v>
      </c>
      <c r="AF349" t="s">
        <v>988</v>
      </c>
      <c r="AG349" t="s">
        <v>84</v>
      </c>
      <c r="AH349" t="s">
        <v>450</v>
      </c>
      <c r="AI349" t="s">
        <v>42</v>
      </c>
      <c r="AJ349">
        <v>0</v>
      </c>
      <c r="AK349">
        <v>1</v>
      </c>
      <c r="AL349" t="s">
        <v>996</v>
      </c>
      <c r="AM349" t="s">
        <v>988</v>
      </c>
      <c r="AN349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4320</v>
      </c>
      <c r="AT349" s="8">
        <v>0</v>
      </c>
      <c r="AU349" s="5"/>
      <c r="AX349" s="5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 s="5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0.43197000000000002</v>
      </c>
      <c r="BK349" s="5" t="s">
        <v>985</v>
      </c>
      <c r="BL349">
        <v>20.980972091666665</v>
      </c>
      <c r="BM349">
        <v>2232740</v>
      </c>
      <c r="BN349" s="5">
        <v>39590.501552114496</v>
      </c>
      <c r="BO349" s="5">
        <v>0</v>
      </c>
      <c r="BP349" s="5">
        <v>4320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f>IF(COUNTIFS($D$1:D349,D349,$E$1:E349,E349)&gt;1,0,1)</f>
        <v>0</v>
      </c>
      <c r="BX349" s="5">
        <v>45969.36707137026</v>
      </c>
      <c r="BY349" t="s">
        <v>147</v>
      </c>
      <c r="BZ349" t="s">
        <v>147</v>
      </c>
      <c r="CA349" t="s">
        <v>102</v>
      </c>
      <c r="CB349" s="5">
        <v>16023000</v>
      </c>
      <c r="CC349" s="6">
        <v>2.0588655192557651E-2</v>
      </c>
      <c r="CD349" s="8">
        <v>20.980972091666665</v>
      </c>
      <c r="CE349" s="5" t="s">
        <v>622</v>
      </c>
      <c r="CF349">
        <v>0</v>
      </c>
      <c r="CG349" t="str">
        <f>VLOOKUP(C349,Sheet2!$D$2:$D$764,1,0)</f>
        <v>9521124150</v>
      </c>
      <c r="CH349" t="str">
        <f>VLOOKUP(B349,SO!A:A,1,0)</f>
        <v>9512941200</v>
      </c>
      <c r="CI349" t="str">
        <f>VLOOKUP(D349,Shipment!A:A,1,0)</f>
        <v>9525250498</v>
      </c>
      <c r="CJ349" s="76" t="e">
        <f>VLOOKUP(C349,[1]Sheet1!$E:$H,4,0)</f>
        <v>#N/A</v>
      </c>
      <c r="CK349" s="76" t="e">
        <f>VLOOKUP(C349,[1]Sheet1!$E:$I,5,0)</f>
        <v>#N/A</v>
      </c>
      <c r="CL349" s="76" t="e">
        <f>VLOOKUP(C349,[1]Sheet1!$E:$S,15,0)</f>
        <v>#N/A</v>
      </c>
    </row>
    <row r="350" spans="1:90" x14ac:dyDescent="0.25">
      <c r="A350" s="1">
        <v>44580</v>
      </c>
      <c r="B350" t="s">
        <v>1012</v>
      </c>
      <c r="C350" t="s">
        <v>1013</v>
      </c>
      <c r="D350" t="s">
        <v>985</v>
      </c>
      <c r="E350" t="s">
        <v>999</v>
      </c>
      <c r="F350" t="s">
        <v>987</v>
      </c>
      <c r="G350">
        <v>5</v>
      </c>
      <c r="H350" t="s">
        <v>988</v>
      </c>
      <c r="I350" t="s">
        <v>989</v>
      </c>
      <c r="J350" t="s">
        <v>73</v>
      </c>
      <c r="K350" t="s">
        <v>139</v>
      </c>
      <c r="L350">
        <v>19</v>
      </c>
      <c r="M350" t="s">
        <v>1000</v>
      </c>
      <c r="N350" t="s">
        <v>1001</v>
      </c>
      <c r="O350" t="s">
        <v>77</v>
      </c>
      <c r="P350">
        <v>1.17249</v>
      </c>
      <c r="Q350" t="s">
        <v>78</v>
      </c>
      <c r="R350">
        <v>0.59166666666667</v>
      </c>
      <c r="S350">
        <v>0.40790509259259</v>
      </c>
      <c r="T350">
        <v>0.56261574074073994</v>
      </c>
      <c r="U350" t="s">
        <v>1002</v>
      </c>
      <c r="V350" t="s">
        <v>1002</v>
      </c>
      <c r="W350" t="s">
        <v>209</v>
      </c>
      <c r="X350" t="s">
        <v>993</v>
      </c>
      <c r="Y350" t="s">
        <v>994</v>
      </c>
      <c r="Z350">
        <v>73</v>
      </c>
      <c r="AA350">
        <v>0</v>
      </c>
      <c r="AB350">
        <v>0</v>
      </c>
      <c r="AC350">
        <v>1838635</v>
      </c>
      <c r="AD350" t="s">
        <v>147</v>
      </c>
      <c r="AE350" s="5">
        <v>0</v>
      </c>
      <c r="AF350" t="s">
        <v>988</v>
      </c>
      <c r="AG350" t="s">
        <v>84</v>
      </c>
      <c r="AH350" t="s">
        <v>450</v>
      </c>
      <c r="AI350" t="s">
        <v>42</v>
      </c>
      <c r="AJ350">
        <v>0</v>
      </c>
      <c r="AK350">
        <v>1</v>
      </c>
      <c r="AL350" t="s">
        <v>996</v>
      </c>
      <c r="AM350" t="s">
        <v>988</v>
      </c>
      <c r="AN350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11725</v>
      </c>
      <c r="AT350" s="8">
        <v>0</v>
      </c>
      <c r="AU350" s="5"/>
      <c r="AX350" s="5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s="5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1.17249</v>
      </c>
      <c r="BK350" s="5" t="s">
        <v>985</v>
      </c>
      <c r="BL350">
        <v>20.980972091666665</v>
      </c>
      <c r="BM350">
        <v>2232740</v>
      </c>
      <c r="BN350" s="5">
        <v>107459.93278431077</v>
      </c>
      <c r="BO350" s="5">
        <v>0</v>
      </c>
      <c r="BP350" s="5">
        <v>11725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f>IF(COUNTIFS($D$1:D350,D350,$E$1:E350,E350)&gt;1,0,1)</f>
        <v>0</v>
      </c>
      <c r="BX350" s="5">
        <v>124773.28205086214</v>
      </c>
      <c r="BY350" t="s">
        <v>147</v>
      </c>
      <c r="BZ350" t="s">
        <v>147</v>
      </c>
      <c r="CA350" t="s">
        <v>102</v>
      </c>
      <c r="CB350" s="5">
        <v>43491000</v>
      </c>
      <c r="CC350" s="6">
        <v>5.5883492665513623E-2</v>
      </c>
      <c r="CD350" s="8">
        <v>20.980972091666665</v>
      </c>
      <c r="CE350" s="5" t="s">
        <v>622</v>
      </c>
      <c r="CF350">
        <v>0</v>
      </c>
      <c r="CG350" t="str">
        <f>VLOOKUP(C350,Sheet2!$D$2:$D$764,1,0)</f>
        <v>9521124150</v>
      </c>
      <c r="CH350" t="str">
        <f>VLOOKUP(B350,SO!A:A,1,0)</f>
        <v>9512941200</v>
      </c>
      <c r="CI350" t="str">
        <f>VLOOKUP(D350,Shipment!A:A,1,0)</f>
        <v>9525250498</v>
      </c>
      <c r="CJ350" s="76" t="e">
        <f>VLOOKUP(C350,[1]Sheet1!$E:$H,4,0)</f>
        <v>#N/A</v>
      </c>
      <c r="CK350" s="76" t="e">
        <f>VLOOKUP(C350,[1]Sheet1!$E:$I,5,0)</f>
        <v>#N/A</v>
      </c>
      <c r="CL350" s="76" t="e">
        <f>VLOOKUP(C350,[1]Sheet1!$E:$S,15,0)</f>
        <v>#N/A</v>
      </c>
    </row>
    <row r="351" spans="1:90" x14ac:dyDescent="0.25">
      <c r="A351" s="1">
        <v>44580</v>
      </c>
      <c r="B351" t="s">
        <v>1012</v>
      </c>
      <c r="C351" t="s">
        <v>1013</v>
      </c>
      <c r="D351" t="s">
        <v>985</v>
      </c>
      <c r="E351" t="s">
        <v>999</v>
      </c>
      <c r="F351" t="s">
        <v>987</v>
      </c>
      <c r="G351">
        <v>5</v>
      </c>
      <c r="H351" t="s">
        <v>988</v>
      </c>
      <c r="I351" t="s">
        <v>989</v>
      </c>
      <c r="J351" t="s">
        <v>73</v>
      </c>
      <c r="K351" t="s">
        <v>603</v>
      </c>
      <c r="L351">
        <v>3</v>
      </c>
      <c r="M351" t="s">
        <v>1000</v>
      </c>
      <c r="N351" t="s">
        <v>1001</v>
      </c>
      <c r="O351" t="s">
        <v>77</v>
      </c>
      <c r="P351">
        <v>1.0678125E-2</v>
      </c>
      <c r="Q351" t="s">
        <v>78</v>
      </c>
      <c r="R351">
        <v>0.59166666666667</v>
      </c>
      <c r="S351">
        <v>0.40790509259259</v>
      </c>
      <c r="T351">
        <v>0.55098379629630001</v>
      </c>
      <c r="U351" t="s">
        <v>1002</v>
      </c>
      <c r="V351" t="s">
        <v>1002</v>
      </c>
      <c r="W351" t="s">
        <v>209</v>
      </c>
      <c r="X351" t="s">
        <v>993</v>
      </c>
      <c r="Y351" t="s">
        <v>994</v>
      </c>
      <c r="Z351">
        <v>73</v>
      </c>
      <c r="AA351">
        <v>0</v>
      </c>
      <c r="AB351">
        <v>0</v>
      </c>
      <c r="AC351">
        <v>1838635</v>
      </c>
      <c r="AD351" t="s">
        <v>332</v>
      </c>
      <c r="AE351" s="5">
        <v>0</v>
      </c>
      <c r="AF351" t="s">
        <v>988</v>
      </c>
      <c r="AG351" t="s">
        <v>84</v>
      </c>
      <c r="AH351" t="s">
        <v>450</v>
      </c>
      <c r="AI351" t="s">
        <v>42</v>
      </c>
      <c r="AJ351">
        <v>0</v>
      </c>
      <c r="AK351">
        <v>1</v>
      </c>
      <c r="AL351" t="s">
        <v>996</v>
      </c>
      <c r="AM351" t="s">
        <v>988</v>
      </c>
      <c r="AN351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107</v>
      </c>
      <c r="AT351" s="8">
        <v>0</v>
      </c>
      <c r="AU351" s="5"/>
      <c r="AX351" s="5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s="5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1.0678125E-2</v>
      </c>
      <c r="BK351" s="5" t="s">
        <v>985</v>
      </c>
      <c r="BL351">
        <v>20.980972091666665</v>
      </c>
      <c r="BM351">
        <v>2232740</v>
      </c>
      <c r="BN351" s="5">
        <v>978.6613060772105</v>
      </c>
      <c r="BO351" s="5">
        <v>0</v>
      </c>
      <c r="BP351" s="5">
        <v>107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f>IF(COUNTIFS($D$1:D351,D351,$E$1:E351,E351)&gt;1,0,1)</f>
        <v>0</v>
      </c>
      <c r="BX351" s="5">
        <v>1136.5556352500766</v>
      </c>
      <c r="BY351" t="s">
        <v>332</v>
      </c>
      <c r="BZ351" t="s">
        <v>332</v>
      </c>
      <c r="CA351" t="s">
        <v>102</v>
      </c>
      <c r="CB351" s="5">
        <v>916908</v>
      </c>
      <c r="CC351" s="6">
        <v>5.0894329172866085E-4</v>
      </c>
      <c r="CD351" s="8">
        <v>20.980972091666665</v>
      </c>
      <c r="CE351" s="5" t="s">
        <v>622</v>
      </c>
      <c r="CF351">
        <v>0</v>
      </c>
      <c r="CG351" t="str">
        <f>VLOOKUP(C351,Sheet2!$D$2:$D$764,1,0)</f>
        <v>9521124150</v>
      </c>
      <c r="CH351" t="str">
        <f>VLOOKUP(B351,SO!A:A,1,0)</f>
        <v>9512941200</v>
      </c>
      <c r="CI351" t="str">
        <f>VLOOKUP(D351,Shipment!A:A,1,0)</f>
        <v>9525250498</v>
      </c>
      <c r="CJ351" s="76" t="e">
        <f>VLOOKUP(C351,[1]Sheet1!$E:$H,4,0)</f>
        <v>#N/A</v>
      </c>
      <c r="CK351" s="76" t="e">
        <f>VLOOKUP(C351,[1]Sheet1!$E:$I,5,0)</f>
        <v>#N/A</v>
      </c>
      <c r="CL351" s="76" t="e">
        <f>VLOOKUP(C351,[1]Sheet1!$E:$S,15,0)</f>
        <v>#N/A</v>
      </c>
    </row>
    <row r="352" spans="1:90" x14ac:dyDescent="0.25">
      <c r="A352" s="1">
        <v>44580</v>
      </c>
      <c r="B352" t="s">
        <v>1012</v>
      </c>
      <c r="C352" t="s">
        <v>1013</v>
      </c>
      <c r="D352" t="s">
        <v>985</v>
      </c>
      <c r="E352" t="s">
        <v>999</v>
      </c>
      <c r="F352" t="s">
        <v>987</v>
      </c>
      <c r="G352">
        <v>5</v>
      </c>
      <c r="H352" t="s">
        <v>988</v>
      </c>
      <c r="I352" t="s">
        <v>989</v>
      </c>
      <c r="J352" t="s">
        <v>73</v>
      </c>
      <c r="K352" t="s">
        <v>604</v>
      </c>
      <c r="L352">
        <v>12</v>
      </c>
      <c r="M352" t="s">
        <v>1000</v>
      </c>
      <c r="N352" t="s">
        <v>1001</v>
      </c>
      <c r="O352" t="s">
        <v>77</v>
      </c>
      <c r="P352">
        <v>4.27125E-2</v>
      </c>
      <c r="Q352" t="s">
        <v>78</v>
      </c>
      <c r="R352">
        <v>0.59166666666667</v>
      </c>
      <c r="S352">
        <v>0.40791666666666998</v>
      </c>
      <c r="T352">
        <v>0.55087962962963</v>
      </c>
      <c r="U352" t="s">
        <v>1002</v>
      </c>
      <c r="V352" t="s">
        <v>1002</v>
      </c>
      <c r="W352" t="s">
        <v>209</v>
      </c>
      <c r="X352" t="s">
        <v>993</v>
      </c>
      <c r="Y352" t="s">
        <v>994</v>
      </c>
      <c r="Z352">
        <v>73</v>
      </c>
      <c r="AA352">
        <v>0</v>
      </c>
      <c r="AB352">
        <v>0</v>
      </c>
      <c r="AC352">
        <v>1838635</v>
      </c>
      <c r="AD352" t="s">
        <v>332</v>
      </c>
      <c r="AE352" s="5">
        <v>0</v>
      </c>
      <c r="AF352" t="s">
        <v>988</v>
      </c>
      <c r="AG352" t="s">
        <v>84</v>
      </c>
      <c r="AH352" t="s">
        <v>450</v>
      </c>
      <c r="AI352" t="s">
        <v>42</v>
      </c>
      <c r="AJ352">
        <v>0</v>
      </c>
      <c r="AK352">
        <v>1</v>
      </c>
      <c r="AL352" t="s">
        <v>996</v>
      </c>
      <c r="AM352" t="s">
        <v>988</v>
      </c>
      <c r="AN352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427</v>
      </c>
      <c r="AT352" s="8">
        <v>0</v>
      </c>
      <c r="AU352" s="5"/>
      <c r="AX352" s="5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s="5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4.27125E-2</v>
      </c>
      <c r="BK352" s="5" t="s">
        <v>985</v>
      </c>
      <c r="BL352">
        <v>20.980972091666665</v>
      </c>
      <c r="BM352">
        <v>2232740</v>
      </c>
      <c r="BN352" s="5">
        <v>3914.645224308842</v>
      </c>
      <c r="BO352" s="5">
        <v>0</v>
      </c>
      <c r="BP352" s="5">
        <v>427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f>IF(COUNTIFS($D$1:D352,D352,$E$1:E352,E352)&gt;1,0,1)</f>
        <v>0</v>
      </c>
      <c r="BX352" s="5">
        <v>4545.2225410003066</v>
      </c>
      <c r="BY352" t="s">
        <v>332</v>
      </c>
      <c r="BZ352" t="s">
        <v>332</v>
      </c>
      <c r="CA352" t="s">
        <v>102</v>
      </c>
      <c r="CB352" s="5">
        <v>3220368</v>
      </c>
      <c r="CC352" s="6">
        <v>2.0357731669146434E-3</v>
      </c>
      <c r="CD352" s="8">
        <v>20.980972091666665</v>
      </c>
      <c r="CE352" s="5" t="s">
        <v>622</v>
      </c>
      <c r="CF352">
        <v>0</v>
      </c>
      <c r="CG352" t="str">
        <f>VLOOKUP(C352,Sheet2!$D$2:$D$764,1,0)</f>
        <v>9521124150</v>
      </c>
      <c r="CH352" t="str">
        <f>VLOOKUP(B352,SO!A:A,1,0)</f>
        <v>9512941200</v>
      </c>
      <c r="CI352" t="str">
        <f>VLOOKUP(D352,Shipment!A:A,1,0)</f>
        <v>9525250498</v>
      </c>
      <c r="CJ352" s="76" t="e">
        <f>VLOOKUP(C352,[1]Sheet1!$E:$H,4,0)</f>
        <v>#N/A</v>
      </c>
      <c r="CK352" s="76" t="e">
        <f>VLOOKUP(C352,[1]Sheet1!$E:$I,5,0)</f>
        <v>#N/A</v>
      </c>
      <c r="CL352" s="76" t="e">
        <f>VLOOKUP(C352,[1]Sheet1!$E:$S,15,0)</f>
        <v>#N/A</v>
      </c>
    </row>
    <row r="353" spans="1:90" x14ac:dyDescent="0.25">
      <c r="A353" s="1">
        <v>44580</v>
      </c>
      <c r="B353" t="s">
        <v>1012</v>
      </c>
      <c r="C353" t="s">
        <v>1013</v>
      </c>
      <c r="D353" t="s">
        <v>985</v>
      </c>
      <c r="E353" t="s">
        <v>999</v>
      </c>
      <c r="F353" t="s">
        <v>987</v>
      </c>
      <c r="G353">
        <v>5</v>
      </c>
      <c r="H353" t="s">
        <v>988</v>
      </c>
      <c r="I353" t="s">
        <v>989</v>
      </c>
      <c r="J353" t="s">
        <v>73</v>
      </c>
      <c r="K353" t="s">
        <v>567</v>
      </c>
      <c r="L353">
        <v>13</v>
      </c>
      <c r="M353" t="s">
        <v>1000</v>
      </c>
      <c r="N353" t="s">
        <v>1001</v>
      </c>
      <c r="O353" t="s">
        <v>77</v>
      </c>
      <c r="P353">
        <v>0.44848440000000006</v>
      </c>
      <c r="Q353" t="s">
        <v>78</v>
      </c>
      <c r="R353">
        <v>0.59166666666667</v>
      </c>
      <c r="S353">
        <v>0.40791666666666998</v>
      </c>
      <c r="T353">
        <v>0.55302083333332996</v>
      </c>
      <c r="U353" t="s">
        <v>1002</v>
      </c>
      <c r="V353" t="s">
        <v>1002</v>
      </c>
      <c r="W353" t="s">
        <v>209</v>
      </c>
      <c r="X353" t="s">
        <v>993</v>
      </c>
      <c r="Y353" t="s">
        <v>994</v>
      </c>
      <c r="Z353">
        <v>73</v>
      </c>
      <c r="AA353">
        <v>0</v>
      </c>
      <c r="AB353">
        <v>0</v>
      </c>
      <c r="AC353">
        <v>1838635</v>
      </c>
      <c r="AD353" t="s">
        <v>358</v>
      </c>
      <c r="AE353" s="5">
        <v>0</v>
      </c>
      <c r="AF353" t="s">
        <v>988</v>
      </c>
      <c r="AG353" t="s">
        <v>84</v>
      </c>
      <c r="AH353" t="s">
        <v>450</v>
      </c>
      <c r="AI353" t="s">
        <v>42</v>
      </c>
      <c r="AJ353">
        <v>0</v>
      </c>
      <c r="AK353">
        <v>1</v>
      </c>
      <c r="AL353" t="s">
        <v>996</v>
      </c>
      <c r="AM353" t="s">
        <v>988</v>
      </c>
      <c r="AN353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4485</v>
      </c>
      <c r="AT353" s="8">
        <v>0</v>
      </c>
      <c r="AU353" s="5"/>
      <c r="AX353" s="5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 s="5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0.44848440000000006</v>
      </c>
      <c r="BK353" s="5" t="s">
        <v>985</v>
      </c>
      <c r="BL353">
        <v>20.980972091666665</v>
      </c>
      <c r="BM353">
        <v>2232740</v>
      </c>
      <c r="BN353" s="5">
        <v>41104.063556031993</v>
      </c>
      <c r="BO353" s="5">
        <v>0</v>
      </c>
      <c r="BP353" s="5">
        <v>4485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f>IF(COUNTIFS($D$1:D353,D353,$E$1:E353,E353)&gt;1,0,1)</f>
        <v>0</v>
      </c>
      <c r="BX353" s="5">
        <v>47726.640394896058</v>
      </c>
      <c r="BY353" t="s">
        <v>358</v>
      </c>
      <c r="BZ353" t="s">
        <v>358</v>
      </c>
      <c r="CA353" t="s">
        <v>102</v>
      </c>
      <c r="CB353" s="5">
        <v>16380000</v>
      </c>
      <c r="CC353" s="6">
        <v>2.1375768388640654E-2</v>
      </c>
      <c r="CD353" s="8">
        <v>20.980972091666665</v>
      </c>
      <c r="CE353" s="5" t="s">
        <v>622</v>
      </c>
      <c r="CF353">
        <v>0</v>
      </c>
      <c r="CG353" t="str">
        <f>VLOOKUP(C353,Sheet2!$D$2:$D$764,1,0)</f>
        <v>9521124150</v>
      </c>
      <c r="CH353" t="str">
        <f>VLOOKUP(B353,SO!A:A,1,0)</f>
        <v>9512941200</v>
      </c>
      <c r="CI353" t="str">
        <f>VLOOKUP(D353,Shipment!A:A,1,0)</f>
        <v>9525250498</v>
      </c>
      <c r="CJ353" s="76" t="e">
        <f>VLOOKUP(C353,[1]Sheet1!$E:$H,4,0)</f>
        <v>#N/A</v>
      </c>
      <c r="CK353" s="76" t="e">
        <f>VLOOKUP(C353,[1]Sheet1!$E:$I,5,0)</f>
        <v>#N/A</v>
      </c>
      <c r="CL353" s="76" t="e">
        <f>VLOOKUP(C353,[1]Sheet1!$E:$S,15,0)</f>
        <v>#N/A</v>
      </c>
    </row>
    <row r="354" spans="1:90" x14ac:dyDescent="0.25">
      <c r="A354" s="1">
        <v>44580</v>
      </c>
      <c r="B354" t="s">
        <v>1012</v>
      </c>
      <c r="C354" t="s">
        <v>1013</v>
      </c>
      <c r="D354" t="s">
        <v>985</v>
      </c>
      <c r="E354" t="s">
        <v>999</v>
      </c>
      <c r="F354" t="s">
        <v>987</v>
      </c>
      <c r="G354">
        <v>5</v>
      </c>
      <c r="H354" t="s">
        <v>988</v>
      </c>
      <c r="I354" t="s">
        <v>989</v>
      </c>
      <c r="J354" t="s">
        <v>73</v>
      </c>
      <c r="K354" t="s">
        <v>602</v>
      </c>
      <c r="L354">
        <v>2</v>
      </c>
      <c r="M354" t="s">
        <v>1000</v>
      </c>
      <c r="N354" t="s">
        <v>1001</v>
      </c>
      <c r="O354" t="s">
        <v>77</v>
      </c>
      <c r="P354">
        <v>4.3375499999999997E-2</v>
      </c>
      <c r="Q354" t="s">
        <v>78</v>
      </c>
      <c r="R354">
        <v>0.59166666666667</v>
      </c>
      <c r="S354">
        <v>0.40791666666666998</v>
      </c>
      <c r="T354">
        <v>0.55236111111110997</v>
      </c>
      <c r="U354" t="s">
        <v>1002</v>
      </c>
      <c r="V354" t="s">
        <v>1002</v>
      </c>
      <c r="W354" t="s">
        <v>209</v>
      </c>
      <c r="X354" t="s">
        <v>993</v>
      </c>
      <c r="Y354" t="s">
        <v>994</v>
      </c>
      <c r="Z354">
        <v>73</v>
      </c>
      <c r="AA354">
        <v>0</v>
      </c>
      <c r="AB354">
        <v>0</v>
      </c>
      <c r="AC354">
        <v>1838635</v>
      </c>
      <c r="AD354" t="s">
        <v>358</v>
      </c>
      <c r="AE354" s="5">
        <v>0</v>
      </c>
      <c r="AF354" t="s">
        <v>988</v>
      </c>
      <c r="AG354" t="s">
        <v>84</v>
      </c>
      <c r="AH354" t="s">
        <v>450</v>
      </c>
      <c r="AI354" t="s">
        <v>42</v>
      </c>
      <c r="AJ354">
        <v>0</v>
      </c>
      <c r="AK354">
        <v>1</v>
      </c>
      <c r="AL354" t="s">
        <v>996</v>
      </c>
      <c r="AM354" t="s">
        <v>988</v>
      </c>
      <c r="AN354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434</v>
      </c>
      <c r="AT354" s="8">
        <v>0</v>
      </c>
      <c r="AU354" s="5"/>
      <c r="AX354" s="5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s="5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4.3375499999999997E-2</v>
      </c>
      <c r="BK354" s="5" t="s">
        <v>985</v>
      </c>
      <c r="BL354">
        <v>20.980972091666665</v>
      </c>
      <c r="BM354">
        <v>2232740</v>
      </c>
      <c r="BN354" s="5">
        <v>3975.4098665966208</v>
      </c>
      <c r="BO354" s="5">
        <v>0</v>
      </c>
      <c r="BP354" s="5">
        <v>434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f>IF(COUNTIFS($D$1:D354,D354,$E$1:E354,E354)&gt;1,0,1)</f>
        <v>0</v>
      </c>
      <c r="BX354" s="5">
        <v>4616.1471893979233</v>
      </c>
      <c r="BY354" t="s">
        <v>358</v>
      </c>
      <c r="BZ354" t="s">
        <v>358</v>
      </c>
      <c r="CA354" t="s">
        <v>102</v>
      </c>
      <c r="CB354" s="5">
        <v>1326910</v>
      </c>
      <c r="CC354" s="6">
        <v>2.0673732280130199E-3</v>
      </c>
      <c r="CD354" s="8">
        <v>20.980972091666665</v>
      </c>
      <c r="CE354" s="5" t="s">
        <v>622</v>
      </c>
      <c r="CF354">
        <v>0</v>
      </c>
      <c r="CG354" t="str">
        <f>VLOOKUP(C354,Sheet2!$D$2:$D$764,1,0)</f>
        <v>9521124150</v>
      </c>
      <c r="CH354" t="str">
        <f>VLOOKUP(B354,SO!A:A,1,0)</f>
        <v>9512941200</v>
      </c>
      <c r="CI354" t="str">
        <f>VLOOKUP(D354,Shipment!A:A,1,0)</f>
        <v>9525250498</v>
      </c>
      <c r="CJ354" s="76" t="e">
        <f>VLOOKUP(C354,[1]Sheet1!$E:$H,4,0)</f>
        <v>#N/A</v>
      </c>
      <c r="CK354" s="76" t="e">
        <f>VLOOKUP(C354,[1]Sheet1!$E:$I,5,0)</f>
        <v>#N/A</v>
      </c>
      <c r="CL354" s="76" t="e">
        <f>VLOOKUP(C354,[1]Sheet1!$E:$S,15,0)</f>
        <v>#N/A</v>
      </c>
    </row>
    <row r="355" spans="1:90" x14ac:dyDescent="0.25">
      <c r="A355" s="1">
        <v>44580</v>
      </c>
      <c r="B355" t="s">
        <v>1012</v>
      </c>
      <c r="C355" t="s">
        <v>1013</v>
      </c>
      <c r="D355" t="s">
        <v>985</v>
      </c>
      <c r="E355" t="s">
        <v>999</v>
      </c>
      <c r="F355" t="s">
        <v>987</v>
      </c>
      <c r="G355">
        <v>5</v>
      </c>
      <c r="H355" t="s">
        <v>988</v>
      </c>
      <c r="I355" t="s">
        <v>989</v>
      </c>
      <c r="J355" t="s">
        <v>73</v>
      </c>
      <c r="K355" t="s">
        <v>598</v>
      </c>
      <c r="L355">
        <v>7</v>
      </c>
      <c r="M355" t="s">
        <v>1000</v>
      </c>
      <c r="N355" t="s">
        <v>1001</v>
      </c>
      <c r="O355" t="s">
        <v>77</v>
      </c>
      <c r="P355">
        <v>0.17561599999999999</v>
      </c>
      <c r="Q355" t="s">
        <v>78</v>
      </c>
      <c r="R355">
        <v>0.59166666666667</v>
      </c>
      <c r="S355">
        <v>0.40791666666666998</v>
      </c>
      <c r="T355">
        <v>0.55150462962962998</v>
      </c>
      <c r="U355" t="s">
        <v>1002</v>
      </c>
      <c r="V355" t="s">
        <v>1002</v>
      </c>
      <c r="W355" t="s">
        <v>209</v>
      </c>
      <c r="X355" t="s">
        <v>993</v>
      </c>
      <c r="Y355" t="s">
        <v>994</v>
      </c>
      <c r="Z355">
        <v>73</v>
      </c>
      <c r="AA355">
        <v>0</v>
      </c>
      <c r="AB355">
        <v>0</v>
      </c>
      <c r="AC355">
        <v>1838635</v>
      </c>
      <c r="AD355" t="s">
        <v>358</v>
      </c>
      <c r="AE355" s="5">
        <v>0</v>
      </c>
      <c r="AF355" t="s">
        <v>988</v>
      </c>
      <c r="AG355" t="s">
        <v>84</v>
      </c>
      <c r="AH355" t="s">
        <v>450</v>
      </c>
      <c r="AI355" t="s">
        <v>42</v>
      </c>
      <c r="AJ355">
        <v>0</v>
      </c>
      <c r="AK355">
        <v>1</v>
      </c>
      <c r="AL355" t="s">
        <v>996</v>
      </c>
      <c r="AM355" t="s">
        <v>988</v>
      </c>
      <c r="AN355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1756</v>
      </c>
      <c r="AT355" s="8">
        <v>0</v>
      </c>
      <c r="AU355" s="5"/>
      <c r="AX355" s="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 s="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0.17561599999999999</v>
      </c>
      <c r="BK355" s="5" t="s">
        <v>985</v>
      </c>
      <c r="BL355">
        <v>20.980972091666665</v>
      </c>
      <c r="BM355">
        <v>2232740</v>
      </c>
      <c r="BN355" s="5">
        <v>16095.389773771649</v>
      </c>
      <c r="BO355" s="5">
        <v>0</v>
      </c>
      <c r="BP355" s="5">
        <v>1756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f>IF(COUNTIFS($D$1:D355,D355,$E$1:E355,E355)&gt;1,0,1)</f>
        <v>0</v>
      </c>
      <c r="BX355" s="5">
        <v>18688.414861230547</v>
      </c>
      <c r="BY355" t="s">
        <v>358</v>
      </c>
      <c r="BZ355" t="s">
        <v>358</v>
      </c>
      <c r="CA355" t="s">
        <v>102</v>
      </c>
      <c r="CB355" s="5">
        <v>7827274</v>
      </c>
      <c r="CC355" s="6">
        <v>8.3702508745889855E-3</v>
      </c>
      <c r="CD355" s="8">
        <v>20.980972091666665</v>
      </c>
      <c r="CE355" s="5" t="s">
        <v>622</v>
      </c>
      <c r="CF355">
        <v>0</v>
      </c>
      <c r="CG355" t="str">
        <f>VLOOKUP(C355,Sheet2!$D$2:$D$764,1,0)</f>
        <v>9521124150</v>
      </c>
      <c r="CH355" t="str">
        <f>VLOOKUP(B355,SO!A:A,1,0)</f>
        <v>9512941200</v>
      </c>
      <c r="CI355" t="str">
        <f>VLOOKUP(D355,Shipment!A:A,1,0)</f>
        <v>9525250498</v>
      </c>
      <c r="CJ355" s="76" t="e">
        <f>VLOOKUP(C355,[1]Sheet1!$E:$H,4,0)</f>
        <v>#N/A</v>
      </c>
      <c r="CK355" s="76" t="e">
        <f>VLOOKUP(C355,[1]Sheet1!$E:$I,5,0)</f>
        <v>#N/A</v>
      </c>
      <c r="CL355" s="76" t="e">
        <f>VLOOKUP(C355,[1]Sheet1!$E:$S,15,0)</f>
        <v>#N/A</v>
      </c>
    </row>
    <row r="356" spans="1:90" x14ac:dyDescent="0.25">
      <c r="A356" s="1">
        <v>44580</v>
      </c>
      <c r="B356" t="s">
        <v>1012</v>
      </c>
      <c r="C356" t="s">
        <v>1013</v>
      </c>
      <c r="D356" t="s">
        <v>985</v>
      </c>
      <c r="E356" t="s">
        <v>999</v>
      </c>
      <c r="F356" t="s">
        <v>987</v>
      </c>
      <c r="G356">
        <v>5</v>
      </c>
      <c r="H356" t="s">
        <v>988</v>
      </c>
      <c r="I356" t="s">
        <v>989</v>
      </c>
      <c r="J356" t="s">
        <v>73</v>
      </c>
      <c r="K356" t="s">
        <v>1014</v>
      </c>
      <c r="L356">
        <v>11</v>
      </c>
      <c r="M356" t="s">
        <v>1000</v>
      </c>
      <c r="N356" t="s">
        <v>1001</v>
      </c>
      <c r="O356" t="s">
        <v>77</v>
      </c>
      <c r="P356">
        <v>0.26400000000000001</v>
      </c>
      <c r="Q356" t="s">
        <v>78</v>
      </c>
      <c r="R356">
        <v>0.59166666666667</v>
      </c>
      <c r="S356">
        <v>0.40791666666666998</v>
      </c>
      <c r="T356">
        <v>0.55211805555556004</v>
      </c>
      <c r="U356" t="s">
        <v>1002</v>
      </c>
      <c r="V356" t="s">
        <v>1002</v>
      </c>
      <c r="W356" t="s">
        <v>209</v>
      </c>
      <c r="X356" t="s">
        <v>993</v>
      </c>
      <c r="Y356" t="s">
        <v>994</v>
      </c>
      <c r="Z356">
        <v>73</v>
      </c>
      <c r="AA356">
        <v>0</v>
      </c>
      <c r="AB356">
        <v>0</v>
      </c>
      <c r="AC356">
        <v>1838635</v>
      </c>
      <c r="AD356" t="s">
        <v>358</v>
      </c>
      <c r="AE356" s="5">
        <v>0</v>
      </c>
      <c r="AF356" t="s">
        <v>988</v>
      </c>
      <c r="AG356" t="s">
        <v>84</v>
      </c>
      <c r="AH356" t="s">
        <v>450</v>
      </c>
      <c r="AI356" t="s">
        <v>42</v>
      </c>
      <c r="AJ356">
        <v>0</v>
      </c>
      <c r="AK356">
        <v>1</v>
      </c>
      <c r="AL356" t="s">
        <v>996</v>
      </c>
      <c r="AM356" t="s">
        <v>988</v>
      </c>
      <c r="AN356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2640</v>
      </c>
      <c r="AT356" s="8">
        <v>0</v>
      </c>
      <c r="AU356" s="5"/>
      <c r="AX356" s="5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s="5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0.26400000000000001</v>
      </c>
      <c r="BK356" s="5" t="s">
        <v>985</v>
      </c>
      <c r="BL356">
        <v>20.980972091666665</v>
      </c>
      <c r="BM356">
        <v>2232740</v>
      </c>
      <c r="BN356" s="5">
        <v>24195.875662102062</v>
      </c>
      <c r="BO356" s="5">
        <v>0</v>
      </c>
      <c r="BP356" s="5">
        <v>2640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f>IF(COUNTIFS($D$1:D356,D356,$E$1:E356,E356)&gt;1,0,1)</f>
        <v>0</v>
      </c>
      <c r="BX356" s="5">
        <v>28094.158637965022</v>
      </c>
      <c r="BY356" t="s">
        <v>358</v>
      </c>
      <c r="BZ356" t="s">
        <v>358</v>
      </c>
      <c r="CA356" t="s">
        <v>102</v>
      </c>
      <c r="CB356" s="5">
        <v>9347998</v>
      </c>
      <c r="CC356" s="6">
        <v>1.258282975862958E-2</v>
      </c>
      <c r="CD356" s="8">
        <v>20.980972091666665</v>
      </c>
      <c r="CE356" s="5" t="s">
        <v>622</v>
      </c>
      <c r="CF356">
        <v>0</v>
      </c>
      <c r="CG356" t="str">
        <f>VLOOKUP(C356,Sheet2!$D$2:$D$764,1,0)</f>
        <v>9521124150</v>
      </c>
      <c r="CH356" t="str">
        <f>VLOOKUP(B356,SO!A:A,1,0)</f>
        <v>9512941200</v>
      </c>
      <c r="CI356" t="str">
        <f>VLOOKUP(D356,Shipment!A:A,1,0)</f>
        <v>9525250498</v>
      </c>
      <c r="CJ356" s="76" t="e">
        <f>VLOOKUP(C356,[1]Sheet1!$E:$H,4,0)</f>
        <v>#N/A</v>
      </c>
      <c r="CK356" s="76" t="e">
        <f>VLOOKUP(C356,[1]Sheet1!$E:$I,5,0)</f>
        <v>#N/A</v>
      </c>
      <c r="CL356" s="76" t="e">
        <f>VLOOKUP(C356,[1]Sheet1!$E:$S,15,0)</f>
        <v>#N/A</v>
      </c>
    </row>
    <row r="357" spans="1:90" x14ac:dyDescent="0.25">
      <c r="A357" s="1">
        <v>44580</v>
      </c>
      <c r="B357" t="s">
        <v>1015</v>
      </c>
      <c r="C357" t="s">
        <v>1016</v>
      </c>
      <c r="D357" t="s">
        <v>985</v>
      </c>
      <c r="E357" t="s">
        <v>999</v>
      </c>
      <c r="F357" t="s">
        <v>987</v>
      </c>
      <c r="G357">
        <v>5</v>
      </c>
      <c r="H357" t="s">
        <v>988</v>
      </c>
      <c r="I357" t="s">
        <v>989</v>
      </c>
      <c r="J357" t="s">
        <v>73</v>
      </c>
      <c r="K357" t="s">
        <v>602</v>
      </c>
      <c r="L357">
        <v>1</v>
      </c>
      <c r="M357" t="s">
        <v>1000</v>
      </c>
      <c r="N357" t="s">
        <v>1001</v>
      </c>
      <c r="O357" t="s">
        <v>77</v>
      </c>
      <c r="P357">
        <v>2.1687749999999999E-2</v>
      </c>
      <c r="Q357" t="s">
        <v>78</v>
      </c>
      <c r="R357">
        <v>0.59166666666667</v>
      </c>
      <c r="S357">
        <v>0.40792824074074002</v>
      </c>
      <c r="T357">
        <v>0.55248842592592995</v>
      </c>
      <c r="U357" t="s">
        <v>1002</v>
      </c>
      <c r="V357" t="s">
        <v>1002</v>
      </c>
      <c r="W357" t="s">
        <v>209</v>
      </c>
      <c r="X357" t="s">
        <v>993</v>
      </c>
      <c r="Y357" t="s">
        <v>994</v>
      </c>
      <c r="Z357">
        <v>73</v>
      </c>
      <c r="AA357">
        <v>0</v>
      </c>
      <c r="AB357">
        <v>0</v>
      </c>
      <c r="AC357">
        <v>1838635</v>
      </c>
      <c r="AD357" t="s">
        <v>358</v>
      </c>
      <c r="AE357" s="5">
        <v>0</v>
      </c>
      <c r="AF357" t="s">
        <v>988</v>
      </c>
      <c r="AG357" t="s">
        <v>84</v>
      </c>
      <c r="AH357" t="s">
        <v>450</v>
      </c>
      <c r="AI357" t="s">
        <v>42</v>
      </c>
      <c r="AJ357">
        <v>0</v>
      </c>
      <c r="AK357">
        <v>1</v>
      </c>
      <c r="AL357" t="s">
        <v>996</v>
      </c>
      <c r="AM357" t="s">
        <v>988</v>
      </c>
      <c r="AN357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217</v>
      </c>
      <c r="AT357" s="8">
        <v>0</v>
      </c>
      <c r="AU357" s="5"/>
      <c r="AX357" s="5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s="5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2.1687749999999999E-2</v>
      </c>
      <c r="BK357" s="5" t="s">
        <v>985</v>
      </c>
      <c r="BL357">
        <v>20.980972091666665</v>
      </c>
      <c r="BM357">
        <v>2232740</v>
      </c>
      <c r="BN357" s="5">
        <v>1987.7049332983104</v>
      </c>
      <c r="BO357" s="5">
        <v>0</v>
      </c>
      <c r="BP357" s="5">
        <v>217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f>IF(COUNTIFS($D$1:D357,D357,$E$1:E357,E357)&gt;1,0,1)</f>
        <v>0</v>
      </c>
      <c r="BX357" s="5">
        <v>2308.0735946989616</v>
      </c>
      <c r="BY357" t="s">
        <v>358</v>
      </c>
      <c r="BZ357" t="s">
        <v>358</v>
      </c>
      <c r="CA357" t="s">
        <v>102</v>
      </c>
      <c r="CB357" s="5">
        <v>663455</v>
      </c>
      <c r="CC357" s="6">
        <v>1.0336866140065099E-3</v>
      </c>
      <c r="CD357" s="8">
        <v>20.980972091666665</v>
      </c>
      <c r="CE357" s="5" t="s">
        <v>622</v>
      </c>
      <c r="CF357">
        <v>0</v>
      </c>
      <c r="CG357" t="str">
        <f>VLOOKUP(C357,Sheet2!$D$2:$D$764,1,0)</f>
        <v>9521124155</v>
      </c>
      <c r="CH357" t="str">
        <f>VLOOKUP(B357,SO!A:A,1,0)</f>
        <v>9512941314</v>
      </c>
      <c r="CI357" t="str">
        <f>VLOOKUP(D357,Shipment!A:A,1,0)</f>
        <v>9525250498</v>
      </c>
      <c r="CJ357" s="76" t="e">
        <f>VLOOKUP(C357,[1]Sheet1!$E:$H,4,0)</f>
        <v>#N/A</v>
      </c>
      <c r="CK357" s="76" t="e">
        <f>VLOOKUP(C357,[1]Sheet1!$E:$I,5,0)</f>
        <v>#N/A</v>
      </c>
      <c r="CL357" s="76" t="e">
        <f>VLOOKUP(C357,[1]Sheet1!$E:$S,15,0)</f>
        <v>#N/A</v>
      </c>
    </row>
    <row r="358" spans="1:90" x14ac:dyDescent="0.25">
      <c r="A358" s="1">
        <v>44580</v>
      </c>
      <c r="B358" t="s">
        <v>1017</v>
      </c>
      <c r="C358" t="s">
        <v>1018</v>
      </c>
      <c r="D358" t="s">
        <v>985</v>
      </c>
      <c r="E358" t="s">
        <v>986</v>
      </c>
      <c r="F358" t="s">
        <v>987</v>
      </c>
      <c r="G358">
        <v>5</v>
      </c>
      <c r="H358" t="s">
        <v>988</v>
      </c>
      <c r="I358" t="s">
        <v>989</v>
      </c>
      <c r="J358" t="s">
        <v>73</v>
      </c>
      <c r="K358" t="s">
        <v>465</v>
      </c>
      <c r="L358">
        <v>1</v>
      </c>
      <c r="M358" t="s">
        <v>990</v>
      </c>
      <c r="N358" t="s">
        <v>991</v>
      </c>
      <c r="O358" t="s">
        <v>77</v>
      </c>
      <c r="P358">
        <v>9.5959500000000003E-2</v>
      </c>
      <c r="Q358" t="s">
        <v>78</v>
      </c>
      <c r="R358">
        <v>0.59166666666667</v>
      </c>
      <c r="S358">
        <v>0.40792824074074002</v>
      </c>
      <c r="T358">
        <v>0.55006944444443995</v>
      </c>
      <c r="U358" t="s">
        <v>992</v>
      </c>
      <c r="V358" t="s">
        <v>992</v>
      </c>
      <c r="W358" t="s">
        <v>209</v>
      </c>
      <c r="X358" t="s">
        <v>993</v>
      </c>
      <c r="Y358" t="s">
        <v>994</v>
      </c>
      <c r="Z358">
        <v>73</v>
      </c>
      <c r="AA358">
        <v>0</v>
      </c>
      <c r="AB358">
        <v>0</v>
      </c>
      <c r="AC358">
        <v>1838635</v>
      </c>
      <c r="AD358" t="s">
        <v>466</v>
      </c>
      <c r="AE358" s="5">
        <v>0</v>
      </c>
      <c r="AF358" t="s">
        <v>988</v>
      </c>
      <c r="AG358" t="s">
        <v>84</v>
      </c>
      <c r="AH358" t="s">
        <v>450</v>
      </c>
      <c r="AI358" t="s">
        <v>995</v>
      </c>
      <c r="AJ358">
        <v>0</v>
      </c>
      <c r="AK358">
        <v>1</v>
      </c>
      <c r="AL358" t="s">
        <v>996</v>
      </c>
      <c r="AM358" t="s">
        <v>988</v>
      </c>
      <c r="AN35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960</v>
      </c>
      <c r="AT358" s="8">
        <v>0</v>
      </c>
      <c r="AU358" s="5"/>
      <c r="AX358" s="5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s="5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9.5959500000000003E-2</v>
      </c>
      <c r="BK358" s="5" t="s">
        <v>985</v>
      </c>
      <c r="BL358">
        <v>20.980972091666665</v>
      </c>
      <c r="BM358">
        <v>2232740</v>
      </c>
      <c r="BN358" s="5">
        <v>8794.7883734753123</v>
      </c>
      <c r="BO358" s="5">
        <v>0</v>
      </c>
      <c r="BP358" s="5">
        <v>960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f>IF(COUNTIFS($D$1:D358,D358,$E$1:E358,E358)&gt;1,0,1)</f>
        <v>0</v>
      </c>
      <c r="BX358" s="5">
        <v>10212.152787196228</v>
      </c>
      <c r="BY358" t="s">
        <v>466</v>
      </c>
      <c r="BZ358" t="s">
        <v>466</v>
      </c>
      <c r="CA358" t="s">
        <v>102</v>
      </c>
      <c r="CB358" s="5">
        <v>0</v>
      </c>
      <c r="CC358" s="6">
        <v>4.5736441372091485E-3</v>
      </c>
      <c r="CD358" s="8">
        <v>20.980972091666665</v>
      </c>
      <c r="CE358" s="5" t="s">
        <v>622</v>
      </c>
      <c r="CF358">
        <v>0</v>
      </c>
      <c r="CG358" t="str">
        <f>VLOOKUP(C358,Sheet2!$D$2:$D$764,1,0)</f>
        <v>9521124200</v>
      </c>
      <c r="CH358" t="str">
        <f>VLOOKUP(B358,SO!A:A,1,0)</f>
        <v>9518011887</v>
      </c>
      <c r="CI358" t="str">
        <f>VLOOKUP(D358,Shipment!A:A,1,0)</f>
        <v>9525250498</v>
      </c>
      <c r="CJ358" s="76" t="e">
        <f>VLOOKUP(C358,[1]Sheet1!$E:$H,4,0)</f>
        <v>#N/A</v>
      </c>
      <c r="CK358" s="76" t="e">
        <f>VLOOKUP(C358,[1]Sheet1!$E:$I,5,0)</f>
        <v>#N/A</v>
      </c>
      <c r="CL358" s="76" t="e">
        <f>VLOOKUP(C358,[1]Sheet1!$E:$S,15,0)</f>
        <v>#N/A</v>
      </c>
    </row>
    <row r="359" spans="1:90" x14ac:dyDescent="0.25">
      <c r="A359" s="1">
        <v>44580</v>
      </c>
      <c r="B359" t="s">
        <v>1019</v>
      </c>
      <c r="C359" t="s">
        <v>1020</v>
      </c>
      <c r="D359" t="s">
        <v>985</v>
      </c>
      <c r="E359" t="s">
        <v>999</v>
      </c>
      <c r="F359" t="s">
        <v>987</v>
      </c>
      <c r="G359">
        <v>5</v>
      </c>
      <c r="H359" t="s">
        <v>988</v>
      </c>
      <c r="I359" t="s">
        <v>989</v>
      </c>
      <c r="J359" t="s">
        <v>73</v>
      </c>
      <c r="K359" t="s">
        <v>588</v>
      </c>
      <c r="L359">
        <v>2</v>
      </c>
      <c r="M359" t="s">
        <v>1000</v>
      </c>
      <c r="N359" t="s">
        <v>1001</v>
      </c>
      <c r="O359" t="s">
        <v>77</v>
      </c>
      <c r="P359">
        <v>7.1145E-2</v>
      </c>
      <c r="Q359" t="s">
        <v>78</v>
      </c>
      <c r="R359">
        <v>0.59166666666667</v>
      </c>
      <c r="S359">
        <v>0.40792824074074002</v>
      </c>
      <c r="T359">
        <v>0.55199074074073995</v>
      </c>
      <c r="U359" t="s">
        <v>1002</v>
      </c>
      <c r="V359" t="s">
        <v>1002</v>
      </c>
      <c r="W359" t="s">
        <v>209</v>
      </c>
      <c r="X359" t="s">
        <v>993</v>
      </c>
      <c r="Y359" t="s">
        <v>994</v>
      </c>
      <c r="Z359">
        <v>73</v>
      </c>
      <c r="AA359">
        <v>0</v>
      </c>
      <c r="AB359">
        <v>0</v>
      </c>
      <c r="AC359">
        <v>1838635</v>
      </c>
      <c r="AD359" t="s">
        <v>358</v>
      </c>
      <c r="AE359" s="5">
        <v>0</v>
      </c>
      <c r="AF359" t="s">
        <v>988</v>
      </c>
      <c r="AG359" t="s">
        <v>84</v>
      </c>
      <c r="AH359" t="s">
        <v>450</v>
      </c>
      <c r="AI359" t="s">
        <v>42</v>
      </c>
      <c r="AJ359">
        <v>0</v>
      </c>
      <c r="AK359">
        <v>1</v>
      </c>
      <c r="AL359" t="s">
        <v>996</v>
      </c>
      <c r="AM359" t="s">
        <v>988</v>
      </c>
      <c r="AN359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711</v>
      </c>
      <c r="AT359" s="8">
        <v>0</v>
      </c>
      <c r="AU359" s="5"/>
      <c r="AX359" s="5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s="5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7.1145E-2</v>
      </c>
      <c r="BK359" s="5" t="s">
        <v>985</v>
      </c>
      <c r="BL359">
        <v>20.980972091666665</v>
      </c>
      <c r="BM359">
        <v>2232740</v>
      </c>
      <c r="BN359" s="5">
        <v>6520.5135378039804</v>
      </c>
      <c r="BO359" s="5">
        <v>0</v>
      </c>
      <c r="BP359" s="5">
        <v>711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f>IF(COUNTIFS($D$1:D359,D359,$E$1:E359,E359)&gt;1,0,1)</f>
        <v>0</v>
      </c>
      <c r="BX359" s="5">
        <v>7570.6065011288674</v>
      </c>
      <c r="BY359" t="s">
        <v>358</v>
      </c>
      <c r="BZ359" t="s">
        <v>358</v>
      </c>
      <c r="CA359" t="s">
        <v>102</v>
      </c>
      <c r="CB359" s="5">
        <v>3430000</v>
      </c>
      <c r="CC359" s="6">
        <v>3.3909296332488691E-3</v>
      </c>
      <c r="CD359" s="8">
        <v>20.980972091666665</v>
      </c>
      <c r="CE359" s="5" t="s">
        <v>622</v>
      </c>
      <c r="CF359">
        <v>0</v>
      </c>
      <c r="CG359" t="str">
        <f>VLOOKUP(C359,Sheet2!$D$2:$D$764,1,0)</f>
        <v>9521124153</v>
      </c>
      <c r="CH359" t="str">
        <f>VLOOKUP(B359,SO!A:A,1,0)</f>
        <v>9512941206</v>
      </c>
      <c r="CI359" t="str">
        <f>VLOOKUP(D359,Shipment!A:A,1,0)</f>
        <v>9525250498</v>
      </c>
      <c r="CJ359" s="76" t="e">
        <f>VLOOKUP(C359,[1]Sheet1!$E:$H,4,0)</f>
        <v>#N/A</v>
      </c>
      <c r="CK359" s="76" t="e">
        <f>VLOOKUP(C359,[1]Sheet1!$E:$I,5,0)</f>
        <v>#N/A</v>
      </c>
      <c r="CL359" s="76" t="e">
        <f>VLOOKUP(C359,[1]Sheet1!$E:$S,15,0)</f>
        <v>#N/A</v>
      </c>
    </row>
    <row r="360" spans="1:90" x14ac:dyDescent="0.25">
      <c r="A360" s="1">
        <v>44580</v>
      </c>
      <c r="B360" t="s">
        <v>983</v>
      </c>
      <c r="C360" t="s">
        <v>1021</v>
      </c>
      <c r="D360" t="s">
        <v>985</v>
      </c>
      <c r="E360" t="s">
        <v>986</v>
      </c>
      <c r="F360" t="s">
        <v>987</v>
      </c>
      <c r="G360">
        <v>5</v>
      </c>
      <c r="H360" t="s">
        <v>988</v>
      </c>
      <c r="I360" t="s">
        <v>989</v>
      </c>
      <c r="J360" t="s">
        <v>73</v>
      </c>
      <c r="K360" t="s">
        <v>166</v>
      </c>
      <c r="L360">
        <v>3</v>
      </c>
      <c r="M360" t="s">
        <v>990</v>
      </c>
      <c r="N360" t="s">
        <v>991</v>
      </c>
      <c r="O360" t="s">
        <v>77</v>
      </c>
      <c r="P360">
        <v>1.4385465</v>
      </c>
      <c r="Q360" t="s">
        <v>78</v>
      </c>
      <c r="R360">
        <v>0.59166666666667</v>
      </c>
      <c r="S360">
        <v>0.40792824074074002</v>
      </c>
      <c r="T360">
        <v>0.55370370370370003</v>
      </c>
      <c r="U360" t="s">
        <v>992</v>
      </c>
      <c r="V360" t="s">
        <v>992</v>
      </c>
      <c r="W360" t="s">
        <v>209</v>
      </c>
      <c r="X360" t="s">
        <v>993</v>
      </c>
      <c r="Y360" t="s">
        <v>994</v>
      </c>
      <c r="Z360">
        <v>73</v>
      </c>
      <c r="AA360">
        <v>0</v>
      </c>
      <c r="AB360">
        <v>0</v>
      </c>
      <c r="AC360">
        <v>1838635</v>
      </c>
      <c r="AD360" t="s">
        <v>83</v>
      </c>
      <c r="AE360" s="5">
        <v>0</v>
      </c>
      <c r="AF360" t="s">
        <v>988</v>
      </c>
      <c r="AG360" t="s">
        <v>84</v>
      </c>
      <c r="AH360" t="s">
        <v>450</v>
      </c>
      <c r="AI360" t="s">
        <v>995</v>
      </c>
      <c r="AJ360">
        <v>1</v>
      </c>
      <c r="AK360">
        <v>1</v>
      </c>
      <c r="AL360" t="s">
        <v>996</v>
      </c>
      <c r="AM360" t="s">
        <v>988</v>
      </c>
      <c r="AN360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14385</v>
      </c>
      <c r="AT360" s="8">
        <v>0</v>
      </c>
      <c r="AU360" s="5"/>
      <c r="AX360" s="5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s="5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1.4385465</v>
      </c>
      <c r="BK360" s="5" t="s">
        <v>985</v>
      </c>
      <c r="BL360">
        <v>20.980972091666665</v>
      </c>
      <c r="BM360">
        <v>2232740</v>
      </c>
      <c r="BN360" s="5">
        <v>131844.28881875795</v>
      </c>
      <c r="BO360" s="5">
        <v>0</v>
      </c>
      <c r="BP360" s="5">
        <v>14385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f>IF(COUNTIFS($D$1:D360,D360,$E$1:E360,E360)&gt;1,0,1)</f>
        <v>0</v>
      </c>
      <c r="BX360" s="5">
        <v>153085.72279958084</v>
      </c>
      <c r="BY360" t="s">
        <v>83</v>
      </c>
      <c r="BZ360" t="s">
        <v>87</v>
      </c>
      <c r="CA360" t="s">
        <v>102</v>
      </c>
      <c r="CB360" s="5">
        <v>17016000</v>
      </c>
      <c r="CC360" s="6">
        <v>6.8564339808228889E-2</v>
      </c>
      <c r="CD360" s="8">
        <v>20.980972091666665</v>
      </c>
      <c r="CE360" s="5" t="s">
        <v>622</v>
      </c>
      <c r="CF360">
        <v>0</v>
      </c>
      <c r="CG360" t="str">
        <f>VLOOKUP(C360,Sheet2!$D$2:$D$764,1,0)</f>
        <v>9521124202</v>
      </c>
      <c r="CH360" t="str">
        <f>VLOOKUP(B360,SO!A:A,1,0)</f>
        <v>9512939237</v>
      </c>
      <c r="CI360" t="str">
        <f>VLOOKUP(D360,Shipment!A:A,1,0)</f>
        <v>9525250498</v>
      </c>
      <c r="CJ360" s="76" t="e">
        <f>VLOOKUP(C360,[1]Sheet1!$E:$H,4,0)</f>
        <v>#N/A</v>
      </c>
      <c r="CK360" s="76" t="e">
        <f>VLOOKUP(C360,[1]Sheet1!$E:$I,5,0)</f>
        <v>#N/A</v>
      </c>
      <c r="CL360" s="76" t="e">
        <f>VLOOKUP(C360,[1]Sheet1!$E:$S,15,0)</f>
        <v>#N/A</v>
      </c>
    </row>
    <row r="361" spans="1:90" x14ac:dyDescent="0.25">
      <c r="A361" s="1">
        <v>44580</v>
      </c>
      <c r="B361" t="s">
        <v>983</v>
      </c>
      <c r="C361" t="s">
        <v>1021</v>
      </c>
      <c r="D361" t="s">
        <v>985</v>
      </c>
      <c r="E361" t="s">
        <v>986</v>
      </c>
      <c r="F361" t="s">
        <v>987</v>
      </c>
      <c r="G361">
        <v>5</v>
      </c>
      <c r="H361" t="s">
        <v>988</v>
      </c>
      <c r="I361" t="s">
        <v>989</v>
      </c>
      <c r="J361" t="s">
        <v>73</v>
      </c>
      <c r="K361" t="s">
        <v>1022</v>
      </c>
      <c r="L361">
        <v>1</v>
      </c>
      <c r="M361" t="s">
        <v>990</v>
      </c>
      <c r="N361" t="s">
        <v>991</v>
      </c>
      <c r="O361" t="s">
        <v>77</v>
      </c>
      <c r="P361">
        <v>1.4473800000000001</v>
      </c>
      <c r="Q361" t="s">
        <v>78</v>
      </c>
      <c r="R361">
        <v>0.59166666666667</v>
      </c>
      <c r="S361">
        <v>0.40792824074074002</v>
      </c>
      <c r="T361">
        <v>0.55035879629630002</v>
      </c>
      <c r="U361" t="s">
        <v>992</v>
      </c>
      <c r="V361" t="s">
        <v>992</v>
      </c>
      <c r="W361" t="s">
        <v>209</v>
      </c>
      <c r="X361" t="s">
        <v>993</v>
      </c>
      <c r="Y361" t="s">
        <v>994</v>
      </c>
      <c r="Z361">
        <v>73</v>
      </c>
      <c r="AA361">
        <v>0</v>
      </c>
      <c r="AB361">
        <v>0</v>
      </c>
      <c r="AC361">
        <v>1838635</v>
      </c>
      <c r="AD361" t="s">
        <v>21</v>
      </c>
      <c r="AE361" s="5">
        <v>0</v>
      </c>
      <c r="AF361" t="s">
        <v>988</v>
      </c>
      <c r="AG361" t="s">
        <v>84</v>
      </c>
      <c r="AH361" t="s">
        <v>450</v>
      </c>
      <c r="AI361" t="s">
        <v>995</v>
      </c>
      <c r="AJ361">
        <v>1</v>
      </c>
      <c r="AK361">
        <v>1</v>
      </c>
      <c r="AL361" t="s">
        <v>996</v>
      </c>
      <c r="AM361" t="s">
        <v>988</v>
      </c>
      <c r="AN361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14474</v>
      </c>
      <c r="AT361" s="8">
        <v>0</v>
      </c>
      <c r="AU361" s="5"/>
      <c r="AX361" s="5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s="5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1.4473800000000001</v>
      </c>
      <c r="BK361" s="5" t="s">
        <v>985</v>
      </c>
      <c r="BL361">
        <v>20.980972091666665</v>
      </c>
      <c r="BM361">
        <v>2232740</v>
      </c>
      <c r="BN361" s="5">
        <v>132653.88831747454</v>
      </c>
      <c r="BO361" s="5">
        <v>0</v>
      </c>
      <c r="BP361" s="5">
        <v>14474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f>IF(COUNTIFS($D$1:D361,D361,$E$1:E361,E361)&gt;1,0,1)</f>
        <v>0</v>
      </c>
      <c r="BX361" s="5">
        <v>154026.42473264321</v>
      </c>
      <c r="BY361" t="s">
        <v>21</v>
      </c>
      <c r="BZ361" t="s">
        <v>92</v>
      </c>
      <c r="CA361" t="s">
        <v>102</v>
      </c>
      <c r="CB361" s="5">
        <v>30407091</v>
      </c>
      <c r="CC361" s="6">
        <v>6.8985364151686671E-2</v>
      </c>
      <c r="CD361" s="8">
        <v>20.980972091666665</v>
      </c>
      <c r="CE361" s="5" t="s">
        <v>622</v>
      </c>
      <c r="CF361">
        <v>0</v>
      </c>
      <c r="CG361" t="str">
        <f>VLOOKUP(C361,Sheet2!$D$2:$D$764,1,0)</f>
        <v>9521124202</v>
      </c>
      <c r="CH361" t="str">
        <f>VLOOKUP(B361,SO!A:A,1,0)</f>
        <v>9512939237</v>
      </c>
      <c r="CI361" t="str">
        <f>VLOOKUP(D361,Shipment!A:A,1,0)</f>
        <v>9525250498</v>
      </c>
      <c r="CJ361" s="76" t="e">
        <f>VLOOKUP(C361,[1]Sheet1!$E:$H,4,0)</f>
        <v>#N/A</v>
      </c>
      <c r="CK361" s="76" t="e">
        <f>VLOOKUP(C361,[1]Sheet1!$E:$I,5,0)</f>
        <v>#N/A</v>
      </c>
      <c r="CL361" s="76" t="e">
        <f>VLOOKUP(C361,[1]Sheet1!$E:$S,15,0)</f>
        <v>#N/A</v>
      </c>
    </row>
    <row r="362" spans="1:90" x14ac:dyDescent="0.25">
      <c r="A362" s="1">
        <v>44580</v>
      </c>
      <c r="B362" t="s">
        <v>1012</v>
      </c>
      <c r="C362" t="s">
        <v>1013</v>
      </c>
      <c r="D362" t="s">
        <v>985</v>
      </c>
      <c r="E362" t="s">
        <v>999</v>
      </c>
      <c r="F362" t="s">
        <v>987</v>
      </c>
      <c r="G362">
        <v>5</v>
      </c>
      <c r="H362" t="s">
        <v>988</v>
      </c>
      <c r="I362" t="s">
        <v>989</v>
      </c>
      <c r="J362" t="s">
        <v>73</v>
      </c>
      <c r="K362" t="s">
        <v>598</v>
      </c>
      <c r="L362">
        <v>10</v>
      </c>
      <c r="M362" t="s">
        <v>1000</v>
      </c>
      <c r="N362" t="s">
        <v>1001</v>
      </c>
      <c r="O362" t="s">
        <v>77</v>
      </c>
      <c r="P362">
        <v>0.25087999999999999</v>
      </c>
      <c r="Q362" t="s">
        <v>78</v>
      </c>
      <c r="R362">
        <v>0.59166666666667</v>
      </c>
      <c r="S362">
        <v>0.40792824074074002</v>
      </c>
      <c r="T362">
        <v>0.55162037037037004</v>
      </c>
      <c r="U362" t="s">
        <v>1002</v>
      </c>
      <c r="V362" t="s">
        <v>1002</v>
      </c>
      <c r="W362" t="s">
        <v>209</v>
      </c>
      <c r="X362" t="s">
        <v>993</v>
      </c>
      <c r="Y362" t="s">
        <v>994</v>
      </c>
      <c r="Z362">
        <v>73</v>
      </c>
      <c r="AA362">
        <v>0</v>
      </c>
      <c r="AB362">
        <v>0</v>
      </c>
      <c r="AC362">
        <v>1838635</v>
      </c>
      <c r="AD362" t="s">
        <v>358</v>
      </c>
      <c r="AE362" s="5">
        <v>0</v>
      </c>
      <c r="AF362" t="s">
        <v>988</v>
      </c>
      <c r="AG362" t="s">
        <v>84</v>
      </c>
      <c r="AH362" t="s">
        <v>450</v>
      </c>
      <c r="AI362" t="s">
        <v>42</v>
      </c>
      <c r="AJ362">
        <v>0</v>
      </c>
      <c r="AK362">
        <v>1</v>
      </c>
      <c r="AL362" t="s">
        <v>996</v>
      </c>
      <c r="AM362" t="s">
        <v>988</v>
      </c>
      <c r="AN362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2509</v>
      </c>
      <c r="AT362" s="8">
        <v>0</v>
      </c>
      <c r="AU362" s="5"/>
      <c r="AX362" s="5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s="5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0.25087999999999999</v>
      </c>
      <c r="BK362" s="5" t="s">
        <v>985</v>
      </c>
      <c r="BL362">
        <v>20.980972091666665</v>
      </c>
      <c r="BM362">
        <v>2232740</v>
      </c>
      <c r="BN362" s="5">
        <v>22993.413962530925</v>
      </c>
      <c r="BO362" s="5">
        <v>0</v>
      </c>
      <c r="BP362" s="5">
        <v>2509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f>IF(COUNTIFS($D$1:D362,D362,$E$1:E362,E362)&gt;1,0,1)</f>
        <v>0</v>
      </c>
      <c r="BX362" s="5">
        <v>26698.164087472211</v>
      </c>
      <c r="BY362" t="s">
        <v>358</v>
      </c>
      <c r="BZ362" t="s">
        <v>358</v>
      </c>
      <c r="CA362" t="s">
        <v>102</v>
      </c>
      <c r="CB362" s="5">
        <v>11181820</v>
      </c>
      <c r="CC362" s="6">
        <v>1.1957501249412836E-2</v>
      </c>
      <c r="CD362" s="8">
        <v>20.980972091666665</v>
      </c>
      <c r="CE362" s="5" t="s">
        <v>622</v>
      </c>
      <c r="CF362">
        <v>0</v>
      </c>
      <c r="CG362" t="str">
        <f>VLOOKUP(C362,Sheet2!$D$2:$D$764,1,0)</f>
        <v>9521124150</v>
      </c>
      <c r="CH362" t="str">
        <f>VLOOKUP(B362,SO!A:A,1,0)</f>
        <v>9512941200</v>
      </c>
      <c r="CI362" t="str">
        <f>VLOOKUP(D362,Shipment!A:A,1,0)</f>
        <v>9525250498</v>
      </c>
      <c r="CJ362" s="76" t="e">
        <f>VLOOKUP(C362,[1]Sheet1!$E:$H,4,0)</f>
        <v>#N/A</v>
      </c>
      <c r="CK362" s="76" t="e">
        <f>VLOOKUP(C362,[1]Sheet1!$E:$I,5,0)</f>
        <v>#N/A</v>
      </c>
      <c r="CL362" s="76" t="e">
        <f>VLOOKUP(C362,[1]Sheet1!$E:$S,15,0)</f>
        <v>#N/A</v>
      </c>
    </row>
    <row r="363" spans="1:90" x14ac:dyDescent="0.25">
      <c r="A363" s="1">
        <v>44580</v>
      </c>
      <c r="B363" t="s">
        <v>1012</v>
      </c>
      <c r="C363" t="s">
        <v>1013</v>
      </c>
      <c r="D363" t="s">
        <v>985</v>
      </c>
      <c r="E363" t="s">
        <v>999</v>
      </c>
      <c r="F363" t="s">
        <v>987</v>
      </c>
      <c r="G363">
        <v>5</v>
      </c>
      <c r="H363" t="s">
        <v>988</v>
      </c>
      <c r="I363" t="s">
        <v>989</v>
      </c>
      <c r="J363" t="s">
        <v>73</v>
      </c>
      <c r="K363" t="s">
        <v>588</v>
      </c>
      <c r="L363">
        <v>16</v>
      </c>
      <c r="M363" t="s">
        <v>1000</v>
      </c>
      <c r="N363" t="s">
        <v>1001</v>
      </c>
      <c r="O363" t="s">
        <v>77</v>
      </c>
      <c r="P363">
        <v>0.56916</v>
      </c>
      <c r="Q363" t="s">
        <v>78</v>
      </c>
      <c r="R363">
        <v>0.59166666666667</v>
      </c>
      <c r="S363">
        <v>0.40792824074074002</v>
      </c>
      <c r="T363">
        <v>0.551875</v>
      </c>
      <c r="U363" t="s">
        <v>1002</v>
      </c>
      <c r="V363" t="s">
        <v>1002</v>
      </c>
      <c r="W363" t="s">
        <v>209</v>
      </c>
      <c r="X363" t="s">
        <v>993</v>
      </c>
      <c r="Y363" t="s">
        <v>994</v>
      </c>
      <c r="Z363">
        <v>73</v>
      </c>
      <c r="AA363">
        <v>0</v>
      </c>
      <c r="AB363">
        <v>0</v>
      </c>
      <c r="AC363">
        <v>1838635</v>
      </c>
      <c r="AD363" t="s">
        <v>358</v>
      </c>
      <c r="AE363" s="5">
        <v>0</v>
      </c>
      <c r="AF363" t="s">
        <v>988</v>
      </c>
      <c r="AG363" t="s">
        <v>84</v>
      </c>
      <c r="AH363" t="s">
        <v>450</v>
      </c>
      <c r="AI363" t="s">
        <v>42</v>
      </c>
      <c r="AJ363">
        <v>0</v>
      </c>
      <c r="AK363">
        <v>1</v>
      </c>
      <c r="AL363" t="s">
        <v>996</v>
      </c>
      <c r="AM363" t="s">
        <v>988</v>
      </c>
      <c r="AN363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5692</v>
      </c>
      <c r="AT363" s="8">
        <v>0</v>
      </c>
      <c r="AU363" s="5"/>
      <c r="AX363" s="5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s="5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0.56916</v>
      </c>
      <c r="BK363" s="5" t="s">
        <v>985</v>
      </c>
      <c r="BL363">
        <v>20.980972091666665</v>
      </c>
      <c r="BM363">
        <v>2232740</v>
      </c>
      <c r="BN363" s="5">
        <v>52164.108302431843</v>
      </c>
      <c r="BO363" s="5">
        <v>0</v>
      </c>
      <c r="BP363" s="5">
        <v>5692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f>IF(COUNTIFS($D$1:D363,D363,$E$1:E363,E363)&gt;1,0,1)</f>
        <v>0</v>
      </c>
      <c r="BX363" s="5">
        <v>60568.852009030939</v>
      </c>
      <c r="BY363" t="s">
        <v>358</v>
      </c>
      <c r="BZ363" t="s">
        <v>358</v>
      </c>
      <c r="CA363" t="s">
        <v>102</v>
      </c>
      <c r="CB363" s="5">
        <v>27440000</v>
      </c>
      <c r="CC363" s="6">
        <v>2.7127437065990953E-2</v>
      </c>
      <c r="CD363" s="8">
        <v>20.980972091666665</v>
      </c>
      <c r="CE363" s="5" t="s">
        <v>622</v>
      </c>
      <c r="CF363">
        <v>0</v>
      </c>
      <c r="CG363" t="str">
        <f>VLOOKUP(C363,Sheet2!$D$2:$D$764,1,0)</f>
        <v>9521124150</v>
      </c>
      <c r="CH363" t="str">
        <f>VLOOKUP(B363,SO!A:A,1,0)</f>
        <v>9512941200</v>
      </c>
      <c r="CI363" t="str">
        <f>VLOOKUP(D363,Shipment!A:A,1,0)</f>
        <v>9525250498</v>
      </c>
      <c r="CJ363" s="76" t="e">
        <f>VLOOKUP(C363,[1]Sheet1!$E:$H,4,0)</f>
        <v>#N/A</v>
      </c>
      <c r="CK363" s="76" t="e">
        <f>VLOOKUP(C363,[1]Sheet1!$E:$I,5,0)</f>
        <v>#N/A</v>
      </c>
      <c r="CL363" s="76" t="e">
        <f>VLOOKUP(C363,[1]Sheet1!$E:$S,15,0)</f>
        <v>#N/A</v>
      </c>
    </row>
    <row r="364" spans="1:90" x14ac:dyDescent="0.25">
      <c r="A364" s="1">
        <v>44580</v>
      </c>
      <c r="B364" t="s">
        <v>983</v>
      </c>
      <c r="C364" t="s">
        <v>1021</v>
      </c>
      <c r="D364" t="s">
        <v>985</v>
      </c>
      <c r="E364" t="s">
        <v>986</v>
      </c>
      <c r="F364" t="s">
        <v>987</v>
      </c>
      <c r="G364">
        <v>5</v>
      </c>
      <c r="H364" t="s">
        <v>988</v>
      </c>
      <c r="I364" t="s">
        <v>989</v>
      </c>
      <c r="J364" t="s">
        <v>73</v>
      </c>
      <c r="K364" t="s">
        <v>1010</v>
      </c>
      <c r="L364">
        <v>1</v>
      </c>
      <c r="M364" t="s">
        <v>990</v>
      </c>
      <c r="N364" t="s">
        <v>991</v>
      </c>
      <c r="O364" t="s">
        <v>77</v>
      </c>
      <c r="P364">
        <v>0.77512499999999995</v>
      </c>
      <c r="Q364" t="s">
        <v>78</v>
      </c>
      <c r="R364">
        <v>0.59166666666667</v>
      </c>
      <c r="S364">
        <v>0.40792824074074002</v>
      </c>
      <c r="T364">
        <v>0.54994212962962996</v>
      </c>
      <c r="U364" t="s">
        <v>992</v>
      </c>
      <c r="V364" t="s">
        <v>992</v>
      </c>
      <c r="W364" t="s">
        <v>209</v>
      </c>
      <c r="X364" t="s">
        <v>993</v>
      </c>
      <c r="Y364" t="s">
        <v>994</v>
      </c>
      <c r="Z364">
        <v>73</v>
      </c>
      <c r="AA364">
        <v>0</v>
      </c>
      <c r="AB364">
        <v>0</v>
      </c>
      <c r="AC364">
        <v>1838635</v>
      </c>
      <c r="AD364" t="s">
        <v>21</v>
      </c>
      <c r="AE364" s="5">
        <v>0</v>
      </c>
      <c r="AF364" t="s">
        <v>988</v>
      </c>
      <c r="AG364" t="s">
        <v>84</v>
      </c>
      <c r="AH364" t="s">
        <v>450</v>
      </c>
      <c r="AI364" t="s">
        <v>995</v>
      </c>
      <c r="AJ364">
        <v>1</v>
      </c>
      <c r="AK364">
        <v>1</v>
      </c>
      <c r="AL364" t="s">
        <v>996</v>
      </c>
      <c r="AM364" t="s">
        <v>988</v>
      </c>
      <c r="AN364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7751</v>
      </c>
      <c r="AT364" s="8">
        <v>0</v>
      </c>
      <c r="AU364" s="5"/>
      <c r="AX364" s="5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s="5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0.77512499999999995</v>
      </c>
      <c r="BK364" s="5" t="s">
        <v>985</v>
      </c>
      <c r="BL364">
        <v>20.980972091666665</v>
      </c>
      <c r="BM364">
        <v>2232740</v>
      </c>
      <c r="BN364" s="5">
        <v>71041.015615859302</v>
      </c>
      <c r="BO364" s="5">
        <v>0</v>
      </c>
      <c r="BP364" s="5">
        <v>7751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f>IF(COUNTIFS($D$1:D364,D364,$E$1:E364,E364)&gt;1,0,1)</f>
        <v>0</v>
      </c>
      <c r="BX364" s="5">
        <v>82486.434523684205</v>
      </c>
      <c r="BY364" t="s">
        <v>21</v>
      </c>
      <c r="BZ364" t="s">
        <v>92</v>
      </c>
      <c r="CA364" t="s">
        <v>102</v>
      </c>
      <c r="CB364" s="5">
        <v>8632000</v>
      </c>
      <c r="CC364" s="6">
        <v>3.6944189078249062E-2</v>
      </c>
      <c r="CD364" s="8">
        <v>20.980972091666665</v>
      </c>
      <c r="CE364" s="5" t="s">
        <v>622</v>
      </c>
      <c r="CF364">
        <v>0</v>
      </c>
      <c r="CG364" t="str">
        <f>VLOOKUP(C364,Sheet2!$D$2:$D$764,1,0)</f>
        <v>9521124202</v>
      </c>
      <c r="CH364" t="str">
        <f>VLOOKUP(B364,SO!A:A,1,0)</f>
        <v>9512939237</v>
      </c>
      <c r="CI364" t="str">
        <f>VLOOKUP(D364,Shipment!A:A,1,0)</f>
        <v>9525250498</v>
      </c>
      <c r="CJ364" s="76" t="e">
        <f>VLOOKUP(C364,[1]Sheet1!$E:$H,4,0)</f>
        <v>#N/A</v>
      </c>
      <c r="CK364" s="76" t="e">
        <f>VLOOKUP(C364,[1]Sheet1!$E:$I,5,0)</f>
        <v>#N/A</v>
      </c>
      <c r="CL364" s="76" t="e">
        <f>VLOOKUP(C364,[1]Sheet1!$E:$S,15,0)</f>
        <v>#N/A</v>
      </c>
    </row>
    <row r="365" spans="1:90" x14ac:dyDescent="0.25">
      <c r="A365" s="1">
        <v>44580</v>
      </c>
      <c r="B365" t="s">
        <v>983</v>
      </c>
      <c r="C365" t="s">
        <v>1021</v>
      </c>
      <c r="D365" t="s">
        <v>985</v>
      </c>
      <c r="E365" t="s">
        <v>986</v>
      </c>
      <c r="F365" t="s">
        <v>987</v>
      </c>
      <c r="G365">
        <v>5</v>
      </c>
      <c r="H365" t="s">
        <v>988</v>
      </c>
      <c r="I365" t="s">
        <v>989</v>
      </c>
      <c r="J365" t="s">
        <v>73</v>
      </c>
      <c r="K365" t="s">
        <v>166</v>
      </c>
      <c r="L365">
        <v>1</v>
      </c>
      <c r="M365" t="s">
        <v>990</v>
      </c>
      <c r="N365" t="s">
        <v>991</v>
      </c>
      <c r="O365" t="s">
        <v>77</v>
      </c>
      <c r="P365">
        <v>0.47951549999999998</v>
      </c>
      <c r="Q365" t="s">
        <v>78</v>
      </c>
      <c r="R365">
        <v>0.59166666666667</v>
      </c>
      <c r="S365">
        <v>0.40793981481481001</v>
      </c>
      <c r="T365">
        <v>0.55047453703703997</v>
      </c>
      <c r="U365" t="s">
        <v>992</v>
      </c>
      <c r="V365" t="s">
        <v>992</v>
      </c>
      <c r="W365" t="s">
        <v>209</v>
      </c>
      <c r="X365" t="s">
        <v>993</v>
      </c>
      <c r="Y365" t="s">
        <v>994</v>
      </c>
      <c r="Z365">
        <v>73</v>
      </c>
      <c r="AA365">
        <v>0</v>
      </c>
      <c r="AB365">
        <v>0</v>
      </c>
      <c r="AC365">
        <v>1838635</v>
      </c>
      <c r="AD365" t="s">
        <v>83</v>
      </c>
      <c r="AE365" s="5">
        <v>0</v>
      </c>
      <c r="AF365" t="s">
        <v>988</v>
      </c>
      <c r="AG365" t="s">
        <v>84</v>
      </c>
      <c r="AH365" t="s">
        <v>450</v>
      </c>
      <c r="AI365" t="s">
        <v>995</v>
      </c>
      <c r="AJ365">
        <v>1</v>
      </c>
      <c r="AK365">
        <v>1</v>
      </c>
      <c r="AL365" t="s">
        <v>996</v>
      </c>
      <c r="AM365" t="s">
        <v>988</v>
      </c>
      <c r="AN365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4795</v>
      </c>
      <c r="AT365" s="8">
        <v>0</v>
      </c>
      <c r="AU365" s="5"/>
      <c r="AX365" s="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s="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0.47951549999999998</v>
      </c>
      <c r="BK365" s="5" t="s">
        <v>985</v>
      </c>
      <c r="BL365">
        <v>20.980972091666665</v>
      </c>
      <c r="BM365">
        <v>2232740</v>
      </c>
      <c r="BN365" s="5">
        <v>43948.09627291932</v>
      </c>
      <c r="BO365" s="5">
        <v>0</v>
      </c>
      <c r="BP365" s="5">
        <v>4795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f>IF(COUNTIFS($D$1:D365,D365,$E$1:E365,E365)&gt;1,0,1)</f>
        <v>0</v>
      </c>
      <c r="BX365" s="5">
        <v>51028.57426652695</v>
      </c>
      <c r="BY365" t="s">
        <v>83</v>
      </c>
      <c r="BZ365" t="s">
        <v>87</v>
      </c>
      <c r="CA365" t="s">
        <v>102</v>
      </c>
      <c r="CB365" s="5">
        <v>5672000</v>
      </c>
      <c r="CC365" s="6">
        <v>2.2854779936076295E-2</v>
      </c>
      <c r="CD365" s="8">
        <v>20.980972091666665</v>
      </c>
      <c r="CE365" s="5" t="s">
        <v>622</v>
      </c>
      <c r="CF365">
        <v>0</v>
      </c>
      <c r="CG365" t="str">
        <f>VLOOKUP(C365,Sheet2!$D$2:$D$764,1,0)</f>
        <v>9521124202</v>
      </c>
      <c r="CH365" t="str">
        <f>VLOOKUP(B365,SO!A:A,1,0)</f>
        <v>9512939237</v>
      </c>
      <c r="CI365" t="str">
        <f>VLOOKUP(D365,Shipment!A:A,1,0)</f>
        <v>9525250498</v>
      </c>
      <c r="CJ365" s="76" t="e">
        <f>VLOOKUP(C365,[1]Sheet1!$E:$H,4,0)</f>
        <v>#N/A</v>
      </c>
      <c r="CK365" s="76" t="e">
        <f>VLOOKUP(C365,[1]Sheet1!$E:$I,5,0)</f>
        <v>#N/A</v>
      </c>
      <c r="CL365" s="76" t="e">
        <f>VLOOKUP(C365,[1]Sheet1!$E:$S,15,0)</f>
        <v>#N/A</v>
      </c>
    </row>
    <row r="366" spans="1:90" x14ac:dyDescent="0.25">
      <c r="A366" s="1">
        <v>44580</v>
      </c>
      <c r="B366" t="s">
        <v>1023</v>
      </c>
      <c r="C366" t="s">
        <v>1024</v>
      </c>
      <c r="D366" t="s">
        <v>1025</v>
      </c>
      <c r="E366" t="s">
        <v>1026</v>
      </c>
      <c r="F366" t="s">
        <v>1027</v>
      </c>
      <c r="G366">
        <v>5</v>
      </c>
      <c r="H366" t="s">
        <v>988</v>
      </c>
      <c r="I366" t="s">
        <v>1028</v>
      </c>
      <c r="J366" t="s">
        <v>73</v>
      </c>
      <c r="K366" t="s">
        <v>326</v>
      </c>
      <c r="L366">
        <v>1</v>
      </c>
      <c r="M366" t="s">
        <v>1029</v>
      </c>
      <c r="N366" t="s">
        <v>1030</v>
      </c>
      <c r="O366" t="s">
        <v>77</v>
      </c>
      <c r="P366">
        <v>3.3319999999999999E-3</v>
      </c>
      <c r="Q366" t="s">
        <v>78</v>
      </c>
      <c r="R366">
        <v>0.58541666666667003</v>
      </c>
      <c r="S366">
        <v>0.40997685185185001</v>
      </c>
      <c r="T366">
        <v>0.58167824074074004</v>
      </c>
      <c r="U366" t="s">
        <v>1031</v>
      </c>
      <c r="V366" t="s">
        <v>1031</v>
      </c>
      <c r="W366" t="s">
        <v>209</v>
      </c>
      <c r="X366" t="s">
        <v>1032</v>
      </c>
      <c r="Y366" t="s">
        <v>1033</v>
      </c>
      <c r="Z366">
        <v>58</v>
      </c>
      <c r="AA366">
        <v>58</v>
      </c>
      <c r="AB366">
        <v>0</v>
      </c>
      <c r="AC366">
        <v>1516013</v>
      </c>
      <c r="AD366" t="s">
        <v>332</v>
      </c>
      <c r="AE366" s="5">
        <v>1</v>
      </c>
      <c r="AF366" t="s">
        <v>988</v>
      </c>
      <c r="AG366" t="s">
        <v>84</v>
      </c>
      <c r="AH366" t="s">
        <v>450</v>
      </c>
      <c r="AI366" t="s">
        <v>130</v>
      </c>
      <c r="AJ366">
        <v>0</v>
      </c>
      <c r="AK366">
        <v>1</v>
      </c>
      <c r="AL366" t="s">
        <v>996</v>
      </c>
      <c r="AM366" t="s">
        <v>988</v>
      </c>
      <c r="AN366" t="s">
        <v>996</v>
      </c>
      <c r="AO366" s="8">
        <v>1516013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5"/>
      <c r="AX366" s="5">
        <v>0</v>
      </c>
      <c r="AY366">
        <v>0</v>
      </c>
      <c r="AZ366">
        <v>1666013</v>
      </c>
      <c r="BA366">
        <v>0</v>
      </c>
      <c r="BB366">
        <v>182029</v>
      </c>
      <c r="BC366">
        <v>0</v>
      </c>
      <c r="BD366" s="5">
        <v>0</v>
      </c>
      <c r="BE366">
        <v>0</v>
      </c>
      <c r="BF366">
        <v>0</v>
      </c>
      <c r="BG366">
        <v>0</v>
      </c>
      <c r="BH366">
        <v>0</v>
      </c>
      <c r="BI366">
        <v>1848042</v>
      </c>
      <c r="BJ366">
        <v>3.3319999999999999E-3</v>
      </c>
      <c r="BK366" s="5" t="s">
        <v>1025</v>
      </c>
      <c r="BL366">
        <v>18.206131750000001</v>
      </c>
      <c r="BM366">
        <v>1848042</v>
      </c>
      <c r="BN366" s="5">
        <v>277.4535187025657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f>IF(COUNTIFS($D$1:D366,D366,$E$1:E366,E366)&gt;1,0,1)</f>
        <v>1</v>
      </c>
      <c r="BX366" s="5">
        <v>304.90580823133945</v>
      </c>
      <c r="BY366" t="s">
        <v>332</v>
      </c>
      <c r="BZ366" t="s">
        <v>332</v>
      </c>
      <c r="CA366" t="s">
        <v>102</v>
      </c>
      <c r="CB366" s="5">
        <v>216182</v>
      </c>
      <c r="CC366" s="6">
        <v>1.8301526352515821E-4</v>
      </c>
      <c r="CD366" s="8">
        <v>18.206131750000001</v>
      </c>
      <c r="CE366" s="5" t="s">
        <v>622</v>
      </c>
      <c r="CF366">
        <v>0</v>
      </c>
      <c r="CG366" t="str">
        <f>VLOOKUP(C366,Sheet2!$D$2:$D$764,1,0)</f>
        <v>9521118875</v>
      </c>
      <c r="CH366" t="str">
        <f>VLOOKUP(B366,SO!A:A,1,0)</f>
        <v>9512935783</v>
      </c>
      <c r="CI366" t="str">
        <f>VLOOKUP(D366,Shipment!A:A,1,0)</f>
        <v>9525250499</v>
      </c>
      <c r="CJ366" s="76" t="e">
        <f>VLOOKUP(C366,[1]Sheet1!$E:$H,4,0)</f>
        <v>#N/A</v>
      </c>
      <c r="CK366" s="76" t="e">
        <f>VLOOKUP(C366,[1]Sheet1!$E:$I,5,0)</f>
        <v>#N/A</v>
      </c>
      <c r="CL366" s="76" t="e">
        <f>VLOOKUP(C366,[1]Sheet1!$E:$S,15,0)</f>
        <v>#N/A</v>
      </c>
    </row>
    <row r="367" spans="1:90" x14ac:dyDescent="0.25">
      <c r="A367" s="1">
        <v>44580</v>
      </c>
      <c r="B367" t="s">
        <v>1034</v>
      </c>
      <c r="C367" t="s">
        <v>1035</v>
      </c>
      <c r="D367" t="s">
        <v>1025</v>
      </c>
      <c r="E367" t="s">
        <v>1036</v>
      </c>
      <c r="F367" t="s">
        <v>1027</v>
      </c>
      <c r="G367">
        <v>5</v>
      </c>
      <c r="H367" t="s">
        <v>988</v>
      </c>
      <c r="I367" t="s">
        <v>1028</v>
      </c>
      <c r="J367" t="s">
        <v>73</v>
      </c>
      <c r="K367" t="s">
        <v>877</v>
      </c>
      <c r="L367">
        <v>1</v>
      </c>
      <c r="M367" t="s">
        <v>1037</v>
      </c>
      <c r="N367" t="s">
        <v>1038</v>
      </c>
      <c r="O367" t="s">
        <v>77</v>
      </c>
      <c r="P367">
        <v>0.66591</v>
      </c>
      <c r="Q367" t="s">
        <v>78</v>
      </c>
      <c r="R367">
        <v>0.58541666666667003</v>
      </c>
      <c r="S367">
        <v>0.40998842592592999</v>
      </c>
      <c r="T367">
        <v>0.58068287037037003</v>
      </c>
      <c r="U367" t="s">
        <v>1039</v>
      </c>
      <c r="V367" t="s">
        <v>1039</v>
      </c>
      <c r="W367" t="s">
        <v>209</v>
      </c>
      <c r="X367" t="s">
        <v>1040</v>
      </c>
      <c r="Y367" t="s">
        <v>1033</v>
      </c>
      <c r="Z367">
        <v>25</v>
      </c>
      <c r="AA367">
        <v>58</v>
      </c>
      <c r="AB367">
        <v>0</v>
      </c>
      <c r="AC367">
        <v>1171857</v>
      </c>
      <c r="AD367" t="s">
        <v>83</v>
      </c>
      <c r="AE367" s="5">
        <v>0</v>
      </c>
      <c r="AF367" t="s">
        <v>988</v>
      </c>
      <c r="AG367" t="s">
        <v>84</v>
      </c>
      <c r="AH367" t="s">
        <v>450</v>
      </c>
      <c r="AI367" t="s">
        <v>42</v>
      </c>
      <c r="AJ367">
        <v>0</v>
      </c>
      <c r="AK367">
        <v>1</v>
      </c>
      <c r="AL367" t="s">
        <v>996</v>
      </c>
      <c r="AM367" t="s">
        <v>988</v>
      </c>
      <c r="AN367" t="s">
        <v>101</v>
      </c>
      <c r="AO367" s="8">
        <v>50000</v>
      </c>
      <c r="AP367" s="8">
        <v>0</v>
      </c>
      <c r="AQ367" s="8">
        <v>0</v>
      </c>
      <c r="AR367" s="8">
        <v>0</v>
      </c>
      <c r="AS367" s="8">
        <v>6659</v>
      </c>
      <c r="AT367" s="8">
        <v>0</v>
      </c>
      <c r="AU367" s="5"/>
      <c r="AX367" s="5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 s="5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0.66591</v>
      </c>
      <c r="BK367" s="5" t="s">
        <v>1025</v>
      </c>
      <c r="BL367">
        <v>18.206131750000001</v>
      </c>
      <c r="BM367">
        <v>1848042</v>
      </c>
      <c r="BN367" s="5">
        <v>55449.901752468642</v>
      </c>
      <c r="BO367" s="5">
        <v>0</v>
      </c>
      <c r="BP367" s="5">
        <v>6659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f>IF(COUNTIFS($D$1:D367,D367,$E$1:E367,E367)&gt;1,0,1)</f>
        <v>1</v>
      </c>
      <c r="BX367" s="5">
        <v>67595.322556822095</v>
      </c>
      <c r="BY367" t="s">
        <v>83</v>
      </c>
      <c r="BZ367" t="s">
        <v>87</v>
      </c>
      <c r="CA367" t="s">
        <v>102</v>
      </c>
      <c r="CB367" s="5">
        <v>11660455</v>
      </c>
      <c r="CC367" s="6">
        <v>3.6576138695689708E-2</v>
      </c>
      <c r="CD367" s="8">
        <v>18.206131750000001</v>
      </c>
      <c r="CE367" s="5" t="s">
        <v>622</v>
      </c>
      <c r="CF367">
        <v>0</v>
      </c>
      <c r="CG367" t="str">
        <f>VLOOKUP(C367,Sheet2!$D$2:$D$764,1,0)</f>
        <v>9521120827</v>
      </c>
      <c r="CH367" t="str">
        <f>VLOOKUP(B367,SO!A:A,1,0)</f>
        <v>9512939296</v>
      </c>
      <c r="CI367" t="str">
        <f>VLOOKUP(D367,Shipment!A:A,1,0)</f>
        <v>9525250499</v>
      </c>
      <c r="CJ367" s="76" t="e">
        <f>VLOOKUP(C367,[1]Sheet1!$E:$H,4,0)</f>
        <v>#N/A</v>
      </c>
      <c r="CK367" s="76" t="e">
        <f>VLOOKUP(C367,[1]Sheet1!$E:$I,5,0)</f>
        <v>#N/A</v>
      </c>
      <c r="CL367" s="76" t="e">
        <f>VLOOKUP(C367,[1]Sheet1!$E:$S,15,0)</f>
        <v>#N/A</v>
      </c>
    </row>
    <row r="368" spans="1:90" x14ac:dyDescent="0.25">
      <c r="A368" s="1">
        <v>44580</v>
      </c>
      <c r="B368" t="s">
        <v>1041</v>
      </c>
      <c r="C368" t="s">
        <v>1042</v>
      </c>
      <c r="D368" t="s">
        <v>1025</v>
      </c>
      <c r="E368" t="s">
        <v>1043</v>
      </c>
      <c r="F368" t="s">
        <v>1027</v>
      </c>
      <c r="G368">
        <v>5</v>
      </c>
      <c r="H368" t="s">
        <v>988</v>
      </c>
      <c r="I368" t="s">
        <v>1028</v>
      </c>
      <c r="J368" t="s">
        <v>73</v>
      </c>
      <c r="K368" t="s">
        <v>445</v>
      </c>
      <c r="L368">
        <v>10</v>
      </c>
      <c r="M368" t="s">
        <v>262</v>
      </c>
      <c r="N368" t="s">
        <v>1044</v>
      </c>
      <c r="O368" t="s">
        <v>77</v>
      </c>
      <c r="P368">
        <v>4.6176250000000002E-2</v>
      </c>
      <c r="Q368" t="s">
        <v>78</v>
      </c>
      <c r="R368">
        <v>0.58541666666667003</v>
      </c>
      <c r="S368">
        <v>0.40998842592592999</v>
      </c>
      <c r="T368">
        <v>0.56386574074074003</v>
      </c>
      <c r="U368" t="s">
        <v>1045</v>
      </c>
      <c r="V368" t="s">
        <v>1045</v>
      </c>
      <c r="W368" t="s">
        <v>209</v>
      </c>
      <c r="X368" t="s">
        <v>1046</v>
      </c>
      <c r="Y368" t="s">
        <v>1033</v>
      </c>
      <c r="Z368">
        <v>40</v>
      </c>
      <c r="AA368">
        <v>58</v>
      </c>
      <c r="AB368">
        <v>0</v>
      </c>
      <c r="AC368">
        <v>1328221</v>
      </c>
      <c r="AD368" t="s">
        <v>449</v>
      </c>
      <c r="AE368" s="5">
        <v>0</v>
      </c>
      <c r="AF368" t="s">
        <v>988</v>
      </c>
      <c r="AG368" t="s">
        <v>84</v>
      </c>
      <c r="AH368" t="s">
        <v>450</v>
      </c>
      <c r="AI368" t="s">
        <v>262</v>
      </c>
      <c r="AJ368">
        <v>0</v>
      </c>
      <c r="AK368">
        <v>1</v>
      </c>
      <c r="AL368" t="s">
        <v>996</v>
      </c>
      <c r="AM368" t="s">
        <v>988</v>
      </c>
      <c r="AN368" t="s">
        <v>101</v>
      </c>
      <c r="AO368" s="8">
        <v>50000</v>
      </c>
      <c r="AP368" s="8">
        <v>0</v>
      </c>
      <c r="AQ368" s="8">
        <v>0</v>
      </c>
      <c r="AR368" s="8">
        <v>0</v>
      </c>
      <c r="AS368" s="8">
        <v>462</v>
      </c>
      <c r="AT368" s="8">
        <v>0</v>
      </c>
      <c r="AU368" s="5"/>
      <c r="AX368" s="5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 s="5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4.6176250000000002E-2</v>
      </c>
      <c r="BK368" s="5" t="s">
        <v>1025</v>
      </c>
      <c r="BL368">
        <v>18.206131750000001</v>
      </c>
      <c r="BM368">
        <v>1848042</v>
      </c>
      <c r="BN368" s="5">
        <v>3845.0669396726739</v>
      </c>
      <c r="BO368" s="5">
        <v>0</v>
      </c>
      <c r="BP368" s="5">
        <v>462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f>IF(COUNTIFS($D$1:D368,D368,$E$1:E368,E368)&gt;1,0,1)</f>
        <v>1</v>
      </c>
      <c r="BX368" s="5">
        <v>4687.5122531039578</v>
      </c>
      <c r="BY368" t="s">
        <v>449</v>
      </c>
      <c r="BZ368" t="s">
        <v>449</v>
      </c>
      <c r="CA368" t="s">
        <v>102</v>
      </c>
      <c r="CB368" s="5">
        <v>0</v>
      </c>
      <c r="CC368" s="6">
        <v>2.5363020895418928E-3</v>
      </c>
      <c r="CD368" s="8">
        <v>18.206131750000001</v>
      </c>
      <c r="CE368" s="5" t="s">
        <v>622</v>
      </c>
      <c r="CF368">
        <v>0</v>
      </c>
      <c r="CG368" t="str">
        <f>VLOOKUP(C368,Sheet2!$D$2:$D$764,1,0)</f>
        <v>9521120771</v>
      </c>
      <c r="CH368" t="str">
        <f>VLOOKUP(B368,SO!A:A,1,0)</f>
        <v>9512938447</v>
      </c>
      <c r="CI368" t="str">
        <f>VLOOKUP(D368,Shipment!A:A,1,0)</f>
        <v>9525250499</v>
      </c>
      <c r="CJ368" s="76" t="e">
        <f>VLOOKUP(C368,[1]Sheet1!$E:$H,4,0)</f>
        <v>#N/A</v>
      </c>
      <c r="CK368" s="76" t="e">
        <f>VLOOKUP(C368,[1]Sheet1!$E:$I,5,0)</f>
        <v>#N/A</v>
      </c>
      <c r="CL368" s="76" t="e">
        <f>VLOOKUP(C368,[1]Sheet1!$E:$S,15,0)</f>
        <v>#N/A</v>
      </c>
    </row>
    <row r="369" spans="1:90" x14ac:dyDescent="0.25">
      <c r="A369" s="1">
        <v>44580</v>
      </c>
      <c r="B369" t="s">
        <v>1047</v>
      </c>
      <c r="C369" t="s">
        <v>1048</v>
      </c>
      <c r="D369" t="s">
        <v>1025</v>
      </c>
      <c r="E369" t="s">
        <v>1043</v>
      </c>
      <c r="F369" t="s">
        <v>1027</v>
      </c>
      <c r="G369">
        <v>5</v>
      </c>
      <c r="H369" t="s">
        <v>988</v>
      </c>
      <c r="I369" t="s">
        <v>1028</v>
      </c>
      <c r="J369" t="s">
        <v>73</v>
      </c>
      <c r="K369" t="s">
        <v>354</v>
      </c>
      <c r="L369">
        <v>2</v>
      </c>
      <c r="M369" t="s">
        <v>262</v>
      </c>
      <c r="N369" t="s">
        <v>1044</v>
      </c>
      <c r="O369" t="s">
        <v>77</v>
      </c>
      <c r="P369">
        <v>4.6128000000000002E-2</v>
      </c>
      <c r="Q369" t="s">
        <v>78</v>
      </c>
      <c r="R369">
        <v>0.58541666666667003</v>
      </c>
      <c r="S369">
        <v>0.40998842592592999</v>
      </c>
      <c r="T369">
        <v>0.56314814814814995</v>
      </c>
      <c r="U369" t="s">
        <v>1045</v>
      </c>
      <c r="V369" t="s">
        <v>1045</v>
      </c>
      <c r="W369" t="s">
        <v>209</v>
      </c>
      <c r="X369" t="s">
        <v>1046</v>
      </c>
      <c r="Y369" t="s">
        <v>1033</v>
      </c>
      <c r="Z369">
        <v>40</v>
      </c>
      <c r="AA369">
        <v>0</v>
      </c>
      <c r="AB369">
        <v>0</v>
      </c>
      <c r="AC369">
        <v>1328221</v>
      </c>
      <c r="AD369" t="s">
        <v>358</v>
      </c>
      <c r="AE369" s="5">
        <v>0</v>
      </c>
      <c r="AF369" t="s">
        <v>988</v>
      </c>
      <c r="AG369" t="s">
        <v>84</v>
      </c>
      <c r="AH369" t="s">
        <v>450</v>
      </c>
      <c r="AI369" t="s">
        <v>262</v>
      </c>
      <c r="AJ369">
        <v>0</v>
      </c>
      <c r="AK369">
        <v>1</v>
      </c>
      <c r="AL369" t="s">
        <v>996</v>
      </c>
      <c r="AM369" t="s">
        <v>988</v>
      </c>
      <c r="AN369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461</v>
      </c>
      <c r="AT369" s="8">
        <v>0</v>
      </c>
      <c r="AU369" s="5"/>
      <c r="AX369" s="5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 s="5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4.6128000000000002E-2</v>
      </c>
      <c r="BK369" s="5" t="s">
        <v>1025</v>
      </c>
      <c r="BL369">
        <v>18.206131750000001</v>
      </c>
      <c r="BM369">
        <v>1848042</v>
      </c>
      <c r="BN369" s="5">
        <v>3841.0491928907413</v>
      </c>
      <c r="BO369" s="5">
        <v>0</v>
      </c>
      <c r="BP369" s="5">
        <v>461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f>IF(COUNTIFS($D$1:D369,D369,$E$1:E369,E369)&gt;1,0,1)</f>
        <v>0</v>
      </c>
      <c r="BX369" s="5">
        <v>4682.0969754187354</v>
      </c>
      <c r="BY369" t="s">
        <v>358</v>
      </c>
      <c r="BZ369" t="s">
        <v>358</v>
      </c>
      <c r="CA369" t="s">
        <v>102</v>
      </c>
      <c r="CB369" s="5">
        <v>3092600</v>
      </c>
      <c r="CC369" s="6">
        <v>2.5336518835199573E-3</v>
      </c>
      <c r="CD369" s="8">
        <v>18.206131750000001</v>
      </c>
      <c r="CE369" s="5" t="s">
        <v>622</v>
      </c>
      <c r="CF369">
        <v>0</v>
      </c>
      <c r="CG369" t="str">
        <f>VLOOKUP(C369,Sheet2!$D$2:$D$764,1,0)</f>
        <v>9521120674</v>
      </c>
      <c r="CH369" t="str">
        <f>VLOOKUP(B369,SO!A:A,1,0)</f>
        <v>9512939798</v>
      </c>
      <c r="CI369" t="str">
        <f>VLOOKUP(D369,Shipment!A:A,1,0)</f>
        <v>9525250499</v>
      </c>
      <c r="CJ369" s="76" t="e">
        <f>VLOOKUP(C369,[1]Sheet1!$E:$H,4,0)</f>
        <v>#N/A</v>
      </c>
      <c r="CK369" s="76" t="e">
        <f>VLOOKUP(C369,[1]Sheet1!$E:$I,5,0)</f>
        <v>#N/A</v>
      </c>
      <c r="CL369" s="76" t="e">
        <f>VLOOKUP(C369,[1]Sheet1!$E:$S,15,0)</f>
        <v>#N/A</v>
      </c>
    </row>
    <row r="370" spans="1:90" x14ac:dyDescent="0.25">
      <c r="A370" s="1">
        <v>44580</v>
      </c>
      <c r="B370" t="s">
        <v>1049</v>
      </c>
      <c r="C370" t="s">
        <v>1050</v>
      </c>
      <c r="D370" t="s">
        <v>1025</v>
      </c>
      <c r="E370" t="s">
        <v>1043</v>
      </c>
      <c r="F370" t="s">
        <v>1027</v>
      </c>
      <c r="G370">
        <v>5</v>
      </c>
      <c r="H370" t="s">
        <v>988</v>
      </c>
      <c r="I370" t="s">
        <v>1028</v>
      </c>
      <c r="J370" t="s">
        <v>73</v>
      </c>
      <c r="K370" t="s">
        <v>1051</v>
      </c>
      <c r="L370">
        <v>1</v>
      </c>
      <c r="M370" t="s">
        <v>262</v>
      </c>
      <c r="N370" t="s">
        <v>1044</v>
      </c>
      <c r="O370" t="s">
        <v>77</v>
      </c>
      <c r="P370">
        <v>2.8139999999999998E-2</v>
      </c>
      <c r="Q370" t="s">
        <v>78</v>
      </c>
      <c r="R370">
        <v>0.58541666666667003</v>
      </c>
      <c r="S370">
        <v>0.40998842592592999</v>
      </c>
      <c r="T370">
        <v>0.56302083333332997</v>
      </c>
      <c r="U370" t="s">
        <v>1045</v>
      </c>
      <c r="V370" t="s">
        <v>1045</v>
      </c>
      <c r="W370" t="s">
        <v>209</v>
      </c>
      <c r="X370" t="s">
        <v>1046</v>
      </c>
      <c r="Y370" t="s">
        <v>1033</v>
      </c>
      <c r="Z370">
        <v>40</v>
      </c>
      <c r="AA370">
        <v>0</v>
      </c>
      <c r="AB370">
        <v>0</v>
      </c>
      <c r="AC370">
        <v>1328221</v>
      </c>
      <c r="AD370" t="s">
        <v>147</v>
      </c>
      <c r="AE370" s="5">
        <v>0</v>
      </c>
      <c r="AF370" t="s">
        <v>988</v>
      </c>
      <c r="AG370" t="s">
        <v>84</v>
      </c>
      <c r="AH370" t="s">
        <v>450</v>
      </c>
      <c r="AI370" t="s">
        <v>262</v>
      </c>
      <c r="AJ370">
        <v>0</v>
      </c>
      <c r="AK370">
        <v>1</v>
      </c>
      <c r="AL370" t="s">
        <v>996</v>
      </c>
      <c r="AM370" t="s">
        <v>988</v>
      </c>
      <c r="AN370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281</v>
      </c>
      <c r="AT370" s="8">
        <v>0</v>
      </c>
      <c r="AU370" s="5"/>
      <c r="AX370" s="5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 s="5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2.8139999999999998E-2</v>
      </c>
      <c r="BK370" s="5" t="s">
        <v>1025</v>
      </c>
      <c r="BL370">
        <v>18.206131750000001</v>
      </c>
      <c r="BM370">
        <v>1848042</v>
      </c>
      <c r="BN370" s="5">
        <v>2343.1998848409958</v>
      </c>
      <c r="BO370" s="5">
        <v>0</v>
      </c>
      <c r="BP370" s="5">
        <v>281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f>IF(COUNTIFS($D$1:D370,D370,$E$1:E370,E370)&gt;1,0,1)</f>
        <v>0</v>
      </c>
      <c r="BX370" s="5">
        <v>2856.0448510293791</v>
      </c>
      <c r="BY370" t="s">
        <v>147</v>
      </c>
      <c r="BZ370" t="s">
        <v>147</v>
      </c>
      <c r="CA370" t="s">
        <v>102</v>
      </c>
      <c r="CB370" s="5">
        <v>2188136</v>
      </c>
      <c r="CC370" s="6">
        <v>1.5456331079225546E-3</v>
      </c>
      <c r="CD370" s="8">
        <v>18.206131750000001</v>
      </c>
      <c r="CE370" s="5" t="s">
        <v>622</v>
      </c>
      <c r="CF370">
        <v>0</v>
      </c>
      <c r="CG370" t="str">
        <f>VLOOKUP(C370,Sheet2!$D$2:$D$764,1,0)</f>
        <v>9521120210</v>
      </c>
      <c r="CH370" t="str">
        <f>VLOOKUP(B370,SO!A:A,1,0)</f>
        <v>9512936309</v>
      </c>
      <c r="CI370" t="str">
        <f>VLOOKUP(D370,Shipment!A:A,1,0)</f>
        <v>9525250499</v>
      </c>
      <c r="CJ370" s="76" t="e">
        <f>VLOOKUP(C370,[1]Sheet1!$E:$H,4,0)</f>
        <v>#N/A</v>
      </c>
      <c r="CK370" s="76" t="e">
        <f>VLOOKUP(C370,[1]Sheet1!$E:$I,5,0)</f>
        <v>#N/A</v>
      </c>
      <c r="CL370" s="76" t="e">
        <f>VLOOKUP(C370,[1]Sheet1!$E:$S,15,0)</f>
        <v>#N/A</v>
      </c>
    </row>
    <row r="371" spans="1:90" x14ac:dyDescent="0.25">
      <c r="A371" s="1">
        <v>44580</v>
      </c>
      <c r="B371" t="s">
        <v>1052</v>
      </c>
      <c r="C371" t="s">
        <v>1053</v>
      </c>
      <c r="D371" t="s">
        <v>1025</v>
      </c>
      <c r="E371" t="s">
        <v>1043</v>
      </c>
      <c r="F371" t="s">
        <v>1027</v>
      </c>
      <c r="G371">
        <v>5</v>
      </c>
      <c r="H371" t="s">
        <v>988</v>
      </c>
      <c r="I371" t="s">
        <v>1028</v>
      </c>
      <c r="J371" t="s">
        <v>73</v>
      </c>
      <c r="K371" t="s">
        <v>465</v>
      </c>
      <c r="L371">
        <v>3</v>
      </c>
      <c r="M371" t="s">
        <v>262</v>
      </c>
      <c r="N371" t="s">
        <v>1044</v>
      </c>
      <c r="O371" t="s">
        <v>77</v>
      </c>
      <c r="P371">
        <v>0.28787850000000004</v>
      </c>
      <c r="Q371" t="s">
        <v>78</v>
      </c>
      <c r="R371">
        <v>0.58541666666667003</v>
      </c>
      <c r="S371">
        <v>0.40998842592592999</v>
      </c>
      <c r="T371">
        <v>0.56363425925926003</v>
      </c>
      <c r="U371" t="s">
        <v>1045</v>
      </c>
      <c r="V371" t="s">
        <v>1045</v>
      </c>
      <c r="W371" t="s">
        <v>209</v>
      </c>
      <c r="X371" t="s">
        <v>1046</v>
      </c>
      <c r="Y371" t="s">
        <v>1033</v>
      </c>
      <c r="Z371">
        <v>40</v>
      </c>
      <c r="AA371">
        <v>0</v>
      </c>
      <c r="AB371">
        <v>0</v>
      </c>
      <c r="AC371">
        <v>1328221</v>
      </c>
      <c r="AD371" t="s">
        <v>466</v>
      </c>
      <c r="AE371" s="5">
        <v>0</v>
      </c>
      <c r="AF371" t="s">
        <v>988</v>
      </c>
      <c r="AG371" t="s">
        <v>84</v>
      </c>
      <c r="AH371" t="s">
        <v>450</v>
      </c>
      <c r="AI371" t="s">
        <v>262</v>
      </c>
      <c r="AJ371">
        <v>0</v>
      </c>
      <c r="AK371">
        <v>1</v>
      </c>
      <c r="AL371" t="s">
        <v>996</v>
      </c>
      <c r="AM371" t="s">
        <v>988</v>
      </c>
      <c r="AN371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2879</v>
      </c>
      <c r="AT371" s="8">
        <v>0</v>
      </c>
      <c r="AU371" s="5"/>
      <c r="AX371" s="5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s="5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0.28787850000000004</v>
      </c>
      <c r="BK371" s="5" t="s">
        <v>1025</v>
      </c>
      <c r="BL371">
        <v>18.206131750000001</v>
      </c>
      <c r="BM371">
        <v>1848042</v>
      </c>
      <c r="BN371" s="5">
        <v>23971.459418912535</v>
      </c>
      <c r="BO371" s="5">
        <v>0</v>
      </c>
      <c r="BP371" s="5">
        <v>2879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f>IF(COUNTIFS($D$1:D371,D371,$E$1:E371,E371)&gt;1,0,1)</f>
        <v>0</v>
      </c>
      <c r="BX371" s="5">
        <v>29222.285328609141</v>
      </c>
      <c r="BY371" t="s">
        <v>466</v>
      </c>
      <c r="BZ371" t="s">
        <v>466</v>
      </c>
      <c r="CA371" t="s">
        <v>102</v>
      </c>
      <c r="CB371" s="5">
        <v>13860000</v>
      </c>
      <c r="CC371" s="6">
        <v>1.5812172731310702E-2</v>
      </c>
      <c r="CD371" s="8">
        <v>18.206131750000001</v>
      </c>
      <c r="CE371" s="5" t="s">
        <v>622</v>
      </c>
      <c r="CF371">
        <v>0</v>
      </c>
      <c r="CG371" t="str">
        <f>VLOOKUP(C371,Sheet2!$D$2:$D$764,1,0)</f>
        <v>9521120194</v>
      </c>
      <c r="CH371" t="str">
        <f>VLOOKUP(B371,SO!A:A,1,0)</f>
        <v>9512939426</v>
      </c>
      <c r="CI371" t="str">
        <f>VLOOKUP(D371,Shipment!A:A,1,0)</f>
        <v>9525250499</v>
      </c>
      <c r="CJ371" s="76" t="e">
        <f>VLOOKUP(C371,[1]Sheet1!$E:$H,4,0)</f>
        <v>#N/A</v>
      </c>
      <c r="CK371" s="76" t="e">
        <f>VLOOKUP(C371,[1]Sheet1!$E:$I,5,0)</f>
        <v>#N/A</v>
      </c>
      <c r="CL371" s="76" t="e">
        <f>VLOOKUP(C371,[1]Sheet1!$E:$S,15,0)</f>
        <v>#N/A</v>
      </c>
    </row>
    <row r="372" spans="1:90" x14ac:dyDescent="0.25">
      <c r="A372" s="1">
        <v>44580</v>
      </c>
      <c r="B372" t="s">
        <v>1052</v>
      </c>
      <c r="C372" t="s">
        <v>1053</v>
      </c>
      <c r="D372" t="s">
        <v>1025</v>
      </c>
      <c r="E372" t="s">
        <v>1043</v>
      </c>
      <c r="F372" t="s">
        <v>1027</v>
      </c>
      <c r="G372">
        <v>5</v>
      </c>
      <c r="H372" t="s">
        <v>988</v>
      </c>
      <c r="I372" t="s">
        <v>1028</v>
      </c>
      <c r="J372" t="s">
        <v>73</v>
      </c>
      <c r="K372" t="s">
        <v>467</v>
      </c>
      <c r="L372">
        <v>5</v>
      </c>
      <c r="M372" t="s">
        <v>262</v>
      </c>
      <c r="N372" t="s">
        <v>1044</v>
      </c>
      <c r="O372" t="s">
        <v>77</v>
      </c>
      <c r="P372">
        <v>0.37075499999999995</v>
      </c>
      <c r="Q372" t="s">
        <v>78</v>
      </c>
      <c r="R372">
        <v>0.58541666666667003</v>
      </c>
      <c r="S372">
        <v>0.40998842592592999</v>
      </c>
      <c r="T372">
        <v>0.56329861111111001</v>
      </c>
      <c r="U372" t="s">
        <v>1045</v>
      </c>
      <c r="V372" t="s">
        <v>1045</v>
      </c>
      <c r="W372" t="s">
        <v>209</v>
      </c>
      <c r="X372" t="s">
        <v>1046</v>
      </c>
      <c r="Y372" t="s">
        <v>1033</v>
      </c>
      <c r="Z372">
        <v>40</v>
      </c>
      <c r="AA372">
        <v>0</v>
      </c>
      <c r="AB372">
        <v>0</v>
      </c>
      <c r="AC372">
        <v>1328221</v>
      </c>
      <c r="AD372" t="s">
        <v>466</v>
      </c>
      <c r="AE372" s="5">
        <v>0</v>
      </c>
      <c r="AF372" t="s">
        <v>988</v>
      </c>
      <c r="AG372" t="s">
        <v>84</v>
      </c>
      <c r="AH372" t="s">
        <v>450</v>
      </c>
      <c r="AI372" t="s">
        <v>262</v>
      </c>
      <c r="AJ372">
        <v>0</v>
      </c>
      <c r="AK372">
        <v>1</v>
      </c>
      <c r="AL372" t="s">
        <v>996</v>
      </c>
      <c r="AM372" t="s">
        <v>988</v>
      </c>
      <c r="AN372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3708</v>
      </c>
      <c r="AT372" s="8">
        <v>0</v>
      </c>
      <c r="AU372" s="5"/>
      <c r="AX372" s="5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s="5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0.37075499999999995</v>
      </c>
      <c r="BK372" s="5" t="s">
        <v>1025</v>
      </c>
      <c r="BL372">
        <v>18.206131750000001</v>
      </c>
      <c r="BM372">
        <v>1848042</v>
      </c>
      <c r="BN372" s="5">
        <v>30872.532811095352</v>
      </c>
      <c r="BO372" s="5">
        <v>0</v>
      </c>
      <c r="BP372" s="5">
        <v>3708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f>IF(COUNTIFS($D$1:D372,D372,$E$1:E372,E372)&gt;1,0,1)</f>
        <v>0</v>
      </c>
      <c r="BX372" s="5">
        <v>37635.176749943043</v>
      </c>
      <c r="BY372" t="s">
        <v>466</v>
      </c>
      <c r="BZ372" t="s">
        <v>466</v>
      </c>
      <c r="CA372" t="s">
        <v>102</v>
      </c>
      <c r="CB372" s="5">
        <v>15400000</v>
      </c>
      <c r="CC372" s="6">
        <v>2.0364292925651267E-2</v>
      </c>
      <c r="CD372" s="8">
        <v>18.206131750000001</v>
      </c>
      <c r="CE372" s="5" t="s">
        <v>622</v>
      </c>
      <c r="CF372">
        <v>0</v>
      </c>
      <c r="CG372" t="str">
        <f>VLOOKUP(C372,Sheet2!$D$2:$D$764,1,0)</f>
        <v>9521120194</v>
      </c>
      <c r="CH372" t="str">
        <f>VLOOKUP(B372,SO!A:A,1,0)</f>
        <v>9512939426</v>
      </c>
      <c r="CI372" t="str">
        <f>VLOOKUP(D372,Shipment!A:A,1,0)</f>
        <v>9525250499</v>
      </c>
      <c r="CJ372" s="76" t="e">
        <f>VLOOKUP(C372,[1]Sheet1!$E:$H,4,0)</f>
        <v>#N/A</v>
      </c>
      <c r="CK372" s="76" t="e">
        <f>VLOOKUP(C372,[1]Sheet1!$E:$I,5,0)</f>
        <v>#N/A</v>
      </c>
      <c r="CL372" s="76" t="e">
        <f>VLOOKUP(C372,[1]Sheet1!$E:$S,15,0)</f>
        <v>#N/A</v>
      </c>
    </row>
    <row r="373" spans="1:90" x14ac:dyDescent="0.25">
      <c r="A373" s="1">
        <v>44580</v>
      </c>
      <c r="B373" t="s">
        <v>1054</v>
      </c>
      <c r="C373" t="s">
        <v>1055</v>
      </c>
      <c r="D373" t="s">
        <v>1025</v>
      </c>
      <c r="E373" t="s">
        <v>1043</v>
      </c>
      <c r="F373" t="s">
        <v>1027</v>
      </c>
      <c r="G373">
        <v>5</v>
      </c>
      <c r="H373" t="s">
        <v>988</v>
      </c>
      <c r="I373" t="s">
        <v>1028</v>
      </c>
      <c r="J373" t="s">
        <v>73</v>
      </c>
      <c r="K373" t="s">
        <v>1056</v>
      </c>
      <c r="L373">
        <v>2</v>
      </c>
      <c r="M373" t="s">
        <v>262</v>
      </c>
      <c r="N373" t="s">
        <v>1044</v>
      </c>
      <c r="O373" t="s">
        <v>77</v>
      </c>
      <c r="P373">
        <v>0.165464</v>
      </c>
      <c r="Q373" t="s">
        <v>78</v>
      </c>
      <c r="R373">
        <v>0.58541666666667003</v>
      </c>
      <c r="S373">
        <v>0.40998842592592999</v>
      </c>
      <c r="T373">
        <v>0.56412037037036999</v>
      </c>
      <c r="U373" t="s">
        <v>1045</v>
      </c>
      <c r="V373" t="s">
        <v>1045</v>
      </c>
      <c r="W373" t="s">
        <v>209</v>
      </c>
      <c r="X373" t="s">
        <v>1046</v>
      </c>
      <c r="Y373" t="s">
        <v>1033</v>
      </c>
      <c r="Z373">
        <v>40</v>
      </c>
      <c r="AA373">
        <v>0</v>
      </c>
      <c r="AB373">
        <v>0</v>
      </c>
      <c r="AC373">
        <v>1328221</v>
      </c>
      <c r="AD373" t="s">
        <v>100</v>
      </c>
      <c r="AE373" s="5">
        <v>0</v>
      </c>
      <c r="AF373" t="s">
        <v>988</v>
      </c>
      <c r="AG373" t="s">
        <v>84</v>
      </c>
      <c r="AH373" t="s">
        <v>450</v>
      </c>
      <c r="AI373" t="s">
        <v>262</v>
      </c>
      <c r="AJ373">
        <v>0</v>
      </c>
      <c r="AK373">
        <v>1</v>
      </c>
      <c r="AL373" t="s">
        <v>996</v>
      </c>
      <c r="AM373" t="s">
        <v>988</v>
      </c>
      <c r="AN373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1655</v>
      </c>
      <c r="AT373" s="8">
        <v>0</v>
      </c>
      <c r="AU373" s="5"/>
      <c r="AX373" s="5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s="5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0.165464</v>
      </c>
      <c r="BK373" s="5" t="s">
        <v>1025</v>
      </c>
      <c r="BL373">
        <v>18.206131750000001</v>
      </c>
      <c r="BM373">
        <v>1848042</v>
      </c>
      <c r="BN373" s="5">
        <v>13778.081938355741</v>
      </c>
      <c r="BO373" s="5">
        <v>0</v>
      </c>
      <c r="BP373" s="5">
        <v>1655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f>IF(COUNTIFS($D$1:D373,D373,$E$1:E373,E373)&gt;1,0,1)</f>
        <v>0</v>
      </c>
      <c r="BX373" s="5">
        <v>16796.336930729394</v>
      </c>
      <c r="BY373" t="s">
        <v>100</v>
      </c>
      <c r="BZ373" t="s">
        <v>100</v>
      </c>
      <c r="CA373" t="s">
        <v>102</v>
      </c>
      <c r="CB373" s="5">
        <v>6914116</v>
      </c>
      <c r="CC373" s="6">
        <v>9.0883666158243625E-3</v>
      </c>
      <c r="CD373" s="8">
        <v>18.206131750000001</v>
      </c>
      <c r="CE373" s="5" t="s">
        <v>622</v>
      </c>
      <c r="CF373">
        <v>0</v>
      </c>
      <c r="CG373" t="str">
        <f>VLOOKUP(C373,Sheet2!$D$2:$D$764,1,0)</f>
        <v>9521122132</v>
      </c>
      <c r="CH373" t="str">
        <f>VLOOKUP(B373,SO!A:A,1,0)</f>
        <v>9512940581</v>
      </c>
      <c r="CI373" t="str">
        <f>VLOOKUP(D373,Shipment!A:A,1,0)</f>
        <v>9525250499</v>
      </c>
      <c r="CJ373" s="76" t="e">
        <f>VLOOKUP(C373,[1]Sheet1!$E:$H,4,0)</f>
        <v>#N/A</v>
      </c>
      <c r="CK373" s="76" t="e">
        <f>VLOOKUP(C373,[1]Sheet1!$E:$I,5,0)</f>
        <v>#N/A</v>
      </c>
      <c r="CL373" s="76" t="e">
        <f>VLOOKUP(C373,[1]Sheet1!$E:$S,15,0)</f>
        <v>#N/A</v>
      </c>
    </row>
    <row r="374" spans="1:90" x14ac:dyDescent="0.25">
      <c r="A374" s="1">
        <v>44580</v>
      </c>
      <c r="B374" t="s">
        <v>1057</v>
      </c>
      <c r="C374" t="s">
        <v>1058</v>
      </c>
      <c r="D374" t="s">
        <v>1025</v>
      </c>
      <c r="E374" t="s">
        <v>1043</v>
      </c>
      <c r="F374" t="s">
        <v>1027</v>
      </c>
      <c r="G374">
        <v>5</v>
      </c>
      <c r="H374" t="s">
        <v>988</v>
      </c>
      <c r="I374" t="s">
        <v>1028</v>
      </c>
      <c r="J374" t="s">
        <v>73</v>
      </c>
      <c r="K374" t="s">
        <v>139</v>
      </c>
      <c r="L374">
        <v>5</v>
      </c>
      <c r="M374" t="s">
        <v>262</v>
      </c>
      <c r="N374" t="s">
        <v>1044</v>
      </c>
      <c r="O374" t="s">
        <v>77</v>
      </c>
      <c r="P374">
        <v>0.30854999999999999</v>
      </c>
      <c r="Q374" t="s">
        <v>78</v>
      </c>
      <c r="R374">
        <v>0.58541666666667003</v>
      </c>
      <c r="S374">
        <v>0.41</v>
      </c>
      <c r="T374">
        <v>0.56280092592593001</v>
      </c>
      <c r="U374" t="s">
        <v>1045</v>
      </c>
      <c r="V374" t="s">
        <v>1045</v>
      </c>
      <c r="W374" t="s">
        <v>209</v>
      </c>
      <c r="X374" t="s">
        <v>1046</v>
      </c>
      <c r="Y374" t="s">
        <v>1033</v>
      </c>
      <c r="Z374">
        <v>40</v>
      </c>
      <c r="AA374">
        <v>0</v>
      </c>
      <c r="AB374">
        <v>0</v>
      </c>
      <c r="AC374">
        <v>1328221</v>
      </c>
      <c r="AD374" t="s">
        <v>147</v>
      </c>
      <c r="AE374" s="5">
        <v>0</v>
      </c>
      <c r="AF374" t="s">
        <v>988</v>
      </c>
      <c r="AG374" t="s">
        <v>84</v>
      </c>
      <c r="AH374" t="s">
        <v>450</v>
      </c>
      <c r="AI374" t="s">
        <v>262</v>
      </c>
      <c r="AJ374">
        <v>0</v>
      </c>
      <c r="AK374">
        <v>1</v>
      </c>
      <c r="AL374" t="s">
        <v>996</v>
      </c>
      <c r="AM374" t="s">
        <v>988</v>
      </c>
      <c r="AN374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3086</v>
      </c>
      <c r="AT374" s="8">
        <v>0</v>
      </c>
      <c r="AU374" s="5"/>
      <c r="AX374" s="5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s="5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0.30854999999999999</v>
      </c>
      <c r="BK374" s="5" t="s">
        <v>1025</v>
      </c>
      <c r="BL374">
        <v>18.206131750000001</v>
      </c>
      <c r="BM374">
        <v>1848042</v>
      </c>
      <c r="BN374" s="5">
        <v>25692.7620635284</v>
      </c>
      <c r="BO374" s="5">
        <v>0</v>
      </c>
      <c r="BP374" s="5">
        <v>3086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f>IF(COUNTIFS($D$1:D374,D374,$E$1:E374,E374)&gt;1,0,1)</f>
        <v>0</v>
      </c>
      <c r="BX374" s="5">
        <v>31320.900098973518</v>
      </c>
      <c r="BY374" t="s">
        <v>147</v>
      </c>
      <c r="BZ374" t="s">
        <v>147</v>
      </c>
      <c r="CA374" t="s">
        <v>102</v>
      </c>
      <c r="CB374" s="5">
        <v>11445000</v>
      </c>
      <c r="CC374" s="6">
        <v>1.6947586902967455E-2</v>
      </c>
      <c r="CD374" s="8">
        <v>18.206131750000001</v>
      </c>
      <c r="CE374" s="5" t="s">
        <v>622</v>
      </c>
      <c r="CF374">
        <v>0</v>
      </c>
      <c r="CG374" t="str">
        <f>VLOOKUP(C374,Sheet2!$D$2:$D$764,1,0)</f>
        <v>9521122981</v>
      </c>
      <c r="CH374" t="str">
        <f>VLOOKUP(B374,SO!A:A,1,0)</f>
        <v>9512941064</v>
      </c>
      <c r="CI374" t="str">
        <f>VLOOKUP(D374,Shipment!A:A,1,0)</f>
        <v>9525250499</v>
      </c>
      <c r="CJ374" s="76" t="e">
        <f>VLOOKUP(C374,[1]Sheet1!$E:$H,4,0)</f>
        <v>#N/A</v>
      </c>
      <c r="CK374" s="76" t="e">
        <f>VLOOKUP(C374,[1]Sheet1!$E:$I,5,0)</f>
        <v>#N/A</v>
      </c>
      <c r="CL374" s="76" t="e">
        <f>VLOOKUP(C374,[1]Sheet1!$E:$S,15,0)</f>
        <v>#N/A</v>
      </c>
    </row>
    <row r="375" spans="1:90" x14ac:dyDescent="0.25">
      <c r="A375" s="1">
        <v>44580</v>
      </c>
      <c r="B375" t="s">
        <v>1054</v>
      </c>
      <c r="C375" t="s">
        <v>1055</v>
      </c>
      <c r="D375" t="s">
        <v>1025</v>
      </c>
      <c r="E375" t="s">
        <v>1043</v>
      </c>
      <c r="F375" t="s">
        <v>1027</v>
      </c>
      <c r="G375">
        <v>5</v>
      </c>
      <c r="H375" t="s">
        <v>988</v>
      </c>
      <c r="I375" t="s">
        <v>1028</v>
      </c>
      <c r="J375" t="s">
        <v>73</v>
      </c>
      <c r="K375" t="s">
        <v>1059</v>
      </c>
      <c r="L375">
        <v>2</v>
      </c>
      <c r="M375" t="s">
        <v>262</v>
      </c>
      <c r="N375" t="s">
        <v>1044</v>
      </c>
      <c r="O375" t="s">
        <v>77</v>
      </c>
      <c r="P375">
        <v>0.433755</v>
      </c>
      <c r="Q375" t="s">
        <v>78</v>
      </c>
      <c r="R375">
        <v>0.58541666666667003</v>
      </c>
      <c r="S375">
        <v>0.41</v>
      </c>
      <c r="T375">
        <v>0.56665509259258995</v>
      </c>
      <c r="U375" t="s">
        <v>1045</v>
      </c>
      <c r="V375" t="s">
        <v>1045</v>
      </c>
      <c r="W375" t="s">
        <v>209</v>
      </c>
      <c r="X375" t="s">
        <v>1046</v>
      </c>
      <c r="Y375" t="s">
        <v>1033</v>
      </c>
      <c r="Z375">
        <v>40</v>
      </c>
      <c r="AA375">
        <v>0</v>
      </c>
      <c r="AB375">
        <v>0</v>
      </c>
      <c r="AC375">
        <v>1328221</v>
      </c>
      <c r="AD375" t="s">
        <v>100</v>
      </c>
      <c r="AE375" s="5">
        <v>0</v>
      </c>
      <c r="AF375" t="s">
        <v>988</v>
      </c>
      <c r="AG375" t="s">
        <v>84</v>
      </c>
      <c r="AH375" t="s">
        <v>450</v>
      </c>
      <c r="AI375" t="s">
        <v>262</v>
      </c>
      <c r="AJ375">
        <v>0</v>
      </c>
      <c r="AK375">
        <v>1</v>
      </c>
      <c r="AL375" t="s">
        <v>996</v>
      </c>
      <c r="AM375" t="s">
        <v>988</v>
      </c>
      <c r="AN375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4338</v>
      </c>
      <c r="AT375" s="8">
        <v>0</v>
      </c>
      <c r="AU375" s="5"/>
      <c r="AX375" s="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s="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0.433755</v>
      </c>
      <c r="BK375" s="5" t="s">
        <v>1025</v>
      </c>
      <c r="BL375">
        <v>18.206131750000001</v>
      </c>
      <c r="BM375">
        <v>1848042</v>
      </c>
      <c r="BN375" s="5">
        <v>36118.50270253043</v>
      </c>
      <c r="BO375" s="5">
        <v>0</v>
      </c>
      <c r="BP375" s="5">
        <v>4338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f>IF(COUNTIFS($D$1:D375,D375,$E$1:E375,E375)&gt;1,0,1)</f>
        <v>0</v>
      </c>
      <c r="BX375" s="5">
        <v>44030.202535829725</v>
      </c>
      <c r="BY375" t="s">
        <v>100</v>
      </c>
      <c r="BZ375" t="s">
        <v>100</v>
      </c>
      <c r="CA375" t="s">
        <v>102</v>
      </c>
      <c r="CB375" s="5">
        <v>10371173</v>
      </c>
      <c r="CC375" s="6">
        <v>2.3824665555328632E-2</v>
      </c>
      <c r="CD375" s="8">
        <v>18.206131750000001</v>
      </c>
      <c r="CE375" s="5" t="s">
        <v>622</v>
      </c>
      <c r="CF375">
        <v>0</v>
      </c>
      <c r="CG375" t="str">
        <f>VLOOKUP(C375,Sheet2!$D$2:$D$764,1,0)</f>
        <v>9521122132</v>
      </c>
      <c r="CH375" t="str">
        <f>VLOOKUP(B375,SO!A:A,1,0)</f>
        <v>9512940581</v>
      </c>
      <c r="CI375" t="str">
        <f>VLOOKUP(D375,Shipment!A:A,1,0)</f>
        <v>9525250499</v>
      </c>
      <c r="CJ375" s="76" t="e">
        <f>VLOOKUP(C375,[1]Sheet1!$E:$H,4,0)</f>
        <v>#N/A</v>
      </c>
      <c r="CK375" s="76" t="e">
        <f>VLOOKUP(C375,[1]Sheet1!$E:$I,5,0)</f>
        <v>#N/A</v>
      </c>
      <c r="CL375" s="76" t="e">
        <f>VLOOKUP(C375,[1]Sheet1!$E:$S,15,0)</f>
        <v>#N/A</v>
      </c>
    </row>
    <row r="376" spans="1:90" x14ac:dyDescent="0.25">
      <c r="A376" s="1">
        <v>44580</v>
      </c>
      <c r="B376" t="s">
        <v>1060</v>
      </c>
      <c r="C376" t="s">
        <v>1061</v>
      </c>
      <c r="D376" t="s">
        <v>1025</v>
      </c>
      <c r="E376" t="s">
        <v>1036</v>
      </c>
      <c r="F376" t="s">
        <v>1027</v>
      </c>
      <c r="G376">
        <v>5</v>
      </c>
      <c r="H376" t="s">
        <v>988</v>
      </c>
      <c r="I376" t="s">
        <v>1028</v>
      </c>
      <c r="J376" t="s">
        <v>73</v>
      </c>
      <c r="K376" t="s">
        <v>106</v>
      </c>
      <c r="L376">
        <v>3</v>
      </c>
      <c r="M376" t="s">
        <v>1037</v>
      </c>
      <c r="N376" t="s">
        <v>1038</v>
      </c>
      <c r="O376" t="s">
        <v>77</v>
      </c>
      <c r="P376">
        <v>1.4385465</v>
      </c>
      <c r="Q376" t="s">
        <v>78</v>
      </c>
      <c r="R376">
        <v>0.58541666666667003</v>
      </c>
      <c r="S376">
        <v>0.41</v>
      </c>
      <c r="T376">
        <v>0.57440972222221998</v>
      </c>
      <c r="U376" t="s">
        <v>1039</v>
      </c>
      <c r="V376" t="s">
        <v>1039</v>
      </c>
      <c r="W376" t="s">
        <v>209</v>
      </c>
      <c r="X376" t="s">
        <v>1040</v>
      </c>
      <c r="Y376" t="s">
        <v>1033</v>
      </c>
      <c r="Z376">
        <v>25</v>
      </c>
      <c r="AA376">
        <v>0</v>
      </c>
      <c r="AB376">
        <v>0</v>
      </c>
      <c r="AC376">
        <v>1171857</v>
      </c>
      <c r="AD376" t="s">
        <v>83</v>
      </c>
      <c r="AE376" s="5">
        <v>0</v>
      </c>
      <c r="AF376" t="s">
        <v>988</v>
      </c>
      <c r="AG376" t="s">
        <v>84</v>
      </c>
      <c r="AH376" t="s">
        <v>450</v>
      </c>
      <c r="AI376" t="s">
        <v>42</v>
      </c>
      <c r="AJ376">
        <v>0</v>
      </c>
      <c r="AK376">
        <v>1</v>
      </c>
      <c r="AL376" t="s">
        <v>996</v>
      </c>
      <c r="AM376" t="s">
        <v>988</v>
      </c>
      <c r="AN376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14385</v>
      </c>
      <c r="AT376" s="8">
        <v>0</v>
      </c>
      <c r="AU376" s="5"/>
      <c r="AX376" s="5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 s="5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1.4385465</v>
      </c>
      <c r="BK376" s="5" t="s">
        <v>1025</v>
      </c>
      <c r="BL376">
        <v>18.206131750000001</v>
      </c>
      <c r="BM376">
        <v>1848042</v>
      </c>
      <c r="BN376" s="5">
        <v>119786.85121316338</v>
      </c>
      <c r="BO376" s="5">
        <v>0</v>
      </c>
      <c r="BP376" s="5">
        <v>14385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f>IF(COUNTIFS($D$1:D376,D376,$E$1:E376,E376)&gt;1,0,1)</f>
        <v>0</v>
      </c>
      <c r="BX376" s="5">
        <v>146024.01058249234</v>
      </c>
      <c r="BY376" t="s">
        <v>83</v>
      </c>
      <c r="BZ376" t="s">
        <v>87</v>
      </c>
      <c r="CA376" t="s">
        <v>102</v>
      </c>
      <c r="CB376" s="5">
        <v>15816000</v>
      </c>
      <c r="CC376" s="6">
        <v>7.901439579552641E-2</v>
      </c>
      <c r="CD376" s="8">
        <v>18.206131750000001</v>
      </c>
      <c r="CE376" s="5" t="s">
        <v>622</v>
      </c>
      <c r="CF376">
        <v>0</v>
      </c>
      <c r="CG376" t="str">
        <f>VLOOKUP(C376,Sheet2!$D$2:$D$764,1,0)</f>
        <v>9521122263</v>
      </c>
      <c r="CH376" t="str">
        <f>VLOOKUP(B376,SO!A:A,1,0)</f>
        <v>9512934165</v>
      </c>
      <c r="CI376" t="str">
        <f>VLOOKUP(D376,Shipment!A:A,1,0)</f>
        <v>9525250499</v>
      </c>
      <c r="CJ376" s="76" t="e">
        <f>VLOOKUP(C376,[1]Sheet1!$E:$H,4,0)</f>
        <v>#N/A</v>
      </c>
      <c r="CK376" s="76" t="e">
        <f>VLOOKUP(C376,[1]Sheet1!$E:$I,5,0)</f>
        <v>#N/A</v>
      </c>
      <c r="CL376" s="76" t="e">
        <f>VLOOKUP(C376,[1]Sheet1!$E:$S,15,0)</f>
        <v>#N/A</v>
      </c>
    </row>
    <row r="377" spans="1:90" x14ac:dyDescent="0.25">
      <c r="A377" s="1">
        <v>44580</v>
      </c>
      <c r="B377" t="s">
        <v>1062</v>
      </c>
      <c r="C377" t="s">
        <v>1063</v>
      </c>
      <c r="D377" t="s">
        <v>1025</v>
      </c>
      <c r="E377" t="s">
        <v>1043</v>
      </c>
      <c r="F377" t="s">
        <v>1027</v>
      </c>
      <c r="G377">
        <v>5</v>
      </c>
      <c r="H377" t="s">
        <v>988</v>
      </c>
      <c r="I377" t="s">
        <v>1028</v>
      </c>
      <c r="J377" t="s">
        <v>73</v>
      </c>
      <c r="K377" t="s">
        <v>268</v>
      </c>
      <c r="L377">
        <v>2</v>
      </c>
      <c r="M377" t="s">
        <v>262</v>
      </c>
      <c r="N377" t="s">
        <v>1044</v>
      </c>
      <c r="O377" t="s">
        <v>77</v>
      </c>
      <c r="P377">
        <v>2.2259199999999999</v>
      </c>
      <c r="Q377" t="s">
        <v>78</v>
      </c>
      <c r="R377">
        <v>0.58541666666667003</v>
      </c>
      <c r="S377">
        <v>0.41</v>
      </c>
      <c r="T377">
        <v>0.56353009259259002</v>
      </c>
      <c r="U377" t="s">
        <v>1045</v>
      </c>
      <c r="V377" t="s">
        <v>1045</v>
      </c>
      <c r="W377" t="s">
        <v>209</v>
      </c>
      <c r="X377" t="s">
        <v>1046</v>
      </c>
      <c r="Y377" t="s">
        <v>1033</v>
      </c>
      <c r="Z377">
        <v>40</v>
      </c>
      <c r="AA377">
        <v>0</v>
      </c>
      <c r="AB377">
        <v>0</v>
      </c>
      <c r="AC377">
        <v>1328221</v>
      </c>
      <c r="AD377" t="s">
        <v>21</v>
      </c>
      <c r="AE377" s="5">
        <v>0</v>
      </c>
      <c r="AF377" t="s">
        <v>988</v>
      </c>
      <c r="AG377" t="s">
        <v>84</v>
      </c>
      <c r="AH377" t="s">
        <v>450</v>
      </c>
      <c r="AI377" t="s">
        <v>262</v>
      </c>
      <c r="AJ377">
        <v>0</v>
      </c>
      <c r="AK377">
        <v>1</v>
      </c>
      <c r="AL377" t="s">
        <v>996</v>
      </c>
      <c r="AM377" t="s">
        <v>988</v>
      </c>
      <c r="AN377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22259</v>
      </c>
      <c r="AT377" s="8">
        <v>0</v>
      </c>
      <c r="AU377" s="5"/>
      <c r="AX377" s="5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 s="5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2.2259199999999999</v>
      </c>
      <c r="BK377" s="5" t="s">
        <v>1025</v>
      </c>
      <c r="BL377">
        <v>18.206131750000001</v>
      </c>
      <c r="BM377">
        <v>1848042</v>
      </c>
      <c r="BN377" s="5">
        <v>185350.94128163715</v>
      </c>
      <c r="BO377" s="5">
        <v>0</v>
      </c>
      <c r="BP377" s="5">
        <v>22259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f>IF(COUNTIFS($D$1:D377,D377,$E$1:E377,E377)&gt;1,0,1)</f>
        <v>0</v>
      </c>
      <c r="BX377" s="5">
        <v>225949.25710033104</v>
      </c>
      <c r="BY377" t="s">
        <v>21</v>
      </c>
      <c r="BZ377" t="s">
        <v>92</v>
      </c>
      <c r="CA377" t="s">
        <v>102</v>
      </c>
      <c r="CB377" s="5">
        <v>32439090</v>
      </c>
      <c r="CC377" s="6">
        <v>0.12226210545795922</v>
      </c>
      <c r="CD377" s="8">
        <v>18.206131750000001</v>
      </c>
      <c r="CE377" s="5" t="s">
        <v>622</v>
      </c>
      <c r="CF377">
        <v>0</v>
      </c>
      <c r="CG377" t="str">
        <f>VLOOKUP(C377,Sheet2!$D$2:$D$764,1,0)</f>
        <v>9521123009</v>
      </c>
      <c r="CH377" t="str">
        <f>VLOOKUP(B377,SO!A:A,1,0)</f>
        <v>9512940831</v>
      </c>
      <c r="CI377" t="str">
        <f>VLOOKUP(D377,Shipment!A:A,1,0)</f>
        <v>9525250499</v>
      </c>
      <c r="CJ377" s="76" t="e">
        <f>VLOOKUP(C377,[1]Sheet1!$E:$H,4,0)</f>
        <v>#N/A</v>
      </c>
      <c r="CK377" s="76" t="e">
        <f>VLOOKUP(C377,[1]Sheet1!$E:$I,5,0)</f>
        <v>#N/A</v>
      </c>
      <c r="CL377" s="76" t="e">
        <f>VLOOKUP(C377,[1]Sheet1!$E:$S,15,0)</f>
        <v>#N/A</v>
      </c>
    </row>
    <row r="378" spans="1:90" x14ac:dyDescent="0.25">
      <c r="A378" s="1">
        <v>44580</v>
      </c>
      <c r="B378" t="s">
        <v>1064</v>
      </c>
      <c r="C378" t="s">
        <v>1065</v>
      </c>
      <c r="D378" t="s">
        <v>1025</v>
      </c>
      <c r="E378" t="s">
        <v>1036</v>
      </c>
      <c r="F378" t="s">
        <v>1027</v>
      </c>
      <c r="G378">
        <v>5</v>
      </c>
      <c r="H378" t="s">
        <v>988</v>
      </c>
      <c r="I378" t="s">
        <v>1028</v>
      </c>
      <c r="J378" t="s">
        <v>73</v>
      </c>
      <c r="K378" t="s">
        <v>91</v>
      </c>
      <c r="L378">
        <v>2</v>
      </c>
      <c r="M378" t="s">
        <v>1037</v>
      </c>
      <c r="N378" t="s">
        <v>1038</v>
      </c>
      <c r="O378" t="s">
        <v>77</v>
      </c>
      <c r="P378">
        <v>2.8947600000000002</v>
      </c>
      <c r="Q378" t="s">
        <v>78</v>
      </c>
      <c r="R378">
        <v>0.58541666666667003</v>
      </c>
      <c r="S378">
        <v>0.41</v>
      </c>
      <c r="T378">
        <v>0.58059027777778005</v>
      </c>
      <c r="U378" t="s">
        <v>1039</v>
      </c>
      <c r="V378" t="s">
        <v>1039</v>
      </c>
      <c r="W378" t="s">
        <v>209</v>
      </c>
      <c r="X378" t="s">
        <v>1040</v>
      </c>
      <c r="Y378" t="s">
        <v>1033</v>
      </c>
      <c r="Z378">
        <v>25</v>
      </c>
      <c r="AA378">
        <v>0</v>
      </c>
      <c r="AB378">
        <v>0</v>
      </c>
      <c r="AC378">
        <v>1171857</v>
      </c>
      <c r="AD378" t="s">
        <v>21</v>
      </c>
      <c r="AE378" s="5">
        <v>0</v>
      </c>
      <c r="AF378" t="s">
        <v>988</v>
      </c>
      <c r="AG378" t="s">
        <v>84</v>
      </c>
      <c r="AH378" t="s">
        <v>450</v>
      </c>
      <c r="AI378" t="s">
        <v>42</v>
      </c>
      <c r="AJ378">
        <v>0</v>
      </c>
      <c r="AK378">
        <v>1</v>
      </c>
      <c r="AL378" t="s">
        <v>996</v>
      </c>
      <c r="AM378" t="s">
        <v>988</v>
      </c>
      <c r="AN37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28948</v>
      </c>
      <c r="AT378" s="8">
        <v>0</v>
      </c>
      <c r="AU378" s="5"/>
      <c r="AX378" s="5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 s="5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2.8947600000000002</v>
      </c>
      <c r="BK378" s="5" t="s">
        <v>1025</v>
      </c>
      <c r="BL378">
        <v>18.206131750000001</v>
      </c>
      <c r="BM378">
        <v>1848042</v>
      </c>
      <c r="BN378" s="5">
        <v>241044.82226873923</v>
      </c>
      <c r="BO378" s="5">
        <v>0</v>
      </c>
      <c r="BP378" s="5">
        <v>28948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f>IF(COUNTIFS($D$1:D378,D378,$E$1:E378,E378)&gt;1,0,1)</f>
        <v>0</v>
      </c>
      <c r="BX378" s="5">
        <v>293842.69911036978</v>
      </c>
      <c r="BY378" t="s">
        <v>21</v>
      </c>
      <c r="BZ378" t="s">
        <v>92</v>
      </c>
      <c r="CA378" t="s">
        <v>102</v>
      </c>
      <c r="CB378" s="5">
        <v>55311818</v>
      </c>
      <c r="CC378" s="6">
        <v>0.15899917894420379</v>
      </c>
      <c r="CD378" s="8">
        <v>18.206131750000001</v>
      </c>
      <c r="CE378" s="5" t="s">
        <v>622</v>
      </c>
      <c r="CF378">
        <v>0</v>
      </c>
      <c r="CG378" t="str">
        <f>VLOOKUP(C378,Sheet2!$D$2:$D$764,1,0)</f>
        <v>9521122550</v>
      </c>
      <c r="CH378" t="str">
        <f>VLOOKUP(B378,SO!A:A,1,0)</f>
        <v>9512939124</v>
      </c>
      <c r="CI378" t="str">
        <f>VLOOKUP(D378,Shipment!A:A,1,0)</f>
        <v>9525250499</v>
      </c>
      <c r="CJ378" s="76" t="e">
        <f>VLOOKUP(C378,[1]Sheet1!$E:$H,4,0)</f>
        <v>#N/A</v>
      </c>
      <c r="CK378" s="76" t="e">
        <f>VLOOKUP(C378,[1]Sheet1!$E:$I,5,0)</f>
        <v>#N/A</v>
      </c>
      <c r="CL378" s="76" t="e">
        <f>VLOOKUP(C378,[1]Sheet1!$E:$S,15,0)</f>
        <v>#N/A</v>
      </c>
    </row>
    <row r="379" spans="1:90" x14ac:dyDescent="0.25">
      <c r="A379" s="1">
        <v>44580</v>
      </c>
      <c r="B379" t="s">
        <v>1062</v>
      </c>
      <c r="C379" t="s">
        <v>1063</v>
      </c>
      <c r="D379" t="s">
        <v>1025</v>
      </c>
      <c r="E379" t="s">
        <v>1043</v>
      </c>
      <c r="F379" t="s">
        <v>1027</v>
      </c>
      <c r="G379">
        <v>5</v>
      </c>
      <c r="H379" t="s">
        <v>988</v>
      </c>
      <c r="I379" t="s">
        <v>1028</v>
      </c>
      <c r="J379" t="s">
        <v>73</v>
      </c>
      <c r="K379" t="s">
        <v>187</v>
      </c>
      <c r="L379">
        <v>2</v>
      </c>
      <c r="M379" t="s">
        <v>262</v>
      </c>
      <c r="N379" t="s">
        <v>1044</v>
      </c>
      <c r="O379" t="s">
        <v>77</v>
      </c>
      <c r="P379">
        <v>1.5060480000000001</v>
      </c>
      <c r="Q379" t="s">
        <v>78</v>
      </c>
      <c r="R379">
        <v>0.58541666666667003</v>
      </c>
      <c r="S379">
        <v>0.41</v>
      </c>
      <c r="T379">
        <v>0.58128472222222005</v>
      </c>
      <c r="U379" t="s">
        <v>1045</v>
      </c>
      <c r="V379" t="s">
        <v>1045</v>
      </c>
      <c r="W379" t="s">
        <v>209</v>
      </c>
      <c r="X379" t="s">
        <v>1046</v>
      </c>
      <c r="Y379" t="s">
        <v>1033</v>
      </c>
      <c r="Z379">
        <v>40</v>
      </c>
      <c r="AA379">
        <v>0</v>
      </c>
      <c r="AB379">
        <v>0</v>
      </c>
      <c r="AC379">
        <v>1328221</v>
      </c>
      <c r="AD379" t="s">
        <v>21</v>
      </c>
      <c r="AE379" s="5">
        <v>0</v>
      </c>
      <c r="AF379" t="s">
        <v>988</v>
      </c>
      <c r="AG379" t="s">
        <v>84</v>
      </c>
      <c r="AH379" t="s">
        <v>450</v>
      </c>
      <c r="AI379" t="s">
        <v>262</v>
      </c>
      <c r="AJ379">
        <v>0</v>
      </c>
      <c r="AK379">
        <v>1</v>
      </c>
      <c r="AL379" t="s">
        <v>996</v>
      </c>
      <c r="AM379" t="s">
        <v>988</v>
      </c>
      <c r="AN379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15060</v>
      </c>
      <c r="AT379" s="8">
        <v>0</v>
      </c>
      <c r="AU379" s="5"/>
      <c r="AX379" s="5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 s="5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1.5060480000000001</v>
      </c>
      <c r="BK379" s="5" t="s">
        <v>1025</v>
      </c>
      <c r="BL379">
        <v>18.206131750000001</v>
      </c>
      <c r="BM379">
        <v>1848042</v>
      </c>
      <c r="BN379" s="5">
        <v>125407.65814374598</v>
      </c>
      <c r="BO379" s="5">
        <v>0</v>
      </c>
      <c r="BP379" s="5">
        <v>15060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f>IF(COUNTIFS($D$1:D379,D379,$E$1:E379,E379)&gt;1,0,1)</f>
        <v>0</v>
      </c>
      <c r="BX379" s="5">
        <v>152875.96118703246</v>
      </c>
      <c r="BY379" t="s">
        <v>21</v>
      </c>
      <c r="BZ379" t="s">
        <v>92</v>
      </c>
      <c r="CA379" t="s">
        <v>102</v>
      </c>
      <c r="CB379" s="5">
        <v>17911818</v>
      </c>
      <c r="CC379" s="6">
        <v>8.272202028857667E-2</v>
      </c>
      <c r="CD379" s="8">
        <v>18.206131750000001</v>
      </c>
      <c r="CE379" s="5" t="s">
        <v>622</v>
      </c>
      <c r="CF379">
        <v>0</v>
      </c>
      <c r="CG379" t="str">
        <f>VLOOKUP(C379,Sheet2!$D$2:$D$764,1,0)</f>
        <v>9521123009</v>
      </c>
      <c r="CH379" t="str">
        <f>VLOOKUP(B379,SO!A:A,1,0)</f>
        <v>9512940831</v>
      </c>
      <c r="CI379" t="str">
        <f>VLOOKUP(D379,Shipment!A:A,1,0)</f>
        <v>9525250499</v>
      </c>
      <c r="CJ379" s="76" t="e">
        <f>VLOOKUP(C379,[1]Sheet1!$E:$H,4,0)</f>
        <v>#N/A</v>
      </c>
      <c r="CK379" s="76" t="e">
        <f>VLOOKUP(C379,[1]Sheet1!$E:$I,5,0)</f>
        <v>#N/A</v>
      </c>
      <c r="CL379" s="76" t="e">
        <f>VLOOKUP(C379,[1]Sheet1!$E:$S,15,0)</f>
        <v>#N/A</v>
      </c>
    </row>
    <row r="380" spans="1:90" x14ac:dyDescent="0.25">
      <c r="A380" s="1">
        <v>44580</v>
      </c>
      <c r="B380" t="s">
        <v>1066</v>
      </c>
      <c r="C380" t="s">
        <v>1067</v>
      </c>
      <c r="D380" t="s">
        <v>1025</v>
      </c>
      <c r="E380" t="s">
        <v>1068</v>
      </c>
      <c r="F380" t="s">
        <v>1027</v>
      </c>
      <c r="G380">
        <v>5</v>
      </c>
      <c r="H380" t="s">
        <v>988</v>
      </c>
      <c r="I380" t="s">
        <v>1028</v>
      </c>
      <c r="J380" t="s">
        <v>73</v>
      </c>
      <c r="K380" t="s">
        <v>106</v>
      </c>
      <c r="L380">
        <v>5</v>
      </c>
      <c r="M380" t="s">
        <v>1037</v>
      </c>
      <c r="N380" t="s">
        <v>1069</v>
      </c>
      <c r="O380" t="s">
        <v>77</v>
      </c>
      <c r="P380">
        <v>2.3975774999999997</v>
      </c>
      <c r="Q380" t="s">
        <v>78</v>
      </c>
      <c r="R380">
        <v>0.58541666666667003</v>
      </c>
      <c r="S380">
        <v>0.41001157407407002</v>
      </c>
      <c r="T380">
        <v>0.57362268518519</v>
      </c>
      <c r="U380" t="s">
        <v>1070</v>
      </c>
      <c r="V380" t="s">
        <v>1070</v>
      </c>
      <c r="W380" t="s">
        <v>209</v>
      </c>
      <c r="X380" t="s">
        <v>1071</v>
      </c>
      <c r="Y380" t="s">
        <v>1033</v>
      </c>
      <c r="Z380">
        <v>49</v>
      </c>
      <c r="AA380">
        <v>58</v>
      </c>
      <c r="AB380">
        <v>0</v>
      </c>
      <c r="AC380">
        <v>1422117</v>
      </c>
      <c r="AD380" t="s">
        <v>83</v>
      </c>
      <c r="AE380" s="5">
        <v>0</v>
      </c>
      <c r="AF380" t="s">
        <v>988</v>
      </c>
      <c r="AG380" t="s">
        <v>84</v>
      </c>
      <c r="AH380" t="s">
        <v>450</v>
      </c>
      <c r="AI380" t="s">
        <v>42</v>
      </c>
      <c r="AJ380">
        <v>0</v>
      </c>
      <c r="AK380">
        <v>1</v>
      </c>
      <c r="AL380" t="s">
        <v>996</v>
      </c>
      <c r="AM380" t="s">
        <v>988</v>
      </c>
      <c r="AN380" t="s">
        <v>101</v>
      </c>
      <c r="AO380" s="8">
        <v>50000</v>
      </c>
      <c r="AP380" s="8">
        <v>0</v>
      </c>
      <c r="AQ380" s="8">
        <v>0</v>
      </c>
      <c r="AR380" s="8">
        <v>0</v>
      </c>
      <c r="AS380" s="8">
        <v>23976</v>
      </c>
      <c r="AT380" s="8">
        <v>0</v>
      </c>
      <c r="AU380" s="5"/>
      <c r="AX380" s="5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s="5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2.3975774999999997</v>
      </c>
      <c r="BK380" s="5" t="s">
        <v>1025</v>
      </c>
      <c r="BL380">
        <v>18.206131750000001</v>
      </c>
      <c r="BM380">
        <v>1848042</v>
      </c>
      <c r="BN380" s="5">
        <v>199644.75202193894</v>
      </c>
      <c r="BO380" s="5">
        <v>0</v>
      </c>
      <c r="BP380" s="5">
        <v>23976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f>IF(COUNTIFS($D$1:D380,D380,$E$1:E380,E380)&gt;1,0,1)</f>
        <v>1</v>
      </c>
      <c r="BX380" s="5">
        <v>243374.35097082055</v>
      </c>
      <c r="BY380" t="s">
        <v>83</v>
      </c>
      <c r="BZ380" t="s">
        <v>87</v>
      </c>
      <c r="CA380" t="s">
        <v>102</v>
      </c>
      <c r="CB380" s="5">
        <v>26360000</v>
      </c>
      <c r="CC380" s="6">
        <v>0.13169065965921067</v>
      </c>
      <c r="CD380" s="8">
        <v>18.206131750000001</v>
      </c>
      <c r="CE380" s="5" t="s">
        <v>622</v>
      </c>
      <c r="CF380">
        <v>0</v>
      </c>
      <c r="CG380" t="str">
        <f>VLOOKUP(C380,Sheet2!$D$2:$D$764,1,0)</f>
        <v>9521123296</v>
      </c>
      <c r="CH380" t="str">
        <f>VLOOKUP(B380,SO!A:A,1,0)</f>
        <v>9512934155</v>
      </c>
      <c r="CI380" t="str">
        <f>VLOOKUP(D380,Shipment!A:A,1,0)</f>
        <v>9525250499</v>
      </c>
      <c r="CJ380" s="76" t="e">
        <f>VLOOKUP(C380,[1]Sheet1!$E:$H,4,0)</f>
        <v>#N/A</v>
      </c>
      <c r="CK380" s="76" t="e">
        <f>VLOOKUP(C380,[1]Sheet1!$E:$I,5,0)</f>
        <v>#N/A</v>
      </c>
      <c r="CL380" s="76" t="e">
        <f>VLOOKUP(C380,[1]Sheet1!$E:$S,15,0)</f>
        <v>#N/A</v>
      </c>
    </row>
    <row r="381" spans="1:90" x14ac:dyDescent="0.25">
      <c r="A381" s="1">
        <v>44580</v>
      </c>
      <c r="B381" t="s">
        <v>1072</v>
      </c>
      <c r="C381" t="s">
        <v>1073</v>
      </c>
      <c r="D381" t="s">
        <v>1025</v>
      </c>
      <c r="E381" t="s">
        <v>1068</v>
      </c>
      <c r="F381" t="s">
        <v>1027</v>
      </c>
      <c r="G381">
        <v>5</v>
      </c>
      <c r="H381" t="s">
        <v>988</v>
      </c>
      <c r="I381" t="s">
        <v>1028</v>
      </c>
      <c r="J381" t="s">
        <v>73</v>
      </c>
      <c r="K381" t="s">
        <v>106</v>
      </c>
      <c r="L381">
        <v>1</v>
      </c>
      <c r="M381" t="s">
        <v>1037</v>
      </c>
      <c r="N381" t="s">
        <v>1069</v>
      </c>
      <c r="O381" t="s">
        <v>77</v>
      </c>
      <c r="P381">
        <v>0.47951549999999998</v>
      </c>
      <c r="Q381" t="s">
        <v>78</v>
      </c>
      <c r="R381">
        <v>0.58541666666667003</v>
      </c>
      <c r="S381">
        <v>0.41001157407407002</v>
      </c>
      <c r="T381">
        <v>0.57401620370369999</v>
      </c>
      <c r="U381" t="s">
        <v>1070</v>
      </c>
      <c r="V381" t="s">
        <v>1070</v>
      </c>
      <c r="W381" t="s">
        <v>209</v>
      </c>
      <c r="X381" t="s">
        <v>1071</v>
      </c>
      <c r="Y381" t="s">
        <v>1033</v>
      </c>
      <c r="Z381">
        <v>49</v>
      </c>
      <c r="AA381">
        <v>0</v>
      </c>
      <c r="AB381">
        <v>0</v>
      </c>
      <c r="AC381">
        <v>1422117</v>
      </c>
      <c r="AD381" t="s">
        <v>83</v>
      </c>
      <c r="AE381" s="5">
        <v>0</v>
      </c>
      <c r="AF381" t="s">
        <v>988</v>
      </c>
      <c r="AG381" t="s">
        <v>84</v>
      </c>
      <c r="AH381" t="s">
        <v>450</v>
      </c>
      <c r="AI381" t="s">
        <v>42</v>
      </c>
      <c r="AJ381">
        <v>0</v>
      </c>
      <c r="AK381">
        <v>1</v>
      </c>
      <c r="AL381" t="s">
        <v>996</v>
      </c>
      <c r="AM381" t="s">
        <v>988</v>
      </c>
      <c r="AN381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4795</v>
      </c>
      <c r="AT381" s="8">
        <v>0</v>
      </c>
      <c r="AU381" s="5"/>
      <c r="AX381" s="5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 s="5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0.47951549999999998</v>
      </c>
      <c r="BK381" s="5" t="s">
        <v>1025</v>
      </c>
      <c r="BL381">
        <v>18.206131750000001</v>
      </c>
      <c r="BM381">
        <v>1848042</v>
      </c>
      <c r="BN381" s="5">
        <v>39928.950404387797</v>
      </c>
      <c r="BO381" s="5">
        <v>0</v>
      </c>
      <c r="BP381" s="5">
        <v>4795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f>IF(COUNTIFS($D$1:D381,D381,$E$1:E381,E381)&gt;1,0,1)</f>
        <v>0</v>
      </c>
      <c r="BX381" s="5">
        <v>48674.670194164115</v>
      </c>
      <c r="BY381" t="s">
        <v>83</v>
      </c>
      <c r="BZ381" t="s">
        <v>87</v>
      </c>
      <c r="CA381" t="s">
        <v>102</v>
      </c>
      <c r="CB381" s="5">
        <v>5272000</v>
      </c>
      <c r="CC381" s="6">
        <v>2.6338131931842135E-2</v>
      </c>
      <c r="CD381" s="8">
        <v>18.206131750000001</v>
      </c>
      <c r="CE381" s="5" t="s">
        <v>622</v>
      </c>
      <c r="CF381">
        <v>0</v>
      </c>
      <c r="CG381" t="str">
        <f>VLOOKUP(C381,Sheet2!$D$2:$D$764,1,0)</f>
        <v>9521123418</v>
      </c>
      <c r="CH381" t="str">
        <f>VLOOKUP(B381,SO!A:A,1,0)</f>
        <v>9512936156</v>
      </c>
      <c r="CI381" t="str">
        <f>VLOOKUP(D381,Shipment!A:A,1,0)</f>
        <v>9525250499</v>
      </c>
      <c r="CJ381" s="76" t="e">
        <f>VLOOKUP(C381,[1]Sheet1!$E:$H,4,0)</f>
        <v>#N/A</v>
      </c>
      <c r="CK381" s="76" t="e">
        <f>VLOOKUP(C381,[1]Sheet1!$E:$I,5,0)</f>
        <v>#N/A</v>
      </c>
      <c r="CL381" s="76" t="e">
        <f>VLOOKUP(C381,[1]Sheet1!$E:$S,15,0)</f>
        <v>#N/A</v>
      </c>
    </row>
    <row r="382" spans="1:90" x14ac:dyDescent="0.25">
      <c r="A382" s="1">
        <v>44580</v>
      </c>
      <c r="B382" t="s">
        <v>1074</v>
      </c>
      <c r="C382" t="s">
        <v>1075</v>
      </c>
      <c r="D382" t="s">
        <v>1025</v>
      </c>
      <c r="E382" t="s">
        <v>1068</v>
      </c>
      <c r="F382" t="s">
        <v>1027</v>
      </c>
      <c r="G382">
        <v>5</v>
      </c>
      <c r="H382" t="s">
        <v>988</v>
      </c>
      <c r="I382" t="s">
        <v>1028</v>
      </c>
      <c r="J382" t="s">
        <v>73</v>
      </c>
      <c r="K382" t="s">
        <v>272</v>
      </c>
      <c r="L382">
        <v>5</v>
      </c>
      <c r="M382" t="s">
        <v>1037</v>
      </c>
      <c r="N382" t="s">
        <v>1069</v>
      </c>
      <c r="O382" t="s">
        <v>77</v>
      </c>
      <c r="P382">
        <v>4.4281600000000001</v>
      </c>
      <c r="Q382" t="s">
        <v>78</v>
      </c>
      <c r="R382">
        <v>0.58541666666667003</v>
      </c>
      <c r="S382">
        <v>0.41001157407407002</v>
      </c>
      <c r="T382">
        <v>0.57412037037037</v>
      </c>
      <c r="U382" t="s">
        <v>1070</v>
      </c>
      <c r="V382" t="s">
        <v>1070</v>
      </c>
      <c r="W382" t="s">
        <v>209</v>
      </c>
      <c r="X382" t="s">
        <v>1071</v>
      </c>
      <c r="Y382" t="s">
        <v>1033</v>
      </c>
      <c r="Z382">
        <v>49</v>
      </c>
      <c r="AA382">
        <v>0</v>
      </c>
      <c r="AB382">
        <v>0</v>
      </c>
      <c r="AC382">
        <v>1422117</v>
      </c>
      <c r="AD382" t="s">
        <v>21</v>
      </c>
      <c r="AE382" s="5">
        <v>0</v>
      </c>
      <c r="AF382" t="s">
        <v>988</v>
      </c>
      <c r="AG382" t="s">
        <v>84</v>
      </c>
      <c r="AH382" t="s">
        <v>450</v>
      </c>
      <c r="AI382" t="s">
        <v>42</v>
      </c>
      <c r="AJ382">
        <v>0</v>
      </c>
      <c r="AK382">
        <v>1</v>
      </c>
      <c r="AL382" t="s">
        <v>996</v>
      </c>
      <c r="AM382" t="s">
        <v>988</v>
      </c>
      <c r="AN382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44282</v>
      </c>
      <c r="AT382" s="8">
        <v>0</v>
      </c>
      <c r="AU382" s="5"/>
      <c r="AX382" s="5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 s="5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4.4281600000000001</v>
      </c>
      <c r="BK382" s="5" t="s">
        <v>1025</v>
      </c>
      <c r="BL382">
        <v>18.206131750000001</v>
      </c>
      <c r="BM382">
        <v>1848042</v>
      </c>
      <c r="BN382" s="5">
        <v>368730.06403900153</v>
      </c>
      <c r="BO382" s="5">
        <v>0</v>
      </c>
      <c r="BP382" s="5">
        <v>44282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f>IF(COUNTIFS($D$1:D382,D382,$E$1:E382,E382)&gt;1,0,1)</f>
        <v>0</v>
      </c>
      <c r="BX382" s="5">
        <v>449495.59657193511</v>
      </c>
      <c r="BY382" t="s">
        <v>21</v>
      </c>
      <c r="BZ382" t="s">
        <v>92</v>
      </c>
      <c r="CA382" t="s">
        <v>102</v>
      </c>
      <c r="CB382" s="5">
        <v>62165910</v>
      </c>
      <c r="CC382" s="6">
        <v>0.24322355021955722</v>
      </c>
      <c r="CD382" s="8">
        <v>18.206131750000001</v>
      </c>
      <c r="CE382" s="5" t="s">
        <v>622</v>
      </c>
      <c r="CF382">
        <v>0</v>
      </c>
      <c r="CG382" t="str">
        <f>VLOOKUP(C382,Sheet2!$D$2:$D$764,1,0)</f>
        <v>9521123405</v>
      </c>
      <c r="CH382" t="str">
        <f>VLOOKUP(B382,SO!A:A,1,0)</f>
        <v>9512937363</v>
      </c>
      <c r="CI382" t="str">
        <f>VLOOKUP(D382,Shipment!A:A,1,0)</f>
        <v>9525250499</v>
      </c>
      <c r="CJ382" s="76" t="e">
        <f>VLOOKUP(C382,[1]Sheet1!$E:$H,4,0)</f>
        <v>#N/A</v>
      </c>
      <c r="CK382" s="76" t="e">
        <f>VLOOKUP(C382,[1]Sheet1!$E:$I,5,0)</f>
        <v>#N/A</v>
      </c>
      <c r="CL382" s="76" t="e">
        <f>VLOOKUP(C382,[1]Sheet1!$E:$S,15,0)</f>
        <v>#N/A</v>
      </c>
    </row>
    <row r="383" spans="1:90" x14ac:dyDescent="0.25">
      <c r="A383" s="1">
        <v>44580</v>
      </c>
      <c r="B383" t="s">
        <v>1066</v>
      </c>
      <c r="C383" t="s">
        <v>1067</v>
      </c>
      <c r="D383" t="s">
        <v>1025</v>
      </c>
      <c r="E383" t="s">
        <v>1068</v>
      </c>
      <c r="F383" t="s">
        <v>1027</v>
      </c>
      <c r="G383">
        <v>5</v>
      </c>
      <c r="H383" t="s">
        <v>988</v>
      </c>
      <c r="I383" t="s">
        <v>1028</v>
      </c>
      <c r="J383" t="s">
        <v>73</v>
      </c>
      <c r="K383" t="s">
        <v>106</v>
      </c>
      <c r="L383">
        <v>1</v>
      </c>
      <c r="M383" t="s">
        <v>1037</v>
      </c>
      <c r="N383" t="s">
        <v>1069</v>
      </c>
      <c r="O383" t="s">
        <v>77</v>
      </c>
      <c r="P383">
        <v>0.47951549999999998</v>
      </c>
      <c r="Q383" t="s">
        <v>78</v>
      </c>
      <c r="R383">
        <v>0.58541666666667003</v>
      </c>
      <c r="S383">
        <v>0.41001157407407002</v>
      </c>
      <c r="T383">
        <v>0.57385416666667</v>
      </c>
      <c r="U383" t="s">
        <v>1070</v>
      </c>
      <c r="V383" t="s">
        <v>1070</v>
      </c>
      <c r="W383" t="s">
        <v>209</v>
      </c>
      <c r="X383" t="s">
        <v>1071</v>
      </c>
      <c r="Y383" t="s">
        <v>1033</v>
      </c>
      <c r="Z383">
        <v>49</v>
      </c>
      <c r="AA383">
        <v>0</v>
      </c>
      <c r="AB383">
        <v>0</v>
      </c>
      <c r="AC383">
        <v>1422117</v>
      </c>
      <c r="AD383" t="s">
        <v>83</v>
      </c>
      <c r="AE383" s="5">
        <v>0</v>
      </c>
      <c r="AF383" t="s">
        <v>988</v>
      </c>
      <c r="AG383" t="s">
        <v>84</v>
      </c>
      <c r="AH383" t="s">
        <v>450</v>
      </c>
      <c r="AI383" t="s">
        <v>42</v>
      </c>
      <c r="AJ383">
        <v>0</v>
      </c>
      <c r="AK383">
        <v>1</v>
      </c>
      <c r="AL383" t="s">
        <v>996</v>
      </c>
      <c r="AM383" t="s">
        <v>988</v>
      </c>
      <c r="AN383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4795</v>
      </c>
      <c r="AT383" s="8">
        <v>0</v>
      </c>
      <c r="AU383" s="5"/>
      <c r="AX383" s="5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 s="5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0.47951549999999998</v>
      </c>
      <c r="BK383" s="5" t="s">
        <v>1025</v>
      </c>
      <c r="BL383">
        <v>18.206131750000001</v>
      </c>
      <c r="BM383">
        <v>1848042</v>
      </c>
      <c r="BN383" s="5">
        <v>39928.950404387797</v>
      </c>
      <c r="BO383" s="5">
        <v>0</v>
      </c>
      <c r="BP383" s="5">
        <v>4795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f>IF(COUNTIFS($D$1:D383,D383,$E$1:E383,E383)&gt;1,0,1)</f>
        <v>0</v>
      </c>
      <c r="BX383" s="5">
        <v>48674.670194164115</v>
      </c>
      <c r="BY383" t="s">
        <v>83</v>
      </c>
      <c r="BZ383" t="s">
        <v>87</v>
      </c>
      <c r="CA383" t="s">
        <v>102</v>
      </c>
      <c r="CB383" s="5">
        <v>5272000</v>
      </c>
      <c r="CC383" s="6">
        <v>2.6338131931842135E-2</v>
      </c>
      <c r="CD383" s="8">
        <v>18.206131750000001</v>
      </c>
      <c r="CE383" s="5" t="s">
        <v>622</v>
      </c>
      <c r="CF383">
        <v>0</v>
      </c>
      <c r="CG383" t="str">
        <f>VLOOKUP(C383,Sheet2!$D$2:$D$764,1,0)</f>
        <v>9521123296</v>
      </c>
      <c r="CH383" t="str">
        <f>VLOOKUP(B383,SO!A:A,1,0)</f>
        <v>9512934155</v>
      </c>
      <c r="CI383" t="str">
        <f>VLOOKUP(D383,Shipment!A:A,1,0)</f>
        <v>9525250499</v>
      </c>
      <c r="CJ383" s="76" t="e">
        <f>VLOOKUP(C383,[1]Sheet1!$E:$H,4,0)</f>
        <v>#N/A</v>
      </c>
      <c r="CK383" s="76" t="e">
        <f>VLOOKUP(C383,[1]Sheet1!$E:$I,5,0)</f>
        <v>#N/A</v>
      </c>
      <c r="CL383" s="76" t="e">
        <f>VLOOKUP(C383,[1]Sheet1!$E:$S,15,0)</f>
        <v>#N/A</v>
      </c>
    </row>
    <row r="384" spans="1:90" x14ac:dyDescent="0.25">
      <c r="A384" s="1">
        <v>44580</v>
      </c>
      <c r="B384" t="s">
        <v>1077</v>
      </c>
      <c r="C384" t="s">
        <v>1078</v>
      </c>
      <c r="D384" t="s">
        <v>1079</v>
      </c>
      <c r="E384" t="s">
        <v>1080</v>
      </c>
      <c r="F384" t="s">
        <v>1081</v>
      </c>
      <c r="G384">
        <v>15</v>
      </c>
      <c r="H384" t="s">
        <v>988</v>
      </c>
      <c r="I384" t="s">
        <v>72</v>
      </c>
      <c r="J384" t="s">
        <v>73</v>
      </c>
      <c r="K384" t="s">
        <v>106</v>
      </c>
      <c r="L384">
        <v>19</v>
      </c>
      <c r="M384" t="s">
        <v>1082</v>
      </c>
      <c r="N384" t="s">
        <v>1083</v>
      </c>
      <c r="O384" t="s">
        <v>77</v>
      </c>
      <c r="P384">
        <v>9.110794499999999</v>
      </c>
      <c r="Q384" t="s">
        <v>78</v>
      </c>
      <c r="R384">
        <v>0.57708333333332995</v>
      </c>
      <c r="S384">
        <v>0.42241898148147999</v>
      </c>
      <c r="T384">
        <v>0.56454861111110999</v>
      </c>
      <c r="U384" t="s">
        <v>1084</v>
      </c>
      <c r="V384" t="s">
        <v>1084</v>
      </c>
      <c r="W384" t="s">
        <v>209</v>
      </c>
      <c r="X384" t="s">
        <v>1085</v>
      </c>
      <c r="Y384" t="s">
        <v>1086</v>
      </c>
      <c r="Z384">
        <v>74</v>
      </c>
      <c r="AA384">
        <v>117</v>
      </c>
      <c r="AB384">
        <v>0</v>
      </c>
      <c r="AC384">
        <v>2553622</v>
      </c>
      <c r="AD384" t="s">
        <v>83</v>
      </c>
      <c r="AE384" s="5">
        <v>1</v>
      </c>
      <c r="AF384" t="s">
        <v>988</v>
      </c>
      <c r="AG384" t="s">
        <v>84</v>
      </c>
      <c r="AH384" t="s">
        <v>711</v>
      </c>
      <c r="AI384" t="s">
        <v>42</v>
      </c>
      <c r="AJ384">
        <v>0</v>
      </c>
      <c r="AK384">
        <v>1</v>
      </c>
      <c r="AL384" t="s">
        <v>1087</v>
      </c>
      <c r="AM384" t="s">
        <v>988</v>
      </c>
      <c r="AN384" t="s">
        <v>101</v>
      </c>
      <c r="AO384" s="8">
        <v>50000</v>
      </c>
      <c r="AP384" s="8">
        <v>0</v>
      </c>
      <c r="AQ384" s="8">
        <v>0</v>
      </c>
      <c r="AR384" s="8">
        <v>0</v>
      </c>
      <c r="AS384" s="8">
        <v>91108</v>
      </c>
      <c r="AT384" s="8">
        <v>0</v>
      </c>
      <c r="AU384" s="5"/>
      <c r="AX384" s="5">
        <v>0</v>
      </c>
      <c r="AY384">
        <v>0</v>
      </c>
      <c r="AZ384">
        <v>3285189</v>
      </c>
      <c r="BA384">
        <v>0</v>
      </c>
      <c r="BB384">
        <v>339440</v>
      </c>
      <c r="BC384">
        <v>0</v>
      </c>
      <c r="BD384" s="5">
        <v>0</v>
      </c>
      <c r="BE384">
        <v>0</v>
      </c>
      <c r="BF384">
        <v>0</v>
      </c>
      <c r="BG384">
        <v>0</v>
      </c>
      <c r="BH384">
        <v>0</v>
      </c>
      <c r="BI384">
        <v>3624629</v>
      </c>
      <c r="BJ384">
        <v>9.110794499999999</v>
      </c>
      <c r="BK384" s="5" t="s">
        <v>1079</v>
      </c>
      <c r="BL384">
        <v>33.986779319999997</v>
      </c>
      <c r="BM384">
        <v>3624629</v>
      </c>
      <c r="BN384" s="5">
        <v>853849.73225702217</v>
      </c>
      <c r="BO384" s="5">
        <v>0</v>
      </c>
      <c r="BP384" s="5">
        <v>91108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f>IF(COUNTIFS($D$1:D384,D384,$E$1:E384,E384)&gt;1,0,1)</f>
        <v>1</v>
      </c>
      <c r="BX384" s="5">
        <v>971764.61034987704</v>
      </c>
      <c r="BY384" t="s">
        <v>83</v>
      </c>
      <c r="BZ384" t="s">
        <v>87</v>
      </c>
      <c r="CA384" t="s">
        <v>102</v>
      </c>
      <c r="CB384" s="5">
        <v>100168000</v>
      </c>
      <c r="CC384" s="6">
        <v>0.26806878092854841</v>
      </c>
      <c r="CD384" s="8">
        <v>33.986779319999997</v>
      </c>
      <c r="CE384" s="5" t="s">
        <v>622</v>
      </c>
      <c r="CF384">
        <v>0</v>
      </c>
      <c r="CG384" t="str">
        <f>VLOOKUP(C384,Sheet2!$D$2:$D$764,1,0)</f>
        <v>9521122273</v>
      </c>
      <c r="CH384" t="str">
        <f>VLOOKUP(B384,SO!A:A,1,0)</f>
        <v>9512934348</v>
      </c>
      <c r="CI384" t="str">
        <f>VLOOKUP(D384,Shipment!A:A,1,0)</f>
        <v>9525250506</v>
      </c>
      <c r="CJ384" s="76" t="e">
        <f>VLOOKUP(C384,[1]Sheet1!$E:$H,4,0)</f>
        <v>#N/A</v>
      </c>
      <c r="CK384" s="76" t="e">
        <f>VLOOKUP(C384,[1]Sheet1!$E:$I,5,0)</f>
        <v>#N/A</v>
      </c>
      <c r="CL384" s="76" t="e">
        <f>VLOOKUP(C384,[1]Sheet1!$E:$S,15,0)</f>
        <v>#N/A</v>
      </c>
    </row>
    <row r="385" spans="1:90" x14ac:dyDescent="0.25">
      <c r="A385" s="1">
        <v>44580</v>
      </c>
      <c r="B385" t="s">
        <v>1088</v>
      </c>
      <c r="C385" t="s">
        <v>1089</v>
      </c>
      <c r="D385" t="s">
        <v>1079</v>
      </c>
      <c r="E385" t="s">
        <v>1080</v>
      </c>
      <c r="F385" t="s">
        <v>1081</v>
      </c>
      <c r="G385">
        <v>15</v>
      </c>
      <c r="H385" t="s">
        <v>988</v>
      </c>
      <c r="I385" t="s">
        <v>72</v>
      </c>
      <c r="J385" t="s">
        <v>73</v>
      </c>
      <c r="K385" t="s">
        <v>275</v>
      </c>
      <c r="L385">
        <v>4</v>
      </c>
      <c r="M385" t="s">
        <v>1082</v>
      </c>
      <c r="N385" t="s">
        <v>1083</v>
      </c>
      <c r="O385" t="s">
        <v>77</v>
      </c>
      <c r="P385">
        <v>2.7664</v>
      </c>
      <c r="Q385" t="s">
        <v>78</v>
      </c>
      <c r="R385">
        <v>0.57708333333332995</v>
      </c>
      <c r="S385">
        <v>0.42241898148147999</v>
      </c>
      <c r="T385">
        <v>0.56546296296295995</v>
      </c>
      <c r="U385" t="s">
        <v>1084</v>
      </c>
      <c r="V385" t="s">
        <v>1084</v>
      </c>
      <c r="W385" t="s">
        <v>209</v>
      </c>
      <c r="X385" t="s">
        <v>1085</v>
      </c>
      <c r="Y385" t="s">
        <v>1086</v>
      </c>
      <c r="Z385">
        <v>74</v>
      </c>
      <c r="AA385">
        <v>0</v>
      </c>
      <c r="AB385">
        <v>0</v>
      </c>
      <c r="AC385">
        <v>2553622</v>
      </c>
      <c r="AD385" t="s">
        <v>21</v>
      </c>
      <c r="AE385" s="5">
        <v>0</v>
      </c>
      <c r="AF385" t="s">
        <v>988</v>
      </c>
      <c r="AG385" t="s">
        <v>84</v>
      </c>
      <c r="AH385" t="s">
        <v>711</v>
      </c>
      <c r="AI385" t="s">
        <v>42</v>
      </c>
      <c r="AJ385">
        <v>0</v>
      </c>
      <c r="AK385">
        <v>1</v>
      </c>
      <c r="AL385" t="s">
        <v>1087</v>
      </c>
      <c r="AM385" t="s">
        <v>988</v>
      </c>
      <c r="AN385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27664</v>
      </c>
      <c r="AT385" s="8">
        <v>0</v>
      </c>
      <c r="AU385" s="5"/>
      <c r="AX385" s="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 s="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2.7664</v>
      </c>
      <c r="BK385" s="5" t="s">
        <v>1079</v>
      </c>
      <c r="BL385">
        <v>33.986779319999997</v>
      </c>
      <c r="BM385">
        <v>3624629</v>
      </c>
      <c r="BN385" s="5">
        <v>259262.77881866688</v>
      </c>
      <c r="BO385" s="5">
        <v>0</v>
      </c>
      <c r="BP385" s="5">
        <v>27664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f>IF(COUNTIFS($D$1:D385,D385,$E$1:E385,E385)&gt;1,0,1)</f>
        <v>0</v>
      </c>
      <c r="BX385" s="5">
        <v>295066.41445154976</v>
      </c>
      <c r="BY385" t="s">
        <v>21</v>
      </c>
      <c r="BZ385" t="s">
        <v>92</v>
      </c>
      <c r="CA385" t="s">
        <v>102</v>
      </c>
      <c r="CB385" s="5">
        <v>28128000</v>
      </c>
      <c r="CC385" s="6">
        <v>8.1396356328829106E-2</v>
      </c>
      <c r="CD385" s="8">
        <v>33.986779319999997</v>
      </c>
      <c r="CE385" s="5" t="s">
        <v>622</v>
      </c>
      <c r="CF385">
        <v>0</v>
      </c>
      <c r="CG385" t="str">
        <f>VLOOKUP(C385,Sheet2!$D$2:$D$764,1,0)</f>
        <v>9521122511</v>
      </c>
      <c r="CH385" t="str">
        <f>VLOOKUP(B385,SO!A:A,1,0)</f>
        <v>9512940237</v>
      </c>
      <c r="CI385" t="str">
        <f>VLOOKUP(D385,Shipment!A:A,1,0)</f>
        <v>9525250506</v>
      </c>
      <c r="CJ385" s="76" t="e">
        <f>VLOOKUP(C385,[1]Sheet1!$E:$H,4,0)</f>
        <v>#N/A</v>
      </c>
      <c r="CK385" s="76" t="e">
        <f>VLOOKUP(C385,[1]Sheet1!$E:$I,5,0)</f>
        <v>#N/A</v>
      </c>
      <c r="CL385" s="76" t="e">
        <f>VLOOKUP(C385,[1]Sheet1!$E:$S,15,0)</f>
        <v>#N/A</v>
      </c>
    </row>
    <row r="386" spans="1:90" x14ac:dyDescent="0.25">
      <c r="A386" s="1">
        <v>44580</v>
      </c>
      <c r="B386" t="s">
        <v>1090</v>
      </c>
      <c r="C386" t="s">
        <v>1091</v>
      </c>
      <c r="D386" t="s">
        <v>1079</v>
      </c>
      <c r="E386" t="s">
        <v>1080</v>
      </c>
      <c r="F386" t="s">
        <v>1081</v>
      </c>
      <c r="G386">
        <v>15</v>
      </c>
      <c r="H386" t="s">
        <v>988</v>
      </c>
      <c r="I386" t="s">
        <v>72</v>
      </c>
      <c r="J386" t="s">
        <v>73</v>
      </c>
      <c r="K386" t="s">
        <v>106</v>
      </c>
      <c r="L386">
        <v>1</v>
      </c>
      <c r="M386" t="s">
        <v>1082</v>
      </c>
      <c r="N386" t="s">
        <v>1083</v>
      </c>
      <c r="O386" t="s">
        <v>77</v>
      </c>
      <c r="P386">
        <v>0.47951549999999998</v>
      </c>
      <c r="Q386" t="s">
        <v>78</v>
      </c>
      <c r="R386">
        <v>0.57708333333332995</v>
      </c>
      <c r="S386">
        <v>0.42243055555555997</v>
      </c>
      <c r="T386">
        <v>0.55967592592592996</v>
      </c>
      <c r="U386" t="s">
        <v>1084</v>
      </c>
      <c r="V386" t="s">
        <v>1084</v>
      </c>
      <c r="W386" t="s">
        <v>209</v>
      </c>
      <c r="X386" t="s">
        <v>1085</v>
      </c>
      <c r="Y386" t="s">
        <v>1086</v>
      </c>
      <c r="Z386">
        <v>74</v>
      </c>
      <c r="AA386">
        <v>0</v>
      </c>
      <c r="AB386">
        <v>0</v>
      </c>
      <c r="AC386">
        <v>2553622</v>
      </c>
      <c r="AD386" t="s">
        <v>83</v>
      </c>
      <c r="AE386" s="5">
        <v>0</v>
      </c>
      <c r="AF386" t="s">
        <v>988</v>
      </c>
      <c r="AG386" t="s">
        <v>84</v>
      </c>
      <c r="AH386" t="s">
        <v>711</v>
      </c>
      <c r="AI386" t="s">
        <v>42</v>
      </c>
      <c r="AJ386">
        <v>0</v>
      </c>
      <c r="AK386">
        <v>1</v>
      </c>
      <c r="AL386" t="s">
        <v>1087</v>
      </c>
      <c r="AM386" t="s">
        <v>988</v>
      </c>
      <c r="AN386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4795</v>
      </c>
      <c r="AT386" s="8">
        <v>0</v>
      </c>
      <c r="AU386" s="5"/>
      <c r="AX386" s="5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s="5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0.47951549999999998</v>
      </c>
      <c r="BK386" s="5" t="s">
        <v>1079</v>
      </c>
      <c r="BL386">
        <v>33.986779319999997</v>
      </c>
      <c r="BM386">
        <v>3624629</v>
      </c>
      <c r="BN386" s="5">
        <v>44939.459592474857</v>
      </c>
      <c r="BO386" s="5">
        <v>0</v>
      </c>
      <c r="BP386" s="5">
        <v>4795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f>IF(COUNTIFS($D$1:D386,D386,$E$1:E386,E386)&gt;1,0,1)</f>
        <v>0</v>
      </c>
      <c r="BX386" s="5">
        <v>51145.347913151425</v>
      </c>
      <c r="BY386" t="s">
        <v>83</v>
      </c>
      <c r="BZ386" t="s">
        <v>87</v>
      </c>
      <c r="CA386" t="s">
        <v>102</v>
      </c>
      <c r="CB386" s="5">
        <v>5272000</v>
      </c>
      <c r="CC386" s="6">
        <v>1.4108883206765708E-2</v>
      </c>
      <c r="CD386" s="8">
        <v>33.986779319999997</v>
      </c>
      <c r="CE386" s="5" t="s">
        <v>622</v>
      </c>
      <c r="CF386">
        <v>0</v>
      </c>
      <c r="CG386" t="str">
        <f>VLOOKUP(C386,Sheet2!$D$2:$D$764,1,0)</f>
        <v>9521122570</v>
      </c>
      <c r="CH386" t="str">
        <f>VLOOKUP(B386,SO!A:A,1,0)</f>
        <v>9512936090</v>
      </c>
      <c r="CI386" t="str">
        <f>VLOOKUP(D386,Shipment!A:A,1,0)</f>
        <v>9525250506</v>
      </c>
      <c r="CJ386" s="76" t="e">
        <f>VLOOKUP(C386,[1]Sheet1!$E:$H,4,0)</f>
        <v>#N/A</v>
      </c>
      <c r="CK386" s="76" t="e">
        <f>VLOOKUP(C386,[1]Sheet1!$E:$I,5,0)</f>
        <v>#N/A</v>
      </c>
      <c r="CL386" s="76" t="e">
        <f>VLOOKUP(C386,[1]Sheet1!$E:$S,15,0)</f>
        <v>#N/A</v>
      </c>
    </row>
    <row r="387" spans="1:90" x14ac:dyDescent="0.25">
      <c r="A387" s="1">
        <v>44580</v>
      </c>
      <c r="B387" t="s">
        <v>1092</v>
      </c>
      <c r="C387" t="s">
        <v>1093</v>
      </c>
      <c r="D387" t="s">
        <v>1079</v>
      </c>
      <c r="E387" t="s">
        <v>1094</v>
      </c>
      <c r="F387" t="s">
        <v>1081</v>
      </c>
      <c r="G387">
        <v>15</v>
      </c>
      <c r="H387" t="s">
        <v>988</v>
      </c>
      <c r="I387" t="s">
        <v>72</v>
      </c>
      <c r="J387" t="s">
        <v>73</v>
      </c>
      <c r="K387" t="s">
        <v>106</v>
      </c>
      <c r="L387">
        <v>2</v>
      </c>
      <c r="M387" t="s">
        <v>1082</v>
      </c>
      <c r="N387" t="s">
        <v>1095</v>
      </c>
      <c r="O387" t="s">
        <v>77</v>
      </c>
      <c r="P387">
        <v>0.95903099999999997</v>
      </c>
      <c r="Q387" t="s">
        <v>78</v>
      </c>
      <c r="R387">
        <v>0.57708333333332995</v>
      </c>
      <c r="S387">
        <v>0.42243055555555997</v>
      </c>
      <c r="T387">
        <v>0.56559027777778004</v>
      </c>
      <c r="U387" t="s">
        <v>1096</v>
      </c>
      <c r="V387" t="s">
        <v>1096</v>
      </c>
      <c r="W387" t="s">
        <v>209</v>
      </c>
      <c r="X387" t="s">
        <v>1097</v>
      </c>
      <c r="Y387" t="s">
        <v>1086</v>
      </c>
      <c r="Z387">
        <v>117</v>
      </c>
      <c r="AA387">
        <v>117</v>
      </c>
      <c r="AB387">
        <v>0</v>
      </c>
      <c r="AC387">
        <v>3185189</v>
      </c>
      <c r="AD387" t="s">
        <v>83</v>
      </c>
      <c r="AE387" s="5">
        <v>0</v>
      </c>
      <c r="AF387" t="s">
        <v>988</v>
      </c>
      <c r="AG387" t="s">
        <v>84</v>
      </c>
      <c r="AH387" t="s">
        <v>711</v>
      </c>
      <c r="AI387" t="s">
        <v>42</v>
      </c>
      <c r="AJ387">
        <v>0</v>
      </c>
      <c r="AK387">
        <v>1</v>
      </c>
      <c r="AL387" t="s">
        <v>1087</v>
      </c>
      <c r="AM387" t="s">
        <v>988</v>
      </c>
      <c r="AN387" t="s">
        <v>1087</v>
      </c>
      <c r="AO387" s="8">
        <v>3185189</v>
      </c>
      <c r="AP387" s="8">
        <v>0</v>
      </c>
      <c r="AQ387" s="8">
        <v>0</v>
      </c>
      <c r="AR387" s="8">
        <v>0</v>
      </c>
      <c r="AS387" s="8">
        <v>9590</v>
      </c>
      <c r="AT387" s="8">
        <v>0</v>
      </c>
      <c r="AU387" s="5"/>
      <c r="AX387" s="5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 s="5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0.95903099999999997</v>
      </c>
      <c r="BK387" s="5" t="s">
        <v>1079</v>
      </c>
      <c r="BL387">
        <v>33.986779319999997</v>
      </c>
      <c r="BM387">
        <v>3624629</v>
      </c>
      <c r="BN387" s="5">
        <v>89878.919184949715</v>
      </c>
      <c r="BO387" s="5">
        <v>0</v>
      </c>
      <c r="BP387" s="5">
        <v>9590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f>IF(COUNTIFS($D$1:D387,D387,$E$1:E387,E387)&gt;1,0,1)</f>
        <v>1</v>
      </c>
      <c r="BX387" s="5">
        <v>102290.69582630285</v>
      </c>
      <c r="BY387" t="s">
        <v>83</v>
      </c>
      <c r="BZ387" t="s">
        <v>87</v>
      </c>
      <c r="CA387" t="s">
        <v>102</v>
      </c>
      <c r="CB387" s="5">
        <v>10544000</v>
      </c>
      <c r="CC387" s="6">
        <v>2.8217766413531416E-2</v>
      </c>
      <c r="CD387" s="8">
        <v>33.986779319999997</v>
      </c>
      <c r="CE387" s="5" t="s">
        <v>622</v>
      </c>
      <c r="CF387">
        <v>0</v>
      </c>
      <c r="CG387" t="str">
        <f>VLOOKUP(C387,Sheet2!$D$2:$D$764,1,0)</f>
        <v>9521122535</v>
      </c>
      <c r="CH387" t="str">
        <f>VLOOKUP(B387,SO!A:A,1,0)</f>
        <v>9512934088</v>
      </c>
      <c r="CI387" t="str">
        <f>VLOOKUP(D387,Shipment!A:A,1,0)</f>
        <v>9525250506</v>
      </c>
      <c r="CJ387" s="76" t="e">
        <f>VLOOKUP(C387,[1]Sheet1!$E:$H,4,0)</f>
        <v>#N/A</v>
      </c>
      <c r="CK387" s="76" t="e">
        <f>VLOOKUP(C387,[1]Sheet1!$E:$I,5,0)</f>
        <v>#N/A</v>
      </c>
      <c r="CL387" s="76" t="e">
        <f>VLOOKUP(C387,[1]Sheet1!$E:$S,15,0)</f>
        <v>#N/A</v>
      </c>
    </row>
    <row r="388" spans="1:90" x14ac:dyDescent="0.25">
      <c r="A388" s="1">
        <v>44580</v>
      </c>
      <c r="B388" t="s">
        <v>1098</v>
      </c>
      <c r="C388" t="s">
        <v>1099</v>
      </c>
      <c r="D388" t="s">
        <v>1079</v>
      </c>
      <c r="E388" t="s">
        <v>1094</v>
      </c>
      <c r="F388" t="s">
        <v>1081</v>
      </c>
      <c r="G388">
        <v>15</v>
      </c>
      <c r="H388" t="s">
        <v>988</v>
      </c>
      <c r="I388" t="s">
        <v>72</v>
      </c>
      <c r="J388" t="s">
        <v>73</v>
      </c>
      <c r="K388" t="s">
        <v>275</v>
      </c>
      <c r="L388">
        <v>13</v>
      </c>
      <c r="M388" t="s">
        <v>1082</v>
      </c>
      <c r="N388" t="s">
        <v>1095</v>
      </c>
      <c r="O388" t="s">
        <v>77</v>
      </c>
      <c r="P388">
        <v>8.9908000000000001</v>
      </c>
      <c r="Q388" t="s">
        <v>78</v>
      </c>
      <c r="R388">
        <v>0.57708333333332995</v>
      </c>
      <c r="S388">
        <v>0.42243055555555997</v>
      </c>
      <c r="T388">
        <v>0.57332175925925999</v>
      </c>
      <c r="U388" t="s">
        <v>1096</v>
      </c>
      <c r="V388" t="s">
        <v>1096</v>
      </c>
      <c r="W388" t="s">
        <v>209</v>
      </c>
      <c r="X388" t="s">
        <v>1097</v>
      </c>
      <c r="Y388" t="s">
        <v>1086</v>
      </c>
      <c r="Z388">
        <v>117</v>
      </c>
      <c r="AA388">
        <v>0</v>
      </c>
      <c r="AB388">
        <v>0</v>
      </c>
      <c r="AC388">
        <v>3185189</v>
      </c>
      <c r="AD388" t="s">
        <v>21</v>
      </c>
      <c r="AE388" s="5">
        <v>0</v>
      </c>
      <c r="AF388" t="s">
        <v>988</v>
      </c>
      <c r="AG388" t="s">
        <v>84</v>
      </c>
      <c r="AH388" t="s">
        <v>711</v>
      </c>
      <c r="AI388" t="s">
        <v>42</v>
      </c>
      <c r="AJ388">
        <v>0</v>
      </c>
      <c r="AK388">
        <v>1</v>
      </c>
      <c r="AL388" t="s">
        <v>1087</v>
      </c>
      <c r="AM388" t="s">
        <v>988</v>
      </c>
      <c r="AN38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89908</v>
      </c>
      <c r="AT388" s="8">
        <v>0</v>
      </c>
      <c r="AU388" s="5"/>
      <c r="AX388" s="5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 s="5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8.9908000000000001</v>
      </c>
      <c r="BK388" s="5" t="s">
        <v>1079</v>
      </c>
      <c r="BL388">
        <v>33.986779319999997</v>
      </c>
      <c r="BM388">
        <v>3624629</v>
      </c>
      <c r="BN388" s="5">
        <v>842604.03116066731</v>
      </c>
      <c r="BO388" s="5">
        <v>0</v>
      </c>
      <c r="BP388" s="5">
        <v>89908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f>IF(COUNTIFS($D$1:D388,D388,$E$1:E388,E388)&gt;1,0,1)</f>
        <v>0</v>
      </c>
      <c r="BX388" s="5">
        <v>958965.84696753672</v>
      </c>
      <c r="BY388" t="s">
        <v>21</v>
      </c>
      <c r="BZ388" t="s">
        <v>92</v>
      </c>
      <c r="CA388" t="s">
        <v>102</v>
      </c>
      <c r="CB388" s="5">
        <v>91416000</v>
      </c>
      <c r="CC388" s="6">
        <v>0.26453815806869463</v>
      </c>
      <c r="CD388" s="8">
        <v>33.986779319999997</v>
      </c>
      <c r="CE388" s="5" t="s">
        <v>622</v>
      </c>
      <c r="CF388">
        <v>0</v>
      </c>
      <c r="CG388" t="str">
        <f>VLOOKUP(C388,Sheet2!$D$2:$D$764,1,0)</f>
        <v>9521122523</v>
      </c>
      <c r="CH388" t="str">
        <f>VLOOKUP(B388,SO!A:A,1,0)</f>
        <v>9512940190</v>
      </c>
      <c r="CI388" t="str">
        <f>VLOOKUP(D388,Shipment!A:A,1,0)</f>
        <v>9525250506</v>
      </c>
      <c r="CJ388" s="76" t="e">
        <f>VLOOKUP(C388,[1]Sheet1!$E:$H,4,0)</f>
        <v>#N/A</v>
      </c>
      <c r="CK388" s="76" t="e">
        <f>VLOOKUP(C388,[1]Sheet1!$E:$I,5,0)</f>
        <v>#N/A</v>
      </c>
      <c r="CL388" s="76" t="e">
        <f>VLOOKUP(C388,[1]Sheet1!$E:$S,15,0)</f>
        <v>#N/A</v>
      </c>
    </row>
    <row r="389" spans="1:90" x14ac:dyDescent="0.25">
      <c r="A389" s="1">
        <v>44580</v>
      </c>
      <c r="B389" t="s">
        <v>1100</v>
      </c>
      <c r="C389" t="s">
        <v>1101</v>
      </c>
      <c r="D389" t="s">
        <v>1079</v>
      </c>
      <c r="E389" t="s">
        <v>1080</v>
      </c>
      <c r="F389" t="s">
        <v>1081</v>
      </c>
      <c r="G389">
        <v>15</v>
      </c>
      <c r="H389" t="s">
        <v>988</v>
      </c>
      <c r="I389" t="s">
        <v>72</v>
      </c>
      <c r="J389" t="s">
        <v>73</v>
      </c>
      <c r="K389" t="s">
        <v>161</v>
      </c>
      <c r="L389">
        <v>11</v>
      </c>
      <c r="M389" t="s">
        <v>1082</v>
      </c>
      <c r="N389" t="s">
        <v>1083</v>
      </c>
      <c r="O389" t="s">
        <v>77</v>
      </c>
      <c r="P389">
        <v>5.2612560000000004</v>
      </c>
      <c r="Q389" t="s">
        <v>78</v>
      </c>
      <c r="R389">
        <v>0.57708333333332995</v>
      </c>
      <c r="S389">
        <v>0.42243055555555997</v>
      </c>
      <c r="T389">
        <v>0.55960648148147996</v>
      </c>
      <c r="U389" t="s">
        <v>1084</v>
      </c>
      <c r="V389" t="s">
        <v>1084</v>
      </c>
      <c r="W389" t="s">
        <v>209</v>
      </c>
      <c r="X389" t="s">
        <v>1085</v>
      </c>
      <c r="Y389" t="s">
        <v>1086</v>
      </c>
      <c r="Z389">
        <v>74</v>
      </c>
      <c r="AA389">
        <v>0</v>
      </c>
      <c r="AB389">
        <v>0</v>
      </c>
      <c r="AC389">
        <v>2553622</v>
      </c>
      <c r="AD389" t="s">
        <v>83</v>
      </c>
      <c r="AE389" s="5">
        <v>0</v>
      </c>
      <c r="AF389" t="s">
        <v>988</v>
      </c>
      <c r="AG389" t="s">
        <v>84</v>
      </c>
      <c r="AH389" t="s">
        <v>711</v>
      </c>
      <c r="AI389" t="s">
        <v>42</v>
      </c>
      <c r="AJ389">
        <v>0</v>
      </c>
      <c r="AK389">
        <v>1</v>
      </c>
      <c r="AL389" t="s">
        <v>1087</v>
      </c>
      <c r="AM389" t="s">
        <v>988</v>
      </c>
      <c r="AN389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52613</v>
      </c>
      <c r="AT389" s="8">
        <v>0</v>
      </c>
      <c r="AU389" s="5"/>
      <c r="AX389" s="5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 s="5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5.2612560000000004</v>
      </c>
      <c r="BK389" s="5" t="s">
        <v>1079</v>
      </c>
      <c r="BL389">
        <v>33.986779319999997</v>
      </c>
      <c r="BM389">
        <v>3624629</v>
      </c>
      <c r="BN389" s="5">
        <v>493076.86908486986</v>
      </c>
      <c r="BO389" s="5">
        <v>0</v>
      </c>
      <c r="BP389" s="5">
        <v>52613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f>IF(COUNTIFS($D$1:D389,D389,$E$1:E389,E389)&gt;1,0,1)</f>
        <v>0</v>
      </c>
      <c r="BX389" s="5">
        <v>561170.17085298686</v>
      </c>
      <c r="BY389" t="s">
        <v>83</v>
      </c>
      <c r="BZ389" t="s">
        <v>87</v>
      </c>
      <c r="CA389" t="s">
        <v>102</v>
      </c>
      <c r="CB389" s="5">
        <v>161415001</v>
      </c>
      <c r="CC389" s="6">
        <v>0.15480301768117052</v>
      </c>
      <c r="CD389" s="8">
        <v>33.986779319999997</v>
      </c>
      <c r="CE389" s="5" t="s">
        <v>622</v>
      </c>
      <c r="CF389">
        <v>0</v>
      </c>
      <c r="CG389" t="str">
        <f>VLOOKUP(C389,Sheet2!$D$2:$D$764,1,0)</f>
        <v>9521123397</v>
      </c>
      <c r="CH389" t="str">
        <f>VLOOKUP(B389,SO!A:A,1,0)</f>
        <v>9512933494</v>
      </c>
      <c r="CI389" t="str">
        <f>VLOOKUP(D389,Shipment!A:A,1,0)</f>
        <v>9525250506</v>
      </c>
      <c r="CJ389" s="76" t="e">
        <f>VLOOKUP(C389,[1]Sheet1!$E:$H,4,0)</f>
        <v>#N/A</v>
      </c>
      <c r="CK389" s="76" t="e">
        <f>VLOOKUP(C389,[1]Sheet1!$E:$I,5,0)</f>
        <v>#N/A</v>
      </c>
      <c r="CL389" s="76" t="e">
        <f>VLOOKUP(C389,[1]Sheet1!$E:$S,15,0)</f>
        <v>#N/A</v>
      </c>
    </row>
    <row r="390" spans="1:90" x14ac:dyDescent="0.25">
      <c r="A390" s="1">
        <v>44580</v>
      </c>
      <c r="B390" t="s">
        <v>1098</v>
      </c>
      <c r="C390" t="s">
        <v>1102</v>
      </c>
      <c r="D390" t="s">
        <v>1079</v>
      </c>
      <c r="E390" t="s">
        <v>1094</v>
      </c>
      <c r="F390" t="s">
        <v>1081</v>
      </c>
      <c r="G390">
        <v>15</v>
      </c>
      <c r="H390" t="s">
        <v>988</v>
      </c>
      <c r="I390" t="s">
        <v>72</v>
      </c>
      <c r="J390" t="s">
        <v>73</v>
      </c>
      <c r="K390" t="s">
        <v>265</v>
      </c>
      <c r="L390">
        <v>3</v>
      </c>
      <c r="M390" t="s">
        <v>1082</v>
      </c>
      <c r="N390" t="s">
        <v>1095</v>
      </c>
      <c r="O390" t="s">
        <v>77</v>
      </c>
      <c r="P390">
        <v>2.530125</v>
      </c>
      <c r="Q390" t="s">
        <v>78</v>
      </c>
      <c r="R390">
        <v>0.57708333333332995</v>
      </c>
      <c r="S390">
        <v>0.42243055555555997</v>
      </c>
      <c r="T390">
        <v>0.57325231481480998</v>
      </c>
      <c r="U390" t="s">
        <v>1096</v>
      </c>
      <c r="V390" t="s">
        <v>1096</v>
      </c>
      <c r="W390" t="s">
        <v>209</v>
      </c>
      <c r="X390" t="s">
        <v>1097</v>
      </c>
      <c r="Y390" t="s">
        <v>1086</v>
      </c>
      <c r="Z390">
        <v>117</v>
      </c>
      <c r="AA390">
        <v>0</v>
      </c>
      <c r="AB390">
        <v>0</v>
      </c>
      <c r="AC390">
        <v>3185189</v>
      </c>
      <c r="AD390" t="s">
        <v>21</v>
      </c>
      <c r="AE390" s="5">
        <v>0</v>
      </c>
      <c r="AF390" t="s">
        <v>988</v>
      </c>
      <c r="AG390" t="s">
        <v>84</v>
      </c>
      <c r="AH390" t="s">
        <v>711</v>
      </c>
      <c r="AI390" t="s">
        <v>42</v>
      </c>
      <c r="AJ390">
        <v>0</v>
      </c>
      <c r="AK390">
        <v>1</v>
      </c>
      <c r="AL390" t="s">
        <v>1087</v>
      </c>
      <c r="AM390" t="s">
        <v>988</v>
      </c>
      <c r="AN390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25301</v>
      </c>
      <c r="AT390" s="8">
        <v>0</v>
      </c>
      <c r="AU390" s="5"/>
      <c r="AX390" s="5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 s="5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2.530125</v>
      </c>
      <c r="BK390" s="5" t="s">
        <v>1079</v>
      </c>
      <c r="BL390">
        <v>33.986779319999997</v>
      </c>
      <c r="BM390">
        <v>3624629</v>
      </c>
      <c r="BN390" s="5">
        <v>237119.4470281158</v>
      </c>
      <c r="BO390" s="5">
        <v>0</v>
      </c>
      <c r="BP390" s="5">
        <v>25301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f>IF(COUNTIFS($D$1:D390,D390,$E$1:E390,E390)&gt;1,0,1)</f>
        <v>0</v>
      </c>
      <c r="BX390" s="5">
        <v>269864.88586763572</v>
      </c>
      <c r="BY390" t="s">
        <v>21</v>
      </c>
      <c r="BZ390" t="s">
        <v>92</v>
      </c>
      <c r="CA390" t="s">
        <v>102</v>
      </c>
      <c r="CB390" s="5">
        <v>29496000</v>
      </c>
      <c r="CC390" s="6">
        <v>7.4444388395199082E-2</v>
      </c>
      <c r="CD390" s="8">
        <v>33.986779319999997</v>
      </c>
      <c r="CE390" s="5" t="s">
        <v>622</v>
      </c>
      <c r="CF390">
        <v>0</v>
      </c>
      <c r="CG390" t="str">
        <f>VLOOKUP(C390,Sheet2!$D$2:$D$764,1,0)</f>
        <v>9521123365</v>
      </c>
      <c r="CH390" t="str">
        <f>VLOOKUP(B390,SO!A:A,1,0)</f>
        <v>9512940190</v>
      </c>
      <c r="CI390" t="str">
        <f>VLOOKUP(D390,Shipment!A:A,1,0)</f>
        <v>9525250506</v>
      </c>
      <c r="CJ390" s="76" t="e">
        <f>VLOOKUP(C390,[1]Sheet1!$E:$H,4,0)</f>
        <v>#N/A</v>
      </c>
      <c r="CK390" s="76" t="e">
        <f>VLOOKUP(C390,[1]Sheet1!$E:$I,5,0)</f>
        <v>#N/A</v>
      </c>
      <c r="CL390" s="76" t="e">
        <f>VLOOKUP(C390,[1]Sheet1!$E:$S,15,0)</f>
        <v>#N/A</v>
      </c>
    </row>
    <row r="391" spans="1:90" x14ac:dyDescent="0.25">
      <c r="A391" s="1">
        <v>44580</v>
      </c>
      <c r="B391" t="s">
        <v>1098</v>
      </c>
      <c r="C391" t="s">
        <v>1102</v>
      </c>
      <c r="D391" t="s">
        <v>1079</v>
      </c>
      <c r="E391" t="s">
        <v>1094</v>
      </c>
      <c r="F391" t="s">
        <v>1081</v>
      </c>
      <c r="G391">
        <v>15</v>
      </c>
      <c r="H391" t="s">
        <v>988</v>
      </c>
      <c r="I391" t="s">
        <v>72</v>
      </c>
      <c r="J391" t="s">
        <v>73</v>
      </c>
      <c r="K391" t="s">
        <v>170</v>
      </c>
      <c r="L391">
        <v>3</v>
      </c>
      <c r="M391" t="s">
        <v>1082</v>
      </c>
      <c r="N391" t="s">
        <v>1095</v>
      </c>
      <c r="O391" t="s">
        <v>77</v>
      </c>
      <c r="P391">
        <v>2.0747999999999998</v>
      </c>
      <c r="Q391" t="s">
        <v>78</v>
      </c>
      <c r="R391">
        <v>0.57708333333332995</v>
      </c>
      <c r="S391">
        <v>0.42243055555555997</v>
      </c>
      <c r="T391">
        <v>0.5733912037037</v>
      </c>
      <c r="U391" t="s">
        <v>1096</v>
      </c>
      <c r="V391" t="s">
        <v>1096</v>
      </c>
      <c r="W391" t="s">
        <v>209</v>
      </c>
      <c r="X391" t="s">
        <v>1097</v>
      </c>
      <c r="Y391" t="s">
        <v>1086</v>
      </c>
      <c r="Z391">
        <v>117</v>
      </c>
      <c r="AA391">
        <v>0</v>
      </c>
      <c r="AB391">
        <v>0</v>
      </c>
      <c r="AC391">
        <v>3185189</v>
      </c>
      <c r="AD391" t="s">
        <v>21</v>
      </c>
      <c r="AE391" s="5">
        <v>0</v>
      </c>
      <c r="AF391" t="s">
        <v>988</v>
      </c>
      <c r="AG391" t="s">
        <v>84</v>
      </c>
      <c r="AH391" t="s">
        <v>711</v>
      </c>
      <c r="AI391" t="s">
        <v>42</v>
      </c>
      <c r="AJ391">
        <v>0</v>
      </c>
      <c r="AK391">
        <v>1</v>
      </c>
      <c r="AL391" t="s">
        <v>1087</v>
      </c>
      <c r="AM391" t="s">
        <v>988</v>
      </c>
      <c r="AN391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20748</v>
      </c>
      <c r="AT391" s="8">
        <v>0</v>
      </c>
      <c r="AU391" s="5"/>
      <c r="AX391" s="5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 s="5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2.0747999999999998</v>
      </c>
      <c r="BK391" s="5" t="s">
        <v>1079</v>
      </c>
      <c r="BL391">
        <v>33.986779319999997</v>
      </c>
      <c r="BM391">
        <v>3624629</v>
      </c>
      <c r="BN391" s="5">
        <v>194447.08411400011</v>
      </c>
      <c r="BO391" s="5">
        <v>0</v>
      </c>
      <c r="BP391" s="5">
        <v>20748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f>IF(COUNTIFS($D$1:D391,D391,$E$1:E391,E391)&gt;1,0,1)</f>
        <v>0</v>
      </c>
      <c r="BX391" s="5">
        <v>221299.81083866229</v>
      </c>
      <c r="BY391" t="s">
        <v>21</v>
      </c>
      <c r="BZ391" t="s">
        <v>92</v>
      </c>
      <c r="CA391" t="s">
        <v>102</v>
      </c>
      <c r="CB391" s="5">
        <v>18696000</v>
      </c>
      <c r="CC391" s="6">
        <v>6.1047267246621822E-2</v>
      </c>
      <c r="CD391" s="8">
        <v>33.986779319999997</v>
      </c>
      <c r="CE391" s="5" t="s">
        <v>622</v>
      </c>
      <c r="CF391">
        <v>0</v>
      </c>
      <c r="CG391" t="str">
        <f>VLOOKUP(C391,Sheet2!$D$2:$D$764,1,0)</f>
        <v>9521123365</v>
      </c>
      <c r="CH391" t="str">
        <f>VLOOKUP(B391,SO!A:A,1,0)</f>
        <v>9512940190</v>
      </c>
      <c r="CI391" t="str">
        <f>VLOOKUP(D391,Shipment!A:A,1,0)</f>
        <v>9525250506</v>
      </c>
      <c r="CJ391" s="76" t="e">
        <f>VLOOKUP(C391,[1]Sheet1!$E:$H,4,0)</f>
        <v>#N/A</v>
      </c>
      <c r="CK391" s="76" t="e">
        <f>VLOOKUP(C391,[1]Sheet1!$E:$I,5,0)</f>
        <v>#N/A</v>
      </c>
      <c r="CL391" s="76" t="e">
        <f>VLOOKUP(C391,[1]Sheet1!$E:$S,15,0)</f>
        <v>#N/A</v>
      </c>
    </row>
    <row r="392" spans="1:90" x14ac:dyDescent="0.25">
      <c r="A392" s="1">
        <v>44580</v>
      </c>
      <c r="B392" t="s">
        <v>1103</v>
      </c>
      <c r="C392" t="s">
        <v>1104</v>
      </c>
      <c r="D392" t="s">
        <v>1079</v>
      </c>
      <c r="E392" t="s">
        <v>1105</v>
      </c>
      <c r="F392" t="s">
        <v>1081</v>
      </c>
      <c r="G392">
        <v>15</v>
      </c>
      <c r="H392" t="s">
        <v>988</v>
      </c>
      <c r="I392" t="s">
        <v>72</v>
      </c>
      <c r="J392" t="s">
        <v>73</v>
      </c>
      <c r="K392" t="s">
        <v>125</v>
      </c>
      <c r="L392">
        <v>2</v>
      </c>
      <c r="M392" t="s">
        <v>1106</v>
      </c>
      <c r="N392" t="s">
        <v>1107</v>
      </c>
      <c r="O392" t="s">
        <v>77</v>
      </c>
      <c r="P392">
        <v>4.2793320000000003E-2</v>
      </c>
      <c r="Q392" t="s">
        <v>78</v>
      </c>
      <c r="R392">
        <v>0.57708333333332995</v>
      </c>
      <c r="S392">
        <v>0.42243055555555997</v>
      </c>
      <c r="T392">
        <v>0.57417824074073998</v>
      </c>
      <c r="U392" t="s">
        <v>1108</v>
      </c>
      <c r="V392" t="s">
        <v>1108</v>
      </c>
      <c r="W392" t="s">
        <v>209</v>
      </c>
      <c r="X392" t="s">
        <v>1085</v>
      </c>
      <c r="Y392" t="s">
        <v>1086</v>
      </c>
      <c r="Z392">
        <v>74</v>
      </c>
      <c r="AA392">
        <v>117</v>
      </c>
      <c r="AB392">
        <v>0</v>
      </c>
      <c r="AC392">
        <v>2553622</v>
      </c>
      <c r="AD392" t="s">
        <v>129</v>
      </c>
      <c r="AE392" s="5">
        <v>0</v>
      </c>
      <c r="AF392" t="s">
        <v>988</v>
      </c>
      <c r="AG392" t="s">
        <v>84</v>
      </c>
      <c r="AH392" t="s">
        <v>711</v>
      </c>
      <c r="AI392" t="s">
        <v>130</v>
      </c>
      <c r="AJ392">
        <v>0</v>
      </c>
      <c r="AK392">
        <v>1</v>
      </c>
      <c r="AL392" t="s">
        <v>1087</v>
      </c>
      <c r="AM392" t="s">
        <v>988</v>
      </c>
      <c r="AN392" t="s">
        <v>101</v>
      </c>
      <c r="AO392" s="8">
        <v>50000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5"/>
      <c r="AX392" s="5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s="5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4.2793320000000003E-2</v>
      </c>
      <c r="BK392" s="5" t="s">
        <v>1079</v>
      </c>
      <c r="BL392">
        <v>33.986779319999997</v>
      </c>
      <c r="BM392">
        <v>3624629</v>
      </c>
      <c r="BN392" s="5">
        <v>4010.5245293798562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f>IF(COUNTIFS($D$1:D392,D392,$E$1:E392,E392)&gt;1,0,1)</f>
        <v>1</v>
      </c>
      <c r="BX392" s="5">
        <v>4136.4361951987403</v>
      </c>
      <c r="BY392" t="s">
        <v>129</v>
      </c>
      <c r="BZ392" t="s">
        <v>129</v>
      </c>
      <c r="CA392" t="s">
        <v>102</v>
      </c>
      <c r="CB392" s="5">
        <v>1386546</v>
      </c>
      <c r="CC392" s="6">
        <v>1.2591166581888409E-3</v>
      </c>
      <c r="CD392" s="8">
        <v>33.986779319999997</v>
      </c>
      <c r="CE392" s="5" t="s">
        <v>622</v>
      </c>
      <c r="CF392">
        <v>0</v>
      </c>
      <c r="CG392" t="str">
        <f>VLOOKUP(C392,Sheet2!$D$2:$D$764,1,0)</f>
        <v>9521122939</v>
      </c>
      <c r="CH392" t="str">
        <f>VLOOKUP(B392,SO!A:A,1,0)</f>
        <v>9512940905</v>
      </c>
      <c r="CI392" t="str">
        <f>VLOOKUP(D392,Shipment!A:A,1,0)</f>
        <v>9525250506</v>
      </c>
      <c r="CJ392" s="76" t="e">
        <f>VLOOKUP(C392,[1]Sheet1!$E:$H,4,0)</f>
        <v>#N/A</v>
      </c>
      <c r="CK392" s="76" t="e">
        <f>VLOOKUP(C392,[1]Sheet1!$E:$I,5,0)</f>
        <v>#N/A</v>
      </c>
      <c r="CL392" s="76" t="e">
        <f>VLOOKUP(C392,[1]Sheet1!$E:$S,15,0)</f>
        <v>#N/A</v>
      </c>
    </row>
    <row r="393" spans="1:90" x14ac:dyDescent="0.25">
      <c r="A393" s="1">
        <v>44580</v>
      </c>
      <c r="B393" t="s">
        <v>1109</v>
      </c>
      <c r="C393" t="s">
        <v>1110</v>
      </c>
      <c r="D393" t="s">
        <v>1079</v>
      </c>
      <c r="E393" t="s">
        <v>1094</v>
      </c>
      <c r="F393" t="s">
        <v>1081</v>
      </c>
      <c r="G393">
        <v>15</v>
      </c>
      <c r="H393" t="s">
        <v>988</v>
      </c>
      <c r="I393" t="s">
        <v>72</v>
      </c>
      <c r="J393" t="s">
        <v>73</v>
      </c>
      <c r="K393" t="s">
        <v>272</v>
      </c>
      <c r="L393">
        <v>2</v>
      </c>
      <c r="M393" t="s">
        <v>1082</v>
      </c>
      <c r="N393" t="s">
        <v>1095</v>
      </c>
      <c r="O393" t="s">
        <v>77</v>
      </c>
      <c r="P393">
        <v>1.7712639999999999</v>
      </c>
      <c r="Q393" t="s">
        <v>78</v>
      </c>
      <c r="R393">
        <v>0.57708333333332995</v>
      </c>
      <c r="S393">
        <v>0.42244212962963001</v>
      </c>
      <c r="T393">
        <v>0.57371527777777998</v>
      </c>
      <c r="U393" t="s">
        <v>1096</v>
      </c>
      <c r="V393" t="s">
        <v>1096</v>
      </c>
      <c r="W393" t="s">
        <v>209</v>
      </c>
      <c r="X393" t="s">
        <v>1097</v>
      </c>
      <c r="Y393" t="s">
        <v>1086</v>
      </c>
      <c r="Z393">
        <v>117</v>
      </c>
      <c r="AA393">
        <v>0</v>
      </c>
      <c r="AB393">
        <v>0</v>
      </c>
      <c r="AC393">
        <v>3185189</v>
      </c>
      <c r="AD393" t="s">
        <v>21</v>
      </c>
      <c r="AE393" s="5">
        <v>0</v>
      </c>
      <c r="AF393" t="s">
        <v>988</v>
      </c>
      <c r="AG393" t="s">
        <v>84</v>
      </c>
      <c r="AH393" t="s">
        <v>711</v>
      </c>
      <c r="AI393" t="s">
        <v>42</v>
      </c>
      <c r="AJ393">
        <v>0</v>
      </c>
      <c r="AK393">
        <v>1</v>
      </c>
      <c r="AL393" t="s">
        <v>1087</v>
      </c>
      <c r="AM393" t="s">
        <v>988</v>
      </c>
      <c r="AN393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17713</v>
      </c>
      <c r="AT393" s="8">
        <v>0</v>
      </c>
      <c r="AU393" s="5"/>
      <c r="AX393" s="5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 s="5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1.7712639999999999</v>
      </c>
      <c r="BK393" s="5" t="s">
        <v>1079</v>
      </c>
      <c r="BL393">
        <v>33.986779319999997</v>
      </c>
      <c r="BM393">
        <v>3624629</v>
      </c>
      <c r="BN393" s="5">
        <v>166000.15422985362</v>
      </c>
      <c r="BO393" s="5">
        <v>0</v>
      </c>
      <c r="BP393" s="5">
        <v>17713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f>IF(COUNTIFS($D$1:D393,D393,$E$1:E393,E393)&gt;1,0,1)</f>
        <v>0</v>
      </c>
      <c r="BX393" s="5">
        <v>188924.78073709868</v>
      </c>
      <c r="BY393" t="s">
        <v>21</v>
      </c>
      <c r="BZ393" t="s">
        <v>92</v>
      </c>
      <c r="CA393" t="s">
        <v>102</v>
      </c>
      <c r="CB393" s="5">
        <v>24866364</v>
      </c>
      <c r="CC393" s="6">
        <v>5.2116265072450534E-2</v>
      </c>
      <c r="CD393" s="8">
        <v>33.986779319999997</v>
      </c>
      <c r="CE393" s="5" t="s">
        <v>622</v>
      </c>
      <c r="CF393">
        <v>0</v>
      </c>
      <c r="CG393" t="str">
        <f>VLOOKUP(C393,Sheet2!$D$2:$D$764,1,0)</f>
        <v>9521123408</v>
      </c>
      <c r="CH393" t="str">
        <f>VLOOKUP(B393,SO!A:A,1,0)</f>
        <v>9512937300</v>
      </c>
      <c r="CI393" t="str">
        <f>VLOOKUP(D393,Shipment!A:A,1,0)</f>
        <v>9525250506</v>
      </c>
      <c r="CJ393" s="76" t="e">
        <f>VLOOKUP(C393,[1]Sheet1!$E:$H,4,0)</f>
        <v>#N/A</v>
      </c>
      <c r="CK393" s="76" t="e">
        <f>VLOOKUP(C393,[1]Sheet1!$E:$I,5,0)</f>
        <v>#N/A</v>
      </c>
      <c r="CL393" s="76" t="e">
        <f>VLOOKUP(C393,[1]Sheet1!$E:$S,15,0)</f>
        <v>#N/A</v>
      </c>
    </row>
    <row r="394" spans="1:90" x14ac:dyDescent="0.25">
      <c r="A394" s="1">
        <v>44580</v>
      </c>
      <c r="B394" t="s">
        <v>1150</v>
      </c>
      <c r="C394" t="s">
        <v>1151</v>
      </c>
      <c r="D394" t="s">
        <v>1152</v>
      </c>
      <c r="E394" t="s">
        <v>1153</v>
      </c>
      <c r="F394" t="s">
        <v>1154</v>
      </c>
      <c r="G394">
        <v>15</v>
      </c>
      <c r="H394" t="s">
        <v>177</v>
      </c>
      <c r="I394" t="s">
        <v>1155</v>
      </c>
      <c r="J394" t="s">
        <v>73</v>
      </c>
      <c r="K394" t="s">
        <v>187</v>
      </c>
      <c r="L394">
        <v>24</v>
      </c>
      <c r="M394" t="s">
        <v>973</v>
      </c>
      <c r="N394" t="s">
        <v>1156</v>
      </c>
      <c r="O394" t="s">
        <v>77</v>
      </c>
      <c r="P394">
        <v>18.072576000000002</v>
      </c>
      <c r="Q394" t="s">
        <v>78</v>
      </c>
      <c r="R394">
        <v>0.62777777777777999</v>
      </c>
      <c r="S394">
        <v>0.44961805555556</v>
      </c>
      <c r="T394">
        <v>0.62653935185184995</v>
      </c>
      <c r="U394" t="s">
        <v>1157</v>
      </c>
      <c r="V394" t="s">
        <v>1157</v>
      </c>
      <c r="W394" t="s">
        <v>209</v>
      </c>
      <c r="X394" t="s">
        <v>1158</v>
      </c>
      <c r="Y394" t="s">
        <v>1159</v>
      </c>
      <c r="Z394">
        <v>17</v>
      </c>
      <c r="AA394">
        <v>17</v>
      </c>
      <c r="AB394">
        <v>0</v>
      </c>
      <c r="AC394">
        <v>1509000</v>
      </c>
      <c r="AD394" t="s">
        <v>21</v>
      </c>
      <c r="AE394" s="5">
        <v>1</v>
      </c>
      <c r="AF394" t="s">
        <v>177</v>
      </c>
      <c r="AG394" t="s">
        <v>84</v>
      </c>
      <c r="AH394" t="s">
        <v>711</v>
      </c>
      <c r="AI394" t="s">
        <v>976</v>
      </c>
      <c r="AJ394">
        <v>0</v>
      </c>
      <c r="AK394">
        <v>1</v>
      </c>
      <c r="AL394" t="s">
        <v>1303</v>
      </c>
      <c r="AM394" t="s">
        <v>177</v>
      </c>
      <c r="AN394" t="s">
        <v>1303</v>
      </c>
      <c r="AO394" s="8">
        <v>1509000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5"/>
      <c r="AX394" s="5">
        <v>0</v>
      </c>
      <c r="AY394">
        <v>0</v>
      </c>
      <c r="AZ394">
        <v>1509000</v>
      </c>
      <c r="BA394">
        <v>0</v>
      </c>
      <c r="BB394">
        <v>0</v>
      </c>
      <c r="BC394">
        <v>0</v>
      </c>
      <c r="BD394" s="5">
        <v>0</v>
      </c>
      <c r="BE394">
        <v>0</v>
      </c>
      <c r="BF394">
        <v>0</v>
      </c>
      <c r="BG394">
        <v>0</v>
      </c>
      <c r="BH394">
        <v>0</v>
      </c>
      <c r="BI394">
        <v>1509000</v>
      </c>
      <c r="BJ394">
        <v>18.072576000000002</v>
      </c>
      <c r="BK394" s="5" t="s">
        <v>1152</v>
      </c>
      <c r="BL394">
        <v>30.521376000000004</v>
      </c>
      <c r="BM394">
        <v>1509000</v>
      </c>
      <c r="BN394" s="5">
        <v>893521.87738849001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f>IF(COUNTIFS($D$1:D394,D394,$E$1:E394,E394)&gt;1,0,1)</f>
        <v>1</v>
      </c>
      <c r="BX394" s="5">
        <v>893521.87738849001</v>
      </c>
      <c r="BY394" t="s">
        <v>21</v>
      </c>
      <c r="BZ394" t="s">
        <v>92</v>
      </c>
      <c r="CA394" t="s">
        <v>436</v>
      </c>
      <c r="CB394" s="5">
        <v>214941816</v>
      </c>
      <c r="CC394" s="6">
        <v>0.59212848070807811</v>
      </c>
      <c r="CD394" s="8">
        <v>30.521376000000004</v>
      </c>
      <c r="CE394" s="5" t="s">
        <v>622</v>
      </c>
      <c r="CF394">
        <v>0</v>
      </c>
      <c r="CG394" t="str">
        <f>VLOOKUP(C394,Sheet2!$D$2:$D$764,1,0)</f>
        <v>9521123802</v>
      </c>
      <c r="CH394" t="str">
        <f>VLOOKUP(B394,SO!A:A,1,0)</f>
        <v>9512941106</v>
      </c>
      <c r="CI394" t="str">
        <f>VLOOKUP(D394,Shipment!A:A,1,0)</f>
        <v>9525250520</v>
      </c>
      <c r="CJ394" s="76" t="e">
        <f>VLOOKUP(C394,[1]Sheet1!$E:$H,4,0)</f>
        <v>#N/A</v>
      </c>
      <c r="CK394" s="76" t="e">
        <f>VLOOKUP(C394,[1]Sheet1!$E:$I,5,0)</f>
        <v>#N/A</v>
      </c>
      <c r="CL394" s="76" t="e">
        <f>VLOOKUP(C394,[1]Sheet1!$E:$S,15,0)</f>
        <v>#N/A</v>
      </c>
    </row>
    <row r="395" spans="1:90" x14ac:dyDescent="0.25">
      <c r="A395" s="1">
        <v>44580</v>
      </c>
      <c r="B395" t="s">
        <v>1160</v>
      </c>
      <c r="C395" t="s">
        <v>1161</v>
      </c>
      <c r="D395" t="s">
        <v>1152</v>
      </c>
      <c r="E395" t="s">
        <v>1153</v>
      </c>
      <c r="F395" t="s">
        <v>1154</v>
      </c>
      <c r="G395">
        <v>15</v>
      </c>
      <c r="H395" t="s">
        <v>177</v>
      </c>
      <c r="I395" t="s">
        <v>1155</v>
      </c>
      <c r="J395" t="s">
        <v>73</v>
      </c>
      <c r="K395" t="s">
        <v>170</v>
      </c>
      <c r="L395">
        <v>18</v>
      </c>
      <c r="M395" t="s">
        <v>973</v>
      </c>
      <c r="N395" t="s">
        <v>1156</v>
      </c>
      <c r="O395" t="s">
        <v>77</v>
      </c>
      <c r="P395">
        <v>12.4488</v>
      </c>
      <c r="Q395" t="s">
        <v>78</v>
      </c>
      <c r="R395">
        <v>0.62777777777777999</v>
      </c>
      <c r="S395">
        <v>0.44961805555556</v>
      </c>
      <c r="T395">
        <v>0.62071759259258996</v>
      </c>
      <c r="U395" t="s">
        <v>1157</v>
      </c>
      <c r="V395" t="s">
        <v>1157</v>
      </c>
      <c r="W395" t="s">
        <v>209</v>
      </c>
      <c r="X395" t="s">
        <v>1158</v>
      </c>
      <c r="Y395" t="s">
        <v>1159</v>
      </c>
      <c r="Z395">
        <v>17</v>
      </c>
      <c r="AA395">
        <v>0</v>
      </c>
      <c r="AB395">
        <v>0</v>
      </c>
      <c r="AC395">
        <v>1509000</v>
      </c>
      <c r="AD395" t="s">
        <v>21</v>
      </c>
      <c r="AE395" s="5">
        <v>0</v>
      </c>
      <c r="AF395" t="s">
        <v>177</v>
      </c>
      <c r="AG395" t="s">
        <v>84</v>
      </c>
      <c r="AH395" t="s">
        <v>711</v>
      </c>
      <c r="AI395" t="s">
        <v>976</v>
      </c>
      <c r="AJ395">
        <v>0</v>
      </c>
      <c r="AK395">
        <v>1</v>
      </c>
      <c r="AL395" t="s">
        <v>1303</v>
      </c>
      <c r="AM395" t="s">
        <v>177</v>
      </c>
      <c r="AN395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5"/>
      <c r="AX395" s="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 s="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12.4488</v>
      </c>
      <c r="BK395" s="5" t="s">
        <v>1152</v>
      </c>
      <c r="BL395">
        <v>30.521376000000004</v>
      </c>
      <c r="BM395">
        <v>1509000</v>
      </c>
      <c r="BN395" s="5">
        <v>615478.12261150999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f>IF(COUNTIFS($D$1:D395,D395,$E$1:E395,E395)&gt;1,0,1)</f>
        <v>0</v>
      </c>
      <c r="BX395" s="5">
        <v>615478.12261150999</v>
      </c>
      <c r="BY395" t="s">
        <v>21</v>
      </c>
      <c r="BZ395" t="s">
        <v>92</v>
      </c>
      <c r="CA395" t="s">
        <v>436</v>
      </c>
      <c r="CB395" s="5">
        <v>112176000</v>
      </c>
      <c r="CC395" s="6">
        <v>0.40787151929192178</v>
      </c>
      <c r="CD395" s="8">
        <v>30.521376000000004</v>
      </c>
      <c r="CE395" s="5" t="s">
        <v>622</v>
      </c>
      <c r="CF395">
        <v>0</v>
      </c>
      <c r="CG395" t="e">
        <f>VLOOKUP(C395,Sheet2!$D$2:$D$764,1,0)</f>
        <v>#N/A</v>
      </c>
      <c r="CH395" t="str">
        <f>VLOOKUP(B395,SO!A:A,1,0)</f>
        <v>9512933099</v>
      </c>
      <c r="CI395" t="str">
        <f>VLOOKUP(D395,Shipment!A:A,1,0)</f>
        <v>9525250520</v>
      </c>
      <c r="CJ395" s="76" t="e">
        <f>VLOOKUP(C395,[1]Sheet1!$E:$H,4,0)</f>
        <v>#N/A</v>
      </c>
      <c r="CK395" s="76" t="e">
        <f>VLOOKUP(C395,[1]Sheet1!$E:$I,5,0)</f>
        <v>#N/A</v>
      </c>
      <c r="CL395" s="76" t="e">
        <f>VLOOKUP(C395,[1]Sheet1!$E:$S,15,0)</f>
        <v>#N/A</v>
      </c>
    </row>
    <row r="396" spans="1:90" x14ac:dyDescent="0.25">
      <c r="A396" s="1">
        <v>44580</v>
      </c>
      <c r="B396" t="s">
        <v>1162</v>
      </c>
      <c r="C396" t="s">
        <v>1163</v>
      </c>
      <c r="D396" t="s">
        <v>1164</v>
      </c>
      <c r="E396" t="s">
        <v>1153</v>
      </c>
      <c r="F396" t="s">
        <v>1165</v>
      </c>
      <c r="G396">
        <v>15</v>
      </c>
      <c r="H396" t="s">
        <v>177</v>
      </c>
      <c r="I396" t="s">
        <v>1166</v>
      </c>
      <c r="J396" t="s">
        <v>73</v>
      </c>
      <c r="K396" t="s">
        <v>187</v>
      </c>
      <c r="L396">
        <v>12</v>
      </c>
      <c r="M396" t="s">
        <v>973</v>
      </c>
      <c r="N396" t="s">
        <v>1156</v>
      </c>
      <c r="O396" t="s">
        <v>77</v>
      </c>
      <c r="P396">
        <v>9.0362880000000008</v>
      </c>
      <c r="Q396" t="s">
        <v>78</v>
      </c>
      <c r="R396">
        <v>0.68125000000000002</v>
      </c>
      <c r="S396">
        <v>0.45773148148148002</v>
      </c>
      <c r="T396">
        <v>0.67874999999999996</v>
      </c>
      <c r="U396" t="s">
        <v>1167</v>
      </c>
      <c r="V396" t="s">
        <v>1167</v>
      </c>
      <c r="W396" t="s">
        <v>209</v>
      </c>
      <c r="X396" t="s">
        <v>1158</v>
      </c>
      <c r="Y396" t="s">
        <v>1159</v>
      </c>
      <c r="Z396">
        <v>17</v>
      </c>
      <c r="AA396">
        <v>17</v>
      </c>
      <c r="AB396">
        <v>0</v>
      </c>
      <c r="AC396">
        <v>1509000</v>
      </c>
      <c r="AD396" t="s">
        <v>21</v>
      </c>
      <c r="AE396" s="5">
        <v>1</v>
      </c>
      <c r="AF396" t="s">
        <v>177</v>
      </c>
      <c r="AG396" t="s">
        <v>84</v>
      </c>
      <c r="AH396" t="s">
        <v>711</v>
      </c>
      <c r="AI396" t="s">
        <v>976</v>
      </c>
      <c r="AJ396">
        <v>0</v>
      </c>
      <c r="AK396">
        <v>1</v>
      </c>
      <c r="AL396" t="s">
        <v>1303</v>
      </c>
      <c r="AM396" t="s">
        <v>177</v>
      </c>
      <c r="AN396" t="s">
        <v>1303</v>
      </c>
      <c r="AO396" s="8">
        <v>1509000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5"/>
      <c r="AX396" s="5">
        <v>0</v>
      </c>
      <c r="AY396">
        <v>0</v>
      </c>
      <c r="AZ396">
        <v>1509000</v>
      </c>
      <c r="BA396">
        <v>0</v>
      </c>
      <c r="BB396">
        <v>0</v>
      </c>
      <c r="BC396">
        <v>0</v>
      </c>
      <c r="BD396" s="5">
        <v>0</v>
      </c>
      <c r="BE396">
        <v>0</v>
      </c>
      <c r="BF396">
        <v>0</v>
      </c>
      <c r="BG396">
        <v>0</v>
      </c>
      <c r="BH396">
        <v>0</v>
      </c>
      <c r="BI396">
        <v>1509000</v>
      </c>
      <c r="BJ396">
        <v>9.0362880000000008</v>
      </c>
      <c r="BK396" s="5" t="s">
        <v>1164</v>
      </c>
      <c r="BL396">
        <v>30.398527999999999</v>
      </c>
      <c r="BM396">
        <v>1509000</v>
      </c>
      <c r="BN396" s="5">
        <v>448566.4105840915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f>IF(COUNTIFS($D$1:D396,D396,$E$1:E396,E396)&gt;1,0,1)</f>
        <v>1</v>
      </c>
      <c r="BX396" s="5">
        <v>448566.4105840915</v>
      </c>
      <c r="BY396" t="s">
        <v>21</v>
      </c>
      <c r="BZ396" t="s">
        <v>92</v>
      </c>
      <c r="CA396" t="s">
        <v>436</v>
      </c>
      <c r="CB396" s="5">
        <v>107470908</v>
      </c>
      <c r="CC396" s="6">
        <v>0.29726070946593208</v>
      </c>
      <c r="CD396" s="8">
        <v>30.398527999999999</v>
      </c>
      <c r="CE396" s="5" t="s">
        <v>622</v>
      </c>
      <c r="CF396">
        <v>0</v>
      </c>
      <c r="CG396" t="str">
        <f>VLOOKUP(C396,Sheet2!$D$2:$D$764,1,0)</f>
        <v>9521120691</v>
      </c>
      <c r="CH396" t="str">
        <f>VLOOKUP(B396,SO!A:A,1,0)</f>
        <v>9512939197</v>
      </c>
      <c r="CI396" t="str">
        <f>VLOOKUP(D396,Shipment!A:A,1,0)</f>
        <v>9525250524</v>
      </c>
      <c r="CJ396" s="76" t="e">
        <f>VLOOKUP(C396,[1]Sheet1!$E:$H,4,0)</f>
        <v>#N/A</v>
      </c>
      <c r="CK396" s="76" t="e">
        <f>VLOOKUP(C396,[1]Sheet1!$E:$I,5,0)</f>
        <v>#N/A</v>
      </c>
      <c r="CL396" s="76" t="e">
        <f>VLOOKUP(C396,[1]Sheet1!$E:$S,15,0)</f>
        <v>#N/A</v>
      </c>
    </row>
    <row r="397" spans="1:90" x14ac:dyDescent="0.25">
      <c r="A397" s="1">
        <v>44580</v>
      </c>
      <c r="B397" t="s">
        <v>1168</v>
      </c>
      <c r="C397" t="s">
        <v>1169</v>
      </c>
      <c r="D397" t="s">
        <v>1164</v>
      </c>
      <c r="E397" t="s">
        <v>1153</v>
      </c>
      <c r="F397" t="s">
        <v>1165</v>
      </c>
      <c r="G397">
        <v>15</v>
      </c>
      <c r="H397" t="s">
        <v>177</v>
      </c>
      <c r="I397" t="s">
        <v>1166</v>
      </c>
      <c r="J397" t="s">
        <v>73</v>
      </c>
      <c r="K397" t="s">
        <v>170</v>
      </c>
      <c r="L397">
        <v>12</v>
      </c>
      <c r="M397" t="s">
        <v>973</v>
      </c>
      <c r="N397" t="s">
        <v>1156</v>
      </c>
      <c r="O397" t="s">
        <v>77</v>
      </c>
      <c r="P397">
        <v>8.299199999999999</v>
      </c>
      <c r="Q397" t="s">
        <v>78</v>
      </c>
      <c r="R397">
        <v>0.68125000000000002</v>
      </c>
      <c r="S397">
        <v>0.45774305555556</v>
      </c>
      <c r="T397">
        <v>0.6687962962963</v>
      </c>
      <c r="U397" t="s">
        <v>1167</v>
      </c>
      <c r="V397" t="s">
        <v>1167</v>
      </c>
      <c r="W397" t="s">
        <v>209</v>
      </c>
      <c r="X397" t="s">
        <v>1158</v>
      </c>
      <c r="Y397" t="s">
        <v>1159</v>
      </c>
      <c r="Z397">
        <v>17</v>
      </c>
      <c r="AA397">
        <v>0</v>
      </c>
      <c r="AB397">
        <v>0</v>
      </c>
      <c r="AC397">
        <v>1509000</v>
      </c>
      <c r="AD397" t="s">
        <v>21</v>
      </c>
      <c r="AE397" s="5">
        <v>0</v>
      </c>
      <c r="AF397" t="s">
        <v>177</v>
      </c>
      <c r="AG397" t="s">
        <v>84</v>
      </c>
      <c r="AH397" t="s">
        <v>711</v>
      </c>
      <c r="AI397" t="s">
        <v>976</v>
      </c>
      <c r="AJ397">
        <v>0</v>
      </c>
      <c r="AK397">
        <v>1</v>
      </c>
      <c r="AL397" t="s">
        <v>1303</v>
      </c>
      <c r="AM397" t="s">
        <v>177</v>
      </c>
      <c r="AN397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5"/>
      <c r="AX397" s="5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 s="5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8.299199999999999</v>
      </c>
      <c r="BK397" s="5" t="s">
        <v>1164</v>
      </c>
      <c r="BL397">
        <v>30.398527999999999</v>
      </c>
      <c r="BM397">
        <v>1509000</v>
      </c>
      <c r="BN397" s="5">
        <v>411976.94835749938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f>IF(COUNTIFS($D$1:D397,D397,$E$1:E397,E397)&gt;1,0,1)</f>
        <v>0</v>
      </c>
      <c r="BX397" s="5">
        <v>411976.94835749938</v>
      </c>
      <c r="BY397" t="s">
        <v>21</v>
      </c>
      <c r="BZ397" t="s">
        <v>92</v>
      </c>
      <c r="CA397" t="s">
        <v>436</v>
      </c>
      <c r="CB397" s="5">
        <v>74784000</v>
      </c>
      <c r="CC397" s="6">
        <v>0.27301321958747476</v>
      </c>
      <c r="CD397" s="8">
        <v>30.398527999999999</v>
      </c>
      <c r="CE397" s="5" t="s">
        <v>622</v>
      </c>
      <c r="CF397">
        <v>0</v>
      </c>
      <c r="CG397" t="str">
        <f>VLOOKUP(C397,Sheet2!$D$2:$D$764,1,0)</f>
        <v>9521122126</v>
      </c>
      <c r="CH397" t="str">
        <f>VLOOKUP(B397,SO!A:A,1,0)</f>
        <v>9512940576</v>
      </c>
      <c r="CI397" t="str">
        <f>VLOOKUP(D397,Shipment!A:A,1,0)</f>
        <v>9525250524</v>
      </c>
      <c r="CJ397" s="76" t="e">
        <f>VLOOKUP(C397,[1]Sheet1!$E:$H,4,0)</f>
        <v>#N/A</v>
      </c>
      <c r="CK397" s="76" t="e">
        <f>VLOOKUP(C397,[1]Sheet1!$E:$I,5,0)</f>
        <v>#N/A</v>
      </c>
      <c r="CL397" s="76" t="e">
        <f>VLOOKUP(C397,[1]Sheet1!$E:$S,15,0)</f>
        <v>#N/A</v>
      </c>
    </row>
    <row r="398" spans="1:90" x14ac:dyDescent="0.25">
      <c r="A398" s="1">
        <v>44580</v>
      </c>
      <c r="B398" t="s">
        <v>1170</v>
      </c>
      <c r="C398" t="s">
        <v>1171</v>
      </c>
      <c r="D398" t="s">
        <v>1164</v>
      </c>
      <c r="E398" t="s">
        <v>1153</v>
      </c>
      <c r="F398" t="s">
        <v>1165</v>
      </c>
      <c r="G398">
        <v>15</v>
      </c>
      <c r="H398" t="s">
        <v>177</v>
      </c>
      <c r="I398" t="s">
        <v>1166</v>
      </c>
      <c r="J398" t="s">
        <v>73</v>
      </c>
      <c r="K398" t="s">
        <v>1172</v>
      </c>
      <c r="L398">
        <v>10</v>
      </c>
      <c r="M398" t="s">
        <v>973</v>
      </c>
      <c r="N398" t="s">
        <v>1156</v>
      </c>
      <c r="O398" t="s">
        <v>77</v>
      </c>
      <c r="P398">
        <v>7.53024</v>
      </c>
      <c r="Q398" t="s">
        <v>78</v>
      </c>
      <c r="R398">
        <v>0.68125000000000002</v>
      </c>
      <c r="S398">
        <v>0.45774305555556</v>
      </c>
      <c r="T398">
        <v>0.67423611111111004</v>
      </c>
      <c r="U398" t="s">
        <v>1167</v>
      </c>
      <c r="V398" t="s">
        <v>1167</v>
      </c>
      <c r="W398" t="s">
        <v>209</v>
      </c>
      <c r="X398" t="s">
        <v>1158</v>
      </c>
      <c r="Y398" t="s">
        <v>1159</v>
      </c>
      <c r="Z398">
        <v>17</v>
      </c>
      <c r="AA398">
        <v>0</v>
      </c>
      <c r="AB398">
        <v>0</v>
      </c>
      <c r="AC398">
        <v>1509000</v>
      </c>
      <c r="AD398" t="s">
        <v>21</v>
      </c>
      <c r="AE398" s="5">
        <v>0</v>
      </c>
      <c r="AF398" t="s">
        <v>177</v>
      </c>
      <c r="AG398" t="s">
        <v>84</v>
      </c>
      <c r="AH398" t="s">
        <v>711</v>
      </c>
      <c r="AI398" t="s">
        <v>976</v>
      </c>
      <c r="AJ398">
        <v>0</v>
      </c>
      <c r="AK398">
        <v>1</v>
      </c>
      <c r="AL398" t="s">
        <v>1303</v>
      </c>
      <c r="AM398" t="s">
        <v>177</v>
      </c>
      <c r="AN39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5"/>
      <c r="AX398" s="5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 s="5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7.53024</v>
      </c>
      <c r="BK398" s="5" t="s">
        <v>1164</v>
      </c>
      <c r="BL398">
        <v>30.398527999999999</v>
      </c>
      <c r="BM398">
        <v>1509000</v>
      </c>
      <c r="BN398" s="5">
        <v>373805.34215340955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f>IF(COUNTIFS($D$1:D398,D398,$E$1:E398,E398)&gt;1,0,1)</f>
        <v>0</v>
      </c>
      <c r="BX398" s="5">
        <v>373805.34215340955</v>
      </c>
      <c r="BY398" t="s">
        <v>21</v>
      </c>
      <c r="BZ398" t="s">
        <v>92</v>
      </c>
      <c r="CA398" t="s">
        <v>436</v>
      </c>
      <c r="CB398" s="5">
        <v>89559090</v>
      </c>
      <c r="CC398" s="6">
        <v>0.2477172578882767</v>
      </c>
      <c r="CD398" s="8">
        <v>30.398527999999999</v>
      </c>
      <c r="CE398" s="5" t="s">
        <v>622</v>
      </c>
      <c r="CF398">
        <v>0</v>
      </c>
      <c r="CG398" t="str">
        <f>VLOOKUP(C398,Sheet2!$D$2:$D$764,1,0)</f>
        <v>9521121060</v>
      </c>
      <c r="CH398" t="str">
        <f>VLOOKUP(B398,SO!A:A,1,0)</f>
        <v>9512939447</v>
      </c>
      <c r="CI398" t="str">
        <f>VLOOKUP(D398,Shipment!A:A,1,0)</f>
        <v>9525250524</v>
      </c>
      <c r="CJ398" s="76" t="e">
        <f>VLOOKUP(C398,[1]Sheet1!$E:$H,4,0)</f>
        <v>#N/A</v>
      </c>
      <c r="CK398" s="76" t="e">
        <f>VLOOKUP(C398,[1]Sheet1!$E:$I,5,0)</f>
        <v>#N/A</v>
      </c>
      <c r="CL398" s="76" t="e">
        <f>VLOOKUP(C398,[1]Sheet1!$E:$S,15,0)</f>
        <v>#N/A</v>
      </c>
    </row>
    <row r="399" spans="1:90" x14ac:dyDescent="0.25">
      <c r="A399" s="1">
        <v>44580</v>
      </c>
      <c r="B399" t="s">
        <v>1160</v>
      </c>
      <c r="C399" t="s">
        <v>1173</v>
      </c>
      <c r="D399" t="s">
        <v>1164</v>
      </c>
      <c r="E399" t="s">
        <v>1153</v>
      </c>
      <c r="F399" t="s">
        <v>1165</v>
      </c>
      <c r="G399">
        <v>15</v>
      </c>
      <c r="H399" t="s">
        <v>177</v>
      </c>
      <c r="I399" t="s">
        <v>1166</v>
      </c>
      <c r="J399" t="s">
        <v>73</v>
      </c>
      <c r="K399" t="s">
        <v>170</v>
      </c>
      <c r="L399">
        <v>7</v>
      </c>
      <c r="M399" t="s">
        <v>973</v>
      </c>
      <c r="N399" t="s">
        <v>1156</v>
      </c>
      <c r="O399" t="s">
        <v>77</v>
      </c>
      <c r="P399">
        <v>4.8411999999999997</v>
      </c>
      <c r="Q399" t="s">
        <v>78</v>
      </c>
      <c r="R399">
        <v>0.68125000000000002</v>
      </c>
      <c r="S399">
        <v>0.4578587962963</v>
      </c>
      <c r="T399">
        <v>0.66601851851852001</v>
      </c>
      <c r="U399" t="s">
        <v>1167</v>
      </c>
      <c r="V399" t="s">
        <v>1167</v>
      </c>
      <c r="W399" t="s">
        <v>209</v>
      </c>
      <c r="X399" t="s">
        <v>1158</v>
      </c>
      <c r="Y399" t="s">
        <v>1159</v>
      </c>
      <c r="Z399">
        <v>17</v>
      </c>
      <c r="AA399">
        <v>0</v>
      </c>
      <c r="AB399">
        <v>0</v>
      </c>
      <c r="AC399">
        <v>1509000</v>
      </c>
      <c r="AD399" t="s">
        <v>21</v>
      </c>
      <c r="AE399" s="5">
        <v>0</v>
      </c>
      <c r="AF399" t="s">
        <v>177</v>
      </c>
      <c r="AG399" t="s">
        <v>84</v>
      </c>
      <c r="AH399" t="s">
        <v>711</v>
      </c>
      <c r="AI399" t="s">
        <v>976</v>
      </c>
      <c r="AJ399">
        <v>0</v>
      </c>
      <c r="AK399">
        <v>1</v>
      </c>
      <c r="AL399" t="s">
        <v>1303</v>
      </c>
      <c r="AM399" t="s">
        <v>177</v>
      </c>
      <c r="AN399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5"/>
      <c r="AX399" s="5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 s="5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4.8411999999999997</v>
      </c>
      <c r="BK399" s="5" t="s">
        <v>1164</v>
      </c>
      <c r="BL399">
        <v>30.398527999999999</v>
      </c>
      <c r="BM399">
        <v>1509000</v>
      </c>
      <c r="BN399" s="5">
        <v>240319.88654187467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f>IF(COUNTIFS($D$1:D399,D399,$E$1:E399,E399)&gt;1,0,1)</f>
        <v>0</v>
      </c>
      <c r="BX399" s="5">
        <v>240319.88654187467</v>
      </c>
      <c r="BY399" t="s">
        <v>21</v>
      </c>
      <c r="BZ399" t="s">
        <v>92</v>
      </c>
      <c r="CA399" t="s">
        <v>436</v>
      </c>
      <c r="CB399" s="5">
        <v>43624000</v>
      </c>
      <c r="CC399" s="6">
        <v>0.15925771142602693</v>
      </c>
      <c r="CD399" s="8">
        <v>30.398527999999999</v>
      </c>
      <c r="CE399" s="5" t="s">
        <v>622</v>
      </c>
      <c r="CF399">
        <v>0</v>
      </c>
      <c r="CG399" t="str">
        <f>VLOOKUP(C399,Sheet2!$D$2:$D$764,1,0)</f>
        <v>9521122656</v>
      </c>
      <c r="CH399" t="str">
        <f>VLOOKUP(B399,SO!A:A,1,0)</f>
        <v>9512933099</v>
      </c>
      <c r="CI399" t="str">
        <f>VLOOKUP(D399,Shipment!A:A,1,0)</f>
        <v>9525250524</v>
      </c>
      <c r="CJ399" s="76" t="e">
        <f>VLOOKUP(C399,[1]Sheet1!$E:$H,4,0)</f>
        <v>#N/A</v>
      </c>
      <c r="CK399" s="76" t="e">
        <f>VLOOKUP(C399,[1]Sheet1!$E:$I,5,0)</f>
        <v>#N/A</v>
      </c>
      <c r="CL399" s="76" t="e">
        <f>VLOOKUP(C399,[1]Sheet1!$E:$S,15,0)</f>
        <v>#N/A</v>
      </c>
    </row>
    <row r="400" spans="1:90" x14ac:dyDescent="0.25">
      <c r="A400" s="1">
        <v>44580</v>
      </c>
      <c r="B400" t="s">
        <v>1160</v>
      </c>
      <c r="C400" t="s">
        <v>1173</v>
      </c>
      <c r="D400" t="s">
        <v>1164</v>
      </c>
      <c r="E400" t="s">
        <v>1153</v>
      </c>
      <c r="F400" t="s">
        <v>1165</v>
      </c>
      <c r="G400">
        <v>15</v>
      </c>
      <c r="H400" t="s">
        <v>177</v>
      </c>
      <c r="I400" t="s">
        <v>1166</v>
      </c>
      <c r="J400" t="s">
        <v>73</v>
      </c>
      <c r="K400" t="s">
        <v>170</v>
      </c>
      <c r="L400">
        <v>1</v>
      </c>
      <c r="M400" t="s">
        <v>973</v>
      </c>
      <c r="N400" t="s">
        <v>1156</v>
      </c>
      <c r="O400" t="s">
        <v>77</v>
      </c>
      <c r="P400">
        <v>0.69159999999999999</v>
      </c>
      <c r="Q400" t="s">
        <v>78</v>
      </c>
      <c r="R400">
        <v>0.68125000000000002</v>
      </c>
      <c r="S400">
        <v>0.4578587962963</v>
      </c>
      <c r="T400">
        <v>0.66609953703703995</v>
      </c>
      <c r="U400" t="s">
        <v>1167</v>
      </c>
      <c r="V400" t="s">
        <v>1167</v>
      </c>
      <c r="W400" t="s">
        <v>209</v>
      </c>
      <c r="X400" t="s">
        <v>1158</v>
      </c>
      <c r="Y400" t="s">
        <v>1159</v>
      </c>
      <c r="Z400">
        <v>17</v>
      </c>
      <c r="AA400">
        <v>0</v>
      </c>
      <c r="AB400">
        <v>0</v>
      </c>
      <c r="AC400">
        <v>1509000</v>
      </c>
      <c r="AD400" t="s">
        <v>21</v>
      </c>
      <c r="AE400" s="5">
        <v>0</v>
      </c>
      <c r="AF400" t="s">
        <v>177</v>
      </c>
      <c r="AG400" t="s">
        <v>84</v>
      </c>
      <c r="AH400" t="s">
        <v>711</v>
      </c>
      <c r="AI400" t="s">
        <v>976</v>
      </c>
      <c r="AJ400">
        <v>0</v>
      </c>
      <c r="AK400">
        <v>1</v>
      </c>
      <c r="AL400" t="s">
        <v>1303</v>
      </c>
      <c r="AM400" t="s">
        <v>177</v>
      </c>
      <c r="AN400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5"/>
      <c r="AX400" s="5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 s="5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0.69159999999999999</v>
      </c>
      <c r="BK400" s="5" t="s">
        <v>1164</v>
      </c>
      <c r="BL400">
        <v>30.398527999999999</v>
      </c>
      <c r="BM400">
        <v>1509000</v>
      </c>
      <c r="BN400" s="5">
        <v>34331.412363124953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f>IF(COUNTIFS($D$1:D400,D400,$E$1:E400,E400)&gt;1,0,1)</f>
        <v>0</v>
      </c>
      <c r="BX400" s="5">
        <v>34331.412363124953</v>
      </c>
      <c r="BY400" t="s">
        <v>21</v>
      </c>
      <c r="BZ400" t="s">
        <v>92</v>
      </c>
      <c r="CA400" t="s">
        <v>436</v>
      </c>
      <c r="CB400" s="5">
        <v>6232000</v>
      </c>
      <c r="CC400" s="6">
        <v>2.2751101632289564E-2</v>
      </c>
      <c r="CD400" s="8">
        <v>30.398527999999999</v>
      </c>
      <c r="CE400" s="5" t="s">
        <v>622</v>
      </c>
      <c r="CF400">
        <v>0</v>
      </c>
      <c r="CG400" t="str">
        <f>VLOOKUP(C400,Sheet2!$D$2:$D$764,1,0)</f>
        <v>9521122656</v>
      </c>
      <c r="CH400" t="str">
        <f>VLOOKUP(B400,SO!A:A,1,0)</f>
        <v>9512933099</v>
      </c>
      <c r="CI400" t="str">
        <f>VLOOKUP(D400,Shipment!A:A,1,0)</f>
        <v>9525250524</v>
      </c>
      <c r="CJ400" s="76" t="e">
        <f>VLOOKUP(C400,[1]Sheet1!$E:$H,4,0)</f>
        <v>#N/A</v>
      </c>
      <c r="CK400" s="76" t="e">
        <f>VLOOKUP(C400,[1]Sheet1!$E:$I,5,0)</f>
        <v>#N/A</v>
      </c>
      <c r="CL400" s="76" t="e">
        <f>VLOOKUP(C400,[1]Sheet1!$E:$S,15,0)</f>
        <v>#N/A</v>
      </c>
    </row>
    <row r="401" spans="1:90" x14ac:dyDescent="0.25">
      <c r="A401" s="1">
        <v>44580</v>
      </c>
      <c r="B401" t="s">
        <v>1174</v>
      </c>
      <c r="C401" t="s">
        <v>1175</v>
      </c>
      <c r="D401" t="s">
        <v>1176</v>
      </c>
      <c r="E401" t="s">
        <v>1177</v>
      </c>
      <c r="F401" t="s">
        <v>1178</v>
      </c>
      <c r="G401">
        <v>7</v>
      </c>
      <c r="H401" t="s">
        <v>177</v>
      </c>
      <c r="I401" t="s">
        <v>72</v>
      </c>
      <c r="J401" t="s">
        <v>73</v>
      </c>
      <c r="K401" t="s">
        <v>222</v>
      </c>
      <c r="L401">
        <v>12000</v>
      </c>
      <c r="M401" t="s">
        <v>1179</v>
      </c>
      <c r="N401" t="s">
        <v>1180</v>
      </c>
      <c r="O401" t="s">
        <v>77</v>
      </c>
      <c r="P401">
        <v>8.7847499999999995E-2</v>
      </c>
      <c r="Q401" t="s">
        <v>78</v>
      </c>
      <c r="R401">
        <v>0.74027777777778003</v>
      </c>
      <c r="S401">
        <v>0.49559027777777998</v>
      </c>
      <c r="T401">
        <v>0.71391203703703998</v>
      </c>
      <c r="U401" t="s">
        <v>1181</v>
      </c>
      <c r="V401" t="s">
        <v>1181</v>
      </c>
      <c r="W401" t="s">
        <v>396</v>
      </c>
      <c r="X401" t="s">
        <v>1182</v>
      </c>
      <c r="Y401" t="s">
        <v>1183</v>
      </c>
      <c r="Z401">
        <v>361</v>
      </c>
      <c r="AA401">
        <v>415</v>
      </c>
      <c r="AB401">
        <v>0</v>
      </c>
      <c r="AC401">
        <v>5361240</v>
      </c>
      <c r="AD401" t="s">
        <v>219</v>
      </c>
      <c r="AE401" s="5">
        <v>1</v>
      </c>
      <c r="AF401" t="s">
        <v>177</v>
      </c>
      <c r="AG401" t="s">
        <v>84</v>
      </c>
      <c r="AH401" t="s">
        <v>85</v>
      </c>
      <c r="AI401" t="s">
        <v>1184</v>
      </c>
      <c r="AJ401">
        <v>0</v>
      </c>
      <c r="AK401">
        <v>1</v>
      </c>
      <c r="AL401" t="s">
        <v>183</v>
      </c>
      <c r="AM401" t="s">
        <v>177</v>
      </c>
      <c r="AN401" t="s">
        <v>101</v>
      </c>
      <c r="AO401" s="8">
        <v>120000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5"/>
      <c r="AX401" s="5">
        <v>0</v>
      </c>
      <c r="AY401">
        <v>0</v>
      </c>
      <c r="AZ401">
        <v>6764970</v>
      </c>
      <c r="BA401">
        <v>263018</v>
      </c>
      <c r="BB401">
        <v>417127</v>
      </c>
      <c r="BC401">
        <v>0</v>
      </c>
      <c r="BD401" s="5">
        <v>0</v>
      </c>
      <c r="BE401">
        <v>0</v>
      </c>
      <c r="BF401">
        <v>0</v>
      </c>
      <c r="BG401">
        <v>0</v>
      </c>
      <c r="BH401">
        <v>0</v>
      </c>
      <c r="BI401">
        <v>7445115</v>
      </c>
      <c r="BJ401">
        <v>8.7847499999999995E-2</v>
      </c>
      <c r="BK401" s="5" t="s">
        <v>1176</v>
      </c>
      <c r="BL401">
        <v>23.646748639999998</v>
      </c>
      <c r="BM401">
        <v>7445115</v>
      </c>
      <c r="BN401" s="5">
        <v>22011.220654434968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f>IF(COUNTIFS($D$1:D401,D401,$E$1:E401,E401)&gt;1,0,1)</f>
        <v>1</v>
      </c>
      <c r="BX401" s="5">
        <v>25131.814573007614</v>
      </c>
      <c r="BY401" t="s">
        <v>219</v>
      </c>
      <c r="BZ401" t="s">
        <v>219</v>
      </c>
      <c r="CA401" t="s">
        <v>221</v>
      </c>
      <c r="CB401" s="5">
        <v>23580000</v>
      </c>
      <c r="CC401" s="6">
        <v>3.7149927602055316E-3</v>
      </c>
      <c r="CD401" s="8">
        <v>23.646748639999998</v>
      </c>
      <c r="CE401" s="5" t="s">
        <v>622</v>
      </c>
      <c r="CF401">
        <v>0</v>
      </c>
      <c r="CG401" t="str">
        <f>VLOOKUP(C401,Sheet2!$D$2:$D$764,1,0)</f>
        <v>9521123094</v>
      </c>
      <c r="CH401" t="str">
        <f>VLOOKUP(B401,SO!A:A,1,0)</f>
        <v>9512940093</v>
      </c>
      <c r="CI401" t="str">
        <f>VLOOKUP(D401,Shipment!A:A,1,0)</f>
        <v>9525250539</v>
      </c>
      <c r="CJ401" s="76" t="e">
        <f>VLOOKUP(C401,[1]Sheet1!$E:$H,4,0)</f>
        <v>#N/A</v>
      </c>
      <c r="CK401" s="76" t="e">
        <f>VLOOKUP(C401,[1]Sheet1!$E:$I,5,0)</f>
        <v>#N/A</v>
      </c>
      <c r="CL401" s="76" t="e">
        <f>VLOOKUP(C401,[1]Sheet1!$E:$S,15,0)</f>
        <v>#N/A</v>
      </c>
    </row>
    <row r="402" spans="1:90" x14ac:dyDescent="0.25">
      <c r="A402" s="1">
        <v>44580</v>
      </c>
      <c r="B402" t="s">
        <v>1174</v>
      </c>
      <c r="C402" t="s">
        <v>1175</v>
      </c>
      <c r="D402" t="s">
        <v>1176</v>
      </c>
      <c r="E402" t="s">
        <v>1177</v>
      </c>
      <c r="F402" t="s">
        <v>1178</v>
      </c>
      <c r="G402">
        <v>7</v>
      </c>
      <c r="H402" t="s">
        <v>177</v>
      </c>
      <c r="I402" t="s">
        <v>72</v>
      </c>
      <c r="J402" t="s">
        <v>73</v>
      </c>
      <c r="K402" t="s">
        <v>223</v>
      </c>
      <c r="L402">
        <v>480</v>
      </c>
      <c r="M402" t="s">
        <v>1179</v>
      </c>
      <c r="N402" t="s">
        <v>1180</v>
      </c>
      <c r="O402" t="s">
        <v>77</v>
      </c>
      <c r="P402">
        <v>2.2678E-2</v>
      </c>
      <c r="Q402" t="s">
        <v>78</v>
      </c>
      <c r="R402">
        <v>0.74027777777778003</v>
      </c>
      <c r="S402">
        <v>0.49559027777777998</v>
      </c>
      <c r="T402">
        <v>0.7140162037037</v>
      </c>
      <c r="U402" t="s">
        <v>1181</v>
      </c>
      <c r="V402" t="s">
        <v>1181</v>
      </c>
      <c r="W402" t="s">
        <v>396</v>
      </c>
      <c r="X402" t="s">
        <v>1182</v>
      </c>
      <c r="Y402" t="s">
        <v>1183</v>
      </c>
      <c r="Z402">
        <v>361</v>
      </c>
      <c r="AA402">
        <v>0</v>
      </c>
      <c r="AB402">
        <v>0</v>
      </c>
      <c r="AC402">
        <v>5361240</v>
      </c>
      <c r="AD402" t="s">
        <v>219</v>
      </c>
      <c r="AE402" s="5">
        <v>0</v>
      </c>
      <c r="AF402" t="s">
        <v>177</v>
      </c>
      <c r="AG402" t="s">
        <v>84</v>
      </c>
      <c r="AH402" t="s">
        <v>85</v>
      </c>
      <c r="AI402" t="s">
        <v>1184</v>
      </c>
      <c r="AJ402">
        <v>0</v>
      </c>
      <c r="AK402">
        <v>1</v>
      </c>
      <c r="AL402" t="s">
        <v>183</v>
      </c>
      <c r="AM402" t="s">
        <v>177</v>
      </c>
      <c r="AN402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5"/>
      <c r="AX402" s="5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s="5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2.2678E-2</v>
      </c>
      <c r="BK402" s="5" t="s">
        <v>1176</v>
      </c>
      <c r="BL402">
        <v>23.646748639999998</v>
      </c>
      <c r="BM402">
        <v>7445115</v>
      </c>
      <c r="BN402" s="5">
        <v>5682.2386749910502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f>IF(COUNTIFS($D$1:D402,D402,$E$1:E402,E402)&gt;1,0,1)</f>
        <v>0</v>
      </c>
      <c r="BX402" s="5">
        <v>6487.825958469698</v>
      </c>
      <c r="BY402" t="s">
        <v>219</v>
      </c>
      <c r="BZ402" t="s">
        <v>219</v>
      </c>
      <c r="CA402" t="s">
        <v>221</v>
      </c>
      <c r="CB402" s="5">
        <v>2266560</v>
      </c>
      <c r="CC402" s="6">
        <v>9.5903248033172314E-4</v>
      </c>
      <c r="CD402" s="8">
        <v>23.646748639999998</v>
      </c>
      <c r="CE402" s="5" t="s">
        <v>622</v>
      </c>
      <c r="CF402">
        <v>0</v>
      </c>
      <c r="CG402" t="str">
        <f>VLOOKUP(C402,Sheet2!$D$2:$D$764,1,0)</f>
        <v>9521123094</v>
      </c>
      <c r="CH402" t="str">
        <f>VLOOKUP(B402,SO!A:A,1,0)</f>
        <v>9512940093</v>
      </c>
      <c r="CI402" t="str">
        <f>VLOOKUP(D402,Shipment!A:A,1,0)</f>
        <v>9525250539</v>
      </c>
      <c r="CJ402" s="76" t="e">
        <f>VLOOKUP(C402,[1]Sheet1!$E:$H,4,0)</f>
        <v>#N/A</v>
      </c>
      <c r="CK402" s="76" t="e">
        <f>VLOOKUP(C402,[1]Sheet1!$E:$I,5,0)</f>
        <v>#N/A</v>
      </c>
      <c r="CL402" s="76" t="e">
        <f>VLOOKUP(C402,[1]Sheet1!$E:$S,15,0)</f>
        <v>#N/A</v>
      </c>
    </row>
    <row r="403" spans="1:90" x14ac:dyDescent="0.25">
      <c r="A403" s="1">
        <v>44580</v>
      </c>
      <c r="B403" t="s">
        <v>1185</v>
      </c>
      <c r="C403" t="s">
        <v>1186</v>
      </c>
      <c r="D403" t="s">
        <v>1176</v>
      </c>
      <c r="E403" t="s">
        <v>1187</v>
      </c>
      <c r="F403" t="s">
        <v>1178</v>
      </c>
      <c r="G403">
        <v>7</v>
      </c>
      <c r="H403" t="s">
        <v>177</v>
      </c>
      <c r="I403" t="s">
        <v>72</v>
      </c>
      <c r="J403" t="s">
        <v>73</v>
      </c>
      <c r="K403" t="s">
        <v>125</v>
      </c>
      <c r="L403">
        <v>2</v>
      </c>
      <c r="M403" t="s">
        <v>1188</v>
      </c>
      <c r="N403" t="s">
        <v>1189</v>
      </c>
      <c r="O403" t="s">
        <v>77</v>
      </c>
      <c r="P403">
        <v>4.2793320000000003E-2</v>
      </c>
      <c r="Q403" t="s">
        <v>78</v>
      </c>
      <c r="R403">
        <v>0.74027777777778003</v>
      </c>
      <c r="S403">
        <v>0.49559027777777998</v>
      </c>
      <c r="T403">
        <v>0.72971064814815001</v>
      </c>
      <c r="U403" t="s">
        <v>1190</v>
      </c>
      <c r="V403" t="s">
        <v>1190</v>
      </c>
      <c r="W403" t="s">
        <v>396</v>
      </c>
      <c r="X403" t="s">
        <v>1191</v>
      </c>
      <c r="Y403" t="s">
        <v>1183</v>
      </c>
      <c r="Z403">
        <v>357</v>
      </c>
      <c r="AA403">
        <v>415</v>
      </c>
      <c r="AB403">
        <v>0</v>
      </c>
      <c r="AC403">
        <v>5612790</v>
      </c>
      <c r="AD403" t="s">
        <v>129</v>
      </c>
      <c r="AE403" s="5">
        <v>0</v>
      </c>
      <c r="AF403" t="s">
        <v>177</v>
      </c>
      <c r="AG403" t="s">
        <v>84</v>
      </c>
      <c r="AH403" t="s">
        <v>85</v>
      </c>
      <c r="AI403" t="s">
        <v>130</v>
      </c>
      <c r="AJ403">
        <v>0</v>
      </c>
      <c r="AK403">
        <v>1</v>
      </c>
      <c r="AL403" t="s">
        <v>183</v>
      </c>
      <c r="AM403" t="s">
        <v>177</v>
      </c>
      <c r="AN403" t="s">
        <v>101</v>
      </c>
      <c r="AO403" s="8">
        <v>120000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5"/>
      <c r="AX403" s="5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 s="5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4.2793320000000003E-2</v>
      </c>
      <c r="BK403" s="5" t="s">
        <v>1176</v>
      </c>
      <c r="BL403">
        <v>23.646748639999998</v>
      </c>
      <c r="BM403">
        <v>7445115</v>
      </c>
      <c r="BN403" s="5">
        <v>10722.367842634625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f>IF(COUNTIFS($D$1:D403,D403,$E$1:E403,E403)&gt;1,0,1)</f>
        <v>1</v>
      </c>
      <c r="BX403" s="5">
        <v>12242.508702050467</v>
      </c>
      <c r="BY403" t="s">
        <v>129</v>
      </c>
      <c r="BZ403" t="s">
        <v>129</v>
      </c>
      <c r="CA403" t="s">
        <v>102</v>
      </c>
      <c r="CB403" s="5">
        <v>1386546</v>
      </c>
      <c r="CC403" s="6">
        <v>1.8096914993045745E-3</v>
      </c>
      <c r="CD403" s="8">
        <v>23.646748639999998</v>
      </c>
      <c r="CE403" s="5" t="s">
        <v>622</v>
      </c>
      <c r="CF403">
        <v>0</v>
      </c>
      <c r="CG403" t="str">
        <f>VLOOKUP(C403,Sheet2!$D$2:$D$764,1,0)</f>
        <v>9521122947</v>
      </c>
      <c r="CH403" t="str">
        <f>VLOOKUP(B403,SO!A:A,1,0)</f>
        <v>9512940894</v>
      </c>
      <c r="CI403" t="str">
        <f>VLOOKUP(D403,Shipment!A:A,1,0)</f>
        <v>9525250539</v>
      </c>
      <c r="CJ403" s="76" t="e">
        <f>VLOOKUP(C403,[1]Sheet1!$E:$H,4,0)</f>
        <v>#N/A</v>
      </c>
      <c r="CK403" s="76" t="e">
        <f>VLOOKUP(C403,[1]Sheet1!$E:$I,5,0)</f>
        <v>#N/A</v>
      </c>
      <c r="CL403" s="76" t="e">
        <f>VLOOKUP(C403,[1]Sheet1!$E:$S,15,0)</f>
        <v>#N/A</v>
      </c>
    </row>
    <row r="404" spans="1:90" x14ac:dyDescent="0.25">
      <c r="A404" s="1">
        <v>44580</v>
      </c>
      <c r="B404" t="s">
        <v>1192</v>
      </c>
      <c r="C404" t="s">
        <v>1193</v>
      </c>
      <c r="D404" t="s">
        <v>1176</v>
      </c>
      <c r="E404" t="s">
        <v>1194</v>
      </c>
      <c r="F404" t="s">
        <v>1178</v>
      </c>
      <c r="G404">
        <v>7</v>
      </c>
      <c r="H404" t="s">
        <v>177</v>
      </c>
      <c r="I404" t="s">
        <v>72</v>
      </c>
      <c r="J404" t="s">
        <v>73</v>
      </c>
      <c r="K404" t="s">
        <v>125</v>
      </c>
      <c r="L404">
        <v>2</v>
      </c>
      <c r="M404" t="s">
        <v>1195</v>
      </c>
      <c r="N404" t="s">
        <v>1196</v>
      </c>
      <c r="O404" t="s">
        <v>77</v>
      </c>
      <c r="P404">
        <v>4.2793320000000003E-2</v>
      </c>
      <c r="Q404" t="s">
        <v>78</v>
      </c>
      <c r="R404">
        <v>0.74027777777778003</v>
      </c>
      <c r="S404">
        <v>0.49559027777777998</v>
      </c>
      <c r="T404">
        <v>0.72960648148148</v>
      </c>
      <c r="U404" t="s">
        <v>1197</v>
      </c>
      <c r="V404" t="s">
        <v>1197</v>
      </c>
      <c r="W404" t="s">
        <v>396</v>
      </c>
      <c r="X404" t="s">
        <v>1198</v>
      </c>
      <c r="Y404" t="s">
        <v>1183</v>
      </c>
      <c r="Z404">
        <v>415</v>
      </c>
      <c r="AA404">
        <v>415</v>
      </c>
      <c r="AB404">
        <v>0</v>
      </c>
      <c r="AC404">
        <v>5924970</v>
      </c>
      <c r="AD404" t="s">
        <v>129</v>
      </c>
      <c r="AE404" s="5">
        <v>0</v>
      </c>
      <c r="AF404" t="s">
        <v>177</v>
      </c>
      <c r="AG404" t="s">
        <v>84</v>
      </c>
      <c r="AH404" t="s">
        <v>85</v>
      </c>
      <c r="AI404" t="s">
        <v>130</v>
      </c>
      <c r="AJ404">
        <v>0</v>
      </c>
      <c r="AK404">
        <v>1</v>
      </c>
      <c r="AL404" t="s">
        <v>183</v>
      </c>
      <c r="AM404" t="s">
        <v>177</v>
      </c>
      <c r="AN404" t="s">
        <v>183</v>
      </c>
      <c r="AO404" s="8">
        <v>5924970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5"/>
      <c r="AX404" s="5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 s="5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4.2793320000000003E-2</v>
      </c>
      <c r="BK404" s="5" t="s">
        <v>1176</v>
      </c>
      <c r="BL404">
        <v>23.646748639999998</v>
      </c>
      <c r="BM404">
        <v>7445115</v>
      </c>
      <c r="BN404" s="5">
        <v>10722.367842634625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f>IF(COUNTIFS($D$1:D404,D404,$E$1:E404,E404)&gt;1,0,1)</f>
        <v>1</v>
      </c>
      <c r="BX404" s="5">
        <v>12242.508702050467</v>
      </c>
      <c r="BY404" t="s">
        <v>129</v>
      </c>
      <c r="BZ404" t="s">
        <v>129</v>
      </c>
      <c r="CA404" t="s">
        <v>102</v>
      </c>
      <c r="CB404" s="5">
        <v>1386546</v>
      </c>
      <c r="CC404" s="6">
        <v>1.8096914993045745E-3</v>
      </c>
      <c r="CD404" s="8">
        <v>23.646748639999998</v>
      </c>
      <c r="CE404" s="5" t="s">
        <v>622</v>
      </c>
      <c r="CF404">
        <v>0</v>
      </c>
      <c r="CG404" t="str">
        <f>VLOOKUP(C404,Sheet2!$D$2:$D$764,1,0)</f>
        <v>9521122938</v>
      </c>
      <c r="CH404" t="str">
        <f>VLOOKUP(B404,SO!A:A,1,0)</f>
        <v>9512940906</v>
      </c>
      <c r="CI404" t="str">
        <f>VLOOKUP(D404,Shipment!A:A,1,0)</f>
        <v>9525250539</v>
      </c>
      <c r="CJ404" s="76" t="e">
        <f>VLOOKUP(C404,[1]Sheet1!$E:$H,4,0)</f>
        <v>#N/A</v>
      </c>
      <c r="CK404" s="76" t="e">
        <f>VLOOKUP(C404,[1]Sheet1!$E:$I,5,0)</f>
        <v>#N/A</v>
      </c>
      <c r="CL404" s="76" t="e">
        <f>VLOOKUP(C404,[1]Sheet1!$E:$S,15,0)</f>
        <v>#N/A</v>
      </c>
    </row>
    <row r="405" spans="1:90" x14ac:dyDescent="0.25">
      <c r="A405" s="1">
        <v>44580</v>
      </c>
      <c r="B405" t="s">
        <v>1174</v>
      </c>
      <c r="C405" t="s">
        <v>1175</v>
      </c>
      <c r="D405" t="s">
        <v>1176</v>
      </c>
      <c r="E405" t="s">
        <v>1177</v>
      </c>
      <c r="F405" t="s">
        <v>1178</v>
      </c>
      <c r="G405">
        <v>7</v>
      </c>
      <c r="H405" t="s">
        <v>177</v>
      </c>
      <c r="I405" t="s">
        <v>72</v>
      </c>
      <c r="J405" t="s">
        <v>73</v>
      </c>
      <c r="K405" t="s">
        <v>234</v>
      </c>
      <c r="L405">
        <v>18000</v>
      </c>
      <c r="M405" t="s">
        <v>1179</v>
      </c>
      <c r="N405" t="s">
        <v>1180</v>
      </c>
      <c r="O405" t="s">
        <v>77</v>
      </c>
      <c r="P405">
        <v>0.25863750000000002</v>
      </c>
      <c r="Q405" t="s">
        <v>78</v>
      </c>
      <c r="R405">
        <v>0.74027777777778003</v>
      </c>
      <c r="S405">
        <v>0.49559027777777998</v>
      </c>
      <c r="T405">
        <v>0.71413194444443995</v>
      </c>
      <c r="U405" t="s">
        <v>1181</v>
      </c>
      <c r="V405" t="s">
        <v>1181</v>
      </c>
      <c r="W405" t="s">
        <v>396</v>
      </c>
      <c r="X405" t="s">
        <v>1182</v>
      </c>
      <c r="Y405" t="s">
        <v>1183</v>
      </c>
      <c r="Z405">
        <v>361</v>
      </c>
      <c r="AA405">
        <v>0</v>
      </c>
      <c r="AB405">
        <v>0</v>
      </c>
      <c r="AC405">
        <v>5361240</v>
      </c>
      <c r="AD405" t="s">
        <v>219</v>
      </c>
      <c r="AE405" s="5">
        <v>0</v>
      </c>
      <c r="AF405" t="s">
        <v>177</v>
      </c>
      <c r="AG405" t="s">
        <v>84</v>
      </c>
      <c r="AH405" t="s">
        <v>85</v>
      </c>
      <c r="AI405" t="s">
        <v>1184</v>
      </c>
      <c r="AJ405">
        <v>0</v>
      </c>
      <c r="AK405">
        <v>1</v>
      </c>
      <c r="AL405" t="s">
        <v>183</v>
      </c>
      <c r="AM405" t="s">
        <v>177</v>
      </c>
      <c r="AN405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5"/>
      <c r="AX405" s="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s="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0.25863750000000002</v>
      </c>
      <c r="BK405" s="5" t="s">
        <v>1176</v>
      </c>
      <c r="BL405">
        <v>23.646748639999998</v>
      </c>
      <c r="BM405">
        <v>7445115</v>
      </c>
      <c r="BN405" s="5">
        <v>64804.656729120637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f>IF(COUNTIFS($D$1:D405,D405,$E$1:E405,E405)&gt;1,0,1)</f>
        <v>0</v>
      </c>
      <c r="BX405" s="5">
        <v>73992.198885867649</v>
      </c>
      <c r="BY405" t="s">
        <v>219</v>
      </c>
      <c r="BZ405" t="s">
        <v>219</v>
      </c>
      <c r="CA405" t="s">
        <v>221</v>
      </c>
      <c r="CB405" s="5">
        <v>35028000</v>
      </c>
      <c r="CC405" s="6">
        <v>1.0937550186603584E-2</v>
      </c>
      <c r="CD405" s="8">
        <v>23.646748639999998</v>
      </c>
      <c r="CE405" s="5" t="s">
        <v>622</v>
      </c>
      <c r="CF405">
        <v>0</v>
      </c>
      <c r="CG405" t="str">
        <f>VLOOKUP(C405,Sheet2!$D$2:$D$764,1,0)</f>
        <v>9521123094</v>
      </c>
      <c r="CH405" t="str">
        <f>VLOOKUP(B405,SO!A:A,1,0)</f>
        <v>9512940093</v>
      </c>
      <c r="CI405" t="str">
        <f>VLOOKUP(D405,Shipment!A:A,1,0)</f>
        <v>9525250539</v>
      </c>
      <c r="CJ405" s="76" t="e">
        <f>VLOOKUP(C405,[1]Sheet1!$E:$H,4,0)</f>
        <v>#N/A</v>
      </c>
      <c r="CK405" s="76" t="e">
        <f>VLOOKUP(C405,[1]Sheet1!$E:$I,5,0)</f>
        <v>#N/A</v>
      </c>
      <c r="CL405" s="76" t="e">
        <f>VLOOKUP(C405,[1]Sheet1!$E:$S,15,0)</f>
        <v>#N/A</v>
      </c>
    </row>
    <row r="406" spans="1:90" x14ac:dyDescent="0.25">
      <c r="A406" s="1">
        <v>44580</v>
      </c>
      <c r="B406" t="s">
        <v>1199</v>
      </c>
      <c r="C406" t="s">
        <v>1200</v>
      </c>
      <c r="D406" t="s">
        <v>1176</v>
      </c>
      <c r="E406" t="s">
        <v>1201</v>
      </c>
      <c r="F406" t="s">
        <v>1178</v>
      </c>
      <c r="G406">
        <v>7</v>
      </c>
      <c r="H406" t="s">
        <v>177</v>
      </c>
      <c r="I406" t="s">
        <v>72</v>
      </c>
      <c r="J406" t="s">
        <v>73</v>
      </c>
      <c r="K406" t="s">
        <v>272</v>
      </c>
      <c r="L406">
        <v>10</v>
      </c>
      <c r="M406" t="s">
        <v>1202</v>
      </c>
      <c r="N406" t="s">
        <v>1203</v>
      </c>
      <c r="O406" t="s">
        <v>77</v>
      </c>
      <c r="P406">
        <v>8.8563200000000002</v>
      </c>
      <c r="Q406" t="s">
        <v>78</v>
      </c>
      <c r="R406">
        <v>0.74027777777778003</v>
      </c>
      <c r="S406">
        <v>0.49560185185185002</v>
      </c>
      <c r="T406">
        <v>0.74046296296295999</v>
      </c>
      <c r="U406" t="s">
        <v>1204</v>
      </c>
      <c r="V406" t="s">
        <v>1204</v>
      </c>
      <c r="W406" t="s">
        <v>396</v>
      </c>
      <c r="X406" t="s">
        <v>1198</v>
      </c>
      <c r="Y406" t="s">
        <v>1183</v>
      </c>
      <c r="Z406">
        <v>415</v>
      </c>
      <c r="AA406">
        <v>415</v>
      </c>
      <c r="AB406">
        <v>0</v>
      </c>
      <c r="AC406">
        <v>5924970</v>
      </c>
      <c r="AD406" t="s">
        <v>21</v>
      </c>
      <c r="AE406" s="5">
        <v>0</v>
      </c>
      <c r="AF406" t="s">
        <v>177</v>
      </c>
      <c r="AG406" t="s">
        <v>84</v>
      </c>
      <c r="AH406" t="s">
        <v>85</v>
      </c>
      <c r="AI406" t="s">
        <v>42</v>
      </c>
      <c r="AJ406">
        <v>0</v>
      </c>
      <c r="AK406">
        <v>1</v>
      </c>
      <c r="AL406" t="s">
        <v>183</v>
      </c>
      <c r="AM406" t="s">
        <v>177</v>
      </c>
      <c r="AN406" t="s">
        <v>101</v>
      </c>
      <c r="AO406" s="8">
        <v>120000</v>
      </c>
      <c r="AP406" s="8">
        <v>0</v>
      </c>
      <c r="AQ406" s="8">
        <v>0</v>
      </c>
      <c r="AR406" s="8">
        <v>0</v>
      </c>
      <c r="AS406" s="8">
        <v>159414</v>
      </c>
      <c r="AT406" s="8">
        <v>0</v>
      </c>
      <c r="AU406" s="5"/>
      <c r="AX406" s="5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s="5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8.8563200000000002</v>
      </c>
      <c r="BK406" s="5" t="s">
        <v>1176</v>
      </c>
      <c r="BL406">
        <v>23.646748639999998</v>
      </c>
      <c r="BM406">
        <v>7445115</v>
      </c>
      <c r="BN406" s="5">
        <v>2219054.7677086489</v>
      </c>
      <c r="BO406" s="5">
        <v>0</v>
      </c>
      <c r="BP406" s="5">
        <v>159414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f>IF(COUNTIFS($D$1:D406,D406,$E$1:E406,E406)&gt;1,0,1)</f>
        <v>1</v>
      </c>
      <c r="BX406" s="5">
        <v>2693070.5302281664</v>
      </c>
      <c r="BY406" t="s">
        <v>21</v>
      </c>
      <c r="BZ406" t="s">
        <v>92</v>
      </c>
      <c r="CA406" t="s">
        <v>102</v>
      </c>
      <c r="CB406" s="5">
        <v>124331820</v>
      </c>
      <c r="CC406" s="6">
        <v>0.37452590776133021</v>
      </c>
      <c r="CD406" s="8">
        <v>23.646748639999998</v>
      </c>
      <c r="CE406" s="5" t="s">
        <v>622</v>
      </c>
      <c r="CF406">
        <v>0</v>
      </c>
      <c r="CG406" t="str">
        <f>VLOOKUP(C406,Sheet2!$D$2:$D$764,1,0)</f>
        <v>9521123377</v>
      </c>
      <c r="CH406" t="str">
        <f>VLOOKUP(B406,SO!A:A,1,0)</f>
        <v>9512940134</v>
      </c>
      <c r="CI406" t="str">
        <f>VLOOKUP(D406,Shipment!A:A,1,0)</f>
        <v>9525250539</v>
      </c>
      <c r="CJ406" s="76" t="e">
        <f>VLOOKUP(C406,[1]Sheet1!$E:$H,4,0)</f>
        <v>#N/A</v>
      </c>
      <c r="CK406" s="76" t="e">
        <f>VLOOKUP(C406,[1]Sheet1!$E:$I,5,0)</f>
        <v>#N/A</v>
      </c>
      <c r="CL406" s="76" t="e">
        <f>VLOOKUP(C406,[1]Sheet1!$E:$S,15,0)</f>
        <v>#N/A</v>
      </c>
    </row>
    <row r="407" spans="1:90" x14ac:dyDescent="0.25">
      <c r="A407" s="1">
        <v>44580</v>
      </c>
      <c r="B407" t="s">
        <v>1205</v>
      </c>
      <c r="C407" t="s">
        <v>1206</v>
      </c>
      <c r="D407" t="s">
        <v>1176</v>
      </c>
      <c r="E407" t="s">
        <v>1207</v>
      </c>
      <c r="F407" t="s">
        <v>1178</v>
      </c>
      <c r="G407">
        <v>7</v>
      </c>
      <c r="H407" t="s">
        <v>177</v>
      </c>
      <c r="I407" t="s">
        <v>72</v>
      </c>
      <c r="J407" t="s">
        <v>73</v>
      </c>
      <c r="K407" t="s">
        <v>265</v>
      </c>
      <c r="L407">
        <v>1</v>
      </c>
      <c r="M407" t="s">
        <v>1202</v>
      </c>
      <c r="N407" t="s">
        <v>1208</v>
      </c>
      <c r="O407" t="s">
        <v>77</v>
      </c>
      <c r="P407">
        <v>0.84337499999999999</v>
      </c>
      <c r="Q407" t="s">
        <v>78</v>
      </c>
      <c r="R407">
        <v>0.74027777777778003</v>
      </c>
      <c r="S407">
        <v>0.49560185185185002</v>
      </c>
      <c r="T407">
        <v>0.71505787037037005</v>
      </c>
      <c r="U407" t="s">
        <v>1209</v>
      </c>
      <c r="V407" t="s">
        <v>1209</v>
      </c>
      <c r="W407" t="s">
        <v>396</v>
      </c>
      <c r="X407" t="s">
        <v>1210</v>
      </c>
      <c r="Y407" t="s">
        <v>1183</v>
      </c>
      <c r="Z407">
        <v>328</v>
      </c>
      <c r="AA407">
        <v>415</v>
      </c>
      <c r="AB407">
        <v>0</v>
      </c>
      <c r="AC407">
        <v>5472180</v>
      </c>
      <c r="AD407" t="s">
        <v>21</v>
      </c>
      <c r="AE407" s="5">
        <v>0</v>
      </c>
      <c r="AF407" t="s">
        <v>177</v>
      </c>
      <c r="AG407" t="s">
        <v>84</v>
      </c>
      <c r="AH407" t="s">
        <v>85</v>
      </c>
      <c r="AI407" t="s">
        <v>42</v>
      </c>
      <c r="AJ407">
        <v>0</v>
      </c>
      <c r="AK407">
        <v>1</v>
      </c>
      <c r="AL407" t="s">
        <v>183</v>
      </c>
      <c r="AM407" t="s">
        <v>177</v>
      </c>
      <c r="AN407" t="s">
        <v>101</v>
      </c>
      <c r="AO407" s="8">
        <v>120000</v>
      </c>
      <c r="AP407" s="8">
        <v>0</v>
      </c>
      <c r="AQ407" s="8">
        <v>0</v>
      </c>
      <c r="AR407" s="8">
        <v>0</v>
      </c>
      <c r="AS407" s="8">
        <v>15181</v>
      </c>
      <c r="AT407" s="8">
        <v>0</v>
      </c>
      <c r="AU407" s="5"/>
      <c r="AX407" s="5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s="5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0.84337499999999999</v>
      </c>
      <c r="BK407" s="5" t="s">
        <v>1176</v>
      </c>
      <c r="BL407">
        <v>23.646748639999998</v>
      </c>
      <c r="BM407">
        <v>7445115</v>
      </c>
      <c r="BN407" s="5">
        <v>211317.49018963648</v>
      </c>
      <c r="BO407" s="5">
        <v>0</v>
      </c>
      <c r="BP407" s="5">
        <v>15181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f>IF(COUNTIFS($D$1:D407,D407,$E$1:E407,E407)&gt;1,0,1)</f>
        <v>1</v>
      </c>
      <c r="BX407" s="5">
        <v>256457.57719924068</v>
      </c>
      <c r="BY407" t="s">
        <v>21</v>
      </c>
      <c r="BZ407" t="s">
        <v>92</v>
      </c>
      <c r="CA407" t="s">
        <v>102</v>
      </c>
      <c r="CB407" s="5">
        <v>9832000</v>
      </c>
      <c r="CC407" s="6">
        <v>3.5665579773338348E-2</v>
      </c>
      <c r="CD407" s="8">
        <v>23.646748639999998</v>
      </c>
      <c r="CE407" s="5" t="s">
        <v>622</v>
      </c>
      <c r="CF407">
        <v>0</v>
      </c>
      <c r="CG407" t="str">
        <f>VLOOKUP(C407,Sheet2!$D$2:$D$764,1,0)</f>
        <v>9521123374</v>
      </c>
      <c r="CH407" t="str">
        <f>VLOOKUP(B407,SO!A:A,1,0)</f>
        <v>9512940151</v>
      </c>
      <c r="CI407" t="str">
        <f>VLOOKUP(D407,Shipment!A:A,1,0)</f>
        <v>9525250539</v>
      </c>
      <c r="CJ407" s="76" t="e">
        <f>VLOOKUP(C407,[1]Sheet1!$E:$H,4,0)</f>
        <v>#N/A</v>
      </c>
      <c r="CK407" s="76" t="e">
        <f>VLOOKUP(C407,[1]Sheet1!$E:$I,5,0)</f>
        <v>#N/A</v>
      </c>
      <c r="CL407" s="76" t="e">
        <f>VLOOKUP(C407,[1]Sheet1!$E:$S,15,0)</f>
        <v>#N/A</v>
      </c>
    </row>
    <row r="408" spans="1:90" x14ac:dyDescent="0.25">
      <c r="A408" s="1">
        <v>44580</v>
      </c>
      <c r="B408" t="s">
        <v>1211</v>
      </c>
      <c r="C408" t="s">
        <v>1212</v>
      </c>
      <c r="D408" t="s">
        <v>1176</v>
      </c>
      <c r="E408" t="s">
        <v>1207</v>
      </c>
      <c r="F408" t="s">
        <v>1178</v>
      </c>
      <c r="G408">
        <v>7</v>
      </c>
      <c r="H408" t="s">
        <v>177</v>
      </c>
      <c r="I408" t="s">
        <v>72</v>
      </c>
      <c r="J408" t="s">
        <v>73</v>
      </c>
      <c r="K408" t="s">
        <v>255</v>
      </c>
      <c r="L408">
        <v>2</v>
      </c>
      <c r="M408" t="s">
        <v>1202</v>
      </c>
      <c r="N408" t="s">
        <v>1208</v>
      </c>
      <c r="O408" t="s">
        <v>77</v>
      </c>
      <c r="P408">
        <v>1.049104</v>
      </c>
      <c r="Q408" t="s">
        <v>78</v>
      </c>
      <c r="R408">
        <v>0.74027777777778003</v>
      </c>
      <c r="S408">
        <v>0.49560185185185002</v>
      </c>
      <c r="T408">
        <v>0.71311342592592997</v>
      </c>
      <c r="U408" t="s">
        <v>1209</v>
      </c>
      <c r="V408" t="s">
        <v>1209</v>
      </c>
      <c r="W408" t="s">
        <v>396</v>
      </c>
      <c r="X408" t="s">
        <v>1210</v>
      </c>
      <c r="Y408" t="s">
        <v>1183</v>
      </c>
      <c r="Z408">
        <v>328</v>
      </c>
      <c r="AA408">
        <v>0</v>
      </c>
      <c r="AB408">
        <v>0</v>
      </c>
      <c r="AC408">
        <v>5472180</v>
      </c>
      <c r="AD408" t="s">
        <v>21</v>
      </c>
      <c r="AE408" s="5">
        <v>0</v>
      </c>
      <c r="AF408" t="s">
        <v>177</v>
      </c>
      <c r="AG408" t="s">
        <v>84</v>
      </c>
      <c r="AH408" t="s">
        <v>85</v>
      </c>
      <c r="AI408" t="s">
        <v>42</v>
      </c>
      <c r="AJ408">
        <v>0</v>
      </c>
      <c r="AK408">
        <v>1</v>
      </c>
      <c r="AL408" t="s">
        <v>183</v>
      </c>
      <c r="AM408" t="s">
        <v>177</v>
      </c>
      <c r="AN40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18884</v>
      </c>
      <c r="AT408" s="8">
        <v>0</v>
      </c>
      <c r="AU408" s="5"/>
      <c r="AX408" s="5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s="5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1.049104</v>
      </c>
      <c r="BK408" s="5" t="s">
        <v>1176</v>
      </c>
      <c r="BL408">
        <v>23.646748639999998</v>
      </c>
      <c r="BM408">
        <v>7445115</v>
      </c>
      <c r="BN408" s="5">
        <v>262865.30218219466</v>
      </c>
      <c r="BO408" s="5">
        <v>0</v>
      </c>
      <c r="BP408" s="5">
        <v>18884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f>IF(COUNTIFS($D$1:D408,D408,$E$1:E408,E408)&gt;1,0,1)</f>
        <v>0</v>
      </c>
      <c r="BX408" s="5">
        <v>319016.47042659816</v>
      </c>
      <c r="BY408" t="s">
        <v>21</v>
      </c>
      <c r="BZ408" t="s">
        <v>92</v>
      </c>
      <c r="CA408" t="s">
        <v>102</v>
      </c>
      <c r="CB408" s="5">
        <v>10064000</v>
      </c>
      <c r="CC408" s="6">
        <v>4.4365676481432761E-2</v>
      </c>
      <c r="CD408" s="8">
        <v>23.646748639999998</v>
      </c>
      <c r="CE408" s="5" t="s">
        <v>622</v>
      </c>
      <c r="CF408">
        <v>0</v>
      </c>
      <c r="CG408" t="str">
        <f>VLOOKUP(C408,Sheet2!$D$2:$D$764,1,0)</f>
        <v>9521123366</v>
      </c>
      <c r="CH408" t="str">
        <f>VLOOKUP(B408,SO!A:A,1,0)</f>
        <v>9512940185</v>
      </c>
      <c r="CI408" t="str">
        <f>VLOOKUP(D408,Shipment!A:A,1,0)</f>
        <v>9525250539</v>
      </c>
      <c r="CJ408" s="76" t="e">
        <f>VLOOKUP(C408,[1]Sheet1!$E:$H,4,0)</f>
        <v>#N/A</v>
      </c>
      <c r="CK408" s="76" t="e">
        <f>VLOOKUP(C408,[1]Sheet1!$E:$I,5,0)</f>
        <v>#N/A</v>
      </c>
      <c r="CL408" s="76" t="e">
        <f>VLOOKUP(C408,[1]Sheet1!$E:$S,15,0)</f>
        <v>#N/A</v>
      </c>
    </row>
    <row r="409" spans="1:90" x14ac:dyDescent="0.25">
      <c r="A409" s="1">
        <v>44580</v>
      </c>
      <c r="B409" t="s">
        <v>1211</v>
      </c>
      <c r="C409" t="s">
        <v>1212</v>
      </c>
      <c r="D409" t="s">
        <v>1176</v>
      </c>
      <c r="E409" t="s">
        <v>1207</v>
      </c>
      <c r="F409" t="s">
        <v>1178</v>
      </c>
      <c r="G409">
        <v>7</v>
      </c>
      <c r="H409" t="s">
        <v>177</v>
      </c>
      <c r="I409" t="s">
        <v>72</v>
      </c>
      <c r="J409" t="s">
        <v>73</v>
      </c>
      <c r="K409" t="s">
        <v>170</v>
      </c>
      <c r="L409">
        <v>1</v>
      </c>
      <c r="M409" t="s">
        <v>1202</v>
      </c>
      <c r="N409" t="s">
        <v>1208</v>
      </c>
      <c r="O409" t="s">
        <v>77</v>
      </c>
      <c r="P409">
        <v>0.69159999999999999</v>
      </c>
      <c r="Q409" t="s">
        <v>78</v>
      </c>
      <c r="R409">
        <v>0.74027777777778003</v>
      </c>
      <c r="S409">
        <v>0.49560185185185002</v>
      </c>
      <c r="T409">
        <v>0.71697916666667005</v>
      </c>
      <c r="U409" t="s">
        <v>1209</v>
      </c>
      <c r="V409" t="s">
        <v>1209</v>
      </c>
      <c r="W409" t="s">
        <v>396</v>
      </c>
      <c r="X409" t="s">
        <v>1210</v>
      </c>
      <c r="Y409" t="s">
        <v>1183</v>
      </c>
      <c r="Z409">
        <v>328</v>
      </c>
      <c r="AA409">
        <v>0</v>
      </c>
      <c r="AB409">
        <v>0</v>
      </c>
      <c r="AC409">
        <v>5472180</v>
      </c>
      <c r="AD409" t="s">
        <v>21</v>
      </c>
      <c r="AE409" s="5">
        <v>0</v>
      </c>
      <c r="AF409" t="s">
        <v>177</v>
      </c>
      <c r="AG409" t="s">
        <v>84</v>
      </c>
      <c r="AH409" t="s">
        <v>85</v>
      </c>
      <c r="AI409" t="s">
        <v>42</v>
      </c>
      <c r="AJ409">
        <v>0</v>
      </c>
      <c r="AK409">
        <v>1</v>
      </c>
      <c r="AL409" t="s">
        <v>183</v>
      </c>
      <c r="AM409" t="s">
        <v>177</v>
      </c>
      <c r="AN409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12449</v>
      </c>
      <c r="AT409" s="8">
        <v>0</v>
      </c>
      <c r="AU409" s="5"/>
      <c r="AX409" s="5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s="5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0.69159999999999999</v>
      </c>
      <c r="BK409" s="5" t="s">
        <v>1176</v>
      </c>
      <c r="BL409">
        <v>23.646748639999998</v>
      </c>
      <c r="BM409">
        <v>7445115</v>
      </c>
      <c r="BN409" s="5">
        <v>173288.48521138591</v>
      </c>
      <c r="BO409" s="5">
        <v>0</v>
      </c>
      <c r="BP409" s="5">
        <v>12449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f>IF(COUNTIFS($D$1:D409,D409,$E$1:E409,E409)&gt;1,0,1)</f>
        <v>0</v>
      </c>
      <c r="BX409" s="5">
        <v>210305.09105201703</v>
      </c>
      <c r="BY409" t="s">
        <v>21</v>
      </c>
      <c r="BZ409" t="s">
        <v>92</v>
      </c>
      <c r="CA409" t="s">
        <v>102</v>
      </c>
      <c r="CB409" s="5">
        <v>6232000</v>
      </c>
      <c r="CC409" s="6">
        <v>2.9247149810275146E-2</v>
      </c>
      <c r="CD409" s="8">
        <v>23.646748639999998</v>
      </c>
      <c r="CE409" s="5" t="s">
        <v>622</v>
      </c>
      <c r="CF409">
        <v>0</v>
      </c>
      <c r="CG409" t="str">
        <f>VLOOKUP(C409,Sheet2!$D$2:$D$764,1,0)</f>
        <v>9521123366</v>
      </c>
      <c r="CH409" t="str">
        <f>VLOOKUP(B409,SO!A:A,1,0)</f>
        <v>9512940185</v>
      </c>
      <c r="CI409" t="str">
        <f>VLOOKUP(D409,Shipment!A:A,1,0)</f>
        <v>9525250539</v>
      </c>
      <c r="CJ409" s="76" t="e">
        <f>VLOOKUP(C409,[1]Sheet1!$E:$H,4,0)</f>
        <v>#N/A</v>
      </c>
      <c r="CK409" s="76" t="e">
        <f>VLOOKUP(C409,[1]Sheet1!$E:$I,5,0)</f>
        <v>#N/A</v>
      </c>
      <c r="CL409" s="76" t="e">
        <f>VLOOKUP(C409,[1]Sheet1!$E:$S,15,0)</f>
        <v>#N/A</v>
      </c>
    </row>
    <row r="410" spans="1:90" x14ac:dyDescent="0.25">
      <c r="A410" s="1">
        <v>44580</v>
      </c>
      <c r="B410" t="s">
        <v>1213</v>
      </c>
      <c r="C410" t="s">
        <v>1214</v>
      </c>
      <c r="D410" t="s">
        <v>1176</v>
      </c>
      <c r="E410" t="s">
        <v>1201</v>
      </c>
      <c r="F410" t="s">
        <v>1178</v>
      </c>
      <c r="G410">
        <v>7</v>
      </c>
      <c r="H410" t="s">
        <v>177</v>
      </c>
      <c r="I410" t="s">
        <v>72</v>
      </c>
      <c r="J410" t="s">
        <v>73</v>
      </c>
      <c r="K410" t="s">
        <v>265</v>
      </c>
      <c r="L410">
        <v>6</v>
      </c>
      <c r="M410" t="s">
        <v>1202</v>
      </c>
      <c r="N410" t="s">
        <v>1203</v>
      </c>
      <c r="O410" t="s">
        <v>77</v>
      </c>
      <c r="P410">
        <v>5.0602499999999999</v>
      </c>
      <c r="Q410" t="s">
        <v>78</v>
      </c>
      <c r="R410">
        <v>0.74027777777778003</v>
      </c>
      <c r="S410">
        <v>0.49560185185185002</v>
      </c>
      <c r="T410">
        <v>0.72085648148147996</v>
      </c>
      <c r="U410" t="s">
        <v>1204</v>
      </c>
      <c r="V410" t="s">
        <v>1204</v>
      </c>
      <c r="W410" t="s">
        <v>396</v>
      </c>
      <c r="X410" t="s">
        <v>1198</v>
      </c>
      <c r="Y410" t="s">
        <v>1183</v>
      </c>
      <c r="Z410">
        <v>415</v>
      </c>
      <c r="AA410">
        <v>0</v>
      </c>
      <c r="AB410">
        <v>0</v>
      </c>
      <c r="AC410">
        <v>5924970</v>
      </c>
      <c r="AD410" t="s">
        <v>21</v>
      </c>
      <c r="AE410" s="5">
        <v>0</v>
      </c>
      <c r="AF410" t="s">
        <v>177</v>
      </c>
      <c r="AG410" t="s">
        <v>84</v>
      </c>
      <c r="AH410" t="s">
        <v>85</v>
      </c>
      <c r="AI410" t="s">
        <v>42</v>
      </c>
      <c r="AJ410">
        <v>0</v>
      </c>
      <c r="AK410">
        <v>1</v>
      </c>
      <c r="AL410" t="s">
        <v>183</v>
      </c>
      <c r="AM410" t="s">
        <v>177</v>
      </c>
      <c r="AN410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91085</v>
      </c>
      <c r="AT410" s="8">
        <v>0</v>
      </c>
      <c r="AU410" s="5"/>
      <c r="AX410" s="5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s="5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5.0602499999999999</v>
      </c>
      <c r="BK410" s="5" t="s">
        <v>1176</v>
      </c>
      <c r="BL410">
        <v>23.646748639999998</v>
      </c>
      <c r="BM410">
        <v>7445115</v>
      </c>
      <c r="BN410" s="5">
        <v>1267904.9411378191</v>
      </c>
      <c r="BO410" s="5">
        <v>0</v>
      </c>
      <c r="BP410" s="5">
        <v>91085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f>IF(COUNTIFS($D$1:D410,D410,$E$1:E410,E410)&gt;1,0,1)</f>
        <v>0</v>
      </c>
      <c r="BX410" s="5">
        <v>1538744.4631954443</v>
      </c>
      <c r="BY410" t="s">
        <v>21</v>
      </c>
      <c r="BZ410" t="s">
        <v>92</v>
      </c>
      <c r="CA410" t="s">
        <v>102</v>
      </c>
      <c r="CB410" s="5">
        <v>58992000</v>
      </c>
      <c r="CC410" s="6">
        <v>0.21399347864003007</v>
      </c>
      <c r="CD410" s="8">
        <v>23.646748639999998</v>
      </c>
      <c r="CE410" s="5" t="s">
        <v>622</v>
      </c>
      <c r="CF410">
        <v>0</v>
      </c>
      <c r="CG410" t="str">
        <f>VLOOKUP(C410,Sheet2!$D$2:$D$764,1,0)</f>
        <v>9521123370</v>
      </c>
      <c r="CH410" t="str">
        <f>VLOOKUP(B410,SO!A:A,1,0)</f>
        <v>9512940165</v>
      </c>
      <c r="CI410" t="str">
        <f>VLOOKUP(D410,Shipment!A:A,1,0)</f>
        <v>9525250539</v>
      </c>
      <c r="CJ410" s="76" t="e">
        <f>VLOOKUP(C410,[1]Sheet1!$E:$H,4,0)</f>
        <v>#N/A</v>
      </c>
      <c r="CK410" s="76" t="e">
        <f>VLOOKUP(C410,[1]Sheet1!$E:$I,5,0)</f>
        <v>#N/A</v>
      </c>
      <c r="CL410" s="76" t="e">
        <f>VLOOKUP(C410,[1]Sheet1!$E:$S,15,0)</f>
        <v>#N/A</v>
      </c>
    </row>
    <row r="411" spans="1:90" x14ac:dyDescent="0.25">
      <c r="A411" s="1">
        <v>44580</v>
      </c>
      <c r="B411" t="s">
        <v>1213</v>
      </c>
      <c r="C411" t="s">
        <v>1214</v>
      </c>
      <c r="D411" t="s">
        <v>1176</v>
      </c>
      <c r="E411" t="s">
        <v>1201</v>
      </c>
      <c r="F411" t="s">
        <v>1178</v>
      </c>
      <c r="G411">
        <v>7</v>
      </c>
      <c r="H411" t="s">
        <v>177</v>
      </c>
      <c r="I411" t="s">
        <v>72</v>
      </c>
      <c r="J411" t="s">
        <v>73</v>
      </c>
      <c r="K411" t="s">
        <v>170</v>
      </c>
      <c r="L411">
        <v>1</v>
      </c>
      <c r="M411" t="s">
        <v>1202</v>
      </c>
      <c r="N411" t="s">
        <v>1203</v>
      </c>
      <c r="O411" t="s">
        <v>77</v>
      </c>
      <c r="P411">
        <v>0.69159999999999999</v>
      </c>
      <c r="Q411" t="s">
        <v>78</v>
      </c>
      <c r="R411">
        <v>0.74027777777778003</v>
      </c>
      <c r="S411">
        <v>0.49560185185185002</v>
      </c>
      <c r="T411">
        <v>0.71731481481480996</v>
      </c>
      <c r="U411" t="s">
        <v>1204</v>
      </c>
      <c r="V411" t="s">
        <v>1204</v>
      </c>
      <c r="W411" t="s">
        <v>396</v>
      </c>
      <c r="X411" t="s">
        <v>1198</v>
      </c>
      <c r="Y411" t="s">
        <v>1183</v>
      </c>
      <c r="Z411">
        <v>415</v>
      </c>
      <c r="AA411">
        <v>0</v>
      </c>
      <c r="AB411">
        <v>0</v>
      </c>
      <c r="AC411">
        <v>5924970</v>
      </c>
      <c r="AD411" t="s">
        <v>21</v>
      </c>
      <c r="AE411" s="5">
        <v>0</v>
      </c>
      <c r="AF411" t="s">
        <v>177</v>
      </c>
      <c r="AG411" t="s">
        <v>84</v>
      </c>
      <c r="AH411" t="s">
        <v>85</v>
      </c>
      <c r="AI411" t="s">
        <v>42</v>
      </c>
      <c r="AJ411">
        <v>0</v>
      </c>
      <c r="AK411">
        <v>1</v>
      </c>
      <c r="AL411" t="s">
        <v>183</v>
      </c>
      <c r="AM411" t="s">
        <v>177</v>
      </c>
      <c r="AN411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12449</v>
      </c>
      <c r="AT411" s="8">
        <v>0</v>
      </c>
      <c r="AU411" s="5"/>
      <c r="AX411" s="5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s="5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0.69159999999999999</v>
      </c>
      <c r="BK411" s="5" t="s">
        <v>1176</v>
      </c>
      <c r="BL411">
        <v>23.646748639999998</v>
      </c>
      <c r="BM411">
        <v>7445115</v>
      </c>
      <c r="BN411" s="5">
        <v>173288.48521138591</v>
      </c>
      <c r="BO411" s="5">
        <v>0</v>
      </c>
      <c r="BP411" s="5">
        <v>12449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f>IF(COUNTIFS($D$1:D411,D411,$E$1:E411,E411)&gt;1,0,1)</f>
        <v>0</v>
      </c>
      <c r="BX411" s="5">
        <v>210305.09105201703</v>
      </c>
      <c r="BY411" t="s">
        <v>21</v>
      </c>
      <c r="BZ411" t="s">
        <v>92</v>
      </c>
      <c r="CA411" t="s">
        <v>102</v>
      </c>
      <c r="CB411" s="5">
        <v>6232000</v>
      </c>
      <c r="CC411" s="6">
        <v>2.9247149810275146E-2</v>
      </c>
      <c r="CD411" s="8">
        <v>23.646748639999998</v>
      </c>
      <c r="CE411" s="5" t="s">
        <v>622</v>
      </c>
      <c r="CF411">
        <v>0</v>
      </c>
      <c r="CG411" t="str">
        <f>VLOOKUP(C411,Sheet2!$D$2:$D$764,1,0)</f>
        <v>9521123370</v>
      </c>
      <c r="CH411" t="str">
        <f>VLOOKUP(B411,SO!A:A,1,0)</f>
        <v>9512940165</v>
      </c>
      <c r="CI411" t="str">
        <f>VLOOKUP(D411,Shipment!A:A,1,0)</f>
        <v>9525250539</v>
      </c>
      <c r="CJ411" s="76" t="e">
        <f>VLOOKUP(C411,[1]Sheet1!$E:$H,4,0)</f>
        <v>#N/A</v>
      </c>
      <c r="CK411" s="76" t="e">
        <f>VLOOKUP(C411,[1]Sheet1!$E:$I,5,0)</f>
        <v>#N/A</v>
      </c>
      <c r="CL411" s="76" t="e">
        <f>VLOOKUP(C411,[1]Sheet1!$E:$S,15,0)</f>
        <v>#N/A</v>
      </c>
    </row>
    <row r="412" spans="1:90" x14ac:dyDescent="0.25">
      <c r="A412" s="1">
        <v>44580</v>
      </c>
      <c r="B412" t="s">
        <v>1174</v>
      </c>
      <c r="C412" t="s">
        <v>1175</v>
      </c>
      <c r="D412" t="s">
        <v>1176</v>
      </c>
      <c r="E412" t="s">
        <v>1177</v>
      </c>
      <c r="F412" t="s">
        <v>1178</v>
      </c>
      <c r="G412">
        <v>7</v>
      </c>
      <c r="H412" t="s">
        <v>177</v>
      </c>
      <c r="I412" t="s">
        <v>72</v>
      </c>
      <c r="J412" t="s">
        <v>73</v>
      </c>
      <c r="K412" t="s">
        <v>215</v>
      </c>
      <c r="L412">
        <v>1280</v>
      </c>
      <c r="M412" t="s">
        <v>1179</v>
      </c>
      <c r="N412" t="s">
        <v>1180</v>
      </c>
      <c r="O412" t="s">
        <v>77</v>
      </c>
      <c r="P412">
        <v>1.84E-2</v>
      </c>
      <c r="Q412" t="s">
        <v>78</v>
      </c>
      <c r="R412">
        <v>0.74027777777778003</v>
      </c>
      <c r="S412">
        <v>0.49560185185185002</v>
      </c>
      <c r="T412">
        <v>0.71424768518519</v>
      </c>
      <c r="U412" t="s">
        <v>1181</v>
      </c>
      <c r="V412" t="s">
        <v>1181</v>
      </c>
      <c r="W412" t="s">
        <v>396</v>
      </c>
      <c r="X412" t="s">
        <v>1182</v>
      </c>
      <c r="Y412" t="s">
        <v>1183</v>
      </c>
      <c r="Z412">
        <v>361</v>
      </c>
      <c r="AA412">
        <v>0</v>
      </c>
      <c r="AB412">
        <v>0</v>
      </c>
      <c r="AC412">
        <v>5361240</v>
      </c>
      <c r="AD412" t="s">
        <v>219</v>
      </c>
      <c r="AE412" s="5">
        <v>0</v>
      </c>
      <c r="AF412" t="s">
        <v>177</v>
      </c>
      <c r="AG412" t="s">
        <v>84</v>
      </c>
      <c r="AH412" t="s">
        <v>85</v>
      </c>
      <c r="AI412" t="s">
        <v>1184</v>
      </c>
      <c r="AJ412">
        <v>0</v>
      </c>
      <c r="AK412">
        <v>1</v>
      </c>
      <c r="AL412" t="s">
        <v>183</v>
      </c>
      <c r="AM412" t="s">
        <v>177</v>
      </c>
      <c r="AN412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5"/>
      <c r="AX412" s="5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s="5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1.84E-2</v>
      </c>
      <c r="BK412" s="5" t="s">
        <v>1176</v>
      </c>
      <c r="BL412">
        <v>23.646748639999998</v>
      </c>
      <c r="BM412">
        <v>7445115</v>
      </c>
      <c r="BN412" s="5">
        <v>4610.3356389379715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f>IF(COUNTIFS($D$1:D412,D412,$E$1:E412,E412)&gt;1,0,1)</f>
        <v>0</v>
      </c>
      <c r="BX412" s="5">
        <v>5263.9561529165903</v>
      </c>
      <c r="BY412" t="s">
        <v>219</v>
      </c>
      <c r="BZ412" t="s">
        <v>219</v>
      </c>
      <c r="CA412" t="s">
        <v>221</v>
      </c>
      <c r="CB412" s="5">
        <v>3454720</v>
      </c>
      <c r="CC412" s="6">
        <v>7.7811965949835553E-4</v>
      </c>
      <c r="CD412" s="8">
        <v>23.646748639999998</v>
      </c>
      <c r="CE412" s="5" t="s">
        <v>622</v>
      </c>
      <c r="CF412">
        <v>0</v>
      </c>
      <c r="CG412" t="str">
        <f>VLOOKUP(C412,Sheet2!$D$2:$D$764,1,0)</f>
        <v>9521123094</v>
      </c>
      <c r="CH412" t="str">
        <f>VLOOKUP(B412,SO!A:A,1,0)</f>
        <v>9512940093</v>
      </c>
      <c r="CI412" t="str">
        <f>VLOOKUP(D412,Shipment!A:A,1,0)</f>
        <v>9525250539</v>
      </c>
      <c r="CJ412" s="76" t="e">
        <f>VLOOKUP(C412,[1]Sheet1!$E:$H,4,0)</f>
        <v>#N/A</v>
      </c>
      <c r="CK412" s="76" t="e">
        <f>VLOOKUP(C412,[1]Sheet1!$E:$I,5,0)</f>
        <v>#N/A</v>
      </c>
      <c r="CL412" s="76" t="e">
        <f>VLOOKUP(C412,[1]Sheet1!$E:$S,15,0)</f>
        <v>#N/A</v>
      </c>
    </row>
    <row r="413" spans="1:90" x14ac:dyDescent="0.25">
      <c r="A413" s="1">
        <v>44580</v>
      </c>
      <c r="B413" t="s">
        <v>1215</v>
      </c>
      <c r="C413" t="s">
        <v>1216</v>
      </c>
      <c r="D413" t="s">
        <v>1176</v>
      </c>
      <c r="E413" t="s">
        <v>1201</v>
      </c>
      <c r="F413" t="s">
        <v>1178</v>
      </c>
      <c r="G413">
        <v>7</v>
      </c>
      <c r="H413" t="s">
        <v>177</v>
      </c>
      <c r="I413" t="s">
        <v>72</v>
      </c>
      <c r="J413" t="s">
        <v>73</v>
      </c>
      <c r="K413" t="s">
        <v>272</v>
      </c>
      <c r="L413">
        <v>2</v>
      </c>
      <c r="M413" t="s">
        <v>1202</v>
      </c>
      <c r="N413" t="s">
        <v>1203</v>
      </c>
      <c r="O413" t="s">
        <v>77</v>
      </c>
      <c r="P413">
        <v>1.7712639999999999</v>
      </c>
      <c r="Q413" t="s">
        <v>78</v>
      </c>
      <c r="R413">
        <v>0.74027777777778003</v>
      </c>
      <c r="S413">
        <v>0.49561342592593</v>
      </c>
      <c r="T413">
        <v>0.72244212962962995</v>
      </c>
      <c r="U413" t="s">
        <v>1204</v>
      </c>
      <c r="V413" t="s">
        <v>1204</v>
      </c>
      <c r="W413" t="s">
        <v>396</v>
      </c>
      <c r="X413" t="s">
        <v>1198</v>
      </c>
      <c r="Y413" t="s">
        <v>1183</v>
      </c>
      <c r="Z413">
        <v>415</v>
      </c>
      <c r="AA413">
        <v>0</v>
      </c>
      <c r="AB413">
        <v>0</v>
      </c>
      <c r="AC413">
        <v>5924970</v>
      </c>
      <c r="AD413" t="s">
        <v>21</v>
      </c>
      <c r="AE413" s="5">
        <v>0</v>
      </c>
      <c r="AF413" t="s">
        <v>177</v>
      </c>
      <c r="AG413" t="s">
        <v>84</v>
      </c>
      <c r="AH413" t="s">
        <v>85</v>
      </c>
      <c r="AI413" t="s">
        <v>42</v>
      </c>
      <c r="AJ413">
        <v>0</v>
      </c>
      <c r="AK413">
        <v>1</v>
      </c>
      <c r="AL413" t="s">
        <v>183</v>
      </c>
      <c r="AM413" t="s">
        <v>177</v>
      </c>
      <c r="AN413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31883</v>
      </c>
      <c r="AT413" s="8">
        <v>0</v>
      </c>
      <c r="AU413" s="5"/>
      <c r="AX413" s="5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 s="5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1.7712639999999999</v>
      </c>
      <c r="BK413" s="5" t="s">
        <v>1176</v>
      </c>
      <c r="BL413">
        <v>23.646748639999998</v>
      </c>
      <c r="BM413">
        <v>7445115</v>
      </c>
      <c r="BN413" s="5">
        <v>443810.95354172972</v>
      </c>
      <c r="BO413" s="5">
        <v>0</v>
      </c>
      <c r="BP413" s="5">
        <v>31883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f>IF(COUNTIFS($D$1:D413,D413,$E$1:E413,E413)&gt;1,0,1)</f>
        <v>0</v>
      </c>
      <c r="BX413" s="5">
        <v>538614.30604563316</v>
      </c>
      <c r="BY413" t="s">
        <v>21</v>
      </c>
      <c r="BZ413" t="s">
        <v>92</v>
      </c>
      <c r="CA413" t="s">
        <v>102</v>
      </c>
      <c r="CB413" s="5">
        <v>24866364</v>
      </c>
      <c r="CC413" s="6">
        <v>7.490518155226604E-2</v>
      </c>
      <c r="CD413" s="8">
        <v>23.646748639999998</v>
      </c>
      <c r="CE413" s="5" t="s">
        <v>622</v>
      </c>
      <c r="CF413">
        <v>0</v>
      </c>
      <c r="CG413" t="str">
        <f>VLOOKUP(C413,Sheet2!$D$2:$D$764,1,0)</f>
        <v>9521123406</v>
      </c>
      <c r="CH413" t="str">
        <f>VLOOKUP(B413,SO!A:A,1,0)</f>
        <v>9512937341</v>
      </c>
      <c r="CI413" t="str">
        <f>VLOOKUP(D413,Shipment!A:A,1,0)</f>
        <v>9525250539</v>
      </c>
      <c r="CJ413" s="76" t="e">
        <f>VLOOKUP(C413,[1]Sheet1!$E:$H,4,0)</f>
        <v>#N/A</v>
      </c>
      <c r="CK413" s="76" t="e">
        <f>VLOOKUP(C413,[1]Sheet1!$E:$I,5,0)</f>
        <v>#N/A</v>
      </c>
      <c r="CL413" s="76" t="e">
        <f>VLOOKUP(C413,[1]Sheet1!$E:$S,15,0)</f>
        <v>#N/A</v>
      </c>
    </row>
    <row r="414" spans="1:90" x14ac:dyDescent="0.25">
      <c r="A414" s="1">
        <v>44580</v>
      </c>
      <c r="B414" t="s">
        <v>1217</v>
      </c>
      <c r="C414" t="s">
        <v>1218</v>
      </c>
      <c r="D414" t="s">
        <v>1176</v>
      </c>
      <c r="E414" t="s">
        <v>1207</v>
      </c>
      <c r="F414" t="s">
        <v>1178</v>
      </c>
      <c r="G414">
        <v>7</v>
      </c>
      <c r="H414" t="s">
        <v>177</v>
      </c>
      <c r="I414" t="s">
        <v>72</v>
      </c>
      <c r="J414" t="s">
        <v>73</v>
      </c>
      <c r="K414" t="s">
        <v>106</v>
      </c>
      <c r="L414">
        <v>2</v>
      </c>
      <c r="M414" t="s">
        <v>1202</v>
      </c>
      <c r="N414" t="s">
        <v>1208</v>
      </c>
      <c r="O414" t="s">
        <v>77</v>
      </c>
      <c r="P414">
        <v>0.95903099999999997</v>
      </c>
      <c r="Q414" t="s">
        <v>78</v>
      </c>
      <c r="R414">
        <v>0.74027777777778003</v>
      </c>
      <c r="S414">
        <v>0.49561342592593</v>
      </c>
      <c r="T414">
        <v>0.71292824074074002</v>
      </c>
      <c r="U414" t="s">
        <v>1209</v>
      </c>
      <c r="V414" t="s">
        <v>1209</v>
      </c>
      <c r="W414" t="s">
        <v>396</v>
      </c>
      <c r="X414" t="s">
        <v>1210</v>
      </c>
      <c r="Y414" t="s">
        <v>1183</v>
      </c>
      <c r="Z414">
        <v>328</v>
      </c>
      <c r="AA414">
        <v>0</v>
      </c>
      <c r="AB414">
        <v>0</v>
      </c>
      <c r="AC414">
        <v>5472180</v>
      </c>
      <c r="AD414" t="s">
        <v>83</v>
      </c>
      <c r="AE414" s="5">
        <v>0</v>
      </c>
      <c r="AF414" t="s">
        <v>177</v>
      </c>
      <c r="AG414" t="s">
        <v>84</v>
      </c>
      <c r="AH414" t="s">
        <v>85</v>
      </c>
      <c r="AI414" t="s">
        <v>42</v>
      </c>
      <c r="AJ414">
        <v>0</v>
      </c>
      <c r="AK414">
        <v>1</v>
      </c>
      <c r="AL414" t="s">
        <v>183</v>
      </c>
      <c r="AM414" t="s">
        <v>177</v>
      </c>
      <c r="AN414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17263</v>
      </c>
      <c r="AT414" s="8">
        <v>0</v>
      </c>
      <c r="AU414" s="5"/>
      <c r="AX414" s="5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 s="5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0.95903099999999997</v>
      </c>
      <c r="BK414" s="5" t="s">
        <v>1176</v>
      </c>
      <c r="BL414">
        <v>23.646748639999998</v>
      </c>
      <c r="BM414">
        <v>7445115</v>
      </c>
      <c r="BN414" s="5">
        <v>240296.45642099576</v>
      </c>
      <c r="BO414" s="5">
        <v>0</v>
      </c>
      <c r="BP414" s="5">
        <v>17263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f>IF(COUNTIFS($D$1:D414,D414,$E$1:E414,E414)&gt;1,0,1)</f>
        <v>0</v>
      </c>
      <c r="BX414" s="5">
        <v>291626.97463520383</v>
      </c>
      <c r="BY414" t="s">
        <v>83</v>
      </c>
      <c r="BZ414" t="s">
        <v>87</v>
      </c>
      <c r="CA414" t="s">
        <v>102</v>
      </c>
      <c r="CB414" s="5">
        <v>10544000</v>
      </c>
      <c r="CC414" s="6">
        <v>4.0556569302628659E-2</v>
      </c>
      <c r="CD414" s="8">
        <v>23.646748639999998</v>
      </c>
      <c r="CE414" s="5" t="s">
        <v>622</v>
      </c>
      <c r="CF414">
        <v>0</v>
      </c>
      <c r="CG414" t="str">
        <f>VLOOKUP(C414,Sheet2!$D$2:$D$764,1,0)</f>
        <v>9521123420</v>
      </c>
      <c r="CH414" t="str">
        <f>VLOOKUP(B414,SO!A:A,1,0)</f>
        <v>9512936151</v>
      </c>
      <c r="CI414" t="str">
        <f>VLOOKUP(D414,Shipment!A:A,1,0)</f>
        <v>9525250539</v>
      </c>
      <c r="CJ414" s="76" t="e">
        <f>VLOOKUP(C414,[1]Sheet1!$E:$H,4,0)</f>
        <v>#N/A</v>
      </c>
      <c r="CK414" s="76" t="e">
        <f>VLOOKUP(C414,[1]Sheet1!$E:$I,5,0)</f>
        <v>#N/A</v>
      </c>
      <c r="CL414" s="76" t="e">
        <f>VLOOKUP(C414,[1]Sheet1!$E:$S,15,0)</f>
        <v>#N/A</v>
      </c>
    </row>
    <row r="415" spans="1:90" x14ac:dyDescent="0.25">
      <c r="A415" s="1">
        <v>44580</v>
      </c>
      <c r="B415" t="s">
        <v>1199</v>
      </c>
      <c r="C415" t="s">
        <v>1200</v>
      </c>
      <c r="D415" t="s">
        <v>1176</v>
      </c>
      <c r="E415" t="s">
        <v>1201</v>
      </c>
      <c r="F415" t="s">
        <v>1178</v>
      </c>
      <c r="G415">
        <v>7</v>
      </c>
      <c r="H415" t="s">
        <v>177</v>
      </c>
      <c r="I415" t="s">
        <v>72</v>
      </c>
      <c r="J415" t="s">
        <v>73</v>
      </c>
      <c r="K415" t="s">
        <v>265</v>
      </c>
      <c r="L415">
        <v>1</v>
      </c>
      <c r="M415" t="s">
        <v>1202</v>
      </c>
      <c r="N415" t="s">
        <v>1203</v>
      </c>
      <c r="O415" t="s">
        <v>77</v>
      </c>
      <c r="P415">
        <v>0.84337499999999999</v>
      </c>
      <c r="Q415" t="s">
        <v>78</v>
      </c>
      <c r="R415">
        <v>0.74027777777778003</v>
      </c>
      <c r="S415">
        <v>0.49561342592593</v>
      </c>
      <c r="T415">
        <v>0.71545138888889004</v>
      </c>
      <c r="U415" t="s">
        <v>1204</v>
      </c>
      <c r="V415" t="s">
        <v>1204</v>
      </c>
      <c r="W415" t="s">
        <v>396</v>
      </c>
      <c r="X415" t="s">
        <v>1198</v>
      </c>
      <c r="Y415" t="s">
        <v>1183</v>
      </c>
      <c r="Z415">
        <v>415</v>
      </c>
      <c r="AA415">
        <v>0</v>
      </c>
      <c r="AB415">
        <v>0</v>
      </c>
      <c r="AC415">
        <v>5924970</v>
      </c>
      <c r="AD415" t="s">
        <v>21</v>
      </c>
      <c r="AE415" s="5">
        <v>0</v>
      </c>
      <c r="AF415" t="s">
        <v>177</v>
      </c>
      <c r="AG415" t="s">
        <v>84</v>
      </c>
      <c r="AH415" t="s">
        <v>85</v>
      </c>
      <c r="AI415" t="s">
        <v>42</v>
      </c>
      <c r="AJ415">
        <v>0</v>
      </c>
      <c r="AK415">
        <v>1</v>
      </c>
      <c r="AL415" t="s">
        <v>183</v>
      </c>
      <c r="AM415" t="s">
        <v>177</v>
      </c>
      <c r="AN415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15181</v>
      </c>
      <c r="AT415" s="8">
        <v>0</v>
      </c>
      <c r="AU415" s="5"/>
      <c r="AX415" s="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 s="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0.84337499999999999</v>
      </c>
      <c r="BK415" s="5" t="s">
        <v>1176</v>
      </c>
      <c r="BL415">
        <v>23.646748639999998</v>
      </c>
      <c r="BM415">
        <v>7445115</v>
      </c>
      <c r="BN415" s="5">
        <v>211317.49018963648</v>
      </c>
      <c r="BO415" s="5">
        <v>0</v>
      </c>
      <c r="BP415" s="5">
        <v>15181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f>IF(COUNTIFS($D$1:D415,D415,$E$1:E415,E415)&gt;1,0,1)</f>
        <v>0</v>
      </c>
      <c r="BX415" s="5">
        <v>256457.57719924068</v>
      </c>
      <c r="BY415" t="s">
        <v>21</v>
      </c>
      <c r="BZ415" t="s">
        <v>92</v>
      </c>
      <c r="CA415" t="s">
        <v>102</v>
      </c>
      <c r="CB415" s="5">
        <v>9832000</v>
      </c>
      <c r="CC415" s="6">
        <v>3.5665579773338348E-2</v>
      </c>
      <c r="CD415" s="8">
        <v>23.646748639999998</v>
      </c>
      <c r="CE415" s="5" t="s">
        <v>622</v>
      </c>
      <c r="CF415">
        <v>0</v>
      </c>
      <c r="CG415" t="str">
        <f>VLOOKUP(C415,Sheet2!$D$2:$D$764,1,0)</f>
        <v>9521123377</v>
      </c>
      <c r="CH415" t="str">
        <f>VLOOKUP(B415,SO!A:A,1,0)</f>
        <v>9512940134</v>
      </c>
      <c r="CI415" t="str">
        <f>VLOOKUP(D415,Shipment!A:A,1,0)</f>
        <v>9525250539</v>
      </c>
      <c r="CJ415" s="76" t="e">
        <f>VLOOKUP(C415,[1]Sheet1!$E:$H,4,0)</f>
        <v>#N/A</v>
      </c>
      <c r="CK415" s="76" t="e">
        <f>VLOOKUP(C415,[1]Sheet1!$E:$I,5,0)</f>
        <v>#N/A</v>
      </c>
      <c r="CL415" s="76" t="e">
        <f>VLOOKUP(C415,[1]Sheet1!$E:$S,15,0)</f>
        <v>#N/A</v>
      </c>
    </row>
    <row r="416" spans="1:90" x14ac:dyDescent="0.25">
      <c r="A416" s="1">
        <v>44580</v>
      </c>
      <c r="B416" t="s">
        <v>1219</v>
      </c>
      <c r="C416" t="s">
        <v>1220</v>
      </c>
      <c r="D416" t="s">
        <v>1176</v>
      </c>
      <c r="E416" t="s">
        <v>1221</v>
      </c>
      <c r="F416" t="s">
        <v>1178</v>
      </c>
      <c r="G416">
        <v>7</v>
      </c>
      <c r="H416" t="s">
        <v>177</v>
      </c>
      <c r="I416" t="s">
        <v>72</v>
      </c>
      <c r="J416" t="s">
        <v>73</v>
      </c>
      <c r="K416" t="s">
        <v>798</v>
      </c>
      <c r="L416">
        <v>1</v>
      </c>
      <c r="M416" t="s">
        <v>1222</v>
      </c>
      <c r="N416" t="s">
        <v>1223</v>
      </c>
      <c r="O416" t="s">
        <v>413</v>
      </c>
      <c r="P416">
        <v>0.80256000000000005</v>
      </c>
      <c r="Q416" t="s">
        <v>78</v>
      </c>
      <c r="R416">
        <v>0.74027777777778003</v>
      </c>
      <c r="S416">
        <v>0.49643518518518998</v>
      </c>
      <c r="T416">
        <v>0.71827546296295997</v>
      </c>
      <c r="U416" t="s">
        <v>1224</v>
      </c>
      <c r="V416" t="s">
        <v>1225</v>
      </c>
      <c r="W416" t="s">
        <v>396</v>
      </c>
      <c r="X416" t="s">
        <v>1226</v>
      </c>
      <c r="Y416" t="s">
        <v>1183</v>
      </c>
      <c r="Z416">
        <v>348</v>
      </c>
      <c r="AA416">
        <v>415</v>
      </c>
      <c r="AB416">
        <v>0</v>
      </c>
      <c r="AC416">
        <v>5683020</v>
      </c>
      <c r="AD416" t="s">
        <v>21</v>
      </c>
      <c r="AE416" s="5">
        <v>0</v>
      </c>
      <c r="AF416" t="s">
        <v>177</v>
      </c>
      <c r="AG416" t="s">
        <v>84</v>
      </c>
      <c r="AH416" t="s">
        <v>85</v>
      </c>
      <c r="AI416" t="s">
        <v>1227</v>
      </c>
      <c r="AJ416">
        <v>0</v>
      </c>
      <c r="AK416">
        <v>1</v>
      </c>
      <c r="AL416" t="s">
        <v>183</v>
      </c>
      <c r="AM416" t="s">
        <v>177</v>
      </c>
      <c r="AN416" t="s">
        <v>101</v>
      </c>
      <c r="AO416" s="8">
        <v>120000</v>
      </c>
      <c r="AP416" s="8">
        <v>87407</v>
      </c>
      <c r="AQ416" s="8">
        <v>0</v>
      </c>
      <c r="AR416" s="8">
        <v>0</v>
      </c>
      <c r="AS416" s="8">
        <v>14446</v>
      </c>
      <c r="AT416" s="8">
        <v>0</v>
      </c>
      <c r="AU416" s="5"/>
      <c r="AX416" s="5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 s="5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0.80256000000000005</v>
      </c>
      <c r="BK416" s="5" t="s">
        <v>1176</v>
      </c>
      <c r="BL416">
        <v>23.646748639999998</v>
      </c>
      <c r="BM416">
        <v>7445115</v>
      </c>
      <c r="BN416" s="5">
        <v>201090.81360793795</v>
      </c>
      <c r="BO416" s="5">
        <v>87407</v>
      </c>
      <c r="BP416" s="5">
        <v>14446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f>IF(COUNTIFS($D$1:D416,D416,$E$1:E416,E416)&gt;1,0,1)</f>
        <v>1</v>
      </c>
      <c r="BX416" s="5">
        <v>331453.03533069231</v>
      </c>
      <c r="BY416" t="s">
        <v>21</v>
      </c>
      <c r="BZ416" t="s">
        <v>92</v>
      </c>
      <c r="CA416" t="s">
        <v>221</v>
      </c>
      <c r="CB416" s="5">
        <v>9081818</v>
      </c>
      <c r="CC416" s="6">
        <v>3.3939549669945668E-2</v>
      </c>
      <c r="CD416" s="8">
        <v>23.646748639999998</v>
      </c>
      <c r="CE416" s="5" t="s">
        <v>622</v>
      </c>
      <c r="CF416">
        <v>0</v>
      </c>
      <c r="CG416" t="str">
        <f>VLOOKUP(C416,Sheet2!$D$2:$D$764,1,0)</f>
        <v>9521123266</v>
      </c>
      <c r="CH416" t="str">
        <f>VLOOKUP(B416,SO!A:A,1,0)</f>
        <v>9512940718</v>
      </c>
      <c r="CI416" t="str">
        <f>VLOOKUP(D416,Shipment!A:A,1,0)</f>
        <v>9525250539</v>
      </c>
      <c r="CJ416" s="76" t="e">
        <f>VLOOKUP(C416,[1]Sheet1!$E:$H,4,0)</f>
        <v>#N/A</v>
      </c>
      <c r="CK416" s="76" t="e">
        <f>VLOOKUP(C416,[1]Sheet1!$E:$I,5,0)</f>
        <v>#N/A</v>
      </c>
      <c r="CL416" s="76" t="e">
        <f>VLOOKUP(C416,[1]Sheet1!$E:$S,15,0)</f>
        <v>#N/A</v>
      </c>
    </row>
    <row r="417" spans="1:90" x14ac:dyDescent="0.25">
      <c r="A417" s="1">
        <v>44580</v>
      </c>
      <c r="B417" t="s">
        <v>1228</v>
      </c>
      <c r="C417" t="s">
        <v>1229</v>
      </c>
      <c r="D417" t="s">
        <v>1176</v>
      </c>
      <c r="E417" t="s">
        <v>1230</v>
      </c>
      <c r="F417" t="s">
        <v>1178</v>
      </c>
      <c r="G417">
        <v>7</v>
      </c>
      <c r="H417" t="s">
        <v>177</v>
      </c>
      <c r="I417" t="s">
        <v>72</v>
      </c>
      <c r="J417" t="s">
        <v>73</v>
      </c>
      <c r="K417" t="s">
        <v>798</v>
      </c>
      <c r="L417">
        <v>1</v>
      </c>
      <c r="M417" t="s">
        <v>1231</v>
      </c>
      <c r="N417" t="s">
        <v>1232</v>
      </c>
      <c r="O417" t="s">
        <v>413</v>
      </c>
      <c r="P417">
        <v>0.80256000000000005</v>
      </c>
      <c r="Q417" t="s">
        <v>78</v>
      </c>
      <c r="R417">
        <v>0.74027777777778003</v>
      </c>
      <c r="S417">
        <v>0.49643518518518998</v>
      </c>
      <c r="T417">
        <v>0.71902777777778004</v>
      </c>
      <c r="U417" t="s">
        <v>1224</v>
      </c>
      <c r="V417" t="s">
        <v>1233</v>
      </c>
      <c r="W417" t="s">
        <v>396</v>
      </c>
      <c r="X417" t="s">
        <v>1226</v>
      </c>
      <c r="Y417" t="s">
        <v>1183</v>
      </c>
      <c r="Z417">
        <v>348</v>
      </c>
      <c r="AA417">
        <v>415</v>
      </c>
      <c r="AB417">
        <v>0</v>
      </c>
      <c r="AC417">
        <v>5683020</v>
      </c>
      <c r="AD417" t="s">
        <v>21</v>
      </c>
      <c r="AE417" s="5">
        <v>0</v>
      </c>
      <c r="AF417" t="s">
        <v>177</v>
      </c>
      <c r="AG417" t="s">
        <v>84</v>
      </c>
      <c r="AH417" t="s">
        <v>85</v>
      </c>
      <c r="AI417" t="s">
        <v>653</v>
      </c>
      <c r="AJ417">
        <v>0</v>
      </c>
      <c r="AK417">
        <v>1</v>
      </c>
      <c r="AL417" t="s">
        <v>183</v>
      </c>
      <c r="AM417" t="s">
        <v>177</v>
      </c>
      <c r="AN417" t="s">
        <v>101</v>
      </c>
      <c r="AO417" s="8">
        <v>120000</v>
      </c>
      <c r="AP417" s="8">
        <v>87907</v>
      </c>
      <c r="AQ417" s="8">
        <v>0</v>
      </c>
      <c r="AR417" s="8">
        <v>0</v>
      </c>
      <c r="AS417" s="8">
        <v>14446</v>
      </c>
      <c r="AT417" s="8">
        <v>0</v>
      </c>
      <c r="AU417" s="5"/>
      <c r="AX417" s="5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s="5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0.80256000000000005</v>
      </c>
      <c r="BK417" s="5" t="s">
        <v>1176</v>
      </c>
      <c r="BL417">
        <v>23.646748639999998</v>
      </c>
      <c r="BM417">
        <v>7445115</v>
      </c>
      <c r="BN417" s="5">
        <v>201090.81360793795</v>
      </c>
      <c r="BO417" s="5">
        <v>87907</v>
      </c>
      <c r="BP417" s="5">
        <v>14446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f>IF(COUNTIFS($D$1:D417,D417,$E$1:E417,E417)&gt;1,0,1)</f>
        <v>1</v>
      </c>
      <c r="BX417" s="5">
        <v>331953.03533069231</v>
      </c>
      <c r="BY417" t="s">
        <v>21</v>
      </c>
      <c r="BZ417" t="s">
        <v>92</v>
      </c>
      <c r="CA417" t="s">
        <v>221</v>
      </c>
      <c r="CB417" s="5">
        <v>9081818</v>
      </c>
      <c r="CC417" s="6">
        <v>3.3939549669945668E-2</v>
      </c>
      <c r="CD417" s="8">
        <v>23.646748639999998</v>
      </c>
      <c r="CE417" s="5" t="s">
        <v>622</v>
      </c>
      <c r="CF417">
        <v>0</v>
      </c>
      <c r="CG417" t="str">
        <f>VLOOKUP(C417,Sheet2!$D$2:$D$764,1,0)</f>
        <v>9521123265</v>
      </c>
      <c r="CH417" t="str">
        <f>VLOOKUP(B417,SO!A:A,1,0)</f>
        <v>9512940717</v>
      </c>
      <c r="CI417" t="str">
        <f>VLOOKUP(D417,Shipment!A:A,1,0)</f>
        <v>9525250539</v>
      </c>
      <c r="CJ417" s="76" t="e">
        <f>VLOOKUP(C417,[1]Sheet1!$E:$H,4,0)</f>
        <v>#N/A</v>
      </c>
      <c r="CK417" s="76" t="e">
        <f>VLOOKUP(C417,[1]Sheet1!$E:$I,5,0)</f>
        <v>#N/A</v>
      </c>
      <c r="CL417" s="76" t="e">
        <f>VLOOKUP(C417,[1]Sheet1!$E:$S,15,0)</f>
        <v>#N/A</v>
      </c>
    </row>
    <row r="418" spans="1:90" x14ac:dyDescent="0.25">
      <c r="A418" s="1">
        <v>44580</v>
      </c>
      <c r="B418" t="s">
        <v>1234</v>
      </c>
      <c r="C418" t="s">
        <v>1235</v>
      </c>
      <c r="D418" t="s">
        <v>1176</v>
      </c>
      <c r="E418" t="s">
        <v>1236</v>
      </c>
      <c r="F418" t="s">
        <v>1178</v>
      </c>
      <c r="G418">
        <v>7</v>
      </c>
      <c r="H418" t="s">
        <v>177</v>
      </c>
      <c r="I418" t="s">
        <v>72</v>
      </c>
      <c r="J418" t="s">
        <v>73</v>
      </c>
      <c r="K418" t="s">
        <v>798</v>
      </c>
      <c r="L418">
        <v>1</v>
      </c>
      <c r="M418" t="s">
        <v>1237</v>
      </c>
      <c r="N418" t="s">
        <v>1238</v>
      </c>
      <c r="O418" t="s">
        <v>413</v>
      </c>
      <c r="P418">
        <v>0.80256000000000005</v>
      </c>
      <c r="Q418" t="s">
        <v>78</v>
      </c>
      <c r="R418">
        <v>0.74027777777778003</v>
      </c>
      <c r="S418">
        <v>0.49643518518518998</v>
      </c>
      <c r="T418">
        <v>0.71883101851852005</v>
      </c>
      <c r="U418" t="s">
        <v>1224</v>
      </c>
      <c r="V418" t="s">
        <v>1239</v>
      </c>
      <c r="W418" t="s">
        <v>396</v>
      </c>
      <c r="X418" t="s">
        <v>1226</v>
      </c>
      <c r="Y418" t="s">
        <v>1183</v>
      </c>
      <c r="Z418">
        <v>348</v>
      </c>
      <c r="AA418">
        <v>415</v>
      </c>
      <c r="AB418">
        <v>0</v>
      </c>
      <c r="AC418">
        <v>5683020</v>
      </c>
      <c r="AD418" t="s">
        <v>21</v>
      </c>
      <c r="AE418" s="5">
        <v>0</v>
      </c>
      <c r="AF418" t="s">
        <v>177</v>
      </c>
      <c r="AG418" t="s">
        <v>84</v>
      </c>
      <c r="AH418" t="s">
        <v>85</v>
      </c>
      <c r="AI418" t="s">
        <v>1240</v>
      </c>
      <c r="AJ418">
        <v>0</v>
      </c>
      <c r="AK418">
        <v>1</v>
      </c>
      <c r="AL418" t="s">
        <v>183</v>
      </c>
      <c r="AM418" t="s">
        <v>177</v>
      </c>
      <c r="AN418" t="s">
        <v>101</v>
      </c>
      <c r="AO418" s="8">
        <v>120000</v>
      </c>
      <c r="AP418" s="8">
        <v>87704</v>
      </c>
      <c r="AQ418" s="8">
        <v>0</v>
      </c>
      <c r="AR418" s="8">
        <v>0</v>
      </c>
      <c r="AS418" s="8">
        <v>14446</v>
      </c>
      <c r="AT418" s="8">
        <v>0</v>
      </c>
      <c r="AU418" s="5"/>
      <c r="AX418" s="5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s="5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0.80256000000000005</v>
      </c>
      <c r="BK418" s="5" t="s">
        <v>1176</v>
      </c>
      <c r="BL418">
        <v>23.646748639999998</v>
      </c>
      <c r="BM418">
        <v>7445115</v>
      </c>
      <c r="BN418" s="5">
        <v>201090.81360793795</v>
      </c>
      <c r="BO418" s="5">
        <v>87704</v>
      </c>
      <c r="BP418" s="5">
        <v>14446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f>IF(COUNTIFS($D$1:D418,D418,$E$1:E418,E418)&gt;1,0,1)</f>
        <v>1</v>
      </c>
      <c r="BX418" s="5">
        <v>331750.03533069231</v>
      </c>
      <c r="BY418" t="s">
        <v>21</v>
      </c>
      <c r="BZ418" t="s">
        <v>92</v>
      </c>
      <c r="CA418" t="s">
        <v>221</v>
      </c>
      <c r="CB418" s="5">
        <v>9086364</v>
      </c>
      <c r="CC418" s="6">
        <v>3.3939549669945668E-2</v>
      </c>
      <c r="CD418" s="8">
        <v>23.646748639999998</v>
      </c>
      <c r="CE418" s="5" t="s">
        <v>622</v>
      </c>
      <c r="CF418">
        <v>0</v>
      </c>
      <c r="CG418" t="str">
        <f>VLOOKUP(C418,Sheet2!$D$2:$D$764,1,0)</f>
        <v>9521123264</v>
      </c>
      <c r="CH418" t="str">
        <f>VLOOKUP(B418,SO!A:A,1,0)</f>
        <v>9512940715</v>
      </c>
      <c r="CI418" t="str">
        <f>VLOOKUP(D418,Shipment!A:A,1,0)</f>
        <v>9525250539</v>
      </c>
      <c r="CJ418" s="76" t="e">
        <f>VLOOKUP(C418,[1]Sheet1!$E:$H,4,0)</f>
        <v>#N/A</v>
      </c>
      <c r="CK418" s="76" t="e">
        <f>VLOOKUP(C418,[1]Sheet1!$E:$I,5,0)</f>
        <v>#N/A</v>
      </c>
      <c r="CL418" s="76" t="e">
        <f>VLOOKUP(C418,[1]Sheet1!$E:$S,15,0)</f>
        <v>#N/A</v>
      </c>
    </row>
    <row r="419" spans="1:90" x14ac:dyDescent="0.25">
      <c r="A419" s="1">
        <v>44580</v>
      </c>
      <c r="B419" t="s">
        <v>1264</v>
      </c>
      <c r="C419" t="s">
        <v>1265</v>
      </c>
      <c r="D419" t="s">
        <v>1266</v>
      </c>
      <c r="E419" t="s">
        <v>1267</v>
      </c>
      <c r="F419" t="s">
        <v>1268</v>
      </c>
      <c r="G419">
        <v>7</v>
      </c>
      <c r="H419" t="s">
        <v>177</v>
      </c>
      <c r="I419" t="s">
        <v>72</v>
      </c>
      <c r="J419" t="s">
        <v>73</v>
      </c>
      <c r="K419" t="s">
        <v>234</v>
      </c>
      <c r="L419">
        <v>18000</v>
      </c>
      <c r="M419" t="s">
        <v>1269</v>
      </c>
      <c r="N419" t="s">
        <v>1270</v>
      </c>
      <c r="O419" t="s">
        <v>77</v>
      </c>
      <c r="P419">
        <v>0.25863750000000002</v>
      </c>
      <c r="Q419" t="s">
        <v>78</v>
      </c>
      <c r="R419">
        <v>0.74375000000000002</v>
      </c>
      <c r="S419">
        <v>0.56949074074074002</v>
      </c>
      <c r="T419">
        <v>0.71596064814814997</v>
      </c>
      <c r="U419" t="s">
        <v>1271</v>
      </c>
      <c r="V419" t="s">
        <v>1271</v>
      </c>
      <c r="W419" t="s">
        <v>209</v>
      </c>
      <c r="X419" t="s">
        <v>1272</v>
      </c>
      <c r="Y419" t="s">
        <v>1086</v>
      </c>
      <c r="Z419">
        <v>101</v>
      </c>
      <c r="AA419">
        <v>101</v>
      </c>
      <c r="AB419">
        <v>0</v>
      </c>
      <c r="AC419">
        <v>1990000</v>
      </c>
      <c r="AD419" t="s">
        <v>219</v>
      </c>
      <c r="AE419" s="5">
        <v>1</v>
      </c>
      <c r="AF419" t="s">
        <v>177</v>
      </c>
      <c r="AG419" t="s">
        <v>84</v>
      </c>
      <c r="AH419" t="s">
        <v>85</v>
      </c>
      <c r="AI419" t="s">
        <v>1184</v>
      </c>
      <c r="AJ419">
        <v>0</v>
      </c>
      <c r="AK419">
        <v>1</v>
      </c>
      <c r="AL419" t="s">
        <v>183</v>
      </c>
      <c r="AM419" t="s">
        <v>177</v>
      </c>
      <c r="AN419" t="s">
        <v>183</v>
      </c>
      <c r="AO419" s="8">
        <v>1990000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5"/>
      <c r="AX419" s="5">
        <v>0</v>
      </c>
      <c r="AY419">
        <v>0</v>
      </c>
      <c r="AZ419">
        <v>2440000</v>
      </c>
      <c r="BA419">
        <v>0</v>
      </c>
      <c r="BB419">
        <v>159359</v>
      </c>
      <c r="BC419">
        <v>0</v>
      </c>
      <c r="BD419" s="5">
        <v>0</v>
      </c>
      <c r="BE419">
        <v>0</v>
      </c>
      <c r="BF419">
        <v>0</v>
      </c>
      <c r="BG419">
        <v>0</v>
      </c>
      <c r="BH419">
        <v>0</v>
      </c>
      <c r="BI419">
        <v>2599359</v>
      </c>
      <c r="BJ419">
        <v>0.25863750000000002</v>
      </c>
      <c r="BK419" s="5" t="s">
        <v>1266</v>
      </c>
      <c r="BL419">
        <v>25.085334499999995</v>
      </c>
      <c r="BM419">
        <v>2599359</v>
      </c>
      <c r="BN419" s="5">
        <v>20517.510938512707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f>IF(COUNTIFS($D$1:D419,D419,$E$1:E419,E419)&gt;1,0,1)</f>
        <v>1</v>
      </c>
      <c r="BX419" s="5">
        <v>25157.149090437691</v>
      </c>
      <c r="BY419" t="s">
        <v>219</v>
      </c>
      <c r="BZ419" t="s">
        <v>219</v>
      </c>
      <c r="CA419" t="s">
        <v>436</v>
      </c>
      <c r="CB419" s="5">
        <v>35028000</v>
      </c>
      <c r="CC419" s="6">
        <v>1.0310307004277741E-2</v>
      </c>
      <c r="CD419" s="8">
        <v>25.085334499999995</v>
      </c>
      <c r="CE419" s="5" t="s">
        <v>622</v>
      </c>
      <c r="CF419">
        <v>0</v>
      </c>
      <c r="CG419" t="str">
        <f>VLOOKUP(C419,Sheet2!$D$2:$D$764,1,0)</f>
        <v>9521122667</v>
      </c>
      <c r="CH419" t="str">
        <f>VLOOKUP(B419,SO!A:A,1,0)</f>
        <v>9512940089</v>
      </c>
      <c r="CI419" t="str">
        <f>VLOOKUP(D419,Shipment!A:A,1,0)</f>
        <v>9525250557</v>
      </c>
      <c r="CJ419" s="76" t="e">
        <f>VLOOKUP(C419,[1]Sheet1!$E:$H,4,0)</f>
        <v>#N/A</v>
      </c>
      <c r="CK419" s="76" t="e">
        <f>VLOOKUP(C419,[1]Sheet1!$E:$I,5,0)</f>
        <v>#N/A</v>
      </c>
      <c r="CL419" s="76" t="e">
        <f>VLOOKUP(C419,[1]Sheet1!$E:$S,15,0)</f>
        <v>#N/A</v>
      </c>
    </row>
    <row r="420" spans="1:90" x14ac:dyDescent="0.25">
      <c r="A420" s="1">
        <v>44580</v>
      </c>
      <c r="B420" t="s">
        <v>1264</v>
      </c>
      <c r="C420" t="s">
        <v>1265</v>
      </c>
      <c r="D420" t="s">
        <v>1266</v>
      </c>
      <c r="E420" t="s">
        <v>1267</v>
      </c>
      <c r="F420" t="s">
        <v>1268</v>
      </c>
      <c r="G420">
        <v>7</v>
      </c>
      <c r="H420" t="s">
        <v>177</v>
      </c>
      <c r="I420" t="s">
        <v>72</v>
      </c>
      <c r="J420" t="s">
        <v>73</v>
      </c>
      <c r="K420" t="s">
        <v>235</v>
      </c>
      <c r="L420">
        <v>2016</v>
      </c>
      <c r="M420" t="s">
        <v>1269</v>
      </c>
      <c r="N420" t="s">
        <v>1270</v>
      </c>
      <c r="O420" t="s">
        <v>77</v>
      </c>
      <c r="P420">
        <v>0.20044500000000001</v>
      </c>
      <c r="Q420" t="s">
        <v>78</v>
      </c>
      <c r="R420">
        <v>0.74375000000000002</v>
      </c>
      <c r="S420">
        <v>0.56949074074074002</v>
      </c>
      <c r="T420">
        <v>0.71046296296295997</v>
      </c>
      <c r="U420" t="s">
        <v>1271</v>
      </c>
      <c r="V420" t="s">
        <v>1271</v>
      </c>
      <c r="W420" t="s">
        <v>209</v>
      </c>
      <c r="X420" t="s">
        <v>1272</v>
      </c>
      <c r="Y420" t="s">
        <v>1086</v>
      </c>
      <c r="Z420">
        <v>101</v>
      </c>
      <c r="AA420">
        <v>0</v>
      </c>
      <c r="AB420">
        <v>0</v>
      </c>
      <c r="AC420">
        <v>1990000</v>
      </c>
      <c r="AD420" t="s">
        <v>219</v>
      </c>
      <c r="AE420" s="5">
        <v>0</v>
      </c>
      <c r="AF420" t="s">
        <v>177</v>
      </c>
      <c r="AG420" t="s">
        <v>84</v>
      </c>
      <c r="AH420" t="s">
        <v>85</v>
      </c>
      <c r="AI420" t="s">
        <v>1184</v>
      </c>
      <c r="AJ420">
        <v>0</v>
      </c>
      <c r="AK420">
        <v>1</v>
      </c>
      <c r="AL420" t="s">
        <v>183</v>
      </c>
      <c r="AM420" t="s">
        <v>177</v>
      </c>
      <c r="AN420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5"/>
      <c r="AX420" s="5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s="5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0.20044500000000001</v>
      </c>
      <c r="BK420" s="5" t="s">
        <v>1266</v>
      </c>
      <c r="BL420">
        <v>25.085334499999995</v>
      </c>
      <c r="BM420">
        <v>2599359</v>
      </c>
      <c r="BN420" s="5">
        <v>15901.145348490376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f>IF(COUNTIFS($D$1:D420,D420,$E$1:E420,E420)&gt;1,0,1)</f>
        <v>0</v>
      </c>
      <c r="BX420" s="5">
        <v>19496.881733827395</v>
      </c>
      <c r="BY420" t="s">
        <v>219</v>
      </c>
      <c r="BZ420" t="s">
        <v>219</v>
      </c>
      <c r="CA420" t="s">
        <v>436</v>
      </c>
      <c r="CB420" s="5">
        <v>11803680</v>
      </c>
      <c r="CC420" s="6">
        <v>7.990525300748931E-3</v>
      </c>
      <c r="CD420" s="8">
        <v>25.085334499999995</v>
      </c>
      <c r="CE420" s="5" t="s">
        <v>622</v>
      </c>
      <c r="CF420">
        <v>0</v>
      </c>
      <c r="CG420" t="str">
        <f>VLOOKUP(C420,Sheet2!$D$2:$D$764,1,0)</f>
        <v>9521122667</v>
      </c>
      <c r="CH420" t="str">
        <f>VLOOKUP(B420,SO!A:A,1,0)</f>
        <v>9512940089</v>
      </c>
      <c r="CI420" t="str">
        <f>VLOOKUP(D420,Shipment!A:A,1,0)</f>
        <v>9525250557</v>
      </c>
      <c r="CJ420" s="76" t="e">
        <f>VLOOKUP(C420,[1]Sheet1!$E:$H,4,0)</f>
        <v>#N/A</v>
      </c>
      <c r="CK420" s="76" t="e">
        <f>VLOOKUP(C420,[1]Sheet1!$E:$I,5,0)</f>
        <v>#N/A</v>
      </c>
      <c r="CL420" s="76" t="e">
        <f>VLOOKUP(C420,[1]Sheet1!$E:$S,15,0)</f>
        <v>#N/A</v>
      </c>
    </row>
    <row r="421" spans="1:90" x14ac:dyDescent="0.25">
      <c r="A421" s="1">
        <v>44580</v>
      </c>
      <c r="B421" t="s">
        <v>1264</v>
      </c>
      <c r="C421" t="s">
        <v>1265</v>
      </c>
      <c r="D421" t="s">
        <v>1266</v>
      </c>
      <c r="E421" t="s">
        <v>1267</v>
      </c>
      <c r="F421" t="s">
        <v>1268</v>
      </c>
      <c r="G421">
        <v>7</v>
      </c>
      <c r="H421" t="s">
        <v>177</v>
      </c>
      <c r="I421" t="s">
        <v>72</v>
      </c>
      <c r="J421" t="s">
        <v>73</v>
      </c>
      <c r="K421" t="s">
        <v>223</v>
      </c>
      <c r="L421">
        <v>480</v>
      </c>
      <c r="M421" t="s">
        <v>1269</v>
      </c>
      <c r="N421" t="s">
        <v>1270</v>
      </c>
      <c r="O421" t="s">
        <v>77</v>
      </c>
      <c r="P421">
        <v>2.2678E-2</v>
      </c>
      <c r="Q421" t="s">
        <v>78</v>
      </c>
      <c r="R421">
        <v>0.74375000000000002</v>
      </c>
      <c r="S421">
        <v>0.56949074074074002</v>
      </c>
      <c r="T421">
        <v>0.71031250000000001</v>
      </c>
      <c r="U421" t="s">
        <v>1271</v>
      </c>
      <c r="V421" t="s">
        <v>1271</v>
      </c>
      <c r="W421" t="s">
        <v>209</v>
      </c>
      <c r="X421" t="s">
        <v>1272</v>
      </c>
      <c r="Y421" t="s">
        <v>1086</v>
      </c>
      <c r="Z421">
        <v>101</v>
      </c>
      <c r="AA421">
        <v>0</v>
      </c>
      <c r="AB421">
        <v>0</v>
      </c>
      <c r="AC421">
        <v>1990000</v>
      </c>
      <c r="AD421" t="s">
        <v>219</v>
      </c>
      <c r="AE421" s="5">
        <v>0</v>
      </c>
      <c r="AF421" t="s">
        <v>177</v>
      </c>
      <c r="AG421" t="s">
        <v>84</v>
      </c>
      <c r="AH421" t="s">
        <v>85</v>
      </c>
      <c r="AI421" t="s">
        <v>1184</v>
      </c>
      <c r="AJ421">
        <v>0</v>
      </c>
      <c r="AK421">
        <v>1</v>
      </c>
      <c r="AL421" t="s">
        <v>183</v>
      </c>
      <c r="AM421" t="s">
        <v>177</v>
      </c>
      <c r="AN421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5"/>
      <c r="AX421" s="5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 s="5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2.2678E-2</v>
      </c>
      <c r="BK421" s="5" t="s">
        <v>1266</v>
      </c>
      <c r="BL421">
        <v>25.085334499999995</v>
      </c>
      <c r="BM421">
        <v>2599359</v>
      </c>
      <c r="BN421" s="5">
        <v>1799.0280336903625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f>IF(COUNTIFS($D$1:D421,D421,$E$1:E421,E421)&gt;1,0,1)</f>
        <v>0</v>
      </c>
      <c r="BX421" s="5">
        <v>2205.8434181932084</v>
      </c>
      <c r="BY421" t="s">
        <v>219</v>
      </c>
      <c r="BZ421" t="s">
        <v>219</v>
      </c>
      <c r="CA421" t="s">
        <v>436</v>
      </c>
      <c r="CB421" s="5">
        <v>2266560</v>
      </c>
      <c r="CC421" s="6">
        <v>9.040341877841017E-4</v>
      </c>
      <c r="CD421" s="8">
        <v>25.085334499999995</v>
      </c>
      <c r="CE421" s="5" t="s">
        <v>622</v>
      </c>
      <c r="CF421">
        <v>0</v>
      </c>
      <c r="CG421" t="str">
        <f>VLOOKUP(C421,Sheet2!$D$2:$D$764,1,0)</f>
        <v>9521122667</v>
      </c>
      <c r="CH421" t="str">
        <f>VLOOKUP(B421,SO!A:A,1,0)</f>
        <v>9512940089</v>
      </c>
      <c r="CI421" t="str">
        <f>VLOOKUP(D421,Shipment!A:A,1,0)</f>
        <v>9525250557</v>
      </c>
      <c r="CJ421" s="76" t="e">
        <f>VLOOKUP(C421,[1]Sheet1!$E:$H,4,0)</f>
        <v>#N/A</v>
      </c>
      <c r="CK421" s="76" t="e">
        <f>VLOOKUP(C421,[1]Sheet1!$E:$I,5,0)</f>
        <v>#N/A</v>
      </c>
      <c r="CL421" s="76" t="e">
        <f>VLOOKUP(C421,[1]Sheet1!$E:$S,15,0)</f>
        <v>#N/A</v>
      </c>
    </row>
    <row r="422" spans="1:90" x14ac:dyDescent="0.25">
      <c r="A422" s="1">
        <v>44580</v>
      </c>
      <c r="B422" t="s">
        <v>1264</v>
      </c>
      <c r="C422" t="s">
        <v>1265</v>
      </c>
      <c r="D422" t="s">
        <v>1266</v>
      </c>
      <c r="E422" t="s">
        <v>1267</v>
      </c>
      <c r="F422" t="s">
        <v>1268</v>
      </c>
      <c r="G422">
        <v>7</v>
      </c>
      <c r="H422" t="s">
        <v>177</v>
      </c>
      <c r="I422" t="s">
        <v>72</v>
      </c>
      <c r="J422" t="s">
        <v>73</v>
      </c>
      <c r="K422" t="s">
        <v>222</v>
      </c>
      <c r="L422">
        <v>15600</v>
      </c>
      <c r="M422" t="s">
        <v>1269</v>
      </c>
      <c r="N422" t="s">
        <v>1270</v>
      </c>
      <c r="O422" t="s">
        <v>77</v>
      </c>
      <c r="P422">
        <v>0.11420175</v>
      </c>
      <c r="Q422" t="s">
        <v>78</v>
      </c>
      <c r="R422">
        <v>0.74375000000000002</v>
      </c>
      <c r="S422">
        <v>0.56949074074074002</v>
      </c>
      <c r="T422">
        <v>0.71016203703703995</v>
      </c>
      <c r="U422" t="s">
        <v>1271</v>
      </c>
      <c r="V422" t="s">
        <v>1271</v>
      </c>
      <c r="W422" t="s">
        <v>209</v>
      </c>
      <c r="X422" t="s">
        <v>1272</v>
      </c>
      <c r="Y422" t="s">
        <v>1086</v>
      </c>
      <c r="Z422">
        <v>101</v>
      </c>
      <c r="AA422">
        <v>0</v>
      </c>
      <c r="AB422">
        <v>0</v>
      </c>
      <c r="AC422">
        <v>1990000</v>
      </c>
      <c r="AD422" t="s">
        <v>219</v>
      </c>
      <c r="AE422" s="5">
        <v>0</v>
      </c>
      <c r="AF422" t="s">
        <v>177</v>
      </c>
      <c r="AG422" t="s">
        <v>84</v>
      </c>
      <c r="AH422" t="s">
        <v>85</v>
      </c>
      <c r="AI422" t="s">
        <v>1184</v>
      </c>
      <c r="AJ422">
        <v>0</v>
      </c>
      <c r="AK422">
        <v>1</v>
      </c>
      <c r="AL422" t="s">
        <v>183</v>
      </c>
      <c r="AM422" t="s">
        <v>177</v>
      </c>
      <c r="AN422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5"/>
      <c r="AX422" s="5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 s="5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0.11420175</v>
      </c>
      <c r="BK422" s="5" t="s">
        <v>1266</v>
      </c>
      <c r="BL422">
        <v>25.085334499999995</v>
      </c>
      <c r="BM422">
        <v>2599359</v>
      </c>
      <c r="BN422" s="5">
        <v>9059.5356621614937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f>IF(COUNTIFS($D$1:D422,D422,$E$1:E422,E422)&gt;1,0,1)</f>
        <v>0</v>
      </c>
      <c r="BX422" s="5">
        <v>11108.174379735701</v>
      </c>
      <c r="BY422" t="s">
        <v>219</v>
      </c>
      <c r="BZ422" t="s">
        <v>219</v>
      </c>
      <c r="CA422" t="s">
        <v>436</v>
      </c>
      <c r="CB422" s="5">
        <v>30654000</v>
      </c>
      <c r="CC422" s="6">
        <v>4.5525304834982379E-3</v>
      </c>
      <c r="CD422" s="8">
        <v>25.085334499999995</v>
      </c>
      <c r="CE422" s="5" t="s">
        <v>622</v>
      </c>
      <c r="CF422">
        <v>0</v>
      </c>
      <c r="CG422" t="str">
        <f>VLOOKUP(C422,Sheet2!$D$2:$D$764,1,0)</f>
        <v>9521122667</v>
      </c>
      <c r="CH422" t="str">
        <f>VLOOKUP(B422,SO!A:A,1,0)</f>
        <v>9512940089</v>
      </c>
      <c r="CI422" t="str">
        <f>VLOOKUP(D422,Shipment!A:A,1,0)</f>
        <v>9525250557</v>
      </c>
      <c r="CJ422" s="76" t="e">
        <f>VLOOKUP(C422,[1]Sheet1!$E:$H,4,0)</f>
        <v>#N/A</v>
      </c>
      <c r="CK422" s="76" t="e">
        <f>VLOOKUP(C422,[1]Sheet1!$E:$I,5,0)</f>
        <v>#N/A</v>
      </c>
      <c r="CL422" s="76" t="e">
        <f>VLOOKUP(C422,[1]Sheet1!$E:$S,15,0)</f>
        <v>#N/A</v>
      </c>
    </row>
    <row r="423" spans="1:90" x14ac:dyDescent="0.25">
      <c r="A423" s="1">
        <v>44580</v>
      </c>
      <c r="B423" t="s">
        <v>1264</v>
      </c>
      <c r="C423" t="s">
        <v>1265</v>
      </c>
      <c r="D423" t="s">
        <v>1266</v>
      </c>
      <c r="E423" t="s">
        <v>1267</v>
      </c>
      <c r="F423" t="s">
        <v>1268</v>
      </c>
      <c r="G423">
        <v>7</v>
      </c>
      <c r="H423" t="s">
        <v>177</v>
      </c>
      <c r="I423" t="s">
        <v>72</v>
      </c>
      <c r="J423" t="s">
        <v>73</v>
      </c>
      <c r="K423" t="s">
        <v>230</v>
      </c>
      <c r="L423">
        <v>18000</v>
      </c>
      <c r="M423" t="s">
        <v>1269</v>
      </c>
      <c r="N423" t="s">
        <v>1270</v>
      </c>
      <c r="O423" t="s">
        <v>77</v>
      </c>
      <c r="P423">
        <v>0.28727999999999998</v>
      </c>
      <c r="Q423" t="s">
        <v>78</v>
      </c>
      <c r="R423">
        <v>0.74375000000000002</v>
      </c>
      <c r="S423">
        <v>0.56950231481480995</v>
      </c>
      <c r="T423">
        <v>0.71608796296295996</v>
      </c>
      <c r="U423" t="s">
        <v>1271</v>
      </c>
      <c r="V423" t="s">
        <v>1271</v>
      </c>
      <c r="W423" t="s">
        <v>209</v>
      </c>
      <c r="X423" t="s">
        <v>1272</v>
      </c>
      <c r="Y423" t="s">
        <v>1086</v>
      </c>
      <c r="Z423">
        <v>101</v>
      </c>
      <c r="AA423">
        <v>0</v>
      </c>
      <c r="AB423">
        <v>0</v>
      </c>
      <c r="AC423">
        <v>1990000</v>
      </c>
      <c r="AD423" t="s">
        <v>219</v>
      </c>
      <c r="AE423" s="5">
        <v>0</v>
      </c>
      <c r="AF423" t="s">
        <v>177</v>
      </c>
      <c r="AG423" t="s">
        <v>84</v>
      </c>
      <c r="AH423" t="s">
        <v>85</v>
      </c>
      <c r="AI423" t="s">
        <v>1184</v>
      </c>
      <c r="AJ423">
        <v>0</v>
      </c>
      <c r="AK423">
        <v>1</v>
      </c>
      <c r="AL423" t="s">
        <v>183</v>
      </c>
      <c r="AM423" t="s">
        <v>177</v>
      </c>
      <c r="AN423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5"/>
      <c r="AX423" s="5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 s="5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0.28727999999999998</v>
      </c>
      <c r="BK423" s="5" t="s">
        <v>1266</v>
      </c>
      <c r="BL423">
        <v>25.085334499999995</v>
      </c>
      <c r="BM423">
        <v>2599359</v>
      </c>
      <c r="BN423" s="5">
        <v>22789.698100298407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f>IF(COUNTIFS($D$1:D423,D423,$E$1:E423,E423)&gt;1,0,1)</f>
        <v>0</v>
      </c>
      <c r="BX423" s="5">
        <v>27943.147419461362</v>
      </c>
      <c r="BY423" t="s">
        <v>219</v>
      </c>
      <c r="BZ423" t="s">
        <v>219</v>
      </c>
      <c r="CA423" t="s">
        <v>436</v>
      </c>
      <c r="CB423" s="5">
        <v>30600000</v>
      </c>
      <c r="CC423" s="6">
        <v>1.1452109598139902E-2</v>
      </c>
      <c r="CD423" s="8">
        <v>25.085334499999995</v>
      </c>
      <c r="CE423" s="5" t="s">
        <v>622</v>
      </c>
      <c r="CF423">
        <v>0</v>
      </c>
      <c r="CG423" t="str">
        <f>VLOOKUP(C423,Sheet2!$D$2:$D$764,1,0)</f>
        <v>9521122667</v>
      </c>
      <c r="CH423" t="str">
        <f>VLOOKUP(B423,SO!A:A,1,0)</f>
        <v>9512940089</v>
      </c>
      <c r="CI423" t="str">
        <f>VLOOKUP(D423,Shipment!A:A,1,0)</f>
        <v>9525250557</v>
      </c>
      <c r="CJ423" s="76" t="e">
        <f>VLOOKUP(C423,[1]Sheet1!$E:$H,4,0)</f>
        <v>#N/A</v>
      </c>
      <c r="CK423" s="76" t="e">
        <f>VLOOKUP(C423,[1]Sheet1!$E:$I,5,0)</f>
        <v>#N/A</v>
      </c>
      <c r="CL423" s="76" t="e">
        <f>VLOOKUP(C423,[1]Sheet1!$E:$S,15,0)</f>
        <v>#N/A</v>
      </c>
    </row>
    <row r="424" spans="1:90" x14ac:dyDescent="0.25">
      <c r="A424" s="1">
        <v>44580</v>
      </c>
      <c r="B424" t="s">
        <v>1273</v>
      </c>
      <c r="C424" t="s">
        <v>1274</v>
      </c>
      <c r="D424" t="s">
        <v>1266</v>
      </c>
      <c r="E424" t="s">
        <v>1275</v>
      </c>
      <c r="F424" t="s">
        <v>1268</v>
      </c>
      <c r="G424">
        <v>7</v>
      </c>
      <c r="H424" t="s">
        <v>177</v>
      </c>
      <c r="I424" t="s">
        <v>72</v>
      </c>
      <c r="J424" t="s">
        <v>73</v>
      </c>
      <c r="K424" t="s">
        <v>170</v>
      </c>
      <c r="L424">
        <v>2</v>
      </c>
      <c r="M424" t="s">
        <v>973</v>
      </c>
      <c r="N424" t="s">
        <v>1276</v>
      </c>
      <c r="O424" t="s">
        <v>77</v>
      </c>
      <c r="P424">
        <v>1.3832</v>
      </c>
      <c r="Q424" t="s">
        <v>78</v>
      </c>
      <c r="R424">
        <v>0.74375000000000002</v>
      </c>
      <c r="S424">
        <v>0.56950231481480995</v>
      </c>
      <c r="T424">
        <v>0.74170138888889003</v>
      </c>
      <c r="U424" t="s">
        <v>1277</v>
      </c>
      <c r="V424" t="s">
        <v>1277</v>
      </c>
      <c r="W424" t="s">
        <v>209</v>
      </c>
      <c r="X424" t="s">
        <v>1278</v>
      </c>
      <c r="Y424" t="s">
        <v>1086</v>
      </c>
      <c r="Z424">
        <v>84</v>
      </c>
      <c r="AA424">
        <v>101</v>
      </c>
      <c r="AB424">
        <v>0</v>
      </c>
      <c r="AC424">
        <v>2352000</v>
      </c>
      <c r="AD424" t="s">
        <v>21</v>
      </c>
      <c r="AE424" s="5">
        <v>0</v>
      </c>
      <c r="AF424" t="s">
        <v>177</v>
      </c>
      <c r="AG424" t="s">
        <v>84</v>
      </c>
      <c r="AH424" t="s">
        <v>85</v>
      </c>
      <c r="AI424" t="s">
        <v>976</v>
      </c>
      <c r="AJ424">
        <v>0</v>
      </c>
      <c r="AK424">
        <v>1</v>
      </c>
      <c r="AL424" t="s">
        <v>183</v>
      </c>
      <c r="AM424" t="s">
        <v>177</v>
      </c>
      <c r="AN424" t="s">
        <v>101</v>
      </c>
      <c r="AO424" s="8">
        <v>150000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5"/>
      <c r="AX424" s="5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s="5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1.3832</v>
      </c>
      <c r="BK424" s="5" t="s">
        <v>1266</v>
      </c>
      <c r="BL424">
        <v>25.085334499999995</v>
      </c>
      <c r="BM424">
        <v>2599359</v>
      </c>
      <c r="BN424" s="5">
        <v>109728.17603847382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f>IF(COUNTIFS($D$1:D424,D424,$E$1:E424,E424)&gt;1,0,1)</f>
        <v>1</v>
      </c>
      <c r="BX424" s="5">
        <v>134541.08016777693</v>
      </c>
      <c r="BY424" t="s">
        <v>21</v>
      </c>
      <c r="BZ424" t="s">
        <v>92</v>
      </c>
      <c r="CA424" t="s">
        <v>436</v>
      </c>
      <c r="CB424" s="5">
        <v>12464000</v>
      </c>
      <c r="CC424" s="6">
        <v>5.5139786954006946E-2</v>
      </c>
      <c r="CD424" s="8">
        <v>25.085334499999995</v>
      </c>
      <c r="CE424" s="5" t="s">
        <v>622</v>
      </c>
      <c r="CF424">
        <v>0</v>
      </c>
      <c r="CG424" t="str">
        <f>VLOOKUP(C424,Sheet2!$D$2:$D$764,1,0)</f>
        <v>9521123800</v>
      </c>
      <c r="CH424" t="str">
        <f>VLOOKUP(B424,SO!A:A,1,0)</f>
        <v>9512941104</v>
      </c>
      <c r="CI424" t="str">
        <f>VLOOKUP(D424,Shipment!A:A,1,0)</f>
        <v>9525250557</v>
      </c>
      <c r="CJ424" s="76" t="e">
        <f>VLOOKUP(C424,[1]Sheet1!$E:$H,4,0)</f>
        <v>#N/A</v>
      </c>
      <c r="CK424" s="76" t="e">
        <f>VLOOKUP(C424,[1]Sheet1!$E:$I,5,0)</f>
        <v>#N/A</v>
      </c>
      <c r="CL424" s="76" t="e">
        <f>VLOOKUP(C424,[1]Sheet1!$E:$S,15,0)</f>
        <v>#N/A</v>
      </c>
    </row>
    <row r="425" spans="1:90" x14ac:dyDescent="0.25">
      <c r="A425" s="1">
        <v>44580</v>
      </c>
      <c r="B425" t="s">
        <v>1264</v>
      </c>
      <c r="C425" t="s">
        <v>1265</v>
      </c>
      <c r="D425" t="s">
        <v>1266</v>
      </c>
      <c r="E425" t="s">
        <v>1267</v>
      </c>
      <c r="F425" t="s">
        <v>1268</v>
      </c>
      <c r="G425">
        <v>7</v>
      </c>
      <c r="H425" t="s">
        <v>177</v>
      </c>
      <c r="I425" t="s">
        <v>72</v>
      </c>
      <c r="J425" t="s">
        <v>73</v>
      </c>
      <c r="K425" t="s">
        <v>764</v>
      </c>
      <c r="L425">
        <v>960</v>
      </c>
      <c r="M425" t="s">
        <v>1269</v>
      </c>
      <c r="N425" t="s">
        <v>1270</v>
      </c>
      <c r="O425" t="s">
        <v>77</v>
      </c>
      <c r="P425">
        <v>8.249999999999999E-2</v>
      </c>
      <c r="Q425" t="s">
        <v>78</v>
      </c>
      <c r="R425">
        <v>0.74375000000000002</v>
      </c>
      <c r="S425">
        <v>0.56950231481480995</v>
      </c>
      <c r="T425">
        <v>0.71001157407407001</v>
      </c>
      <c r="U425" t="s">
        <v>1271</v>
      </c>
      <c r="V425" t="s">
        <v>1271</v>
      </c>
      <c r="W425" t="s">
        <v>209</v>
      </c>
      <c r="X425" t="s">
        <v>1272</v>
      </c>
      <c r="Y425" t="s">
        <v>1086</v>
      </c>
      <c r="Z425">
        <v>101</v>
      </c>
      <c r="AA425">
        <v>0</v>
      </c>
      <c r="AB425">
        <v>0</v>
      </c>
      <c r="AC425">
        <v>1990000</v>
      </c>
      <c r="AD425" t="s">
        <v>219</v>
      </c>
      <c r="AE425" s="5">
        <v>0</v>
      </c>
      <c r="AF425" t="s">
        <v>177</v>
      </c>
      <c r="AG425" t="s">
        <v>84</v>
      </c>
      <c r="AH425" t="s">
        <v>85</v>
      </c>
      <c r="AI425" t="s">
        <v>1184</v>
      </c>
      <c r="AJ425">
        <v>0</v>
      </c>
      <c r="AK425">
        <v>1</v>
      </c>
      <c r="AL425" t="s">
        <v>183</v>
      </c>
      <c r="AM425" t="s">
        <v>177</v>
      </c>
      <c r="AN425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5"/>
      <c r="AX425" s="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 s="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8.249999999999999E-2</v>
      </c>
      <c r="BK425" s="5" t="s">
        <v>1266</v>
      </c>
      <c r="BL425">
        <v>25.085334499999995</v>
      </c>
      <c r="BM425">
        <v>2599359</v>
      </c>
      <c r="BN425" s="5">
        <v>6544.6605864474323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f>IF(COUNTIFS($D$1:D425,D425,$E$1:E425,E425)&gt;1,0,1)</f>
        <v>0</v>
      </c>
      <c r="BX425" s="5">
        <v>8024.6089602672037</v>
      </c>
      <c r="BY425" t="s">
        <v>219</v>
      </c>
      <c r="BZ425" t="s">
        <v>219</v>
      </c>
      <c r="CA425" t="s">
        <v>436</v>
      </c>
      <c r="CB425" s="5">
        <v>9406080</v>
      </c>
      <c r="CC425" s="6">
        <v>3.2887741640439359E-3</v>
      </c>
      <c r="CD425" s="8">
        <v>25.085334499999995</v>
      </c>
      <c r="CE425" s="5" t="s">
        <v>622</v>
      </c>
      <c r="CF425">
        <v>0</v>
      </c>
      <c r="CG425" t="str">
        <f>VLOOKUP(C425,Sheet2!$D$2:$D$764,1,0)</f>
        <v>9521122667</v>
      </c>
      <c r="CH425" t="str">
        <f>VLOOKUP(B425,SO!A:A,1,0)</f>
        <v>9512940089</v>
      </c>
      <c r="CI425" t="str">
        <f>VLOOKUP(D425,Shipment!A:A,1,0)</f>
        <v>9525250557</v>
      </c>
      <c r="CJ425" s="76" t="e">
        <f>VLOOKUP(C425,[1]Sheet1!$E:$H,4,0)</f>
        <v>#N/A</v>
      </c>
      <c r="CK425" s="76" t="e">
        <f>VLOOKUP(C425,[1]Sheet1!$E:$I,5,0)</f>
        <v>#N/A</v>
      </c>
      <c r="CL425" s="76" t="e">
        <f>VLOOKUP(C425,[1]Sheet1!$E:$S,15,0)</f>
        <v>#N/A</v>
      </c>
    </row>
    <row r="426" spans="1:90" x14ac:dyDescent="0.25">
      <c r="A426" s="1">
        <v>44580</v>
      </c>
      <c r="B426" t="s">
        <v>1264</v>
      </c>
      <c r="C426" t="s">
        <v>1265</v>
      </c>
      <c r="D426" t="s">
        <v>1266</v>
      </c>
      <c r="E426" t="s">
        <v>1267</v>
      </c>
      <c r="F426" t="s">
        <v>1268</v>
      </c>
      <c r="G426">
        <v>7</v>
      </c>
      <c r="H426" t="s">
        <v>177</v>
      </c>
      <c r="I426" t="s">
        <v>72</v>
      </c>
      <c r="J426" t="s">
        <v>73</v>
      </c>
      <c r="K426" t="s">
        <v>765</v>
      </c>
      <c r="L426">
        <v>1920</v>
      </c>
      <c r="M426" t="s">
        <v>1269</v>
      </c>
      <c r="N426" t="s">
        <v>1270</v>
      </c>
      <c r="O426" t="s">
        <v>77</v>
      </c>
      <c r="P426">
        <v>9.5759999999999998E-2</v>
      </c>
      <c r="Q426" t="s">
        <v>78</v>
      </c>
      <c r="R426">
        <v>0.74375000000000002</v>
      </c>
      <c r="S426">
        <v>0.56950231481480995</v>
      </c>
      <c r="T426">
        <v>0.70986111111111005</v>
      </c>
      <c r="U426" t="s">
        <v>1271</v>
      </c>
      <c r="V426" t="s">
        <v>1271</v>
      </c>
      <c r="W426" t="s">
        <v>209</v>
      </c>
      <c r="X426" t="s">
        <v>1272</v>
      </c>
      <c r="Y426" t="s">
        <v>1086</v>
      </c>
      <c r="Z426">
        <v>101</v>
      </c>
      <c r="AA426">
        <v>0</v>
      </c>
      <c r="AB426">
        <v>0</v>
      </c>
      <c r="AC426">
        <v>1990000</v>
      </c>
      <c r="AD426" t="s">
        <v>219</v>
      </c>
      <c r="AE426" s="5">
        <v>0</v>
      </c>
      <c r="AF426" t="s">
        <v>177</v>
      </c>
      <c r="AG426" t="s">
        <v>84</v>
      </c>
      <c r="AH426" t="s">
        <v>85</v>
      </c>
      <c r="AI426" t="s">
        <v>1184</v>
      </c>
      <c r="AJ426">
        <v>0</v>
      </c>
      <c r="AK426">
        <v>1</v>
      </c>
      <c r="AL426" t="s">
        <v>183</v>
      </c>
      <c r="AM426" t="s">
        <v>177</v>
      </c>
      <c r="AN426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5"/>
      <c r="AX426" s="5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 s="5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9.5759999999999998E-2</v>
      </c>
      <c r="BK426" s="5" t="s">
        <v>1266</v>
      </c>
      <c r="BL426">
        <v>25.085334499999995</v>
      </c>
      <c r="BM426">
        <v>2599359</v>
      </c>
      <c r="BN426" s="5">
        <v>7596.5660334328022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f>IF(COUNTIFS($D$1:D426,D426,$E$1:E426,E426)&gt;1,0,1)</f>
        <v>0</v>
      </c>
      <c r="BX426" s="5">
        <v>9314.3824731537879</v>
      </c>
      <c r="BY426" t="s">
        <v>219</v>
      </c>
      <c r="BZ426" t="s">
        <v>219</v>
      </c>
      <c r="CA426" t="s">
        <v>436</v>
      </c>
      <c r="CB426" s="5">
        <v>18812160</v>
      </c>
      <c r="CC426" s="6">
        <v>3.8173698660466343E-3</v>
      </c>
      <c r="CD426" s="8">
        <v>25.085334499999995</v>
      </c>
      <c r="CE426" s="5" t="s">
        <v>622</v>
      </c>
      <c r="CF426">
        <v>0</v>
      </c>
      <c r="CG426" t="str">
        <f>VLOOKUP(C426,Sheet2!$D$2:$D$764,1,0)</f>
        <v>9521122667</v>
      </c>
      <c r="CH426" t="str">
        <f>VLOOKUP(B426,SO!A:A,1,0)</f>
        <v>9512940089</v>
      </c>
      <c r="CI426" t="str">
        <f>VLOOKUP(D426,Shipment!A:A,1,0)</f>
        <v>9525250557</v>
      </c>
      <c r="CJ426" s="76" t="e">
        <f>VLOOKUP(C426,[1]Sheet1!$E:$H,4,0)</f>
        <v>#N/A</v>
      </c>
      <c r="CK426" s="76" t="e">
        <f>VLOOKUP(C426,[1]Sheet1!$E:$I,5,0)</f>
        <v>#N/A</v>
      </c>
      <c r="CL426" s="76" t="e">
        <f>VLOOKUP(C426,[1]Sheet1!$E:$S,15,0)</f>
        <v>#N/A</v>
      </c>
    </row>
    <row r="427" spans="1:90" x14ac:dyDescent="0.25">
      <c r="A427" s="1">
        <v>44580</v>
      </c>
      <c r="B427" t="s">
        <v>1264</v>
      </c>
      <c r="C427" t="s">
        <v>1265</v>
      </c>
      <c r="D427" t="s">
        <v>1266</v>
      </c>
      <c r="E427" t="s">
        <v>1267</v>
      </c>
      <c r="F427" t="s">
        <v>1268</v>
      </c>
      <c r="G427">
        <v>7</v>
      </c>
      <c r="H427" t="s">
        <v>177</v>
      </c>
      <c r="I427" t="s">
        <v>72</v>
      </c>
      <c r="J427" t="s">
        <v>73</v>
      </c>
      <c r="K427" t="s">
        <v>767</v>
      </c>
      <c r="L427">
        <v>100</v>
      </c>
      <c r="M427" t="s">
        <v>1269</v>
      </c>
      <c r="N427" t="s">
        <v>1270</v>
      </c>
      <c r="O427" t="s">
        <v>77</v>
      </c>
      <c r="P427">
        <v>1.53725E-3</v>
      </c>
      <c r="Q427" t="s">
        <v>78</v>
      </c>
      <c r="R427">
        <v>0.74375000000000002</v>
      </c>
      <c r="S427">
        <v>0.56950231481480995</v>
      </c>
      <c r="T427">
        <v>0.70971064814814999</v>
      </c>
      <c r="U427" t="s">
        <v>1271</v>
      </c>
      <c r="V427" t="s">
        <v>1271</v>
      </c>
      <c r="W427" t="s">
        <v>209</v>
      </c>
      <c r="X427" t="s">
        <v>1272</v>
      </c>
      <c r="Y427" t="s">
        <v>1086</v>
      </c>
      <c r="Z427">
        <v>101</v>
      </c>
      <c r="AA427">
        <v>0</v>
      </c>
      <c r="AB427">
        <v>0</v>
      </c>
      <c r="AC427">
        <v>1990000</v>
      </c>
      <c r="AD427" t="s">
        <v>219</v>
      </c>
      <c r="AE427" s="5">
        <v>0</v>
      </c>
      <c r="AF427" t="s">
        <v>177</v>
      </c>
      <c r="AG427" t="s">
        <v>84</v>
      </c>
      <c r="AH427" t="s">
        <v>85</v>
      </c>
      <c r="AI427" t="s">
        <v>1184</v>
      </c>
      <c r="AJ427">
        <v>0</v>
      </c>
      <c r="AK427">
        <v>1</v>
      </c>
      <c r="AL427" t="s">
        <v>183</v>
      </c>
      <c r="AM427" t="s">
        <v>177</v>
      </c>
      <c r="AN427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5"/>
      <c r="AX427" s="5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 s="5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1.53725E-3</v>
      </c>
      <c r="BK427" s="5" t="s">
        <v>1266</v>
      </c>
      <c r="BL427">
        <v>25.085334499999995</v>
      </c>
      <c r="BM427">
        <v>2599359</v>
      </c>
      <c r="BN427" s="5">
        <v>121.94884226080384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f>IF(COUNTIFS($D$1:D427,D427,$E$1:E427,E427)&gt;1,0,1)</f>
        <v>0</v>
      </c>
      <c r="BX427" s="5">
        <v>149.52521362631225</v>
      </c>
      <c r="BY427" t="s">
        <v>219</v>
      </c>
      <c r="BZ427" t="s">
        <v>219</v>
      </c>
      <c r="CA427" t="s">
        <v>436</v>
      </c>
      <c r="CB427" s="5">
        <v>719800</v>
      </c>
      <c r="CC427" s="6">
        <v>6.1280825256685345E-5</v>
      </c>
      <c r="CD427" s="8">
        <v>25.085334499999995</v>
      </c>
      <c r="CE427" s="5" t="s">
        <v>622</v>
      </c>
      <c r="CF427">
        <v>0</v>
      </c>
      <c r="CG427" t="str">
        <f>VLOOKUP(C427,Sheet2!$D$2:$D$764,1,0)</f>
        <v>9521122667</v>
      </c>
      <c r="CH427" t="str">
        <f>VLOOKUP(B427,SO!A:A,1,0)</f>
        <v>9512940089</v>
      </c>
      <c r="CI427" t="str">
        <f>VLOOKUP(D427,Shipment!A:A,1,0)</f>
        <v>9525250557</v>
      </c>
      <c r="CJ427" s="76" t="e">
        <f>VLOOKUP(C427,[1]Sheet1!$E:$H,4,0)</f>
        <v>#N/A</v>
      </c>
      <c r="CK427" s="76" t="e">
        <f>VLOOKUP(C427,[1]Sheet1!$E:$I,5,0)</f>
        <v>#N/A</v>
      </c>
      <c r="CL427" s="76" t="e">
        <f>VLOOKUP(C427,[1]Sheet1!$E:$S,15,0)</f>
        <v>#N/A</v>
      </c>
    </row>
    <row r="428" spans="1:90" x14ac:dyDescent="0.25">
      <c r="A428" s="1">
        <v>44580</v>
      </c>
      <c r="B428" t="s">
        <v>1088</v>
      </c>
      <c r="C428" t="s">
        <v>1279</v>
      </c>
      <c r="D428" t="s">
        <v>1266</v>
      </c>
      <c r="E428" t="s">
        <v>1080</v>
      </c>
      <c r="F428" t="s">
        <v>1268</v>
      </c>
      <c r="G428">
        <v>7</v>
      </c>
      <c r="H428" t="s">
        <v>177</v>
      </c>
      <c r="I428" t="s">
        <v>72</v>
      </c>
      <c r="J428" t="s">
        <v>73</v>
      </c>
      <c r="K428" t="s">
        <v>170</v>
      </c>
      <c r="L428">
        <v>11</v>
      </c>
      <c r="M428" t="s">
        <v>1082</v>
      </c>
      <c r="N428" t="s">
        <v>1083</v>
      </c>
      <c r="O428" t="s">
        <v>77</v>
      </c>
      <c r="P428">
        <v>7.6075999999999997</v>
      </c>
      <c r="Q428" t="s">
        <v>78</v>
      </c>
      <c r="R428">
        <v>0.74375000000000002</v>
      </c>
      <c r="S428">
        <v>0.56951388888888999</v>
      </c>
      <c r="T428">
        <v>0.73824074074073998</v>
      </c>
      <c r="U428" t="s">
        <v>1280</v>
      </c>
      <c r="V428" t="s">
        <v>1280</v>
      </c>
      <c r="W428" t="s">
        <v>209</v>
      </c>
      <c r="X428" t="s">
        <v>1085</v>
      </c>
      <c r="Y428" t="s">
        <v>1086</v>
      </c>
      <c r="Z428">
        <v>74</v>
      </c>
      <c r="AA428">
        <v>101</v>
      </c>
      <c r="AB428">
        <v>0</v>
      </c>
      <c r="AC428">
        <v>2072000</v>
      </c>
      <c r="AD428" t="s">
        <v>21</v>
      </c>
      <c r="AE428" s="5">
        <v>0</v>
      </c>
      <c r="AF428" t="s">
        <v>177</v>
      </c>
      <c r="AG428" t="s">
        <v>84</v>
      </c>
      <c r="AH428" t="s">
        <v>85</v>
      </c>
      <c r="AI428" t="s">
        <v>42</v>
      </c>
      <c r="AJ428">
        <v>0</v>
      </c>
      <c r="AK428">
        <v>1</v>
      </c>
      <c r="AL428" t="s">
        <v>183</v>
      </c>
      <c r="AM428" t="s">
        <v>177</v>
      </c>
      <c r="AN428" t="s">
        <v>101</v>
      </c>
      <c r="AO428" s="8">
        <v>150000</v>
      </c>
      <c r="AP428" s="8">
        <v>0</v>
      </c>
      <c r="AQ428" s="8">
        <v>0</v>
      </c>
      <c r="AR428" s="8">
        <v>0</v>
      </c>
      <c r="AS428" s="8">
        <v>98899</v>
      </c>
      <c r="AT428" s="8">
        <v>0</v>
      </c>
      <c r="AU428" s="5"/>
      <c r="AX428" s="5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 s="5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7.6075999999999997</v>
      </c>
      <c r="BK428" s="5" t="s">
        <v>1266</v>
      </c>
      <c r="BL428">
        <v>25.085334499999995</v>
      </c>
      <c r="BM428">
        <v>2599359</v>
      </c>
      <c r="BN428" s="5">
        <v>603504.96821160603</v>
      </c>
      <c r="BO428" s="5">
        <v>0</v>
      </c>
      <c r="BP428" s="5">
        <v>98899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f>IF(COUNTIFS($D$1:D428,D428,$E$1:E428,E428)&gt;1,0,1)</f>
        <v>1</v>
      </c>
      <c r="BX428" s="5">
        <v>838874.94092277321</v>
      </c>
      <c r="BY428" t="s">
        <v>21</v>
      </c>
      <c r="BZ428" t="s">
        <v>92</v>
      </c>
      <c r="CA428" t="s">
        <v>102</v>
      </c>
      <c r="CB428" s="5">
        <v>68552000</v>
      </c>
      <c r="CC428" s="6">
        <v>0.30326882824703816</v>
      </c>
      <c r="CD428" s="8">
        <v>25.085334499999995</v>
      </c>
      <c r="CE428" s="5" t="s">
        <v>622</v>
      </c>
      <c r="CF428">
        <v>0</v>
      </c>
      <c r="CG428" t="e">
        <f>VLOOKUP(C428,Sheet2!$D$2:$D$764,1,0)</f>
        <v>#N/A</v>
      </c>
      <c r="CH428" t="str">
        <f>VLOOKUP(B428,SO!A:A,1,0)</f>
        <v>9512940237</v>
      </c>
      <c r="CI428" t="str">
        <f>VLOOKUP(D428,Shipment!A:A,1,0)</f>
        <v>9525250557</v>
      </c>
      <c r="CJ428" s="76" t="e">
        <f>VLOOKUP(C428,[1]Sheet1!$E:$H,4,0)</f>
        <v>#N/A</v>
      </c>
      <c r="CK428" s="76" t="e">
        <f>VLOOKUP(C428,[1]Sheet1!$E:$I,5,0)</f>
        <v>#N/A</v>
      </c>
      <c r="CL428" s="76" t="e">
        <f>VLOOKUP(C428,[1]Sheet1!$E:$S,15,0)</f>
        <v>#N/A</v>
      </c>
    </row>
    <row r="429" spans="1:90" x14ac:dyDescent="0.25">
      <c r="A429" s="1">
        <v>44580</v>
      </c>
      <c r="B429" t="s">
        <v>1281</v>
      </c>
      <c r="C429" t="s">
        <v>1282</v>
      </c>
      <c r="D429" t="s">
        <v>1266</v>
      </c>
      <c r="E429" t="s">
        <v>1080</v>
      </c>
      <c r="F429" t="s">
        <v>1268</v>
      </c>
      <c r="G429">
        <v>7</v>
      </c>
      <c r="H429" t="s">
        <v>177</v>
      </c>
      <c r="I429" t="s">
        <v>72</v>
      </c>
      <c r="J429" t="s">
        <v>73</v>
      </c>
      <c r="K429" t="s">
        <v>1010</v>
      </c>
      <c r="L429">
        <v>6</v>
      </c>
      <c r="M429" t="s">
        <v>1082</v>
      </c>
      <c r="N429" t="s">
        <v>1083</v>
      </c>
      <c r="O429" t="s">
        <v>77</v>
      </c>
      <c r="P429">
        <v>4.6507499999999995</v>
      </c>
      <c r="Q429" t="s">
        <v>78</v>
      </c>
      <c r="R429">
        <v>0.74375000000000002</v>
      </c>
      <c r="S429">
        <v>0.56951388888888999</v>
      </c>
      <c r="T429">
        <v>0.74163194444444003</v>
      </c>
      <c r="U429" t="s">
        <v>1280</v>
      </c>
      <c r="V429" t="s">
        <v>1280</v>
      </c>
      <c r="W429" t="s">
        <v>209</v>
      </c>
      <c r="X429" t="s">
        <v>1085</v>
      </c>
      <c r="Y429" t="s">
        <v>1086</v>
      </c>
      <c r="Z429">
        <v>74</v>
      </c>
      <c r="AA429">
        <v>0</v>
      </c>
      <c r="AB429">
        <v>0</v>
      </c>
      <c r="AC429">
        <v>2072000</v>
      </c>
      <c r="AD429" t="s">
        <v>21</v>
      </c>
      <c r="AE429" s="5">
        <v>0</v>
      </c>
      <c r="AF429" t="s">
        <v>177</v>
      </c>
      <c r="AG429" t="s">
        <v>84</v>
      </c>
      <c r="AH429" t="s">
        <v>85</v>
      </c>
      <c r="AI429" t="s">
        <v>42</v>
      </c>
      <c r="AJ429">
        <v>0</v>
      </c>
      <c r="AK429">
        <v>1</v>
      </c>
      <c r="AL429" t="s">
        <v>183</v>
      </c>
      <c r="AM429" t="s">
        <v>177</v>
      </c>
      <c r="AN429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60460</v>
      </c>
      <c r="AT429" s="8">
        <v>0</v>
      </c>
      <c r="AU429" s="5"/>
      <c r="AX429" s="5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 s="5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4.6507499999999995</v>
      </c>
      <c r="BK429" s="5" t="s">
        <v>1266</v>
      </c>
      <c r="BL429">
        <v>25.085334499999995</v>
      </c>
      <c r="BM429">
        <v>2599359</v>
      </c>
      <c r="BN429" s="5">
        <v>368940.3663323684</v>
      </c>
      <c r="BO429" s="5">
        <v>0</v>
      </c>
      <c r="BP429" s="5">
        <v>60460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f>IF(COUNTIFS($D$1:D429,D429,$E$1:E429,E429)&gt;1,0,1)</f>
        <v>0</v>
      </c>
      <c r="BX429" s="5">
        <v>512829.09238742659</v>
      </c>
      <c r="BY429" t="s">
        <v>21</v>
      </c>
      <c r="BZ429" t="s">
        <v>92</v>
      </c>
      <c r="CA429" t="s">
        <v>102</v>
      </c>
      <c r="CB429" s="5">
        <v>51792000</v>
      </c>
      <c r="CC429" s="6">
        <v>0.18539716901124043</v>
      </c>
      <c r="CD429" s="8">
        <v>25.085334499999995</v>
      </c>
      <c r="CE429" s="5" t="s">
        <v>622</v>
      </c>
      <c r="CF429">
        <v>0</v>
      </c>
      <c r="CG429" t="e">
        <f>VLOOKUP(C429,Sheet2!$D$2:$D$764,1,0)</f>
        <v>#N/A</v>
      </c>
      <c r="CH429" t="e">
        <f>VLOOKUP(B429,SO!A:A,1,0)</f>
        <v>#N/A</v>
      </c>
      <c r="CI429" t="str">
        <f>VLOOKUP(D429,Shipment!A:A,1,0)</f>
        <v>9525250557</v>
      </c>
      <c r="CJ429" s="76" t="e">
        <f>VLOOKUP(C429,[1]Sheet1!$E:$H,4,0)</f>
        <v>#N/A</v>
      </c>
      <c r="CK429" s="76" t="e">
        <f>VLOOKUP(C429,[1]Sheet1!$E:$I,5,0)</f>
        <v>#N/A</v>
      </c>
      <c r="CL429" s="76" t="e">
        <f>VLOOKUP(C429,[1]Sheet1!$E:$S,15,0)</f>
        <v>#N/A</v>
      </c>
    </row>
    <row r="430" spans="1:90" x14ac:dyDescent="0.25">
      <c r="A430" s="1">
        <v>44580</v>
      </c>
      <c r="B430" t="s">
        <v>1283</v>
      </c>
      <c r="C430" t="s">
        <v>1284</v>
      </c>
      <c r="D430" t="s">
        <v>1266</v>
      </c>
      <c r="E430" t="s">
        <v>1285</v>
      </c>
      <c r="F430" t="s">
        <v>1268</v>
      </c>
      <c r="G430">
        <v>7</v>
      </c>
      <c r="H430" t="s">
        <v>177</v>
      </c>
      <c r="I430" t="s">
        <v>72</v>
      </c>
      <c r="J430" t="s">
        <v>73</v>
      </c>
      <c r="K430" t="s">
        <v>1286</v>
      </c>
      <c r="L430">
        <v>1</v>
      </c>
      <c r="M430" t="s">
        <v>1287</v>
      </c>
      <c r="N430" t="s">
        <v>1288</v>
      </c>
      <c r="O430" t="s">
        <v>77</v>
      </c>
      <c r="P430">
        <v>0.49475999999999998</v>
      </c>
      <c r="Q430" t="s">
        <v>78</v>
      </c>
      <c r="R430">
        <v>0.74375000000000002</v>
      </c>
      <c r="S430">
        <v>0.56951388888888999</v>
      </c>
      <c r="T430">
        <v>0.70822916666667002</v>
      </c>
      <c r="U430" t="s">
        <v>1289</v>
      </c>
      <c r="V430" t="s">
        <v>1289</v>
      </c>
      <c r="W430" t="s">
        <v>209</v>
      </c>
      <c r="X430" t="s">
        <v>1278</v>
      </c>
      <c r="Y430" t="s">
        <v>1086</v>
      </c>
      <c r="Z430">
        <v>84</v>
      </c>
      <c r="AA430">
        <v>101</v>
      </c>
      <c r="AB430">
        <v>0</v>
      </c>
      <c r="AC430">
        <v>2352000</v>
      </c>
      <c r="AD430" t="s">
        <v>83</v>
      </c>
      <c r="AE430" s="5">
        <v>0</v>
      </c>
      <c r="AF430" t="s">
        <v>177</v>
      </c>
      <c r="AG430" t="s">
        <v>84</v>
      </c>
      <c r="AH430" t="s">
        <v>85</v>
      </c>
      <c r="AI430" t="s">
        <v>191</v>
      </c>
      <c r="AJ430">
        <v>0</v>
      </c>
      <c r="AK430">
        <v>1</v>
      </c>
      <c r="AL430" t="s">
        <v>183</v>
      </c>
      <c r="AM430" t="s">
        <v>177</v>
      </c>
      <c r="AN430" t="s">
        <v>101</v>
      </c>
      <c r="AO430" s="8">
        <v>150000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5"/>
      <c r="AX430" s="5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s="5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0.49475999999999998</v>
      </c>
      <c r="BK430" s="5" t="s">
        <v>1266</v>
      </c>
      <c r="BL430">
        <v>25.085334499999995</v>
      </c>
      <c r="BM430">
        <v>2599359</v>
      </c>
      <c r="BN430" s="5">
        <v>39248.924506069474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f>IF(COUNTIFS($D$1:D430,D430,$E$1:E430,E430)&gt;1,0,1)</f>
        <v>1</v>
      </c>
      <c r="BX430" s="5">
        <v>48124.309444627899</v>
      </c>
      <c r="BY430" t="s">
        <v>83</v>
      </c>
      <c r="BZ430" t="s">
        <v>87</v>
      </c>
      <c r="CA430" t="s">
        <v>102</v>
      </c>
      <c r="CB430" s="5">
        <v>5672000</v>
      </c>
      <c r="CC430" s="6">
        <v>1.9723077641240944E-2</v>
      </c>
      <c r="CD430" s="8">
        <v>25.085334499999995</v>
      </c>
      <c r="CE430" s="5" t="s">
        <v>622</v>
      </c>
      <c r="CF430">
        <v>0</v>
      </c>
      <c r="CG430" t="e">
        <f>VLOOKUP(C430,Sheet2!$D$2:$D$764,1,0)</f>
        <v>#N/A</v>
      </c>
      <c r="CH430" t="e">
        <f>VLOOKUP(B430,SO!A:A,1,0)</f>
        <v>#N/A</v>
      </c>
      <c r="CI430" t="str">
        <f>VLOOKUP(D430,Shipment!A:A,1,0)</f>
        <v>9525250557</v>
      </c>
      <c r="CJ430" s="76" t="e">
        <f>VLOOKUP(C430,[1]Sheet1!$E:$H,4,0)</f>
        <v>#N/A</v>
      </c>
      <c r="CK430" s="76" t="e">
        <f>VLOOKUP(C430,[1]Sheet1!$E:$I,5,0)</f>
        <v>#N/A</v>
      </c>
      <c r="CL430" s="76" t="e">
        <f>VLOOKUP(C430,[1]Sheet1!$E:$S,15,0)</f>
        <v>#N/A</v>
      </c>
    </row>
    <row r="431" spans="1:90" x14ac:dyDescent="0.25">
      <c r="A431" s="1">
        <v>44580</v>
      </c>
      <c r="B431" t="s">
        <v>1283</v>
      </c>
      <c r="C431" t="s">
        <v>1284</v>
      </c>
      <c r="D431" t="s">
        <v>1266</v>
      </c>
      <c r="E431" t="s">
        <v>1285</v>
      </c>
      <c r="F431" t="s">
        <v>1268</v>
      </c>
      <c r="G431">
        <v>7</v>
      </c>
      <c r="H431" t="s">
        <v>177</v>
      </c>
      <c r="I431" t="s">
        <v>72</v>
      </c>
      <c r="J431" t="s">
        <v>73</v>
      </c>
      <c r="K431" t="s">
        <v>243</v>
      </c>
      <c r="L431">
        <v>3</v>
      </c>
      <c r="M431" t="s">
        <v>1287</v>
      </c>
      <c r="N431" t="s">
        <v>1288</v>
      </c>
      <c r="O431" t="s">
        <v>77</v>
      </c>
      <c r="P431">
        <v>1.48428</v>
      </c>
      <c r="Q431" t="s">
        <v>78</v>
      </c>
      <c r="R431">
        <v>0.74375000000000002</v>
      </c>
      <c r="S431">
        <v>0.56951388888888999</v>
      </c>
      <c r="T431">
        <v>0.70834490740740996</v>
      </c>
      <c r="U431" t="s">
        <v>1289</v>
      </c>
      <c r="V431" t="s">
        <v>1289</v>
      </c>
      <c r="W431" t="s">
        <v>209</v>
      </c>
      <c r="X431" t="s">
        <v>1278</v>
      </c>
      <c r="Y431" t="s">
        <v>1086</v>
      </c>
      <c r="Z431">
        <v>84</v>
      </c>
      <c r="AA431">
        <v>0</v>
      </c>
      <c r="AB431">
        <v>0</v>
      </c>
      <c r="AC431">
        <v>2352000</v>
      </c>
      <c r="AD431" t="s">
        <v>83</v>
      </c>
      <c r="AE431" s="5">
        <v>0</v>
      </c>
      <c r="AF431" t="s">
        <v>177</v>
      </c>
      <c r="AG431" t="s">
        <v>84</v>
      </c>
      <c r="AH431" t="s">
        <v>85</v>
      </c>
      <c r="AI431" t="s">
        <v>191</v>
      </c>
      <c r="AJ431">
        <v>0</v>
      </c>
      <c r="AK431">
        <v>1</v>
      </c>
      <c r="AL431" t="s">
        <v>183</v>
      </c>
      <c r="AM431" t="s">
        <v>177</v>
      </c>
      <c r="AN431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5"/>
      <c r="AX431" s="5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 s="5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1.48428</v>
      </c>
      <c r="BK431" s="5" t="s">
        <v>1266</v>
      </c>
      <c r="BL431">
        <v>25.085334499999995</v>
      </c>
      <c r="BM431">
        <v>2599359</v>
      </c>
      <c r="BN431" s="5">
        <v>117746.77351820844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f>IF(COUNTIFS($D$1:D431,D431,$E$1:E431,E431)&gt;1,0,1)</f>
        <v>0</v>
      </c>
      <c r="BX431" s="5">
        <v>144372.92833388373</v>
      </c>
      <c r="BY431" t="s">
        <v>83</v>
      </c>
      <c r="BZ431" t="s">
        <v>87</v>
      </c>
      <c r="CA431" t="s">
        <v>102</v>
      </c>
      <c r="CB431" s="5">
        <v>14616000</v>
      </c>
      <c r="CC431" s="6">
        <v>5.9169232923722836E-2</v>
      </c>
      <c r="CD431" s="8">
        <v>25.085334499999995</v>
      </c>
      <c r="CE431" s="5" t="s">
        <v>622</v>
      </c>
      <c r="CF431">
        <v>0</v>
      </c>
      <c r="CG431" t="e">
        <f>VLOOKUP(C431,Sheet2!$D$2:$D$764,1,0)</f>
        <v>#N/A</v>
      </c>
      <c r="CH431" t="e">
        <f>VLOOKUP(B431,SO!A:A,1,0)</f>
        <v>#N/A</v>
      </c>
      <c r="CI431" t="str">
        <f>VLOOKUP(D431,Shipment!A:A,1,0)</f>
        <v>9525250557</v>
      </c>
      <c r="CJ431" s="76" t="e">
        <f>VLOOKUP(C431,[1]Sheet1!$E:$H,4,0)</f>
        <v>#N/A</v>
      </c>
      <c r="CK431" s="76" t="e">
        <f>VLOOKUP(C431,[1]Sheet1!$E:$I,5,0)</f>
        <v>#N/A</v>
      </c>
      <c r="CL431" s="76" t="e">
        <f>VLOOKUP(C431,[1]Sheet1!$E:$S,15,0)</f>
        <v>#N/A</v>
      </c>
    </row>
    <row r="432" spans="1:90" x14ac:dyDescent="0.25">
      <c r="A432" s="1">
        <v>44580</v>
      </c>
      <c r="B432" t="s">
        <v>1290</v>
      </c>
      <c r="C432" t="s">
        <v>1291</v>
      </c>
      <c r="D432" t="s">
        <v>1266</v>
      </c>
      <c r="E432" t="s">
        <v>1285</v>
      </c>
      <c r="F432" t="s">
        <v>1268</v>
      </c>
      <c r="G432">
        <v>7</v>
      </c>
      <c r="H432" t="s">
        <v>177</v>
      </c>
      <c r="I432" t="s">
        <v>72</v>
      </c>
      <c r="J432" t="s">
        <v>73</v>
      </c>
      <c r="K432" t="s">
        <v>170</v>
      </c>
      <c r="L432">
        <v>10</v>
      </c>
      <c r="M432" t="s">
        <v>1287</v>
      </c>
      <c r="N432" t="s">
        <v>1288</v>
      </c>
      <c r="O432" t="s">
        <v>77</v>
      </c>
      <c r="P432">
        <v>6.9160000000000004</v>
      </c>
      <c r="Q432" t="s">
        <v>78</v>
      </c>
      <c r="R432">
        <v>0.74375000000000002</v>
      </c>
      <c r="S432">
        <v>0.56951388888888999</v>
      </c>
      <c r="T432">
        <v>0.70844907407406998</v>
      </c>
      <c r="U432" t="s">
        <v>1289</v>
      </c>
      <c r="V432" t="s">
        <v>1289</v>
      </c>
      <c r="W432" t="s">
        <v>209</v>
      </c>
      <c r="X432" t="s">
        <v>1278</v>
      </c>
      <c r="Y432" t="s">
        <v>1086</v>
      </c>
      <c r="Z432">
        <v>84</v>
      </c>
      <c r="AA432">
        <v>0</v>
      </c>
      <c r="AB432">
        <v>0</v>
      </c>
      <c r="AC432">
        <v>2352000</v>
      </c>
      <c r="AD432" t="s">
        <v>21</v>
      </c>
      <c r="AE432" s="5">
        <v>0</v>
      </c>
      <c r="AF432" t="s">
        <v>177</v>
      </c>
      <c r="AG432" t="s">
        <v>84</v>
      </c>
      <c r="AH432" t="s">
        <v>85</v>
      </c>
      <c r="AI432" t="s">
        <v>191</v>
      </c>
      <c r="AJ432">
        <v>0</v>
      </c>
      <c r="AK432">
        <v>1</v>
      </c>
      <c r="AL432" t="s">
        <v>183</v>
      </c>
      <c r="AM432" t="s">
        <v>177</v>
      </c>
      <c r="AN432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5"/>
      <c r="AX432" s="5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s="5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6.9160000000000004</v>
      </c>
      <c r="BK432" s="5" t="s">
        <v>1266</v>
      </c>
      <c r="BL432">
        <v>25.085334499999995</v>
      </c>
      <c r="BM432">
        <v>2599359</v>
      </c>
      <c r="BN432" s="5">
        <v>548640.88019236911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f>IF(COUNTIFS($D$1:D432,D432,$E$1:E432,E432)&gt;1,0,1)</f>
        <v>0</v>
      </c>
      <c r="BX432" s="5">
        <v>672705.40083888476</v>
      </c>
      <c r="BY432" t="s">
        <v>21</v>
      </c>
      <c r="BZ432" t="s">
        <v>92</v>
      </c>
      <c r="CA432" t="s">
        <v>102</v>
      </c>
      <c r="CB432" s="5">
        <v>43624000</v>
      </c>
      <c r="CC432" s="6">
        <v>0.27569893477003471</v>
      </c>
      <c r="CD432" s="8">
        <v>25.085334499999995</v>
      </c>
      <c r="CE432" s="5" t="s">
        <v>622</v>
      </c>
      <c r="CF432">
        <v>0</v>
      </c>
      <c r="CG432" t="e">
        <f>VLOOKUP(C432,Sheet2!$D$2:$D$764,1,0)</f>
        <v>#N/A</v>
      </c>
      <c r="CH432" t="e">
        <f>VLOOKUP(B432,SO!A:A,1,0)</f>
        <v>#N/A</v>
      </c>
      <c r="CI432" t="str">
        <f>VLOOKUP(D432,Shipment!A:A,1,0)</f>
        <v>9525250557</v>
      </c>
      <c r="CJ432" s="76" t="e">
        <f>VLOOKUP(C432,[1]Sheet1!$E:$H,4,0)</f>
        <v>#N/A</v>
      </c>
      <c r="CK432" s="76" t="e">
        <f>VLOOKUP(C432,[1]Sheet1!$E:$I,5,0)</f>
        <v>#N/A</v>
      </c>
      <c r="CL432" s="76" t="e">
        <f>VLOOKUP(C432,[1]Sheet1!$E:$S,15,0)</f>
        <v>#N/A</v>
      </c>
    </row>
    <row r="433" spans="1:90" x14ac:dyDescent="0.25">
      <c r="A433" s="1">
        <v>44580</v>
      </c>
      <c r="B433" t="s">
        <v>1292</v>
      </c>
      <c r="C433" t="s">
        <v>1293</v>
      </c>
      <c r="D433" t="s">
        <v>1266</v>
      </c>
      <c r="E433" t="s">
        <v>1285</v>
      </c>
      <c r="F433" t="s">
        <v>1268</v>
      </c>
      <c r="G433">
        <v>7</v>
      </c>
      <c r="H433" t="s">
        <v>177</v>
      </c>
      <c r="I433" t="s">
        <v>72</v>
      </c>
      <c r="J433" t="s">
        <v>73</v>
      </c>
      <c r="K433" t="s">
        <v>103</v>
      </c>
      <c r="L433">
        <v>3</v>
      </c>
      <c r="M433" t="s">
        <v>1287</v>
      </c>
      <c r="N433" t="s">
        <v>1288</v>
      </c>
      <c r="O433" t="s">
        <v>77</v>
      </c>
      <c r="P433">
        <v>0.243423</v>
      </c>
      <c r="Q433" t="s">
        <v>78</v>
      </c>
      <c r="R433">
        <v>0.74375000000000002</v>
      </c>
      <c r="S433">
        <v>0.56951388888888999</v>
      </c>
      <c r="T433">
        <v>0.70787037037037004</v>
      </c>
      <c r="U433" t="s">
        <v>1289</v>
      </c>
      <c r="V433" t="s">
        <v>1289</v>
      </c>
      <c r="W433" t="s">
        <v>209</v>
      </c>
      <c r="X433" t="s">
        <v>1278</v>
      </c>
      <c r="Y433" t="s">
        <v>1086</v>
      </c>
      <c r="Z433">
        <v>84</v>
      </c>
      <c r="AA433">
        <v>0</v>
      </c>
      <c r="AB433">
        <v>0</v>
      </c>
      <c r="AC433">
        <v>2352000</v>
      </c>
      <c r="AD433" t="s">
        <v>100</v>
      </c>
      <c r="AE433" s="5">
        <v>0</v>
      </c>
      <c r="AF433" t="s">
        <v>177</v>
      </c>
      <c r="AG433" t="s">
        <v>84</v>
      </c>
      <c r="AH433" t="s">
        <v>85</v>
      </c>
      <c r="AI433" t="s">
        <v>191</v>
      </c>
      <c r="AJ433">
        <v>0</v>
      </c>
      <c r="AK433">
        <v>1</v>
      </c>
      <c r="AL433" t="s">
        <v>183</v>
      </c>
      <c r="AM433" t="s">
        <v>177</v>
      </c>
      <c r="AN433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5"/>
      <c r="AX433" s="5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 s="5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0.243423</v>
      </c>
      <c r="BK433" s="5" t="s">
        <v>1266</v>
      </c>
      <c r="BL433">
        <v>25.085334499999995</v>
      </c>
      <c r="BM433">
        <v>2599359</v>
      </c>
      <c r="BN433" s="5">
        <v>19310.556532542952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f>IF(COUNTIFS($D$1:D433,D433,$E$1:E433,E433)&gt;1,0,1)</f>
        <v>0</v>
      </c>
      <c r="BX433" s="5">
        <v>23677.265296183319</v>
      </c>
      <c r="BY433" t="s">
        <v>100</v>
      </c>
      <c r="BZ433" t="s">
        <v>100</v>
      </c>
      <c r="CA433" t="s">
        <v>102</v>
      </c>
      <c r="CB433" s="5">
        <v>14234776</v>
      </c>
      <c r="CC433" s="6">
        <v>9.7037972525341465E-3</v>
      </c>
      <c r="CD433" s="8">
        <v>25.085334499999995</v>
      </c>
      <c r="CE433" s="5" t="s">
        <v>622</v>
      </c>
      <c r="CF433">
        <v>0</v>
      </c>
      <c r="CG433" t="e">
        <f>VLOOKUP(C433,Sheet2!$D$2:$D$764,1,0)</f>
        <v>#N/A</v>
      </c>
      <c r="CH433" t="e">
        <f>VLOOKUP(B433,SO!A:A,1,0)</f>
        <v>#N/A</v>
      </c>
      <c r="CI433" t="str">
        <f>VLOOKUP(D433,Shipment!A:A,1,0)</f>
        <v>9525250557</v>
      </c>
      <c r="CJ433" s="76" t="e">
        <f>VLOOKUP(C433,[1]Sheet1!$E:$H,4,0)</f>
        <v>#N/A</v>
      </c>
      <c r="CK433" s="76" t="e">
        <f>VLOOKUP(C433,[1]Sheet1!$E:$I,5,0)</f>
        <v>#N/A</v>
      </c>
      <c r="CL433" s="76" t="e">
        <f>VLOOKUP(C433,[1]Sheet1!$E:$S,15,0)</f>
        <v>#N/A</v>
      </c>
    </row>
    <row r="434" spans="1:90" x14ac:dyDescent="0.25">
      <c r="A434" s="1">
        <v>44580</v>
      </c>
      <c r="B434" t="s">
        <v>1292</v>
      </c>
      <c r="C434" t="s">
        <v>1293</v>
      </c>
      <c r="D434" t="s">
        <v>1266</v>
      </c>
      <c r="E434" t="s">
        <v>1285</v>
      </c>
      <c r="F434" t="s">
        <v>1268</v>
      </c>
      <c r="G434">
        <v>7</v>
      </c>
      <c r="H434" t="s">
        <v>177</v>
      </c>
      <c r="I434" t="s">
        <v>72</v>
      </c>
      <c r="J434" t="s">
        <v>73</v>
      </c>
      <c r="K434" t="s">
        <v>96</v>
      </c>
      <c r="L434">
        <v>3</v>
      </c>
      <c r="M434" t="s">
        <v>1287</v>
      </c>
      <c r="N434" t="s">
        <v>1288</v>
      </c>
      <c r="O434" t="s">
        <v>77</v>
      </c>
      <c r="P434">
        <v>0.64800000000000002</v>
      </c>
      <c r="Q434" t="s">
        <v>78</v>
      </c>
      <c r="R434">
        <v>0.74375000000000002</v>
      </c>
      <c r="S434">
        <v>0.56951388888888999</v>
      </c>
      <c r="T434">
        <v>0.70804398148147996</v>
      </c>
      <c r="U434" t="s">
        <v>1289</v>
      </c>
      <c r="V434" t="s">
        <v>1289</v>
      </c>
      <c r="W434" t="s">
        <v>209</v>
      </c>
      <c r="X434" t="s">
        <v>1278</v>
      </c>
      <c r="Y434" t="s">
        <v>1086</v>
      </c>
      <c r="Z434">
        <v>84</v>
      </c>
      <c r="AA434">
        <v>0</v>
      </c>
      <c r="AB434">
        <v>0</v>
      </c>
      <c r="AC434">
        <v>2352000</v>
      </c>
      <c r="AD434" t="s">
        <v>100</v>
      </c>
      <c r="AE434" s="5">
        <v>0</v>
      </c>
      <c r="AF434" t="s">
        <v>177</v>
      </c>
      <c r="AG434" t="s">
        <v>84</v>
      </c>
      <c r="AH434" t="s">
        <v>85</v>
      </c>
      <c r="AI434" t="s">
        <v>191</v>
      </c>
      <c r="AJ434">
        <v>0</v>
      </c>
      <c r="AK434">
        <v>1</v>
      </c>
      <c r="AL434" t="s">
        <v>183</v>
      </c>
      <c r="AM434" t="s">
        <v>177</v>
      </c>
      <c r="AN434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5"/>
      <c r="AX434" s="5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 s="5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0.64800000000000002</v>
      </c>
      <c r="BK434" s="5" t="s">
        <v>1266</v>
      </c>
      <c r="BL434">
        <v>25.085334499999995</v>
      </c>
      <c r="BM434">
        <v>2599359</v>
      </c>
      <c r="BN434" s="5">
        <v>51405.334060823479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f>IF(COUNTIFS($D$1:D434,D434,$E$1:E434,E434)&gt;1,0,1)</f>
        <v>0</v>
      </c>
      <c r="BX434" s="5">
        <v>63029.6558333715</v>
      </c>
      <c r="BY434" t="s">
        <v>100</v>
      </c>
      <c r="BZ434" t="s">
        <v>100</v>
      </c>
      <c r="CA434" t="s">
        <v>102</v>
      </c>
      <c r="CB434" s="5">
        <v>21352165</v>
      </c>
      <c r="CC434" s="6">
        <v>2.5831826161217829E-2</v>
      </c>
      <c r="CD434" s="8">
        <v>25.085334499999995</v>
      </c>
      <c r="CE434" s="5" t="s">
        <v>622</v>
      </c>
      <c r="CF434">
        <v>0</v>
      </c>
      <c r="CG434" t="e">
        <f>VLOOKUP(C434,Sheet2!$D$2:$D$764,1,0)</f>
        <v>#N/A</v>
      </c>
      <c r="CH434" t="e">
        <f>VLOOKUP(B434,SO!A:A,1,0)</f>
        <v>#N/A</v>
      </c>
      <c r="CI434" t="str">
        <f>VLOOKUP(D434,Shipment!A:A,1,0)</f>
        <v>9525250557</v>
      </c>
      <c r="CJ434" s="76" t="e">
        <f>VLOOKUP(C434,[1]Sheet1!$E:$H,4,0)</f>
        <v>#N/A</v>
      </c>
      <c r="CK434" s="76" t="e">
        <f>VLOOKUP(C434,[1]Sheet1!$E:$I,5,0)</f>
        <v>#N/A</v>
      </c>
      <c r="CL434" s="76" t="e">
        <f>VLOOKUP(C434,[1]Sheet1!$E:$S,15,0)</f>
        <v>#N/A</v>
      </c>
    </row>
    <row r="435" spans="1:90" x14ac:dyDescent="0.25">
      <c r="A435" s="1">
        <v>44580</v>
      </c>
      <c r="B435" t="s">
        <v>1292</v>
      </c>
      <c r="C435" t="s">
        <v>1293</v>
      </c>
      <c r="D435" t="s">
        <v>1266</v>
      </c>
      <c r="E435" t="s">
        <v>1285</v>
      </c>
      <c r="F435" t="s">
        <v>1268</v>
      </c>
      <c r="G435">
        <v>7</v>
      </c>
      <c r="H435" t="s">
        <v>177</v>
      </c>
      <c r="I435" t="s">
        <v>72</v>
      </c>
      <c r="J435" t="s">
        <v>73</v>
      </c>
      <c r="K435" t="s">
        <v>871</v>
      </c>
      <c r="L435">
        <v>2</v>
      </c>
      <c r="M435" t="s">
        <v>1287</v>
      </c>
      <c r="N435" t="s">
        <v>1288</v>
      </c>
      <c r="O435" t="s">
        <v>77</v>
      </c>
      <c r="P435">
        <v>0.432</v>
      </c>
      <c r="Q435" t="s">
        <v>78</v>
      </c>
      <c r="R435">
        <v>0.74375000000000002</v>
      </c>
      <c r="S435">
        <v>0.56952546296296003</v>
      </c>
      <c r="T435">
        <v>0.70813657407407005</v>
      </c>
      <c r="U435" t="s">
        <v>1289</v>
      </c>
      <c r="V435" t="s">
        <v>1289</v>
      </c>
      <c r="W435" t="s">
        <v>209</v>
      </c>
      <c r="X435" t="s">
        <v>1278</v>
      </c>
      <c r="Y435" t="s">
        <v>1086</v>
      </c>
      <c r="Z435">
        <v>84</v>
      </c>
      <c r="AA435">
        <v>0</v>
      </c>
      <c r="AB435">
        <v>0</v>
      </c>
      <c r="AC435">
        <v>2352000</v>
      </c>
      <c r="AD435" t="s">
        <v>100</v>
      </c>
      <c r="AE435" s="5">
        <v>0</v>
      </c>
      <c r="AF435" t="s">
        <v>177</v>
      </c>
      <c r="AG435" t="s">
        <v>84</v>
      </c>
      <c r="AH435" t="s">
        <v>85</v>
      </c>
      <c r="AI435" t="s">
        <v>191</v>
      </c>
      <c r="AJ435">
        <v>0</v>
      </c>
      <c r="AK435">
        <v>1</v>
      </c>
      <c r="AL435" t="s">
        <v>183</v>
      </c>
      <c r="AM435" t="s">
        <v>177</v>
      </c>
      <c r="AN435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5"/>
      <c r="AX435" s="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 s="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0.432</v>
      </c>
      <c r="BK435" s="5" t="s">
        <v>1266</v>
      </c>
      <c r="BL435">
        <v>25.085334499999995</v>
      </c>
      <c r="BM435">
        <v>2599359</v>
      </c>
      <c r="BN435" s="5">
        <v>34270.222707215653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f>IF(COUNTIFS($D$1:D435,D435,$E$1:E435,E435)&gt;1,0,1)</f>
        <v>0</v>
      </c>
      <c r="BX435" s="5">
        <v>42019.770555581003</v>
      </c>
      <c r="BY435" t="s">
        <v>100</v>
      </c>
      <c r="BZ435" t="s">
        <v>100</v>
      </c>
      <c r="CA435" t="s">
        <v>102</v>
      </c>
      <c r="CB435" s="5">
        <v>11599338</v>
      </c>
      <c r="CC435" s="6">
        <v>1.7221217440811884E-2</v>
      </c>
      <c r="CD435" s="8">
        <v>25.085334499999995</v>
      </c>
      <c r="CE435" s="5" t="s">
        <v>622</v>
      </c>
      <c r="CF435">
        <v>0</v>
      </c>
      <c r="CG435" t="e">
        <f>VLOOKUP(C435,Sheet2!$D$2:$D$764,1,0)</f>
        <v>#N/A</v>
      </c>
      <c r="CH435" t="e">
        <f>VLOOKUP(B435,SO!A:A,1,0)</f>
        <v>#N/A</v>
      </c>
      <c r="CI435" t="str">
        <f>VLOOKUP(D435,Shipment!A:A,1,0)</f>
        <v>9525250557</v>
      </c>
      <c r="CJ435" s="76" t="e">
        <f>VLOOKUP(C435,[1]Sheet1!$E:$H,4,0)</f>
        <v>#N/A</v>
      </c>
      <c r="CK435" s="76" t="e">
        <f>VLOOKUP(C435,[1]Sheet1!$E:$I,5,0)</f>
        <v>#N/A</v>
      </c>
      <c r="CL435" s="76" t="e">
        <f>VLOOKUP(C435,[1]Sheet1!$E:$S,15,0)</f>
        <v>#N/A</v>
      </c>
    </row>
    <row r="436" spans="1:90" x14ac:dyDescent="0.25">
      <c r="A436" s="1">
        <v>44580</v>
      </c>
      <c r="B436" t="s">
        <v>1292</v>
      </c>
      <c r="C436" t="s">
        <v>1293</v>
      </c>
      <c r="D436" t="s">
        <v>1266</v>
      </c>
      <c r="E436" t="s">
        <v>1285</v>
      </c>
      <c r="F436" t="s">
        <v>1268</v>
      </c>
      <c r="G436">
        <v>7</v>
      </c>
      <c r="H436" t="s">
        <v>177</v>
      </c>
      <c r="I436" t="s">
        <v>72</v>
      </c>
      <c r="J436" t="s">
        <v>73</v>
      </c>
      <c r="K436" t="s">
        <v>878</v>
      </c>
      <c r="L436">
        <v>2</v>
      </c>
      <c r="M436" t="s">
        <v>1287</v>
      </c>
      <c r="N436" t="s">
        <v>1288</v>
      </c>
      <c r="O436" t="s">
        <v>77</v>
      </c>
      <c r="P436">
        <v>0.16228200000000001</v>
      </c>
      <c r="Q436" t="s">
        <v>78</v>
      </c>
      <c r="R436">
        <v>0.74375000000000002</v>
      </c>
      <c r="S436">
        <v>0.56952546296296003</v>
      </c>
      <c r="T436">
        <v>0.70795138888888998</v>
      </c>
      <c r="U436" t="s">
        <v>1289</v>
      </c>
      <c r="V436" t="s">
        <v>1289</v>
      </c>
      <c r="W436" t="s">
        <v>209</v>
      </c>
      <c r="X436" t="s">
        <v>1278</v>
      </c>
      <c r="Y436" t="s">
        <v>1086</v>
      </c>
      <c r="Z436">
        <v>84</v>
      </c>
      <c r="AA436">
        <v>0</v>
      </c>
      <c r="AB436">
        <v>0</v>
      </c>
      <c r="AC436">
        <v>2352000</v>
      </c>
      <c r="AD436" t="s">
        <v>100</v>
      </c>
      <c r="AE436" s="5">
        <v>0</v>
      </c>
      <c r="AF436" t="s">
        <v>177</v>
      </c>
      <c r="AG436" t="s">
        <v>84</v>
      </c>
      <c r="AH436" t="s">
        <v>85</v>
      </c>
      <c r="AI436" t="s">
        <v>191</v>
      </c>
      <c r="AJ436">
        <v>0</v>
      </c>
      <c r="AK436">
        <v>1</v>
      </c>
      <c r="AL436" t="s">
        <v>183</v>
      </c>
      <c r="AM436" t="s">
        <v>177</v>
      </c>
      <c r="AN436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5"/>
      <c r="AX436" s="5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 s="5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0.16228200000000001</v>
      </c>
      <c r="BK436" s="5" t="s">
        <v>1266</v>
      </c>
      <c r="BL436">
        <v>25.085334499999995</v>
      </c>
      <c r="BM436">
        <v>2599359</v>
      </c>
      <c r="BN436" s="5">
        <v>12873.704355028634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f>IF(COUNTIFS($D$1:D436,D436,$E$1:E436,E436)&gt;1,0,1)</f>
        <v>0</v>
      </c>
      <c r="BX436" s="5">
        <v>15784.843530788879</v>
      </c>
      <c r="BY436" t="s">
        <v>100</v>
      </c>
      <c r="BZ436" t="s">
        <v>100</v>
      </c>
      <c r="CA436" t="s">
        <v>102</v>
      </c>
      <c r="CB436" s="5">
        <v>7732893</v>
      </c>
      <c r="CC436" s="6">
        <v>6.4691981683560988E-3</v>
      </c>
      <c r="CD436" s="8">
        <v>25.085334499999995</v>
      </c>
      <c r="CE436" s="5" t="s">
        <v>622</v>
      </c>
      <c r="CF436">
        <v>0</v>
      </c>
      <c r="CG436" t="e">
        <f>VLOOKUP(C436,Sheet2!$D$2:$D$764,1,0)</f>
        <v>#N/A</v>
      </c>
      <c r="CH436" t="e">
        <f>VLOOKUP(B436,SO!A:A,1,0)</f>
        <v>#N/A</v>
      </c>
      <c r="CI436" t="str">
        <f>VLOOKUP(D436,Shipment!A:A,1,0)</f>
        <v>9525250557</v>
      </c>
      <c r="CJ436" s="76" t="e">
        <f>VLOOKUP(C436,[1]Sheet1!$E:$H,4,0)</f>
        <v>#N/A</v>
      </c>
      <c r="CK436" s="76" t="e">
        <f>VLOOKUP(C436,[1]Sheet1!$E:$I,5,0)</f>
        <v>#N/A</v>
      </c>
      <c r="CL436" s="76" t="e">
        <f>VLOOKUP(C436,[1]Sheet1!$E:$S,15,0)</f>
        <v>#N/A</v>
      </c>
    </row>
    <row r="437" spans="1:90" x14ac:dyDescent="0.25">
      <c r="A437" s="1">
        <v>44580</v>
      </c>
      <c r="B437" t="s">
        <v>1294</v>
      </c>
      <c r="C437" t="s">
        <v>1295</v>
      </c>
      <c r="D437" t="s">
        <v>1296</v>
      </c>
      <c r="E437" t="s">
        <v>1297</v>
      </c>
      <c r="F437" t="s">
        <v>1298</v>
      </c>
      <c r="G437">
        <v>15</v>
      </c>
      <c r="H437" t="s">
        <v>177</v>
      </c>
      <c r="I437" t="s">
        <v>72</v>
      </c>
      <c r="J437" t="s">
        <v>73</v>
      </c>
      <c r="K437" t="s">
        <v>165</v>
      </c>
      <c r="L437">
        <v>1</v>
      </c>
      <c r="M437" t="s">
        <v>262</v>
      </c>
      <c r="N437" t="s">
        <v>1299</v>
      </c>
      <c r="O437" t="s">
        <v>77</v>
      </c>
      <c r="P437">
        <v>0.89858174999999996</v>
      </c>
      <c r="Q437" t="s">
        <v>78</v>
      </c>
      <c r="R437">
        <v>0.81666666666666998</v>
      </c>
      <c r="S437">
        <v>0.58003472222221997</v>
      </c>
      <c r="T437">
        <v>0.72542824074073997</v>
      </c>
      <c r="U437" t="s">
        <v>1300</v>
      </c>
      <c r="V437" t="s">
        <v>1300</v>
      </c>
      <c r="W437" t="s">
        <v>396</v>
      </c>
      <c r="X437" t="s">
        <v>1301</v>
      </c>
      <c r="Y437" t="s">
        <v>1302</v>
      </c>
      <c r="Z437">
        <v>303</v>
      </c>
      <c r="AA437">
        <v>310</v>
      </c>
      <c r="AB437" t="s">
        <v>146</v>
      </c>
      <c r="AC437">
        <v>6800000</v>
      </c>
      <c r="AD437" t="s">
        <v>21</v>
      </c>
      <c r="AE437" s="5">
        <v>1</v>
      </c>
      <c r="AF437" t="s">
        <v>177</v>
      </c>
      <c r="AG437" t="s">
        <v>84</v>
      </c>
      <c r="AH437" t="s">
        <v>711</v>
      </c>
      <c r="AI437" t="s">
        <v>262</v>
      </c>
      <c r="AJ437">
        <v>0</v>
      </c>
      <c r="AK437">
        <v>1</v>
      </c>
      <c r="AL437" t="s">
        <v>1303</v>
      </c>
      <c r="AM437" t="s">
        <v>177</v>
      </c>
      <c r="AN437" t="s">
        <v>101</v>
      </c>
      <c r="AO437" s="8">
        <v>150000</v>
      </c>
      <c r="AP437" s="8">
        <v>0</v>
      </c>
      <c r="AQ437" s="8">
        <v>0</v>
      </c>
      <c r="AR437" s="8">
        <v>0</v>
      </c>
      <c r="AS437" s="8">
        <v>11682</v>
      </c>
      <c r="AT437" s="8">
        <v>17972</v>
      </c>
      <c r="AU437" s="5"/>
      <c r="AX437" s="5">
        <v>0</v>
      </c>
      <c r="AY437">
        <v>0</v>
      </c>
      <c r="AZ437">
        <v>7570000</v>
      </c>
      <c r="BA437">
        <v>0</v>
      </c>
      <c r="BB437">
        <v>300701</v>
      </c>
      <c r="BC437">
        <v>209357</v>
      </c>
      <c r="BD437" s="5">
        <v>0</v>
      </c>
      <c r="BE437">
        <v>0</v>
      </c>
      <c r="BF437">
        <v>0</v>
      </c>
      <c r="BG437">
        <v>0</v>
      </c>
      <c r="BH437">
        <v>0</v>
      </c>
      <c r="BI437">
        <v>8080058</v>
      </c>
      <c r="BJ437">
        <v>0.89858174999999996</v>
      </c>
      <c r="BK437" s="5" t="s">
        <v>1296</v>
      </c>
      <c r="BL437">
        <v>36.28034837500001</v>
      </c>
      <c r="BM437">
        <v>8080058</v>
      </c>
      <c r="BN437" s="5">
        <v>168915.89550509653</v>
      </c>
      <c r="BO437" s="5">
        <v>0</v>
      </c>
      <c r="BP437" s="5">
        <v>11682</v>
      </c>
      <c r="BQ437" s="5">
        <v>17972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f>IF(COUNTIFS($D$1:D437,D437,$E$1:E437,E437)&gt;1,0,1)</f>
        <v>1</v>
      </c>
      <c r="BX437" s="5">
        <v>217145.69046533442</v>
      </c>
      <c r="BY437" t="s">
        <v>21</v>
      </c>
      <c r="BZ437" t="s">
        <v>92</v>
      </c>
      <c r="CA437" t="s">
        <v>102</v>
      </c>
      <c r="CB437" s="5">
        <v>12587727</v>
      </c>
      <c r="CC437" s="6">
        <v>2.4767726613650516E-2</v>
      </c>
      <c r="CD437" s="8">
        <v>36.28034837500001</v>
      </c>
      <c r="CE437" s="5" t="s">
        <v>622</v>
      </c>
      <c r="CF437">
        <v>0</v>
      </c>
      <c r="CG437" t="str">
        <f>VLOOKUP(C437,Sheet2!$D$2:$D$764,1,0)</f>
        <v>9521122118</v>
      </c>
      <c r="CH437" t="str">
        <f>VLOOKUP(B437,SO!A:A,1,0)</f>
        <v>9512938918</v>
      </c>
      <c r="CI437" t="str">
        <f>VLOOKUP(D437,Shipment!A:A,1,0)</f>
        <v>9525250562</v>
      </c>
      <c r="CJ437" s="76" t="e">
        <f>VLOOKUP(C437,[1]Sheet1!$E:$H,4,0)</f>
        <v>#N/A</v>
      </c>
      <c r="CK437" s="76" t="e">
        <f>VLOOKUP(C437,[1]Sheet1!$E:$I,5,0)</f>
        <v>#N/A</v>
      </c>
      <c r="CL437" s="76" t="e">
        <f>VLOOKUP(C437,[1]Sheet1!$E:$S,15,0)</f>
        <v>#N/A</v>
      </c>
    </row>
    <row r="438" spans="1:90" x14ac:dyDescent="0.25">
      <c r="A438" s="1">
        <v>44580</v>
      </c>
      <c r="B438" t="s">
        <v>1304</v>
      </c>
      <c r="C438" t="s">
        <v>1305</v>
      </c>
      <c r="D438" t="s">
        <v>1296</v>
      </c>
      <c r="E438" t="s">
        <v>1306</v>
      </c>
      <c r="F438" t="s">
        <v>1298</v>
      </c>
      <c r="G438">
        <v>15</v>
      </c>
      <c r="H438" t="s">
        <v>177</v>
      </c>
      <c r="I438" t="s">
        <v>72</v>
      </c>
      <c r="J438" t="s">
        <v>73</v>
      </c>
      <c r="K438" t="s">
        <v>767</v>
      </c>
      <c r="L438">
        <v>300</v>
      </c>
      <c r="M438" t="s">
        <v>1307</v>
      </c>
      <c r="N438" t="s">
        <v>1308</v>
      </c>
      <c r="O438" t="s">
        <v>77</v>
      </c>
      <c r="P438">
        <v>4.6117499999999995E-3</v>
      </c>
      <c r="Q438" t="s">
        <v>78</v>
      </c>
      <c r="R438">
        <v>0.81666666666666998</v>
      </c>
      <c r="S438">
        <v>0.58003472222221997</v>
      </c>
      <c r="T438">
        <v>0.73694444444443996</v>
      </c>
      <c r="U438" t="s">
        <v>1309</v>
      </c>
      <c r="V438" t="s">
        <v>1309</v>
      </c>
      <c r="W438" t="s">
        <v>396</v>
      </c>
      <c r="X438" t="s">
        <v>1301</v>
      </c>
      <c r="Y438" t="s">
        <v>1302</v>
      </c>
      <c r="Z438">
        <v>303</v>
      </c>
      <c r="AA438">
        <v>310</v>
      </c>
      <c r="AB438">
        <v>0</v>
      </c>
      <c r="AC438">
        <v>6800000</v>
      </c>
      <c r="AD438" t="s">
        <v>219</v>
      </c>
      <c r="AE438" s="5">
        <v>0</v>
      </c>
      <c r="AF438" t="s">
        <v>177</v>
      </c>
      <c r="AG438" t="s">
        <v>84</v>
      </c>
      <c r="AH438" t="s">
        <v>711</v>
      </c>
      <c r="AI438" t="s">
        <v>1310</v>
      </c>
      <c r="AJ438">
        <v>0</v>
      </c>
      <c r="AK438">
        <v>1</v>
      </c>
      <c r="AL438" t="s">
        <v>1303</v>
      </c>
      <c r="AM438" t="s">
        <v>177</v>
      </c>
      <c r="AN438" t="s">
        <v>101</v>
      </c>
      <c r="AO438" s="8">
        <v>150000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5"/>
      <c r="AX438" s="5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 s="5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4.6117499999999995E-3</v>
      </c>
      <c r="BK438" s="5" t="s">
        <v>1296</v>
      </c>
      <c r="BL438">
        <v>36.28034837500001</v>
      </c>
      <c r="BM438">
        <v>8080058</v>
      </c>
      <c r="BN438" s="5">
        <v>866.91932158162444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f>IF(COUNTIFS($D$1:D438,D438,$E$1:E438,E438)&gt;1,0,1)</f>
        <v>1</v>
      </c>
      <c r="BX438" s="5">
        <v>962.25502410159777</v>
      </c>
      <c r="BY438" t="s">
        <v>219</v>
      </c>
      <c r="BZ438" t="s">
        <v>219</v>
      </c>
      <c r="CA438" t="s">
        <v>436</v>
      </c>
      <c r="CB438" s="5">
        <v>2159400</v>
      </c>
      <c r="CC438" s="6">
        <v>1.2711427002663113E-4</v>
      </c>
      <c r="CD438" s="8">
        <v>36.28034837500001</v>
      </c>
      <c r="CE438" s="5" t="s">
        <v>622</v>
      </c>
      <c r="CF438">
        <v>0</v>
      </c>
      <c r="CG438" t="str">
        <f>VLOOKUP(C438,Sheet2!$D$2:$D$764,1,0)</f>
        <v>9521122125</v>
      </c>
      <c r="CH438" t="str">
        <f>VLOOKUP(B438,SO!A:A,1,0)</f>
        <v>9512939930</v>
      </c>
      <c r="CI438" t="str">
        <f>VLOOKUP(D438,Shipment!A:A,1,0)</f>
        <v>9525250562</v>
      </c>
      <c r="CJ438" s="76" t="e">
        <f>VLOOKUP(C438,[1]Sheet1!$E:$H,4,0)</f>
        <v>#N/A</v>
      </c>
      <c r="CK438" s="76" t="e">
        <f>VLOOKUP(C438,[1]Sheet1!$E:$I,5,0)</f>
        <v>#N/A</v>
      </c>
      <c r="CL438" s="76" t="e">
        <f>VLOOKUP(C438,[1]Sheet1!$E:$S,15,0)</f>
        <v>#N/A</v>
      </c>
    </row>
    <row r="439" spans="1:90" x14ac:dyDescent="0.25">
      <c r="A439" s="1">
        <v>44580</v>
      </c>
      <c r="B439" t="s">
        <v>1311</v>
      </c>
      <c r="C439" t="s">
        <v>1312</v>
      </c>
      <c r="D439" t="s">
        <v>1296</v>
      </c>
      <c r="E439" t="s">
        <v>1313</v>
      </c>
      <c r="F439" t="s">
        <v>1298</v>
      </c>
      <c r="G439">
        <v>15</v>
      </c>
      <c r="H439" t="s">
        <v>177</v>
      </c>
      <c r="I439" t="s">
        <v>72</v>
      </c>
      <c r="J439" t="s">
        <v>73</v>
      </c>
      <c r="K439" t="s">
        <v>1314</v>
      </c>
      <c r="L439">
        <v>10</v>
      </c>
      <c r="M439" t="s">
        <v>973</v>
      </c>
      <c r="N439" t="s">
        <v>1315</v>
      </c>
      <c r="O439" t="s">
        <v>77</v>
      </c>
      <c r="P439">
        <v>1.62279375</v>
      </c>
      <c r="Q439" t="s">
        <v>78</v>
      </c>
      <c r="R439">
        <v>0.81666666666666998</v>
      </c>
      <c r="S439">
        <v>0.58003472222221997</v>
      </c>
      <c r="T439">
        <v>0.73428240740741002</v>
      </c>
      <c r="U439" t="s">
        <v>1316</v>
      </c>
      <c r="V439" t="s">
        <v>1316</v>
      </c>
      <c r="W439" t="s">
        <v>396</v>
      </c>
      <c r="X439" t="s">
        <v>1301</v>
      </c>
      <c r="Y439" t="s">
        <v>1302</v>
      </c>
      <c r="Z439">
        <v>303</v>
      </c>
      <c r="AA439">
        <v>310</v>
      </c>
      <c r="AB439">
        <v>0</v>
      </c>
      <c r="AC439">
        <v>6800000</v>
      </c>
      <c r="AD439" t="s">
        <v>100</v>
      </c>
      <c r="AE439" s="5">
        <v>0</v>
      </c>
      <c r="AF439" t="s">
        <v>177</v>
      </c>
      <c r="AG439" t="s">
        <v>84</v>
      </c>
      <c r="AH439" t="s">
        <v>711</v>
      </c>
      <c r="AI439" t="s">
        <v>976</v>
      </c>
      <c r="AJ439">
        <v>0</v>
      </c>
      <c r="AK439">
        <v>1</v>
      </c>
      <c r="AL439" t="s">
        <v>1303</v>
      </c>
      <c r="AM439" t="s">
        <v>177</v>
      </c>
      <c r="AN439" t="s">
        <v>101</v>
      </c>
      <c r="AO439" s="8">
        <v>150000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5"/>
      <c r="AX439" s="5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 s="5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1.62279375</v>
      </c>
      <c r="BK439" s="5" t="s">
        <v>1296</v>
      </c>
      <c r="BL439">
        <v>36.28034837500001</v>
      </c>
      <c r="BM439">
        <v>8080058</v>
      </c>
      <c r="BN439" s="5">
        <v>305053.6687411287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f>IF(COUNTIFS($D$1:D439,D439,$E$1:E439,E439)&gt;1,0,1)</f>
        <v>1</v>
      </c>
      <c r="BX439" s="5">
        <v>338600.62644726457</v>
      </c>
      <c r="BY439" t="s">
        <v>100</v>
      </c>
      <c r="BZ439" t="s">
        <v>100</v>
      </c>
      <c r="CA439" t="s">
        <v>436</v>
      </c>
      <c r="CB439" s="5">
        <v>49723636.299999997</v>
      </c>
      <c r="CC439" s="6">
        <v>4.4729276941514476E-2</v>
      </c>
      <c r="CD439" s="8">
        <v>36.28034837500001</v>
      </c>
      <c r="CE439" s="5" t="s">
        <v>622</v>
      </c>
      <c r="CF439">
        <v>0</v>
      </c>
      <c r="CG439" t="str">
        <f>VLOOKUP(C439,Sheet2!$D$2:$D$764,1,0)</f>
        <v>9521120065</v>
      </c>
      <c r="CH439" t="str">
        <f>VLOOKUP(B439,SO!A:A,1,0)</f>
        <v>9512937157</v>
      </c>
      <c r="CI439" t="str">
        <f>VLOOKUP(D439,Shipment!A:A,1,0)</f>
        <v>9525250562</v>
      </c>
      <c r="CJ439" s="76" t="e">
        <f>VLOOKUP(C439,[1]Sheet1!$E:$H,4,0)</f>
        <v>#N/A</v>
      </c>
      <c r="CK439" s="76" t="e">
        <f>VLOOKUP(C439,[1]Sheet1!$E:$I,5,0)</f>
        <v>#N/A</v>
      </c>
      <c r="CL439" s="76" t="e">
        <f>VLOOKUP(C439,[1]Sheet1!$E:$S,15,0)</f>
        <v>#N/A</v>
      </c>
    </row>
    <row r="440" spans="1:90" x14ac:dyDescent="0.25">
      <c r="A440" s="1">
        <v>44580</v>
      </c>
      <c r="B440" t="s">
        <v>1311</v>
      </c>
      <c r="C440" t="s">
        <v>1312</v>
      </c>
      <c r="D440" t="s">
        <v>1296</v>
      </c>
      <c r="E440" t="s">
        <v>1313</v>
      </c>
      <c r="F440" t="s">
        <v>1298</v>
      </c>
      <c r="G440">
        <v>15</v>
      </c>
      <c r="H440" t="s">
        <v>177</v>
      </c>
      <c r="I440" t="s">
        <v>72</v>
      </c>
      <c r="J440" t="s">
        <v>73</v>
      </c>
      <c r="K440" t="s">
        <v>1317</v>
      </c>
      <c r="L440">
        <v>10</v>
      </c>
      <c r="M440" t="s">
        <v>973</v>
      </c>
      <c r="N440" t="s">
        <v>1315</v>
      </c>
      <c r="O440" t="s">
        <v>77</v>
      </c>
      <c r="P440">
        <v>0.82732000000000006</v>
      </c>
      <c r="Q440" t="s">
        <v>78</v>
      </c>
      <c r="R440">
        <v>0.81666666666666998</v>
      </c>
      <c r="S440">
        <v>0.58003472222221997</v>
      </c>
      <c r="T440">
        <v>0.73451388888889002</v>
      </c>
      <c r="U440" t="s">
        <v>1316</v>
      </c>
      <c r="V440" t="s">
        <v>1316</v>
      </c>
      <c r="W440" t="s">
        <v>396</v>
      </c>
      <c r="X440" t="s">
        <v>1301</v>
      </c>
      <c r="Y440" t="s">
        <v>1302</v>
      </c>
      <c r="Z440">
        <v>303</v>
      </c>
      <c r="AA440">
        <v>0</v>
      </c>
      <c r="AB440">
        <v>0</v>
      </c>
      <c r="AC440">
        <v>6800000</v>
      </c>
      <c r="AD440" t="s">
        <v>100</v>
      </c>
      <c r="AE440" s="5">
        <v>0</v>
      </c>
      <c r="AF440" t="s">
        <v>177</v>
      </c>
      <c r="AG440" t="s">
        <v>84</v>
      </c>
      <c r="AH440" t="s">
        <v>711</v>
      </c>
      <c r="AI440" t="s">
        <v>976</v>
      </c>
      <c r="AJ440">
        <v>0</v>
      </c>
      <c r="AK440">
        <v>1</v>
      </c>
      <c r="AL440" t="s">
        <v>1303</v>
      </c>
      <c r="AM440" t="s">
        <v>177</v>
      </c>
      <c r="AN440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5"/>
      <c r="AX440" s="5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 s="5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0.82732000000000006</v>
      </c>
      <c r="BK440" s="5" t="s">
        <v>1296</v>
      </c>
      <c r="BL440">
        <v>36.28034837500001</v>
      </c>
      <c r="BM440">
        <v>8080058</v>
      </c>
      <c r="BN440" s="5">
        <v>155520.07223524901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f>IF(COUNTIFS($D$1:D440,D440,$E$1:E440,E440)&gt;1,0,1)</f>
        <v>0</v>
      </c>
      <c r="BX440" s="5">
        <v>172622.71947519574</v>
      </c>
      <c r="BY440" t="s">
        <v>100</v>
      </c>
      <c r="BZ440" t="s">
        <v>100</v>
      </c>
      <c r="CA440" t="s">
        <v>436</v>
      </c>
      <c r="CB440" s="5">
        <v>33149090.950000003</v>
      </c>
      <c r="CC440" s="6">
        <v>2.2803529653262319E-2</v>
      </c>
      <c r="CD440" s="8">
        <v>36.28034837500001</v>
      </c>
      <c r="CE440" s="5" t="s">
        <v>622</v>
      </c>
      <c r="CF440">
        <v>0</v>
      </c>
      <c r="CG440" t="str">
        <f>VLOOKUP(C440,Sheet2!$D$2:$D$764,1,0)</f>
        <v>9521120065</v>
      </c>
      <c r="CH440" t="str">
        <f>VLOOKUP(B440,SO!A:A,1,0)</f>
        <v>9512937157</v>
      </c>
      <c r="CI440" t="str">
        <f>VLOOKUP(D440,Shipment!A:A,1,0)</f>
        <v>9525250562</v>
      </c>
      <c r="CJ440" s="76" t="e">
        <f>VLOOKUP(C440,[1]Sheet1!$E:$H,4,0)</f>
        <v>#N/A</v>
      </c>
      <c r="CK440" s="76" t="e">
        <f>VLOOKUP(C440,[1]Sheet1!$E:$I,5,0)</f>
        <v>#N/A</v>
      </c>
      <c r="CL440" s="76" t="e">
        <f>VLOOKUP(C440,[1]Sheet1!$E:$S,15,0)</f>
        <v>#N/A</v>
      </c>
    </row>
    <row r="441" spans="1:90" x14ac:dyDescent="0.25">
      <c r="A441" s="1">
        <v>44580</v>
      </c>
      <c r="B441" t="s">
        <v>1318</v>
      </c>
      <c r="C441" t="s">
        <v>1319</v>
      </c>
      <c r="D441" t="s">
        <v>1296</v>
      </c>
      <c r="E441" t="s">
        <v>1320</v>
      </c>
      <c r="F441" t="s">
        <v>1298</v>
      </c>
      <c r="G441">
        <v>15</v>
      </c>
      <c r="H441" t="s">
        <v>177</v>
      </c>
      <c r="I441" t="s">
        <v>72</v>
      </c>
      <c r="J441" t="s">
        <v>73</v>
      </c>
      <c r="K441" t="s">
        <v>255</v>
      </c>
      <c r="L441">
        <v>2</v>
      </c>
      <c r="M441" t="s">
        <v>1321</v>
      </c>
      <c r="N441" t="s">
        <v>1322</v>
      </c>
      <c r="O441" t="s">
        <v>77</v>
      </c>
      <c r="P441">
        <v>1.049104</v>
      </c>
      <c r="Q441" t="s">
        <v>78</v>
      </c>
      <c r="R441">
        <v>0.81666666666666998</v>
      </c>
      <c r="S441">
        <v>0.58003472222221997</v>
      </c>
      <c r="T441">
        <v>0.80021990740741</v>
      </c>
      <c r="U441" t="s">
        <v>1323</v>
      </c>
      <c r="V441" t="s">
        <v>1323</v>
      </c>
      <c r="W441" t="s">
        <v>396</v>
      </c>
      <c r="X441" t="s">
        <v>1324</v>
      </c>
      <c r="Y441" t="s">
        <v>1302</v>
      </c>
      <c r="Z441">
        <v>310</v>
      </c>
      <c r="AA441">
        <v>310</v>
      </c>
      <c r="AB441">
        <v>0</v>
      </c>
      <c r="AC441">
        <v>6820000</v>
      </c>
      <c r="AD441" t="s">
        <v>21</v>
      </c>
      <c r="AE441" s="5">
        <v>0</v>
      </c>
      <c r="AF441" t="s">
        <v>177</v>
      </c>
      <c r="AG441" t="s">
        <v>84</v>
      </c>
      <c r="AH441" t="s">
        <v>711</v>
      </c>
      <c r="AI441" t="s">
        <v>42</v>
      </c>
      <c r="AJ441">
        <v>0</v>
      </c>
      <c r="AK441">
        <v>1</v>
      </c>
      <c r="AL441" t="s">
        <v>1303</v>
      </c>
      <c r="AM441" t="s">
        <v>177</v>
      </c>
      <c r="AN441" t="s">
        <v>1303</v>
      </c>
      <c r="AO441" s="8">
        <v>6820000</v>
      </c>
      <c r="AP441" s="8">
        <v>0</v>
      </c>
      <c r="AQ441" s="8">
        <v>0</v>
      </c>
      <c r="AR441" s="8">
        <v>0</v>
      </c>
      <c r="AS441" s="8">
        <v>13638</v>
      </c>
      <c r="AT441" s="8">
        <v>0</v>
      </c>
      <c r="AU441" s="5"/>
      <c r="AX441" s="5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 s="5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1.049104</v>
      </c>
      <c r="BK441" s="5" t="s">
        <v>1296</v>
      </c>
      <c r="BL441">
        <v>36.28034837500001</v>
      </c>
      <c r="BM441">
        <v>8080058</v>
      </c>
      <c r="BN441" s="5">
        <v>197211.15150399925</v>
      </c>
      <c r="BO441" s="5">
        <v>0</v>
      </c>
      <c r="BP441" s="5">
        <v>13638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f>IF(COUNTIFS($D$1:D441,D441,$E$1:E441,E441)&gt;1,0,1)</f>
        <v>1</v>
      </c>
      <c r="BX441" s="5">
        <v>232536.59485121325</v>
      </c>
      <c r="BY441" t="s">
        <v>21</v>
      </c>
      <c r="BZ441" t="s">
        <v>92</v>
      </c>
      <c r="CA441" t="s">
        <v>102</v>
      </c>
      <c r="CB441" s="5">
        <v>10064000</v>
      </c>
      <c r="CC441" s="6">
        <v>2.8916591129618658E-2</v>
      </c>
      <c r="CD441" s="8">
        <v>36.28034837500001</v>
      </c>
      <c r="CE441" s="5" t="s">
        <v>622</v>
      </c>
      <c r="CF441">
        <v>0</v>
      </c>
      <c r="CG441" t="str">
        <f>VLOOKUP(C441,Sheet2!$D$2:$D$764,1,0)</f>
        <v>9521121596</v>
      </c>
      <c r="CH441" t="str">
        <f>VLOOKUP(B441,SO!A:A,1,0)</f>
        <v>9512939705</v>
      </c>
      <c r="CI441" t="str">
        <f>VLOOKUP(D441,Shipment!A:A,1,0)</f>
        <v>9525250562</v>
      </c>
      <c r="CJ441" s="76" t="e">
        <f>VLOOKUP(C441,[1]Sheet1!$E:$H,4,0)</f>
        <v>#N/A</v>
      </c>
      <c r="CK441" s="76" t="e">
        <f>VLOOKUP(C441,[1]Sheet1!$E:$I,5,0)</f>
        <v>#N/A</v>
      </c>
      <c r="CL441" s="76" t="e">
        <f>VLOOKUP(C441,[1]Sheet1!$E:$S,15,0)</f>
        <v>#N/A</v>
      </c>
    </row>
    <row r="442" spans="1:90" x14ac:dyDescent="0.25">
      <c r="A442" s="1">
        <v>44580</v>
      </c>
      <c r="B442" t="s">
        <v>1304</v>
      </c>
      <c r="C442" t="s">
        <v>1305</v>
      </c>
      <c r="D442" t="s">
        <v>1296</v>
      </c>
      <c r="E442" t="s">
        <v>1306</v>
      </c>
      <c r="F442" t="s">
        <v>1298</v>
      </c>
      <c r="G442">
        <v>15</v>
      </c>
      <c r="H442" t="s">
        <v>177</v>
      </c>
      <c r="I442" t="s">
        <v>72</v>
      </c>
      <c r="J442" t="s">
        <v>73</v>
      </c>
      <c r="K442" t="s">
        <v>765</v>
      </c>
      <c r="L442">
        <v>1440</v>
      </c>
      <c r="M442" t="s">
        <v>1307</v>
      </c>
      <c r="N442" t="s">
        <v>1308</v>
      </c>
      <c r="O442" t="s">
        <v>77</v>
      </c>
      <c r="P442">
        <v>7.1819999999999995E-2</v>
      </c>
      <c r="Q442" t="s">
        <v>78</v>
      </c>
      <c r="R442">
        <v>0.81666666666666998</v>
      </c>
      <c r="S442">
        <v>0.5800462962963</v>
      </c>
      <c r="T442">
        <v>0.73658564814814997</v>
      </c>
      <c r="U442" t="s">
        <v>1309</v>
      </c>
      <c r="V442" t="s">
        <v>1309</v>
      </c>
      <c r="W442" t="s">
        <v>396</v>
      </c>
      <c r="X442" t="s">
        <v>1301</v>
      </c>
      <c r="Y442" t="s">
        <v>1302</v>
      </c>
      <c r="Z442">
        <v>303</v>
      </c>
      <c r="AA442">
        <v>0</v>
      </c>
      <c r="AB442">
        <v>0</v>
      </c>
      <c r="AC442">
        <v>6800000</v>
      </c>
      <c r="AD442" t="s">
        <v>219</v>
      </c>
      <c r="AE442" s="5">
        <v>0</v>
      </c>
      <c r="AF442" t="s">
        <v>177</v>
      </c>
      <c r="AG442" t="s">
        <v>84</v>
      </c>
      <c r="AH442" t="s">
        <v>711</v>
      </c>
      <c r="AI442" t="s">
        <v>1310</v>
      </c>
      <c r="AJ442">
        <v>0</v>
      </c>
      <c r="AK442">
        <v>1</v>
      </c>
      <c r="AL442" t="s">
        <v>1303</v>
      </c>
      <c r="AM442" t="s">
        <v>177</v>
      </c>
      <c r="AN442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5"/>
      <c r="AX442" s="5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 s="5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7.1819999999999995E-2</v>
      </c>
      <c r="BK442" s="5" t="s">
        <v>1296</v>
      </c>
      <c r="BL442">
        <v>36.28034837500001</v>
      </c>
      <c r="BM442">
        <v>8080058</v>
      </c>
      <c r="BN442" s="5">
        <v>13500.763414320434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f>IF(COUNTIFS($D$1:D442,D442,$E$1:E442,E442)&gt;1,0,1)</f>
        <v>0</v>
      </c>
      <c r="BX442" s="5">
        <v>14985.451473080013</v>
      </c>
      <c r="BY442" t="s">
        <v>219</v>
      </c>
      <c r="BZ442" t="s">
        <v>219</v>
      </c>
      <c r="CA442" t="s">
        <v>436</v>
      </c>
      <c r="CB442" s="5">
        <v>14109120</v>
      </c>
      <c r="CC442" s="6">
        <v>1.9795840783461047E-3</v>
      </c>
      <c r="CD442" s="8">
        <v>36.28034837500001</v>
      </c>
      <c r="CE442" s="5" t="s">
        <v>622</v>
      </c>
      <c r="CF442">
        <v>0</v>
      </c>
      <c r="CG442" t="str">
        <f>VLOOKUP(C442,Sheet2!$D$2:$D$764,1,0)</f>
        <v>9521122125</v>
      </c>
      <c r="CH442" t="str">
        <f>VLOOKUP(B442,SO!A:A,1,0)</f>
        <v>9512939930</v>
      </c>
      <c r="CI442" t="str">
        <f>VLOOKUP(D442,Shipment!A:A,1,0)</f>
        <v>9525250562</v>
      </c>
      <c r="CJ442" s="76" t="e">
        <f>VLOOKUP(C442,[1]Sheet1!$E:$H,4,0)</f>
        <v>#N/A</v>
      </c>
      <c r="CK442" s="76" t="e">
        <f>VLOOKUP(C442,[1]Sheet1!$E:$I,5,0)</f>
        <v>#N/A</v>
      </c>
      <c r="CL442" s="76" t="e">
        <f>VLOOKUP(C442,[1]Sheet1!$E:$S,15,0)</f>
        <v>#N/A</v>
      </c>
    </row>
    <row r="443" spans="1:90" x14ac:dyDescent="0.25">
      <c r="A443" s="1">
        <v>44580</v>
      </c>
      <c r="B443" t="s">
        <v>1304</v>
      </c>
      <c r="C443" t="s">
        <v>1305</v>
      </c>
      <c r="D443" t="s">
        <v>1296</v>
      </c>
      <c r="E443" t="s">
        <v>1306</v>
      </c>
      <c r="F443" t="s">
        <v>1298</v>
      </c>
      <c r="G443">
        <v>15</v>
      </c>
      <c r="H443" t="s">
        <v>177</v>
      </c>
      <c r="I443" t="s">
        <v>72</v>
      </c>
      <c r="J443" t="s">
        <v>73</v>
      </c>
      <c r="K443" t="s">
        <v>764</v>
      </c>
      <c r="L443">
        <v>1440</v>
      </c>
      <c r="M443" t="s">
        <v>1307</v>
      </c>
      <c r="N443" t="s">
        <v>1308</v>
      </c>
      <c r="O443" t="s">
        <v>77</v>
      </c>
      <c r="P443">
        <v>0.12375</v>
      </c>
      <c r="Q443" t="s">
        <v>78</v>
      </c>
      <c r="R443">
        <v>0.81666666666666998</v>
      </c>
      <c r="S443">
        <v>0.5800462962963</v>
      </c>
      <c r="T443">
        <v>0.73518518518519005</v>
      </c>
      <c r="U443" t="s">
        <v>1309</v>
      </c>
      <c r="V443" t="s">
        <v>1309</v>
      </c>
      <c r="W443" t="s">
        <v>396</v>
      </c>
      <c r="X443" t="s">
        <v>1301</v>
      </c>
      <c r="Y443" t="s">
        <v>1302</v>
      </c>
      <c r="Z443">
        <v>303</v>
      </c>
      <c r="AA443">
        <v>0</v>
      </c>
      <c r="AB443">
        <v>0</v>
      </c>
      <c r="AC443">
        <v>6800000</v>
      </c>
      <c r="AD443" t="s">
        <v>219</v>
      </c>
      <c r="AE443" s="5">
        <v>0</v>
      </c>
      <c r="AF443" t="s">
        <v>177</v>
      </c>
      <c r="AG443" t="s">
        <v>84</v>
      </c>
      <c r="AH443" t="s">
        <v>711</v>
      </c>
      <c r="AI443" t="s">
        <v>1310</v>
      </c>
      <c r="AJ443">
        <v>0</v>
      </c>
      <c r="AK443">
        <v>1</v>
      </c>
      <c r="AL443" t="s">
        <v>1303</v>
      </c>
      <c r="AM443" t="s">
        <v>177</v>
      </c>
      <c r="AN443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5"/>
      <c r="AX443" s="5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 s="5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0.12375</v>
      </c>
      <c r="BK443" s="5" t="s">
        <v>1296</v>
      </c>
      <c r="BL443">
        <v>36.28034837500001</v>
      </c>
      <c r="BM443">
        <v>8080058</v>
      </c>
      <c r="BN443" s="5">
        <v>23262.593602369172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f>IF(COUNTIFS($D$1:D443,D443,$E$1:E443,E443)&gt;1,0,1)</f>
        <v>0</v>
      </c>
      <c r="BX443" s="5">
        <v>25820.79671113411</v>
      </c>
      <c r="BY443" t="s">
        <v>219</v>
      </c>
      <c r="BZ443" t="s">
        <v>219</v>
      </c>
      <c r="CA443" t="s">
        <v>436</v>
      </c>
      <c r="CB443" s="5">
        <v>14109120</v>
      </c>
      <c r="CC443" s="6">
        <v>3.4109374783532508E-3</v>
      </c>
      <c r="CD443" s="8">
        <v>36.28034837500001</v>
      </c>
      <c r="CE443" s="5" t="s">
        <v>622</v>
      </c>
      <c r="CF443">
        <v>0</v>
      </c>
      <c r="CG443" t="str">
        <f>VLOOKUP(C443,Sheet2!$D$2:$D$764,1,0)</f>
        <v>9521122125</v>
      </c>
      <c r="CH443" t="str">
        <f>VLOOKUP(B443,SO!A:A,1,0)</f>
        <v>9512939930</v>
      </c>
      <c r="CI443" t="str">
        <f>VLOOKUP(D443,Shipment!A:A,1,0)</f>
        <v>9525250562</v>
      </c>
      <c r="CJ443" s="76" t="e">
        <f>VLOOKUP(C443,[1]Sheet1!$E:$H,4,0)</f>
        <v>#N/A</v>
      </c>
      <c r="CK443" s="76" t="e">
        <f>VLOOKUP(C443,[1]Sheet1!$E:$I,5,0)</f>
        <v>#N/A</v>
      </c>
      <c r="CL443" s="76" t="e">
        <f>VLOOKUP(C443,[1]Sheet1!$E:$S,15,0)</f>
        <v>#N/A</v>
      </c>
    </row>
    <row r="444" spans="1:90" x14ac:dyDescent="0.25">
      <c r="A444" s="1">
        <v>44580</v>
      </c>
      <c r="B444" t="s">
        <v>1304</v>
      </c>
      <c r="C444" t="s">
        <v>1305</v>
      </c>
      <c r="D444" t="s">
        <v>1296</v>
      </c>
      <c r="E444" t="s">
        <v>1306</v>
      </c>
      <c r="F444" t="s">
        <v>1298</v>
      </c>
      <c r="G444">
        <v>15</v>
      </c>
      <c r="H444" t="s">
        <v>177</v>
      </c>
      <c r="I444" t="s">
        <v>72</v>
      </c>
      <c r="J444" t="s">
        <v>73</v>
      </c>
      <c r="K444" t="s">
        <v>851</v>
      </c>
      <c r="L444">
        <v>40</v>
      </c>
      <c r="M444" t="s">
        <v>1307</v>
      </c>
      <c r="N444" t="s">
        <v>1308</v>
      </c>
      <c r="O444" t="s">
        <v>77</v>
      </c>
      <c r="P444">
        <v>4.4608000000000002E-2</v>
      </c>
      <c r="Q444" t="s">
        <v>78</v>
      </c>
      <c r="R444">
        <v>0.81666666666666998</v>
      </c>
      <c r="S444">
        <v>0.5800462962963</v>
      </c>
      <c r="T444">
        <v>0.73668981481481</v>
      </c>
      <c r="U444" t="s">
        <v>1309</v>
      </c>
      <c r="V444" t="s">
        <v>1309</v>
      </c>
      <c r="W444" t="s">
        <v>396</v>
      </c>
      <c r="X444" t="s">
        <v>1301</v>
      </c>
      <c r="Y444" t="s">
        <v>1302</v>
      </c>
      <c r="Z444">
        <v>303</v>
      </c>
      <c r="AA444">
        <v>0</v>
      </c>
      <c r="AB444">
        <v>0</v>
      </c>
      <c r="AC444">
        <v>6800000</v>
      </c>
      <c r="AD444" t="s">
        <v>219</v>
      </c>
      <c r="AE444" s="5">
        <v>0</v>
      </c>
      <c r="AF444" t="s">
        <v>177</v>
      </c>
      <c r="AG444" t="s">
        <v>84</v>
      </c>
      <c r="AH444" t="s">
        <v>711</v>
      </c>
      <c r="AI444" t="s">
        <v>1310</v>
      </c>
      <c r="AJ444">
        <v>0</v>
      </c>
      <c r="AK444">
        <v>1</v>
      </c>
      <c r="AL444" t="s">
        <v>1303</v>
      </c>
      <c r="AM444" t="s">
        <v>177</v>
      </c>
      <c r="AN444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5"/>
      <c r="AX444" s="5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 s="5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4.4608000000000002E-2</v>
      </c>
      <c r="BK444" s="5" t="s">
        <v>1296</v>
      </c>
      <c r="BL444">
        <v>36.28034837500001</v>
      </c>
      <c r="BM444">
        <v>8080058</v>
      </c>
      <c r="BN444" s="5">
        <v>8385.4365690059312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f>IF(COUNTIFS($D$1:D444,D444,$E$1:E444,E444)&gt;1,0,1)</f>
        <v>0</v>
      </c>
      <c r="BX444" s="5">
        <v>9307.5886843658209</v>
      </c>
      <c r="BY444" t="s">
        <v>219</v>
      </c>
      <c r="BZ444" t="s">
        <v>219</v>
      </c>
      <c r="CA444" t="s">
        <v>436</v>
      </c>
      <c r="CB444" s="5">
        <v>5826360</v>
      </c>
      <c r="CC444" s="6">
        <v>1.2295361538131864E-3</v>
      </c>
      <c r="CD444" s="8">
        <v>36.28034837500001</v>
      </c>
      <c r="CE444" s="5" t="s">
        <v>622</v>
      </c>
      <c r="CF444">
        <v>0</v>
      </c>
      <c r="CG444" t="str">
        <f>VLOOKUP(C444,Sheet2!$D$2:$D$764,1,0)</f>
        <v>9521122125</v>
      </c>
      <c r="CH444" t="str">
        <f>VLOOKUP(B444,SO!A:A,1,0)</f>
        <v>9512939930</v>
      </c>
      <c r="CI444" t="str">
        <f>VLOOKUP(D444,Shipment!A:A,1,0)</f>
        <v>9525250562</v>
      </c>
      <c r="CJ444" s="76" t="e">
        <f>VLOOKUP(C444,[1]Sheet1!$E:$H,4,0)</f>
        <v>#N/A</v>
      </c>
      <c r="CK444" s="76" t="e">
        <f>VLOOKUP(C444,[1]Sheet1!$E:$I,5,0)</f>
        <v>#N/A</v>
      </c>
      <c r="CL444" s="76" t="e">
        <f>VLOOKUP(C444,[1]Sheet1!$E:$S,15,0)</f>
        <v>#N/A</v>
      </c>
    </row>
    <row r="445" spans="1:90" x14ac:dyDescent="0.25">
      <c r="A445" s="1">
        <v>44580</v>
      </c>
      <c r="B445" t="s">
        <v>1304</v>
      </c>
      <c r="C445" t="s">
        <v>1305</v>
      </c>
      <c r="D445" t="s">
        <v>1296</v>
      </c>
      <c r="E445" t="s">
        <v>1306</v>
      </c>
      <c r="F445" t="s">
        <v>1298</v>
      </c>
      <c r="G445">
        <v>15</v>
      </c>
      <c r="H445" t="s">
        <v>177</v>
      </c>
      <c r="I445" t="s">
        <v>72</v>
      </c>
      <c r="J445" t="s">
        <v>73</v>
      </c>
      <c r="K445" t="s">
        <v>766</v>
      </c>
      <c r="L445">
        <v>300</v>
      </c>
      <c r="M445" t="s">
        <v>1307</v>
      </c>
      <c r="N445" t="s">
        <v>1308</v>
      </c>
      <c r="O445" t="s">
        <v>77</v>
      </c>
      <c r="P445">
        <v>4.6117499999999995E-3</v>
      </c>
      <c r="Q445" t="s">
        <v>78</v>
      </c>
      <c r="R445">
        <v>0.81666666666666998</v>
      </c>
      <c r="S445">
        <v>0.5800462962963</v>
      </c>
      <c r="T445">
        <v>0.73681712962962997</v>
      </c>
      <c r="U445" t="s">
        <v>1309</v>
      </c>
      <c r="V445" t="s">
        <v>1309</v>
      </c>
      <c r="W445" t="s">
        <v>396</v>
      </c>
      <c r="X445" t="s">
        <v>1301</v>
      </c>
      <c r="Y445" t="s">
        <v>1302</v>
      </c>
      <c r="Z445">
        <v>303</v>
      </c>
      <c r="AA445">
        <v>0</v>
      </c>
      <c r="AB445">
        <v>0</v>
      </c>
      <c r="AC445">
        <v>6800000</v>
      </c>
      <c r="AD445" t="s">
        <v>219</v>
      </c>
      <c r="AE445" s="5">
        <v>0</v>
      </c>
      <c r="AF445" t="s">
        <v>177</v>
      </c>
      <c r="AG445" t="s">
        <v>84</v>
      </c>
      <c r="AH445" t="s">
        <v>711</v>
      </c>
      <c r="AI445" t="s">
        <v>1310</v>
      </c>
      <c r="AJ445">
        <v>0</v>
      </c>
      <c r="AK445">
        <v>1</v>
      </c>
      <c r="AL445" t="s">
        <v>1303</v>
      </c>
      <c r="AM445" t="s">
        <v>177</v>
      </c>
      <c r="AN445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5"/>
      <c r="AX445" s="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 s="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4.6117499999999995E-3</v>
      </c>
      <c r="BK445" s="5" t="s">
        <v>1296</v>
      </c>
      <c r="BL445">
        <v>36.28034837500001</v>
      </c>
      <c r="BM445">
        <v>8080058</v>
      </c>
      <c r="BN445" s="5">
        <v>866.91932158162444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f>IF(COUNTIFS($D$1:D445,D445,$E$1:E445,E445)&gt;1,0,1)</f>
        <v>0</v>
      </c>
      <c r="BX445" s="5">
        <v>962.25502410159777</v>
      </c>
      <c r="BY445" t="s">
        <v>219</v>
      </c>
      <c r="BZ445" t="s">
        <v>219</v>
      </c>
      <c r="CA445" t="s">
        <v>436</v>
      </c>
      <c r="CB445" s="5">
        <v>2159400</v>
      </c>
      <c r="CC445" s="6">
        <v>1.2711427002663113E-4</v>
      </c>
      <c r="CD445" s="8">
        <v>36.28034837500001</v>
      </c>
      <c r="CE445" s="5" t="s">
        <v>622</v>
      </c>
      <c r="CF445">
        <v>0</v>
      </c>
      <c r="CG445" t="str">
        <f>VLOOKUP(C445,Sheet2!$D$2:$D$764,1,0)</f>
        <v>9521122125</v>
      </c>
      <c r="CH445" t="str">
        <f>VLOOKUP(B445,SO!A:A,1,0)</f>
        <v>9512939930</v>
      </c>
      <c r="CI445" t="str">
        <f>VLOOKUP(D445,Shipment!A:A,1,0)</f>
        <v>9525250562</v>
      </c>
      <c r="CJ445" s="76" t="e">
        <f>VLOOKUP(C445,[1]Sheet1!$E:$H,4,0)</f>
        <v>#N/A</v>
      </c>
      <c r="CK445" s="76" t="e">
        <f>VLOOKUP(C445,[1]Sheet1!$E:$I,5,0)</f>
        <v>#N/A</v>
      </c>
      <c r="CL445" s="76" t="e">
        <f>VLOOKUP(C445,[1]Sheet1!$E:$S,15,0)</f>
        <v>#N/A</v>
      </c>
    </row>
    <row r="446" spans="1:90" x14ac:dyDescent="0.25">
      <c r="A446" s="1">
        <v>44580</v>
      </c>
      <c r="B446" t="s">
        <v>1304</v>
      </c>
      <c r="C446" t="s">
        <v>1305</v>
      </c>
      <c r="D446" t="s">
        <v>1296</v>
      </c>
      <c r="E446" t="s">
        <v>1306</v>
      </c>
      <c r="F446" t="s">
        <v>1298</v>
      </c>
      <c r="G446">
        <v>15</v>
      </c>
      <c r="H446" t="s">
        <v>177</v>
      </c>
      <c r="I446" t="s">
        <v>72</v>
      </c>
      <c r="J446" t="s">
        <v>73</v>
      </c>
      <c r="K446" t="s">
        <v>234</v>
      </c>
      <c r="L446">
        <v>24000</v>
      </c>
      <c r="M446" t="s">
        <v>1307</v>
      </c>
      <c r="N446" t="s">
        <v>1308</v>
      </c>
      <c r="O446" t="s">
        <v>77</v>
      </c>
      <c r="P446">
        <v>0.34484999999999999</v>
      </c>
      <c r="Q446" t="s">
        <v>78</v>
      </c>
      <c r="R446">
        <v>0.81666666666666998</v>
      </c>
      <c r="S446">
        <v>0.5800462962963</v>
      </c>
      <c r="T446">
        <v>0.73340277777777996</v>
      </c>
      <c r="U446" t="s">
        <v>1309</v>
      </c>
      <c r="V446" t="s">
        <v>1309</v>
      </c>
      <c r="W446" t="s">
        <v>396</v>
      </c>
      <c r="X446" t="s">
        <v>1301</v>
      </c>
      <c r="Y446" t="s">
        <v>1302</v>
      </c>
      <c r="Z446">
        <v>303</v>
      </c>
      <c r="AA446">
        <v>0</v>
      </c>
      <c r="AB446">
        <v>0</v>
      </c>
      <c r="AC446">
        <v>6800000</v>
      </c>
      <c r="AD446" t="s">
        <v>219</v>
      </c>
      <c r="AE446" s="5">
        <v>0</v>
      </c>
      <c r="AF446" t="s">
        <v>177</v>
      </c>
      <c r="AG446" t="s">
        <v>84</v>
      </c>
      <c r="AH446" t="s">
        <v>711</v>
      </c>
      <c r="AI446" t="s">
        <v>1310</v>
      </c>
      <c r="AJ446">
        <v>0</v>
      </c>
      <c r="AK446">
        <v>1</v>
      </c>
      <c r="AL446" t="s">
        <v>1303</v>
      </c>
      <c r="AM446" t="s">
        <v>177</v>
      </c>
      <c r="AN446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5"/>
      <c r="AX446" s="5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 s="5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0.34484999999999999</v>
      </c>
      <c r="BK446" s="5" t="s">
        <v>1296</v>
      </c>
      <c r="BL446">
        <v>36.28034837500001</v>
      </c>
      <c r="BM446">
        <v>8080058</v>
      </c>
      <c r="BN446" s="5">
        <v>64825.094171935423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f>IF(COUNTIFS($D$1:D446,D446,$E$1:E446,E446)&gt;1,0,1)</f>
        <v>0</v>
      </c>
      <c r="BX446" s="5">
        <v>71953.953501693715</v>
      </c>
      <c r="BY446" t="s">
        <v>219</v>
      </c>
      <c r="BZ446" t="s">
        <v>219</v>
      </c>
      <c r="CA446" t="s">
        <v>436</v>
      </c>
      <c r="CB446" s="5">
        <v>46704000</v>
      </c>
      <c r="CC446" s="6">
        <v>9.5051457730110592E-3</v>
      </c>
      <c r="CD446" s="8">
        <v>36.28034837500001</v>
      </c>
      <c r="CE446" s="5" t="s">
        <v>622</v>
      </c>
      <c r="CF446">
        <v>0</v>
      </c>
      <c r="CG446" t="str">
        <f>VLOOKUP(C446,Sheet2!$D$2:$D$764,1,0)</f>
        <v>9521122125</v>
      </c>
      <c r="CH446" t="str">
        <f>VLOOKUP(B446,SO!A:A,1,0)</f>
        <v>9512939930</v>
      </c>
      <c r="CI446" t="str">
        <f>VLOOKUP(D446,Shipment!A:A,1,0)</f>
        <v>9525250562</v>
      </c>
      <c r="CJ446" s="76" t="e">
        <f>VLOOKUP(C446,[1]Sheet1!$E:$H,4,0)</f>
        <v>#N/A</v>
      </c>
      <c r="CK446" s="76" t="e">
        <f>VLOOKUP(C446,[1]Sheet1!$E:$I,5,0)</f>
        <v>#N/A</v>
      </c>
      <c r="CL446" s="76" t="e">
        <f>VLOOKUP(C446,[1]Sheet1!$E:$S,15,0)</f>
        <v>#N/A</v>
      </c>
    </row>
    <row r="447" spans="1:90" x14ac:dyDescent="0.25">
      <c r="A447" s="1">
        <v>44580</v>
      </c>
      <c r="B447" t="s">
        <v>1304</v>
      </c>
      <c r="C447" t="s">
        <v>1305</v>
      </c>
      <c r="D447" t="s">
        <v>1296</v>
      </c>
      <c r="E447" t="s">
        <v>1306</v>
      </c>
      <c r="F447" t="s">
        <v>1298</v>
      </c>
      <c r="G447">
        <v>15</v>
      </c>
      <c r="H447" t="s">
        <v>177</v>
      </c>
      <c r="I447" t="s">
        <v>72</v>
      </c>
      <c r="J447" t="s">
        <v>73</v>
      </c>
      <c r="K447" t="s">
        <v>230</v>
      </c>
      <c r="L447">
        <v>18000</v>
      </c>
      <c r="M447" t="s">
        <v>1307</v>
      </c>
      <c r="N447" t="s">
        <v>1308</v>
      </c>
      <c r="O447" t="s">
        <v>77</v>
      </c>
      <c r="P447">
        <v>0.28727999999999998</v>
      </c>
      <c r="Q447" t="s">
        <v>78</v>
      </c>
      <c r="R447">
        <v>0.81666666666666998</v>
      </c>
      <c r="S447">
        <v>0.5800462962963</v>
      </c>
      <c r="T447">
        <v>0.73326388888889005</v>
      </c>
      <c r="U447" t="s">
        <v>1309</v>
      </c>
      <c r="V447" t="s">
        <v>1309</v>
      </c>
      <c r="W447" t="s">
        <v>396</v>
      </c>
      <c r="X447" t="s">
        <v>1301</v>
      </c>
      <c r="Y447" t="s">
        <v>1302</v>
      </c>
      <c r="Z447">
        <v>303</v>
      </c>
      <c r="AA447">
        <v>0</v>
      </c>
      <c r="AB447">
        <v>0</v>
      </c>
      <c r="AC447">
        <v>6800000</v>
      </c>
      <c r="AD447" t="s">
        <v>219</v>
      </c>
      <c r="AE447" s="5">
        <v>0</v>
      </c>
      <c r="AF447" t="s">
        <v>177</v>
      </c>
      <c r="AG447" t="s">
        <v>84</v>
      </c>
      <c r="AH447" t="s">
        <v>711</v>
      </c>
      <c r="AI447" t="s">
        <v>1310</v>
      </c>
      <c r="AJ447">
        <v>0</v>
      </c>
      <c r="AK447">
        <v>1</v>
      </c>
      <c r="AL447" t="s">
        <v>1303</v>
      </c>
      <c r="AM447" t="s">
        <v>177</v>
      </c>
      <c r="AN447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5"/>
      <c r="AX447" s="5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 s="5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0.28727999999999998</v>
      </c>
      <c r="BK447" s="5" t="s">
        <v>1296</v>
      </c>
      <c r="BL447">
        <v>36.28034837500001</v>
      </c>
      <c r="BM447">
        <v>8080058</v>
      </c>
      <c r="BN447" s="5">
        <v>54003.053657281736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f>IF(COUNTIFS($D$1:D447,D447,$E$1:E447,E447)&gt;1,0,1)</f>
        <v>0</v>
      </c>
      <c r="BX447" s="5">
        <v>59941.805892320051</v>
      </c>
      <c r="BY447" t="s">
        <v>219</v>
      </c>
      <c r="BZ447" t="s">
        <v>219</v>
      </c>
      <c r="CA447" t="s">
        <v>436</v>
      </c>
      <c r="CB447" s="5">
        <v>30600000</v>
      </c>
      <c r="CC447" s="6">
        <v>7.9183363133844189E-3</v>
      </c>
      <c r="CD447" s="8">
        <v>36.28034837500001</v>
      </c>
      <c r="CE447" s="5" t="s">
        <v>622</v>
      </c>
      <c r="CF447">
        <v>0</v>
      </c>
      <c r="CG447" t="str">
        <f>VLOOKUP(C447,Sheet2!$D$2:$D$764,1,0)</f>
        <v>9521122125</v>
      </c>
      <c r="CH447" t="str">
        <f>VLOOKUP(B447,SO!A:A,1,0)</f>
        <v>9512939930</v>
      </c>
      <c r="CI447" t="str">
        <f>VLOOKUP(D447,Shipment!A:A,1,0)</f>
        <v>9525250562</v>
      </c>
      <c r="CJ447" s="76" t="e">
        <f>VLOOKUP(C447,[1]Sheet1!$E:$H,4,0)</f>
        <v>#N/A</v>
      </c>
      <c r="CK447" s="76" t="e">
        <f>VLOOKUP(C447,[1]Sheet1!$E:$I,5,0)</f>
        <v>#N/A</v>
      </c>
      <c r="CL447" s="76" t="e">
        <f>VLOOKUP(C447,[1]Sheet1!$E:$S,15,0)</f>
        <v>#N/A</v>
      </c>
    </row>
    <row r="448" spans="1:90" x14ac:dyDescent="0.25">
      <c r="A448" s="1">
        <v>44580</v>
      </c>
      <c r="B448" t="s">
        <v>1304</v>
      </c>
      <c r="C448" t="s">
        <v>1305</v>
      </c>
      <c r="D448" t="s">
        <v>1296</v>
      </c>
      <c r="E448" t="s">
        <v>1306</v>
      </c>
      <c r="F448" t="s">
        <v>1298</v>
      </c>
      <c r="G448">
        <v>15</v>
      </c>
      <c r="H448" t="s">
        <v>177</v>
      </c>
      <c r="I448" t="s">
        <v>72</v>
      </c>
      <c r="J448" t="s">
        <v>73</v>
      </c>
      <c r="K448" t="s">
        <v>222</v>
      </c>
      <c r="L448">
        <v>15600</v>
      </c>
      <c r="M448" t="s">
        <v>1307</v>
      </c>
      <c r="N448" t="s">
        <v>1308</v>
      </c>
      <c r="O448" t="s">
        <v>77</v>
      </c>
      <c r="P448">
        <v>0.11420175</v>
      </c>
      <c r="Q448" t="s">
        <v>78</v>
      </c>
      <c r="R448">
        <v>0.81666666666666998</v>
      </c>
      <c r="S448">
        <v>0.58005787037037004</v>
      </c>
      <c r="T448">
        <v>0.73498842592592994</v>
      </c>
      <c r="U448" t="s">
        <v>1309</v>
      </c>
      <c r="V448" t="s">
        <v>1309</v>
      </c>
      <c r="W448" t="s">
        <v>396</v>
      </c>
      <c r="X448" t="s">
        <v>1301</v>
      </c>
      <c r="Y448" t="s">
        <v>1302</v>
      </c>
      <c r="Z448">
        <v>303</v>
      </c>
      <c r="AA448">
        <v>0</v>
      </c>
      <c r="AB448">
        <v>0</v>
      </c>
      <c r="AC448">
        <v>6800000</v>
      </c>
      <c r="AD448" t="s">
        <v>219</v>
      </c>
      <c r="AE448" s="5">
        <v>0</v>
      </c>
      <c r="AF448" t="s">
        <v>177</v>
      </c>
      <c r="AG448" t="s">
        <v>84</v>
      </c>
      <c r="AH448" t="s">
        <v>711</v>
      </c>
      <c r="AI448" t="s">
        <v>1310</v>
      </c>
      <c r="AJ448">
        <v>0</v>
      </c>
      <c r="AK448">
        <v>1</v>
      </c>
      <c r="AL448" t="s">
        <v>1303</v>
      </c>
      <c r="AM448" t="s">
        <v>177</v>
      </c>
      <c r="AN44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5"/>
      <c r="AX448" s="5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 s="5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0.11420175</v>
      </c>
      <c r="BK448" s="5" t="s">
        <v>1296</v>
      </c>
      <c r="BL448">
        <v>36.28034837500001</v>
      </c>
      <c r="BM448">
        <v>8080058</v>
      </c>
      <c r="BN448" s="5">
        <v>21467.708274176675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f>IF(COUNTIFS($D$1:D448,D448,$E$1:E448,E448)&gt;1,0,1)</f>
        <v>0</v>
      </c>
      <c r="BX448" s="5">
        <v>23828.526632773817</v>
      </c>
      <c r="BY448" t="s">
        <v>219</v>
      </c>
      <c r="BZ448" t="s">
        <v>219</v>
      </c>
      <c r="CA448" t="s">
        <v>436</v>
      </c>
      <c r="CB448" s="5">
        <v>30654000</v>
      </c>
      <c r="CC448" s="6">
        <v>3.1477578114628558E-3</v>
      </c>
      <c r="CD448" s="8">
        <v>36.28034837500001</v>
      </c>
      <c r="CE448" s="5" t="s">
        <v>622</v>
      </c>
      <c r="CF448">
        <v>0</v>
      </c>
      <c r="CG448" t="str">
        <f>VLOOKUP(C448,Sheet2!$D$2:$D$764,1,0)</f>
        <v>9521122125</v>
      </c>
      <c r="CH448" t="str">
        <f>VLOOKUP(B448,SO!A:A,1,0)</f>
        <v>9512939930</v>
      </c>
      <c r="CI448" t="str">
        <f>VLOOKUP(D448,Shipment!A:A,1,0)</f>
        <v>9525250562</v>
      </c>
      <c r="CJ448" s="76" t="e">
        <f>VLOOKUP(C448,[1]Sheet1!$E:$H,4,0)</f>
        <v>#N/A</v>
      </c>
      <c r="CK448" s="76" t="e">
        <f>VLOOKUP(C448,[1]Sheet1!$E:$I,5,0)</f>
        <v>#N/A</v>
      </c>
      <c r="CL448" s="76" t="e">
        <f>VLOOKUP(C448,[1]Sheet1!$E:$S,15,0)</f>
        <v>#N/A</v>
      </c>
    </row>
    <row r="449" spans="1:90" x14ac:dyDescent="0.25">
      <c r="A449" s="1">
        <v>44580</v>
      </c>
      <c r="B449" t="s">
        <v>1325</v>
      </c>
      <c r="C449" t="s">
        <v>1326</v>
      </c>
      <c r="D449" t="s">
        <v>1296</v>
      </c>
      <c r="E449" t="s">
        <v>1320</v>
      </c>
      <c r="F449" t="s">
        <v>1298</v>
      </c>
      <c r="G449">
        <v>15</v>
      </c>
      <c r="H449" t="s">
        <v>177</v>
      </c>
      <c r="I449" t="s">
        <v>72</v>
      </c>
      <c r="J449" t="s">
        <v>73</v>
      </c>
      <c r="K449" t="s">
        <v>106</v>
      </c>
      <c r="L449">
        <v>1</v>
      </c>
      <c r="M449" t="s">
        <v>1321</v>
      </c>
      <c r="N449" t="s">
        <v>1322</v>
      </c>
      <c r="O449" t="s">
        <v>77</v>
      </c>
      <c r="P449">
        <v>0.47951549999999998</v>
      </c>
      <c r="Q449" t="s">
        <v>78</v>
      </c>
      <c r="R449">
        <v>0.81666666666666998</v>
      </c>
      <c r="S449">
        <v>0.58005787037037004</v>
      </c>
      <c r="T449">
        <v>0.80435185185184999</v>
      </c>
      <c r="U449" t="s">
        <v>1323</v>
      </c>
      <c r="V449" t="s">
        <v>1323</v>
      </c>
      <c r="W449" t="s">
        <v>396</v>
      </c>
      <c r="X449" t="s">
        <v>1324</v>
      </c>
      <c r="Y449" t="s">
        <v>1302</v>
      </c>
      <c r="Z449">
        <v>310</v>
      </c>
      <c r="AA449">
        <v>0</v>
      </c>
      <c r="AB449">
        <v>0</v>
      </c>
      <c r="AC449">
        <v>6820000</v>
      </c>
      <c r="AD449" t="s">
        <v>83</v>
      </c>
      <c r="AE449" s="5">
        <v>0</v>
      </c>
      <c r="AF449" t="s">
        <v>177</v>
      </c>
      <c r="AG449" t="s">
        <v>84</v>
      </c>
      <c r="AH449" t="s">
        <v>711</v>
      </c>
      <c r="AI449" t="s">
        <v>42</v>
      </c>
      <c r="AJ449">
        <v>0</v>
      </c>
      <c r="AK449">
        <v>1</v>
      </c>
      <c r="AL449" t="s">
        <v>1303</v>
      </c>
      <c r="AM449" t="s">
        <v>177</v>
      </c>
      <c r="AN449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6234</v>
      </c>
      <c r="AT449" s="8">
        <v>0</v>
      </c>
      <c r="AU449" s="5"/>
      <c r="AX449" s="5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s="5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0.47951549999999998</v>
      </c>
      <c r="BK449" s="5" t="s">
        <v>1296</v>
      </c>
      <c r="BL449">
        <v>36.28034837500001</v>
      </c>
      <c r="BM449">
        <v>8080058</v>
      </c>
      <c r="BN449" s="5">
        <v>90139.589515449334</v>
      </c>
      <c r="BO449" s="5">
        <v>0</v>
      </c>
      <c r="BP449" s="5">
        <v>6234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f>IF(COUNTIFS($D$1:D449,D449,$E$1:E449,E449)&gt;1,0,1)</f>
        <v>0</v>
      </c>
      <c r="BX449" s="5">
        <v>106286.30097242689</v>
      </c>
      <c r="BY449" t="s">
        <v>83</v>
      </c>
      <c r="BZ449" t="s">
        <v>87</v>
      </c>
      <c r="CA449" t="s">
        <v>102</v>
      </c>
      <c r="CB449" s="5">
        <v>5272000</v>
      </c>
      <c r="CC449" s="6">
        <v>1.3216948609303421E-2</v>
      </c>
      <c r="CD449" s="8">
        <v>36.28034837500001</v>
      </c>
      <c r="CE449" s="5" t="s">
        <v>622</v>
      </c>
      <c r="CF449">
        <v>0</v>
      </c>
      <c r="CG449" t="str">
        <f>VLOOKUP(C449,Sheet2!$D$2:$D$764,1,0)</f>
        <v>9521122240</v>
      </c>
      <c r="CH449" t="str">
        <f>VLOOKUP(B449,SO!A:A,1,0)</f>
        <v>9512935970</v>
      </c>
      <c r="CI449" t="str">
        <f>VLOOKUP(D449,Shipment!A:A,1,0)</f>
        <v>9525250562</v>
      </c>
      <c r="CJ449" s="76" t="e">
        <f>VLOOKUP(C449,[1]Sheet1!$E:$H,4,0)</f>
        <v>#N/A</v>
      </c>
      <c r="CK449" s="76" t="e">
        <f>VLOOKUP(C449,[1]Sheet1!$E:$I,5,0)</f>
        <v>#N/A</v>
      </c>
      <c r="CL449" s="76" t="e">
        <f>VLOOKUP(C449,[1]Sheet1!$E:$S,15,0)</f>
        <v>#N/A</v>
      </c>
    </row>
    <row r="450" spans="1:90" x14ac:dyDescent="0.25">
      <c r="A450" s="1">
        <v>44580</v>
      </c>
      <c r="B450" t="s">
        <v>1327</v>
      </c>
      <c r="C450" t="s">
        <v>1328</v>
      </c>
      <c r="D450" t="s">
        <v>1296</v>
      </c>
      <c r="E450" t="s">
        <v>1297</v>
      </c>
      <c r="F450" t="s">
        <v>1298</v>
      </c>
      <c r="G450">
        <v>15</v>
      </c>
      <c r="H450" t="s">
        <v>177</v>
      </c>
      <c r="I450" t="s">
        <v>72</v>
      </c>
      <c r="J450" t="s">
        <v>73</v>
      </c>
      <c r="K450" t="s">
        <v>244</v>
      </c>
      <c r="L450">
        <v>1</v>
      </c>
      <c r="M450" t="s">
        <v>262</v>
      </c>
      <c r="N450" t="s">
        <v>1299</v>
      </c>
      <c r="O450" t="s">
        <v>77</v>
      </c>
      <c r="P450">
        <v>0.48341400000000001</v>
      </c>
      <c r="Q450" t="s">
        <v>78</v>
      </c>
      <c r="R450">
        <v>0.81666666666666998</v>
      </c>
      <c r="S450">
        <v>0.58005787037037004</v>
      </c>
      <c r="T450">
        <v>0.72787037037036995</v>
      </c>
      <c r="U450" t="s">
        <v>1300</v>
      </c>
      <c r="V450" t="s">
        <v>1300</v>
      </c>
      <c r="W450" t="s">
        <v>396</v>
      </c>
      <c r="X450" t="s">
        <v>1301</v>
      </c>
      <c r="Y450" t="s">
        <v>1302</v>
      </c>
      <c r="Z450">
        <v>303</v>
      </c>
      <c r="AA450">
        <v>0</v>
      </c>
      <c r="AB450" t="s">
        <v>146</v>
      </c>
      <c r="AC450">
        <v>6800000</v>
      </c>
      <c r="AD450" t="s">
        <v>83</v>
      </c>
      <c r="AE450" s="5">
        <v>0</v>
      </c>
      <c r="AF450" t="s">
        <v>177</v>
      </c>
      <c r="AG450" t="s">
        <v>84</v>
      </c>
      <c r="AH450" t="s">
        <v>711</v>
      </c>
      <c r="AI450" t="s">
        <v>262</v>
      </c>
      <c r="AJ450">
        <v>0</v>
      </c>
      <c r="AK450">
        <v>1</v>
      </c>
      <c r="AL450" t="s">
        <v>1303</v>
      </c>
      <c r="AM450" t="s">
        <v>177</v>
      </c>
      <c r="AN450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6284</v>
      </c>
      <c r="AT450" s="8">
        <v>9668</v>
      </c>
      <c r="AU450" s="5"/>
      <c r="AX450" s="5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s="5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0.48341400000000001</v>
      </c>
      <c r="BK450" s="5" t="s">
        <v>1296</v>
      </c>
      <c r="BL450">
        <v>36.28034837500001</v>
      </c>
      <c r="BM450">
        <v>8080058</v>
      </c>
      <c r="BN450" s="5">
        <v>90872.431706631847</v>
      </c>
      <c r="BO450" s="5">
        <v>0</v>
      </c>
      <c r="BP450" s="5">
        <v>6284</v>
      </c>
      <c r="BQ450" s="5">
        <v>9668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f>IF(COUNTIFS($D$1:D450,D450,$E$1:E450,E450)&gt;1,0,1)</f>
        <v>0</v>
      </c>
      <c r="BX450" s="5">
        <v>116817.73431366614</v>
      </c>
      <c r="BY450" t="s">
        <v>83</v>
      </c>
      <c r="BZ450" t="s">
        <v>87</v>
      </c>
      <c r="CA450" t="s">
        <v>102</v>
      </c>
      <c r="CB450" s="5">
        <v>4552000</v>
      </c>
      <c r="CC450" s="6">
        <v>1.3324403476045726E-2</v>
      </c>
      <c r="CD450" s="8">
        <v>36.28034837500001</v>
      </c>
      <c r="CE450" s="5" t="s">
        <v>622</v>
      </c>
      <c r="CF450">
        <v>0</v>
      </c>
      <c r="CG450" t="str">
        <f>VLOOKUP(C450,Sheet2!$D$2:$D$764,1,0)</f>
        <v>9521123003</v>
      </c>
      <c r="CH450" t="str">
        <f>VLOOKUP(B450,SO!A:A,1,0)</f>
        <v>9512940837</v>
      </c>
      <c r="CI450" t="str">
        <f>VLOOKUP(D450,Shipment!A:A,1,0)</f>
        <v>9525250562</v>
      </c>
      <c r="CJ450" s="76" t="e">
        <f>VLOOKUP(C450,[1]Sheet1!$E:$H,4,0)</f>
        <v>#N/A</v>
      </c>
      <c r="CK450" s="76" t="e">
        <f>VLOOKUP(C450,[1]Sheet1!$E:$I,5,0)</f>
        <v>#N/A</v>
      </c>
      <c r="CL450" s="76" t="e">
        <f>VLOOKUP(C450,[1]Sheet1!$E:$S,15,0)</f>
        <v>#N/A</v>
      </c>
    </row>
    <row r="451" spans="1:90" x14ac:dyDescent="0.25">
      <c r="A451" s="1">
        <v>44580</v>
      </c>
      <c r="B451" t="s">
        <v>1327</v>
      </c>
      <c r="C451" t="s">
        <v>1328</v>
      </c>
      <c r="D451" t="s">
        <v>1296</v>
      </c>
      <c r="E451" t="s">
        <v>1297</v>
      </c>
      <c r="F451" t="s">
        <v>1298</v>
      </c>
      <c r="G451">
        <v>15</v>
      </c>
      <c r="H451" t="s">
        <v>177</v>
      </c>
      <c r="I451" t="s">
        <v>72</v>
      </c>
      <c r="J451" t="s">
        <v>73</v>
      </c>
      <c r="K451" t="s">
        <v>243</v>
      </c>
      <c r="L451">
        <v>2</v>
      </c>
      <c r="M451" t="s">
        <v>262</v>
      </c>
      <c r="N451" t="s">
        <v>1299</v>
      </c>
      <c r="O451" t="s">
        <v>77</v>
      </c>
      <c r="P451">
        <v>0.98951999999999996</v>
      </c>
      <c r="Q451" t="s">
        <v>78</v>
      </c>
      <c r="R451">
        <v>0.81666666666666998</v>
      </c>
      <c r="S451">
        <v>0.58005787037037004</v>
      </c>
      <c r="T451">
        <v>0.72975694444443995</v>
      </c>
      <c r="U451" t="s">
        <v>1300</v>
      </c>
      <c r="V451" t="s">
        <v>1300</v>
      </c>
      <c r="W451" t="s">
        <v>396</v>
      </c>
      <c r="X451" t="s">
        <v>1301</v>
      </c>
      <c r="Y451" t="s">
        <v>1302</v>
      </c>
      <c r="Z451">
        <v>303</v>
      </c>
      <c r="AA451">
        <v>0</v>
      </c>
      <c r="AB451" t="s">
        <v>146</v>
      </c>
      <c r="AC451">
        <v>6800000</v>
      </c>
      <c r="AD451" t="s">
        <v>83</v>
      </c>
      <c r="AE451" s="5">
        <v>0</v>
      </c>
      <c r="AF451" t="s">
        <v>177</v>
      </c>
      <c r="AG451" t="s">
        <v>84</v>
      </c>
      <c r="AH451" t="s">
        <v>711</v>
      </c>
      <c r="AI451" t="s">
        <v>262</v>
      </c>
      <c r="AJ451">
        <v>0</v>
      </c>
      <c r="AK451">
        <v>1</v>
      </c>
      <c r="AL451" t="s">
        <v>1303</v>
      </c>
      <c r="AM451" t="s">
        <v>177</v>
      </c>
      <c r="AN451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12864</v>
      </c>
      <c r="AT451" s="8">
        <v>19790</v>
      </c>
      <c r="AU451" s="5"/>
      <c r="AX451" s="5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s="5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0.98951999999999996</v>
      </c>
      <c r="BK451" s="5" t="s">
        <v>1296</v>
      </c>
      <c r="BL451">
        <v>36.28034837500001</v>
      </c>
      <c r="BM451">
        <v>8080058</v>
      </c>
      <c r="BN451" s="5">
        <v>186010.51815285932</v>
      </c>
      <c r="BO451" s="5">
        <v>0</v>
      </c>
      <c r="BP451" s="5">
        <v>12864</v>
      </c>
      <c r="BQ451" s="5">
        <v>19790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f>IF(COUNTIFS($D$1:D451,D451,$E$1:E451,E451)&gt;1,0,1)</f>
        <v>0</v>
      </c>
      <c r="BX451" s="5">
        <v>239120.22029576908</v>
      </c>
      <c r="BY451" t="s">
        <v>83</v>
      </c>
      <c r="BZ451" t="s">
        <v>87</v>
      </c>
      <c r="CA451" t="s">
        <v>102</v>
      </c>
      <c r="CB451" s="5">
        <v>9744000</v>
      </c>
      <c r="CC451" s="6">
        <v>2.7274269523879666E-2</v>
      </c>
      <c r="CD451" s="8">
        <v>36.28034837500001</v>
      </c>
      <c r="CE451" s="5" t="s">
        <v>622</v>
      </c>
      <c r="CF451">
        <v>0</v>
      </c>
      <c r="CG451" t="str">
        <f>VLOOKUP(C451,Sheet2!$D$2:$D$764,1,0)</f>
        <v>9521123003</v>
      </c>
      <c r="CH451" t="str">
        <f>VLOOKUP(B451,SO!A:A,1,0)</f>
        <v>9512940837</v>
      </c>
      <c r="CI451" t="str">
        <f>VLOOKUP(D451,Shipment!A:A,1,0)</f>
        <v>9525250562</v>
      </c>
      <c r="CJ451" s="76" t="e">
        <f>VLOOKUP(C451,[1]Sheet1!$E:$H,4,0)</f>
        <v>#N/A</v>
      </c>
      <c r="CK451" s="76" t="e">
        <f>VLOOKUP(C451,[1]Sheet1!$E:$I,5,0)</f>
        <v>#N/A</v>
      </c>
      <c r="CL451" s="76" t="e">
        <f>VLOOKUP(C451,[1]Sheet1!$E:$S,15,0)</f>
        <v>#N/A</v>
      </c>
    </row>
    <row r="452" spans="1:90" x14ac:dyDescent="0.25">
      <c r="A452" s="1">
        <v>44580</v>
      </c>
      <c r="B452" t="s">
        <v>1329</v>
      </c>
      <c r="C452" t="s">
        <v>1330</v>
      </c>
      <c r="D452" t="s">
        <v>1296</v>
      </c>
      <c r="E452" t="s">
        <v>1297</v>
      </c>
      <c r="F452" t="s">
        <v>1298</v>
      </c>
      <c r="G452">
        <v>15</v>
      </c>
      <c r="H452" t="s">
        <v>177</v>
      </c>
      <c r="I452" t="s">
        <v>72</v>
      </c>
      <c r="J452" t="s">
        <v>73</v>
      </c>
      <c r="K452" t="s">
        <v>910</v>
      </c>
      <c r="L452">
        <v>1</v>
      </c>
      <c r="M452" t="s">
        <v>262</v>
      </c>
      <c r="N452" t="s">
        <v>1299</v>
      </c>
      <c r="O452" t="s">
        <v>77</v>
      </c>
      <c r="P452">
        <v>8.2732E-2</v>
      </c>
      <c r="Q452" t="s">
        <v>78</v>
      </c>
      <c r="R452">
        <v>0.81666666666666998</v>
      </c>
      <c r="S452">
        <v>0.58005787037037004</v>
      </c>
      <c r="T452">
        <v>0.73131944444443997</v>
      </c>
      <c r="U452" t="s">
        <v>1300</v>
      </c>
      <c r="V452" t="s">
        <v>1300</v>
      </c>
      <c r="W452" t="s">
        <v>396</v>
      </c>
      <c r="X452" t="s">
        <v>1301</v>
      </c>
      <c r="Y452" t="s">
        <v>1302</v>
      </c>
      <c r="Z452">
        <v>303</v>
      </c>
      <c r="AA452">
        <v>0</v>
      </c>
      <c r="AB452" t="s">
        <v>146</v>
      </c>
      <c r="AC452">
        <v>6800000</v>
      </c>
      <c r="AD452" t="s">
        <v>100</v>
      </c>
      <c r="AE452" s="5">
        <v>0</v>
      </c>
      <c r="AF452" t="s">
        <v>177</v>
      </c>
      <c r="AG452" t="s">
        <v>84</v>
      </c>
      <c r="AH452" t="s">
        <v>711</v>
      </c>
      <c r="AI452" t="s">
        <v>262</v>
      </c>
      <c r="AJ452">
        <v>0</v>
      </c>
      <c r="AK452">
        <v>1</v>
      </c>
      <c r="AL452" t="s">
        <v>1303</v>
      </c>
      <c r="AM452" t="s">
        <v>177</v>
      </c>
      <c r="AN452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1076</v>
      </c>
      <c r="AT452" s="8">
        <v>1655</v>
      </c>
      <c r="AU452" s="5"/>
      <c r="AX452" s="5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 s="5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8.2732E-2</v>
      </c>
      <c r="BK452" s="5" t="s">
        <v>1296</v>
      </c>
      <c r="BL452">
        <v>36.28034837500001</v>
      </c>
      <c r="BM452">
        <v>8080058</v>
      </c>
      <c r="BN452" s="5">
        <v>15552.007223524899</v>
      </c>
      <c r="BO452" s="5">
        <v>0</v>
      </c>
      <c r="BP452" s="5">
        <v>1076</v>
      </c>
      <c r="BQ452" s="5">
        <v>1655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f>IF(COUNTIFS($D$1:D452,D452,$E$1:E452,E452)&gt;1,0,1)</f>
        <v>0</v>
      </c>
      <c r="BX452" s="5">
        <v>19993.271947519574</v>
      </c>
      <c r="BY452" t="s">
        <v>100</v>
      </c>
      <c r="BZ452" t="s">
        <v>100</v>
      </c>
      <c r="CA452" t="s">
        <v>102</v>
      </c>
      <c r="CB452" s="5">
        <v>2737785</v>
      </c>
      <c r="CC452" s="6">
        <v>2.2803529653262315E-3</v>
      </c>
      <c r="CD452" s="8">
        <v>36.28034837500001</v>
      </c>
      <c r="CE452" s="5" t="s">
        <v>622</v>
      </c>
      <c r="CF452">
        <v>0</v>
      </c>
      <c r="CG452" t="str">
        <f>VLOOKUP(C452,Sheet2!$D$2:$D$764,1,0)</f>
        <v>9521122137</v>
      </c>
      <c r="CH452" t="str">
        <f>VLOOKUP(B452,SO!A:A,1,0)</f>
        <v>9512940587</v>
      </c>
      <c r="CI452" t="str">
        <f>VLOOKUP(D452,Shipment!A:A,1,0)</f>
        <v>9525250562</v>
      </c>
      <c r="CJ452" s="76" t="e">
        <f>VLOOKUP(C452,[1]Sheet1!$E:$H,4,0)</f>
        <v>#N/A</v>
      </c>
      <c r="CK452" s="76" t="e">
        <f>VLOOKUP(C452,[1]Sheet1!$E:$I,5,0)</f>
        <v>#N/A</v>
      </c>
      <c r="CL452" s="76" t="e">
        <f>VLOOKUP(C452,[1]Sheet1!$E:$S,15,0)</f>
        <v>#N/A</v>
      </c>
    </row>
    <row r="453" spans="1:90" x14ac:dyDescent="0.25">
      <c r="A453" s="1">
        <v>44580</v>
      </c>
      <c r="B453" t="s">
        <v>1329</v>
      </c>
      <c r="C453" t="s">
        <v>1330</v>
      </c>
      <c r="D453" t="s">
        <v>1296</v>
      </c>
      <c r="E453" t="s">
        <v>1297</v>
      </c>
      <c r="F453" t="s">
        <v>1298</v>
      </c>
      <c r="G453">
        <v>15</v>
      </c>
      <c r="H453" t="s">
        <v>177</v>
      </c>
      <c r="I453" t="s">
        <v>72</v>
      </c>
      <c r="J453" t="s">
        <v>73</v>
      </c>
      <c r="K453" t="s">
        <v>905</v>
      </c>
      <c r="L453">
        <v>1</v>
      </c>
      <c r="M453" t="s">
        <v>262</v>
      </c>
      <c r="N453" t="s">
        <v>1299</v>
      </c>
      <c r="O453" t="s">
        <v>77</v>
      </c>
      <c r="P453">
        <v>0.162279375</v>
      </c>
      <c r="Q453" t="s">
        <v>78</v>
      </c>
      <c r="R453">
        <v>0.81666666666666998</v>
      </c>
      <c r="S453">
        <v>0.58005787037037004</v>
      </c>
      <c r="T453">
        <v>0.72799768518519004</v>
      </c>
      <c r="U453" t="s">
        <v>1300</v>
      </c>
      <c r="V453" t="s">
        <v>1300</v>
      </c>
      <c r="W453" t="s">
        <v>396</v>
      </c>
      <c r="X453" t="s">
        <v>1301</v>
      </c>
      <c r="Y453" t="s">
        <v>1302</v>
      </c>
      <c r="Z453">
        <v>303</v>
      </c>
      <c r="AA453">
        <v>0</v>
      </c>
      <c r="AB453" t="s">
        <v>146</v>
      </c>
      <c r="AC453">
        <v>6800000</v>
      </c>
      <c r="AD453" t="s">
        <v>100</v>
      </c>
      <c r="AE453" s="5">
        <v>0</v>
      </c>
      <c r="AF453" t="s">
        <v>177</v>
      </c>
      <c r="AG453" t="s">
        <v>84</v>
      </c>
      <c r="AH453" t="s">
        <v>711</v>
      </c>
      <c r="AI453" t="s">
        <v>262</v>
      </c>
      <c r="AJ453">
        <v>0</v>
      </c>
      <c r="AK453">
        <v>1</v>
      </c>
      <c r="AL453" t="s">
        <v>1303</v>
      </c>
      <c r="AM453" t="s">
        <v>177</v>
      </c>
      <c r="AN453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2110</v>
      </c>
      <c r="AT453" s="8">
        <v>3246</v>
      </c>
      <c r="AU453" s="5"/>
      <c r="AX453" s="5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 s="5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0.162279375</v>
      </c>
      <c r="BK453" s="5" t="s">
        <v>1296</v>
      </c>
      <c r="BL453">
        <v>36.28034837500001</v>
      </c>
      <c r="BM453">
        <v>8080058</v>
      </c>
      <c r="BN453" s="5">
        <v>30505.366874112875</v>
      </c>
      <c r="BO453" s="5">
        <v>0</v>
      </c>
      <c r="BP453" s="5">
        <v>2110</v>
      </c>
      <c r="BQ453" s="5">
        <v>3246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f>IF(COUNTIFS($D$1:D453,D453,$E$1:E453,E453)&gt;1,0,1)</f>
        <v>0</v>
      </c>
      <c r="BX453" s="5">
        <v>39216.062644726466</v>
      </c>
      <c r="BY453" t="s">
        <v>100</v>
      </c>
      <c r="BZ453" t="s">
        <v>100</v>
      </c>
      <c r="CA453" t="s">
        <v>102</v>
      </c>
      <c r="CB453" s="5">
        <v>4106677</v>
      </c>
      <c r="CC453" s="6">
        <v>4.4729276941514471E-3</v>
      </c>
      <c r="CD453" s="8">
        <v>36.28034837500001</v>
      </c>
      <c r="CE453" s="5" t="s">
        <v>622</v>
      </c>
      <c r="CF453">
        <v>0</v>
      </c>
      <c r="CG453" t="str">
        <f>VLOOKUP(C453,Sheet2!$D$2:$D$764,1,0)</f>
        <v>9521122137</v>
      </c>
      <c r="CH453" t="str">
        <f>VLOOKUP(B453,SO!A:A,1,0)</f>
        <v>9512940587</v>
      </c>
      <c r="CI453" t="str">
        <f>VLOOKUP(D453,Shipment!A:A,1,0)</f>
        <v>9525250562</v>
      </c>
      <c r="CJ453" s="76" t="e">
        <f>VLOOKUP(C453,[1]Sheet1!$E:$H,4,0)</f>
        <v>#N/A</v>
      </c>
      <c r="CK453" s="76" t="e">
        <f>VLOOKUP(C453,[1]Sheet1!$E:$I,5,0)</f>
        <v>#N/A</v>
      </c>
      <c r="CL453" s="76" t="e">
        <f>VLOOKUP(C453,[1]Sheet1!$E:$S,15,0)</f>
        <v>#N/A</v>
      </c>
    </row>
    <row r="454" spans="1:90" x14ac:dyDescent="0.25">
      <c r="A454" s="1">
        <v>44580</v>
      </c>
      <c r="B454" t="s">
        <v>1294</v>
      </c>
      <c r="C454" t="s">
        <v>1331</v>
      </c>
      <c r="D454" t="s">
        <v>1296</v>
      </c>
      <c r="E454" t="s">
        <v>1297</v>
      </c>
      <c r="F454" t="s">
        <v>1298</v>
      </c>
      <c r="G454">
        <v>15</v>
      </c>
      <c r="H454" t="s">
        <v>177</v>
      </c>
      <c r="I454" t="s">
        <v>72</v>
      </c>
      <c r="J454" t="s">
        <v>73</v>
      </c>
      <c r="K454" t="s">
        <v>265</v>
      </c>
      <c r="L454">
        <v>1</v>
      </c>
      <c r="M454" t="s">
        <v>262</v>
      </c>
      <c r="N454" t="s">
        <v>1299</v>
      </c>
      <c r="O454" t="s">
        <v>77</v>
      </c>
      <c r="P454">
        <v>0.84337499999999999</v>
      </c>
      <c r="Q454" t="s">
        <v>78</v>
      </c>
      <c r="R454">
        <v>0.81666666666666998</v>
      </c>
      <c r="S454">
        <v>0.58005787037037004</v>
      </c>
      <c r="T454">
        <v>0.72776620370370004</v>
      </c>
      <c r="U454" t="s">
        <v>1300</v>
      </c>
      <c r="V454" t="s">
        <v>1300</v>
      </c>
      <c r="W454" t="s">
        <v>396</v>
      </c>
      <c r="X454" t="s">
        <v>1301</v>
      </c>
      <c r="Y454" t="s">
        <v>1302</v>
      </c>
      <c r="Z454">
        <v>303</v>
      </c>
      <c r="AA454">
        <v>0</v>
      </c>
      <c r="AB454" t="s">
        <v>146</v>
      </c>
      <c r="AC454">
        <v>6800000</v>
      </c>
      <c r="AD454" t="s">
        <v>21</v>
      </c>
      <c r="AE454" s="5">
        <v>0</v>
      </c>
      <c r="AF454" t="s">
        <v>177</v>
      </c>
      <c r="AG454" t="s">
        <v>84</v>
      </c>
      <c r="AH454" t="s">
        <v>711</v>
      </c>
      <c r="AI454" t="s">
        <v>262</v>
      </c>
      <c r="AJ454">
        <v>0</v>
      </c>
      <c r="AK454">
        <v>1</v>
      </c>
      <c r="AL454" t="s">
        <v>1303</v>
      </c>
      <c r="AM454" t="s">
        <v>177</v>
      </c>
      <c r="AN454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10964</v>
      </c>
      <c r="AT454" s="8">
        <v>16868</v>
      </c>
      <c r="AU454" s="5"/>
      <c r="AX454" s="5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 s="5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0.84337499999999999</v>
      </c>
      <c r="BK454" s="5" t="s">
        <v>1296</v>
      </c>
      <c r="BL454">
        <v>36.28034837500001</v>
      </c>
      <c r="BM454">
        <v>8080058</v>
      </c>
      <c r="BN454" s="5">
        <v>158538.10003554021</v>
      </c>
      <c r="BO454" s="5">
        <v>0</v>
      </c>
      <c r="BP454" s="5">
        <v>10964</v>
      </c>
      <c r="BQ454" s="5">
        <v>16868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f>IF(COUNTIFS($D$1:D454,D454,$E$1:E454,E454)&gt;1,0,1)</f>
        <v>0</v>
      </c>
      <c r="BX454" s="5">
        <v>203804.64182830488</v>
      </c>
      <c r="BY454" t="s">
        <v>21</v>
      </c>
      <c r="BZ454" t="s">
        <v>92</v>
      </c>
      <c r="CA454" t="s">
        <v>102</v>
      </c>
      <c r="CB454" s="5">
        <v>9832000</v>
      </c>
      <c r="CC454" s="6">
        <v>2.3246055723686248E-2</v>
      </c>
      <c r="CD454" s="8">
        <v>36.28034837500001</v>
      </c>
      <c r="CE454" s="5" t="s">
        <v>622</v>
      </c>
      <c r="CF454">
        <v>0</v>
      </c>
      <c r="CG454" t="str">
        <f>VLOOKUP(C454,Sheet2!$D$2:$D$764,1,0)</f>
        <v>9521122666</v>
      </c>
      <c r="CH454" t="str">
        <f>VLOOKUP(B454,SO!A:A,1,0)</f>
        <v>9512938918</v>
      </c>
      <c r="CI454" t="str">
        <f>VLOOKUP(D454,Shipment!A:A,1,0)</f>
        <v>9525250562</v>
      </c>
      <c r="CJ454" s="76" t="e">
        <f>VLOOKUP(C454,[1]Sheet1!$E:$H,4,0)</f>
        <v>#N/A</v>
      </c>
      <c r="CK454" s="76" t="e">
        <f>VLOOKUP(C454,[1]Sheet1!$E:$I,5,0)</f>
        <v>#N/A</v>
      </c>
      <c r="CL454" s="76" t="e">
        <f>VLOOKUP(C454,[1]Sheet1!$E:$S,15,0)</f>
        <v>#N/A</v>
      </c>
    </row>
    <row r="455" spans="1:90" x14ac:dyDescent="0.25">
      <c r="A455" s="1">
        <v>44580</v>
      </c>
      <c r="B455" t="s">
        <v>1327</v>
      </c>
      <c r="C455" t="s">
        <v>1328</v>
      </c>
      <c r="D455" t="s">
        <v>1296</v>
      </c>
      <c r="E455" t="s">
        <v>1297</v>
      </c>
      <c r="F455" t="s">
        <v>1298</v>
      </c>
      <c r="G455">
        <v>15</v>
      </c>
      <c r="H455" t="s">
        <v>177</v>
      </c>
      <c r="I455" t="s">
        <v>72</v>
      </c>
      <c r="J455" t="s">
        <v>73</v>
      </c>
      <c r="K455" t="s">
        <v>187</v>
      </c>
      <c r="L455">
        <v>1</v>
      </c>
      <c r="M455" t="s">
        <v>262</v>
      </c>
      <c r="N455" t="s">
        <v>1299</v>
      </c>
      <c r="O455" t="s">
        <v>77</v>
      </c>
      <c r="P455">
        <v>0.75302400000000003</v>
      </c>
      <c r="Q455" t="s">
        <v>78</v>
      </c>
      <c r="R455">
        <v>0.81666666666666998</v>
      </c>
      <c r="S455">
        <v>0.58006944444443997</v>
      </c>
      <c r="T455">
        <v>0.73912037037037004</v>
      </c>
      <c r="U455" t="s">
        <v>1300</v>
      </c>
      <c r="V455" t="s">
        <v>1300</v>
      </c>
      <c r="W455" t="s">
        <v>396</v>
      </c>
      <c r="X455" t="s">
        <v>1301</v>
      </c>
      <c r="Y455" t="s">
        <v>1302</v>
      </c>
      <c r="Z455">
        <v>303</v>
      </c>
      <c r="AA455">
        <v>0</v>
      </c>
      <c r="AB455" t="s">
        <v>146</v>
      </c>
      <c r="AC455">
        <v>6800000</v>
      </c>
      <c r="AD455" t="s">
        <v>21</v>
      </c>
      <c r="AE455" s="5">
        <v>0</v>
      </c>
      <c r="AF455" t="s">
        <v>177</v>
      </c>
      <c r="AG455" t="s">
        <v>84</v>
      </c>
      <c r="AH455" t="s">
        <v>711</v>
      </c>
      <c r="AI455" t="s">
        <v>262</v>
      </c>
      <c r="AJ455">
        <v>0</v>
      </c>
      <c r="AK455">
        <v>1</v>
      </c>
      <c r="AL455" t="s">
        <v>1303</v>
      </c>
      <c r="AM455" t="s">
        <v>177</v>
      </c>
      <c r="AN455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9789</v>
      </c>
      <c r="AT455" s="8">
        <v>15060</v>
      </c>
      <c r="AU455" s="5"/>
      <c r="AX455" s="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 s="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0.75302400000000003</v>
      </c>
      <c r="BK455" s="5" t="s">
        <v>1296</v>
      </c>
      <c r="BL455">
        <v>36.28034837500001</v>
      </c>
      <c r="BM455">
        <v>8080058</v>
      </c>
      <c r="BN455" s="5">
        <v>141553.86896832683</v>
      </c>
      <c r="BO455" s="5">
        <v>0</v>
      </c>
      <c r="BP455" s="5">
        <v>9789</v>
      </c>
      <c r="BQ455" s="5">
        <v>15060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f>IF(COUNTIFS($D$1:D455,D455,$E$1:E455,E455)&gt;1,0,1)</f>
        <v>0</v>
      </c>
      <c r="BX455" s="5">
        <v>181969.64341499034</v>
      </c>
      <c r="BY455" t="s">
        <v>21</v>
      </c>
      <c r="BZ455" t="s">
        <v>92</v>
      </c>
      <c r="CA455" t="s">
        <v>102</v>
      </c>
      <c r="CB455" s="5">
        <v>8955909</v>
      </c>
      <c r="CC455" s="6">
        <v>2.075569926221801E-2</v>
      </c>
      <c r="CD455" s="8">
        <v>36.28034837500001</v>
      </c>
      <c r="CE455" s="5" t="s">
        <v>622</v>
      </c>
      <c r="CF455">
        <v>0</v>
      </c>
      <c r="CG455" t="str">
        <f>VLOOKUP(C455,Sheet2!$D$2:$D$764,1,0)</f>
        <v>9521123003</v>
      </c>
      <c r="CH455" t="str">
        <f>VLOOKUP(B455,SO!A:A,1,0)</f>
        <v>9512940837</v>
      </c>
      <c r="CI455" t="str">
        <f>VLOOKUP(D455,Shipment!A:A,1,0)</f>
        <v>9525250562</v>
      </c>
      <c r="CJ455" s="76" t="e">
        <f>VLOOKUP(C455,[1]Sheet1!$E:$H,4,0)</f>
        <v>#N/A</v>
      </c>
      <c r="CK455" s="76" t="e">
        <f>VLOOKUP(C455,[1]Sheet1!$E:$I,5,0)</f>
        <v>#N/A</v>
      </c>
      <c r="CL455" s="76" t="e">
        <f>VLOOKUP(C455,[1]Sheet1!$E:$S,15,0)</f>
        <v>#N/A</v>
      </c>
    </row>
    <row r="456" spans="1:90" x14ac:dyDescent="0.25">
      <c r="A456" s="1">
        <v>44580</v>
      </c>
      <c r="B456" t="s">
        <v>1327</v>
      </c>
      <c r="C456" t="s">
        <v>1328</v>
      </c>
      <c r="D456" t="s">
        <v>1296</v>
      </c>
      <c r="E456" t="s">
        <v>1297</v>
      </c>
      <c r="F456" t="s">
        <v>1298</v>
      </c>
      <c r="G456">
        <v>15</v>
      </c>
      <c r="H456" t="s">
        <v>177</v>
      </c>
      <c r="I456" t="s">
        <v>72</v>
      </c>
      <c r="J456" t="s">
        <v>73</v>
      </c>
      <c r="K456" t="s">
        <v>930</v>
      </c>
      <c r="L456">
        <v>1</v>
      </c>
      <c r="M456" t="s">
        <v>262</v>
      </c>
      <c r="N456" t="s">
        <v>1299</v>
      </c>
      <c r="O456" t="s">
        <v>77</v>
      </c>
      <c r="P456">
        <v>0.81932799999999995</v>
      </c>
      <c r="Q456" t="s">
        <v>78</v>
      </c>
      <c r="R456">
        <v>0.81666666666666998</v>
      </c>
      <c r="S456">
        <v>0.58006944444443997</v>
      </c>
      <c r="T456">
        <v>0.72530092592592998</v>
      </c>
      <c r="U456" t="s">
        <v>1300</v>
      </c>
      <c r="V456" t="s">
        <v>1300</v>
      </c>
      <c r="W456" t="s">
        <v>396</v>
      </c>
      <c r="X456" t="s">
        <v>1301</v>
      </c>
      <c r="Y456" t="s">
        <v>1302</v>
      </c>
      <c r="Z456">
        <v>303</v>
      </c>
      <c r="AA456">
        <v>0</v>
      </c>
      <c r="AB456" t="s">
        <v>146</v>
      </c>
      <c r="AC456">
        <v>6800000</v>
      </c>
      <c r="AD456" t="s">
        <v>21</v>
      </c>
      <c r="AE456" s="5">
        <v>0</v>
      </c>
      <c r="AF456" t="s">
        <v>177</v>
      </c>
      <c r="AG456" t="s">
        <v>84</v>
      </c>
      <c r="AH456" t="s">
        <v>711</v>
      </c>
      <c r="AI456" t="s">
        <v>262</v>
      </c>
      <c r="AJ456">
        <v>0</v>
      </c>
      <c r="AK456">
        <v>1</v>
      </c>
      <c r="AL456" t="s">
        <v>1303</v>
      </c>
      <c r="AM456" t="s">
        <v>177</v>
      </c>
      <c r="AN456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10651</v>
      </c>
      <c r="AT456" s="8">
        <v>16387</v>
      </c>
      <c r="AU456" s="5"/>
      <c r="AX456" s="5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s="5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0.81932799999999995</v>
      </c>
      <c r="BK456" s="5" t="s">
        <v>1296</v>
      </c>
      <c r="BL456">
        <v>36.28034837500001</v>
      </c>
      <c r="BM456">
        <v>8080058</v>
      </c>
      <c r="BN456" s="5">
        <v>154017.73164478326</v>
      </c>
      <c r="BO456" s="5">
        <v>0</v>
      </c>
      <c r="BP456" s="5">
        <v>10651</v>
      </c>
      <c r="BQ456" s="5">
        <v>16387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f>IF(COUNTIFS($D$1:D456,D456,$E$1:E456,E456)&gt;1,0,1)</f>
        <v>0</v>
      </c>
      <c r="BX456" s="5">
        <v>197993.16547668757</v>
      </c>
      <c r="BY456" t="s">
        <v>21</v>
      </c>
      <c r="BZ456" t="s">
        <v>92</v>
      </c>
      <c r="CA456" t="s">
        <v>102</v>
      </c>
      <c r="CB456" s="5">
        <v>11969545</v>
      </c>
      <c r="CC456" s="6">
        <v>2.2583245109205754E-2</v>
      </c>
      <c r="CD456" s="8">
        <v>36.28034837500001</v>
      </c>
      <c r="CE456" s="5" t="s">
        <v>622</v>
      </c>
      <c r="CF456">
        <v>0</v>
      </c>
      <c r="CG456" t="str">
        <f>VLOOKUP(C456,Sheet2!$D$2:$D$764,1,0)</f>
        <v>9521123003</v>
      </c>
      <c r="CH456" t="str">
        <f>VLOOKUP(B456,SO!A:A,1,0)</f>
        <v>9512940837</v>
      </c>
      <c r="CI456" t="str">
        <f>VLOOKUP(D456,Shipment!A:A,1,0)</f>
        <v>9525250562</v>
      </c>
      <c r="CJ456" s="76" t="e">
        <f>VLOOKUP(C456,[1]Sheet1!$E:$H,4,0)</f>
        <v>#N/A</v>
      </c>
      <c r="CK456" s="76" t="e">
        <f>VLOOKUP(C456,[1]Sheet1!$E:$I,5,0)</f>
        <v>#N/A</v>
      </c>
      <c r="CL456" s="76" t="e">
        <f>VLOOKUP(C456,[1]Sheet1!$E:$S,15,0)</f>
        <v>#N/A</v>
      </c>
    </row>
    <row r="457" spans="1:90" x14ac:dyDescent="0.25">
      <c r="A457" s="1">
        <v>44580</v>
      </c>
      <c r="B457" t="s">
        <v>1327</v>
      </c>
      <c r="C457" t="s">
        <v>1328</v>
      </c>
      <c r="D457" t="s">
        <v>1296</v>
      </c>
      <c r="E457" t="s">
        <v>1297</v>
      </c>
      <c r="F457" t="s">
        <v>1298</v>
      </c>
      <c r="G457">
        <v>15</v>
      </c>
      <c r="H457" t="s">
        <v>177</v>
      </c>
      <c r="I457" t="s">
        <v>72</v>
      </c>
      <c r="J457" t="s">
        <v>73</v>
      </c>
      <c r="K457" t="s">
        <v>238</v>
      </c>
      <c r="L457">
        <v>1</v>
      </c>
      <c r="M457" t="s">
        <v>262</v>
      </c>
      <c r="N457" t="s">
        <v>1299</v>
      </c>
      <c r="O457" t="s">
        <v>77</v>
      </c>
      <c r="P457">
        <v>1.0478400000000001</v>
      </c>
      <c r="Q457" t="s">
        <v>78</v>
      </c>
      <c r="R457">
        <v>0.81666666666666998</v>
      </c>
      <c r="S457">
        <v>0.58006944444443997</v>
      </c>
      <c r="T457">
        <v>0.72516203703703996</v>
      </c>
      <c r="U457" t="s">
        <v>1300</v>
      </c>
      <c r="V457" t="s">
        <v>1300</v>
      </c>
      <c r="W457" t="s">
        <v>396</v>
      </c>
      <c r="X457" t="s">
        <v>1301</v>
      </c>
      <c r="Y457" t="s">
        <v>1302</v>
      </c>
      <c r="Z457">
        <v>303</v>
      </c>
      <c r="AA457">
        <v>0</v>
      </c>
      <c r="AB457" t="s">
        <v>146</v>
      </c>
      <c r="AC457">
        <v>6800000</v>
      </c>
      <c r="AD457" t="s">
        <v>21</v>
      </c>
      <c r="AE457" s="5">
        <v>0</v>
      </c>
      <c r="AF457" t="s">
        <v>177</v>
      </c>
      <c r="AG457" t="s">
        <v>84</v>
      </c>
      <c r="AH457" t="s">
        <v>711</v>
      </c>
      <c r="AI457" t="s">
        <v>262</v>
      </c>
      <c r="AJ457">
        <v>0</v>
      </c>
      <c r="AK457">
        <v>1</v>
      </c>
      <c r="AL457" t="s">
        <v>1303</v>
      </c>
      <c r="AM457" t="s">
        <v>177</v>
      </c>
      <c r="AN457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13622</v>
      </c>
      <c r="AT457" s="8">
        <v>20957</v>
      </c>
      <c r="AU457" s="5"/>
      <c r="AX457" s="5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s="5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1.0478400000000001</v>
      </c>
      <c r="BK457" s="5" t="s">
        <v>1296</v>
      </c>
      <c r="BL457">
        <v>36.28034837500001</v>
      </c>
      <c r="BM457">
        <v>8080058</v>
      </c>
      <c r="BN457" s="5">
        <v>196973.54408328497</v>
      </c>
      <c r="BO457" s="5">
        <v>0</v>
      </c>
      <c r="BP457" s="5">
        <v>13622</v>
      </c>
      <c r="BQ457" s="5">
        <v>20957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f>IF(COUNTIFS($D$1:D457,D457,$E$1:E457,E457)&gt;1,0,1)</f>
        <v>0</v>
      </c>
      <c r="BX457" s="5">
        <v>253213.85758217995</v>
      </c>
      <c r="BY457" t="s">
        <v>21</v>
      </c>
      <c r="BZ457" t="s">
        <v>92</v>
      </c>
      <c r="CA457" t="s">
        <v>102</v>
      </c>
      <c r="CB457" s="5">
        <v>14674091</v>
      </c>
      <c r="CC457" s="6">
        <v>2.8881751331859967E-2</v>
      </c>
      <c r="CD457" s="8">
        <v>36.28034837500001</v>
      </c>
      <c r="CE457" s="5" t="s">
        <v>622</v>
      </c>
      <c r="CF457">
        <v>0</v>
      </c>
      <c r="CG457" t="str">
        <f>VLOOKUP(C457,Sheet2!$D$2:$D$764,1,0)</f>
        <v>9521123003</v>
      </c>
      <c r="CH457" t="str">
        <f>VLOOKUP(B457,SO!A:A,1,0)</f>
        <v>9512940837</v>
      </c>
      <c r="CI457" t="str">
        <f>VLOOKUP(D457,Shipment!A:A,1,0)</f>
        <v>9525250562</v>
      </c>
      <c r="CJ457" s="76" t="e">
        <f>VLOOKUP(C457,[1]Sheet1!$E:$H,4,0)</f>
        <v>#N/A</v>
      </c>
      <c r="CK457" s="76" t="e">
        <f>VLOOKUP(C457,[1]Sheet1!$E:$I,5,0)</f>
        <v>#N/A</v>
      </c>
      <c r="CL457" s="76" t="e">
        <f>VLOOKUP(C457,[1]Sheet1!$E:$S,15,0)</f>
        <v>#N/A</v>
      </c>
    </row>
    <row r="458" spans="1:90" x14ac:dyDescent="0.25">
      <c r="A458" s="1">
        <v>44580</v>
      </c>
      <c r="B458" t="s">
        <v>1327</v>
      </c>
      <c r="C458" t="s">
        <v>1328</v>
      </c>
      <c r="D458" t="s">
        <v>1296</v>
      </c>
      <c r="E458" t="s">
        <v>1297</v>
      </c>
      <c r="F458" t="s">
        <v>1298</v>
      </c>
      <c r="G458">
        <v>15</v>
      </c>
      <c r="H458" t="s">
        <v>177</v>
      </c>
      <c r="I458" t="s">
        <v>72</v>
      </c>
      <c r="J458" t="s">
        <v>73</v>
      </c>
      <c r="K458" t="s">
        <v>268</v>
      </c>
      <c r="L458">
        <v>3</v>
      </c>
      <c r="M458" t="s">
        <v>262</v>
      </c>
      <c r="N458" t="s">
        <v>1299</v>
      </c>
      <c r="O458" t="s">
        <v>77</v>
      </c>
      <c r="P458">
        <v>3.3388799999999996</v>
      </c>
      <c r="Q458" t="s">
        <v>78</v>
      </c>
      <c r="R458">
        <v>0.81666666666666998</v>
      </c>
      <c r="S458">
        <v>0.58006944444443997</v>
      </c>
      <c r="T458">
        <v>0.73929398148147996</v>
      </c>
      <c r="U458" t="s">
        <v>1300</v>
      </c>
      <c r="V458" t="s">
        <v>1300</v>
      </c>
      <c r="W458" t="s">
        <v>396</v>
      </c>
      <c r="X458" t="s">
        <v>1301</v>
      </c>
      <c r="Y458" t="s">
        <v>1302</v>
      </c>
      <c r="Z458">
        <v>303</v>
      </c>
      <c r="AA458">
        <v>0</v>
      </c>
      <c r="AB458" t="s">
        <v>146</v>
      </c>
      <c r="AC458">
        <v>6800000</v>
      </c>
      <c r="AD458" t="s">
        <v>21</v>
      </c>
      <c r="AE458" s="5">
        <v>0</v>
      </c>
      <c r="AF458" t="s">
        <v>177</v>
      </c>
      <c r="AG458" t="s">
        <v>84</v>
      </c>
      <c r="AH458" t="s">
        <v>711</v>
      </c>
      <c r="AI458" t="s">
        <v>262</v>
      </c>
      <c r="AJ458">
        <v>0</v>
      </c>
      <c r="AK458">
        <v>1</v>
      </c>
      <c r="AL458" t="s">
        <v>1303</v>
      </c>
      <c r="AM458" t="s">
        <v>177</v>
      </c>
      <c r="AN45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43405</v>
      </c>
      <c r="AT458" s="8">
        <v>66778</v>
      </c>
      <c r="AU458" s="5"/>
      <c r="AX458" s="5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 s="5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3.3388799999999996</v>
      </c>
      <c r="BK458" s="5" t="s">
        <v>1296</v>
      </c>
      <c r="BL458">
        <v>36.28034837500001</v>
      </c>
      <c r="BM458">
        <v>8080058</v>
      </c>
      <c r="BN458" s="5">
        <v>627644.51335012831</v>
      </c>
      <c r="BO458" s="5">
        <v>0</v>
      </c>
      <c r="BP458" s="5">
        <v>43405</v>
      </c>
      <c r="BQ458" s="5">
        <v>66778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f>IF(COUNTIFS($D$1:D458,D458,$E$1:E458,E458)&gt;1,0,1)</f>
        <v>0</v>
      </c>
      <c r="BX458" s="5">
        <v>806850.00382118346</v>
      </c>
      <c r="BY458" t="s">
        <v>21</v>
      </c>
      <c r="BZ458" t="s">
        <v>92</v>
      </c>
      <c r="CA458" t="s">
        <v>102</v>
      </c>
      <c r="CB458" s="5">
        <v>48658635</v>
      </c>
      <c r="CC458" s="6">
        <v>9.2029987294740212E-2</v>
      </c>
      <c r="CD458" s="8">
        <v>36.28034837500001</v>
      </c>
      <c r="CE458" s="5" t="s">
        <v>622</v>
      </c>
      <c r="CF458">
        <v>0</v>
      </c>
      <c r="CG458" t="str">
        <f>VLOOKUP(C458,Sheet2!$D$2:$D$764,1,0)</f>
        <v>9521123003</v>
      </c>
      <c r="CH458" t="str">
        <f>VLOOKUP(B458,SO!A:A,1,0)</f>
        <v>9512940837</v>
      </c>
      <c r="CI458" t="str">
        <f>VLOOKUP(D458,Shipment!A:A,1,0)</f>
        <v>9525250562</v>
      </c>
      <c r="CJ458" s="76" t="e">
        <f>VLOOKUP(C458,[1]Sheet1!$E:$H,4,0)</f>
        <v>#N/A</v>
      </c>
      <c r="CK458" s="76" t="e">
        <f>VLOOKUP(C458,[1]Sheet1!$E:$I,5,0)</f>
        <v>#N/A</v>
      </c>
      <c r="CL458" s="76" t="e">
        <f>VLOOKUP(C458,[1]Sheet1!$E:$S,15,0)</f>
        <v>#N/A</v>
      </c>
    </row>
    <row r="459" spans="1:90" x14ac:dyDescent="0.25">
      <c r="A459" s="1">
        <v>44580</v>
      </c>
      <c r="B459" t="s">
        <v>1332</v>
      </c>
      <c r="C459" t="s">
        <v>1333</v>
      </c>
      <c r="D459" t="s">
        <v>1296</v>
      </c>
      <c r="E459" t="s">
        <v>1320</v>
      </c>
      <c r="F459" t="s">
        <v>1298</v>
      </c>
      <c r="G459">
        <v>15</v>
      </c>
      <c r="H459" t="s">
        <v>177</v>
      </c>
      <c r="I459" t="s">
        <v>72</v>
      </c>
      <c r="J459" t="s">
        <v>73</v>
      </c>
      <c r="K459" t="s">
        <v>272</v>
      </c>
      <c r="L459">
        <v>1</v>
      </c>
      <c r="M459" t="s">
        <v>1321</v>
      </c>
      <c r="N459" t="s">
        <v>1322</v>
      </c>
      <c r="O459" t="s">
        <v>77</v>
      </c>
      <c r="P459">
        <v>0.88563199999999997</v>
      </c>
      <c r="Q459" t="s">
        <v>78</v>
      </c>
      <c r="R459">
        <v>0.81666666666666998</v>
      </c>
      <c r="S459">
        <v>0.58006944444443997</v>
      </c>
      <c r="T459">
        <v>0.80425925925926001</v>
      </c>
      <c r="U459" t="s">
        <v>1323</v>
      </c>
      <c r="V459" t="s">
        <v>1323</v>
      </c>
      <c r="W459" t="s">
        <v>396</v>
      </c>
      <c r="X459" t="s">
        <v>1324</v>
      </c>
      <c r="Y459" t="s">
        <v>1302</v>
      </c>
      <c r="Z459">
        <v>310</v>
      </c>
      <c r="AA459">
        <v>0</v>
      </c>
      <c r="AB459">
        <v>0</v>
      </c>
      <c r="AC459">
        <v>6820000</v>
      </c>
      <c r="AD459" t="s">
        <v>21</v>
      </c>
      <c r="AE459" s="5">
        <v>0</v>
      </c>
      <c r="AF459" t="s">
        <v>177</v>
      </c>
      <c r="AG459" t="s">
        <v>84</v>
      </c>
      <c r="AH459" t="s">
        <v>711</v>
      </c>
      <c r="AI459" t="s">
        <v>42</v>
      </c>
      <c r="AJ459">
        <v>0</v>
      </c>
      <c r="AK459">
        <v>1</v>
      </c>
      <c r="AL459" t="s">
        <v>1303</v>
      </c>
      <c r="AM459" t="s">
        <v>177</v>
      </c>
      <c r="AN459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11513</v>
      </c>
      <c r="AT459" s="8">
        <v>0</v>
      </c>
      <c r="AU459" s="5"/>
      <c r="AX459" s="5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 s="5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0.88563199999999997</v>
      </c>
      <c r="BK459" s="5" t="s">
        <v>1296</v>
      </c>
      <c r="BL459">
        <v>36.28034837500001</v>
      </c>
      <c r="BM459">
        <v>8080058</v>
      </c>
      <c r="BN459" s="5">
        <v>166481.59432123971</v>
      </c>
      <c r="BO459" s="5">
        <v>0</v>
      </c>
      <c r="BP459" s="5">
        <v>11513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f>IF(COUNTIFS($D$1:D459,D459,$E$1:E459,E459)&gt;1,0,1)</f>
        <v>0</v>
      </c>
      <c r="BX459" s="5">
        <v>196302.68753838484</v>
      </c>
      <c r="BY459" t="s">
        <v>21</v>
      </c>
      <c r="BZ459" t="s">
        <v>92</v>
      </c>
      <c r="CA459" t="s">
        <v>102</v>
      </c>
      <c r="CB459" s="5">
        <v>12433182</v>
      </c>
      <c r="CC459" s="6">
        <v>2.4410790956193505E-2</v>
      </c>
      <c r="CD459" s="8">
        <v>36.28034837500001</v>
      </c>
      <c r="CE459" s="5" t="s">
        <v>622</v>
      </c>
      <c r="CF459">
        <v>0</v>
      </c>
      <c r="CG459" t="str">
        <f>VLOOKUP(C459,Sheet2!$D$2:$D$764,1,0)</f>
        <v>9521123347</v>
      </c>
      <c r="CH459" t="str">
        <f>VLOOKUP(B459,SO!A:A,1,0)</f>
        <v>9512939178</v>
      </c>
      <c r="CI459" t="str">
        <f>VLOOKUP(D459,Shipment!A:A,1,0)</f>
        <v>9525250562</v>
      </c>
      <c r="CJ459" s="76" t="e">
        <f>VLOOKUP(C459,[1]Sheet1!$E:$H,4,0)</f>
        <v>#N/A</v>
      </c>
      <c r="CK459" s="76" t="e">
        <f>VLOOKUP(C459,[1]Sheet1!$E:$I,5,0)</f>
        <v>#N/A</v>
      </c>
      <c r="CL459" s="76" t="e">
        <f>VLOOKUP(C459,[1]Sheet1!$E:$S,15,0)</f>
        <v>#N/A</v>
      </c>
    </row>
    <row r="460" spans="1:90" x14ac:dyDescent="0.25">
      <c r="A460" s="1">
        <v>44580</v>
      </c>
      <c r="B460" t="s">
        <v>1318</v>
      </c>
      <c r="C460" t="s">
        <v>1334</v>
      </c>
      <c r="D460" t="s">
        <v>1296</v>
      </c>
      <c r="E460" t="s">
        <v>1320</v>
      </c>
      <c r="F460" t="s">
        <v>1298</v>
      </c>
      <c r="G460">
        <v>15</v>
      </c>
      <c r="H460" t="s">
        <v>177</v>
      </c>
      <c r="I460" t="s">
        <v>72</v>
      </c>
      <c r="J460" t="s">
        <v>73</v>
      </c>
      <c r="K460" t="s">
        <v>272</v>
      </c>
      <c r="L460">
        <v>2</v>
      </c>
      <c r="M460" t="s">
        <v>1321</v>
      </c>
      <c r="N460" t="s">
        <v>1322</v>
      </c>
      <c r="O460" t="s">
        <v>77</v>
      </c>
      <c r="P460">
        <v>1.7712639999999999</v>
      </c>
      <c r="Q460" t="s">
        <v>78</v>
      </c>
      <c r="R460">
        <v>0.81666666666666998</v>
      </c>
      <c r="S460">
        <v>0.58006944444443997</v>
      </c>
      <c r="T460">
        <v>0.80417824074073996</v>
      </c>
      <c r="U460" t="s">
        <v>1323</v>
      </c>
      <c r="V460" t="s">
        <v>1323</v>
      </c>
      <c r="W460" t="s">
        <v>396</v>
      </c>
      <c r="X460" t="s">
        <v>1324</v>
      </c>
      <c r="Y460" t="s">
        <v>1302</v>
      </c>
      <c r="Z460">
        <v>310</v>
      </c>
      <c r="AA460">
        <v>0</v>
      </c>
      <c r="AB460">
        <v>0</v>
      </c>
      <c r="AC460">
        <v>6820000</v>
      </c>
      <c r="AD460" t="s">
        <v>21</v>
      </c>
      <c r="AE460" s="5">
        <v>0</v>
      </c>
      <c r="AF460" t="s">
        <v>177</v>
      </c>
      <c r="AG460" t="s">
        <v>84</v>
      </c>
      <c r="AH460" t="s">
        <v>711</v>
      </c>
      <c r="AI460" t="s">
        <v>42</v>
      </c>
      <c r="AJ460">
        <v>0</v>
      </c>
      <c r="AK460">
        <v>1</v>
      </c>
      <c r="AL460" t="s">
        <v>1303</v>
      </c>
      <c r="AM460" t="s">
        <v>177</v>
      </c>
      <c r="AN460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23026</v>
      </c>
      <c r="AT460" s="8">
        <v>0</v>
      </c>
      <c r="AU460" s="5"/>
      <c r="AX460" s="5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 s="5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1.7712639999999999</v>
      </c>
      <c r="BK460" s="5" t="s">
        <v>1296</v>
      </c>
      <c r="BL460">
        <v>36.28034837500001</v>
      </c>
      <c r="BM460">
        <v>8080058</v>
      </c>
      <c r="BN460" s="5">
        <v>332963.18864247942</v>
      </c>
      <c r="BO460" s="5">
        <v>0</v>
      </c>
      <c r="BP460" s="5">
        <v>23026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f>IF(COUNTIFS($D$1:D460,D460,$E$1:E460,E460)&gt;1,0,1)</f>
        <v>0</v>
      </c>
      <c r="BX460" s="5">
        <v>392605.37507676968</v>
      </c>
      <c r="BY460" t="s">
        <v>21</v>
      </c>
      <c r="BZ460" t="s">
        <v>92</v>
      </c>
      <c r="CA460" t="s">
        <v>102</v>
      </c>
      <c r="CB460" s="5">
        <v>24866364</v>
      </c>
      <c r="CC460" s="6">
        <v>4.8821581912387009E-2</v>
      </c>
      <c r="CD460" s="8">
        <v>36.28034837500001</v>
      </c>
      <c r="CE460" s="5" t="s">
        <v>622</v>
      </c>
      <c r="CF460">
        <v>0</v>
      </c>
      <c r="CG460" t="str">
        <f>VLOOKUP(C460,Sheet2!$D$2:$D$764,1,0)</f>
        <v>9521123344</v>
      </c>
      <c r="CH460" t="str">
        <f>VLOOKUP(B460,SO!A:A,1,0)</f>
        <v>9512939705</v>
      </c>
      <c r="CI460" t="str">
        <f>VLOOKUP(D460,Shipment!A:A,1,0)</f>
        <v>9525250562</v>
      </c>
      <c r="CJ460" s="76" t="e">
        <f>VLOOKUP(C460,[1]Sheet1!$E:$H,4,0)</f>
        <v>#N/A</v>
      </c>
      <c r="CK460" s="76" t="e">
        <f>VLOOKUP(C460,[1]Sheet1!$E:$I,5,0)</f>
        <v>#N/A</v>
      </c>
      <c r="CL460" s="76" t="e">
        <f>VLOOKUP(C460,[1]Sheet1!$E:$S,15,0)</f>
        <v>#N/A</v>
      </c>
    </row>
    <row r="461" spans="1:90" x14ac:dyDescent="0.25">
      <c r="A461" s="1">
        <v>44580</v>
      </c>
      <c r="B461" t="s">
        <v>1335</v>
      </c>
      <c r="C461" t="s">
        <v>1336</v>
      </c>
      <c r="D461" t="s">
        <v>1296</v>
      </c>
      <c r="E461" t="s">
        <v>1313</v>
      </c>
      <c r="F461" t="s">
        <v>1298</v>
      </c>
      <c r="G461">
        <v>15</v>
      </c>
      <c r="H461" t="s">
        <v>177</v>
      </c>
      <c r="I461" t="s">
        <v>72</v>
      </c>
      <c r="J461" t="s">
        <v>73</v>
      </c>
      <c r="K461" t="s">
        <v>103</v>
      </c>
      <c r="L461">
        <v>5</v>
      </c>
      <c r="M461" t="s">
        <v>973</v>
      </c>
      <c r="N461" t="s">
        <v>1315</v>
      </c>
      <c r="O461" t="s">
        <v>77</v>
      </c>
      <c r="P461">
        <v>0.40570500000000004</v>
      </c>
      <c r="Q461" t="s">
        <v>78</v>
      </c>
      <c r="R461">
        <v>0.81666666666666998</v>
      </c>
      <c r="S461">
        <v>0.58006944444443997</v>
      </c>
      <c r="T461">
        <v>0.73442129629630004</v>
      </c>
      <c r="U461" t="s">
        <v>1316</v>
      </c>
      <c r="V461" t="s">
        <v>1316</v>
      </c>
      <c r="W461" t="s">
        <v>396</v>
      </c>
      <c r="X461" t="s">
        <v>1301</v>
      </c>
      <c r="Y461" t="s">
        <v>1302</v>
      </c>
      <c r="Z461">
        <v>303</v>
      </c>
      <c r="AA461">
        <v>0</v>
      </c>
      <c r="AB461">
        <v>0</v>
      </c>
      <c r="AC461">
        <v>6800000</v>
      </c>
      <c r="AD461" t="s">
        <v>100</v>
      </c>
      <c r="AE461" s="5">
        <v>0</v>
      </c>
      <c r="AF461" t="s">
        <v>177</v>
      </c>
      <c r="AG461" t="s">
        <v>84</v>
      </c>
      <c r="AH461" t="s">
        <v>711</v>
      </c>
      <c r="AI461" t="s">
        <v>976</v>
      </c>
      <c r="AJ461">
        <v>0</v>
      </c>
      <c r="AK461">
        <v>1</v>
      </c>
      <c r="AL461" t="s">
        <v>1303</v>
      </c>
      <c r="AM461" t="s">
        <v>177</v>
      </c>
      <c r="AN461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5"/>
      <c r="AX461" s="5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 s="5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0.40570500000000004</v>
      </c>
      <c r="BK461" s="5" t="s">
        <v>1296</v>
      </c>
      <c r="BL461">
        <v>36.28034837500001</v>
      </c>
      <c r="BM461">
        <v>8080058</v>
      </c>
      <c r="BN461" s="5">
        <v>76264.650807670187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f>IF(COUNTIFS($D$1:D461,D461,$E$1:E461,E461)&gt;1,0,1)</f>
        <v>0</v>
      </c>
      <c r="BX461" s="5">
        <v>84651.525896490217</v>
      </c>
      <c r="BY461" t="s">
        <v>100</v>
      </c>
      <c r="BZ461" t="s">
        <v>100</v>
      </c>
      <c r="CA461" t="s">
        <v>436</v>
      </c>
      <c r="CB461" s="5">
        <v>23724627</v>
      </c>
      <c r="CC461" s="6">
        <v>1.1182500118426714E-2</v>
      </c>
      <c r="CD461" s="8">
        <v>36.28034837500001</v>
      </c>
      <c r="CE461" s="5" t="s">
        <v>622</v>
      </c>
      <c r="CF461">
        <v>0</v>
      </c>
      <c r="CG461" t="str">
        <f>VLOOKUP(C461,Sheet2!$D$2:$D$764,1,0)</f>
        <v>9521123803</v>
      </c>
      <c r="CH461" t="str">
        <f>VLOOKUP(B461,SO!A:A,1,0)</f>
        <v>9512941107</v>
      </c>
      <c r="CI461" t="str">
        <f>VLOOKUP(D461,Shipment!A:A,1,0)</f>
        <v>9525250562</v>
      </c>
      <c r="CJ461" s="76" t="e">
        <f>VLOOKUP(C461,[1]Sheet1!$E:$H,4,0)</f>
        <v>#N/A</v>
      </c>
      <c r="CK461" s="76" t="e">
        <f>VLOOKUP(C461,[1]Sheet1!$E:$I,5,0)</f>
        <v>#N/A</v>
      </c>
      <c r="CL461" s="76" t="e">
        <f>VLOOKUP(C461,[1]Sheet1!$E:$S,15,0)</f>
        <v>#N/A</v>
      </c>
    </row>
    <row r="462" spans="1:90" x14ac:dyDescent="0.25">
      <c r="A462" s="1">
        <v>44580</v>
      </c>
      <c r="B462" t="s">
        <v>1335</v>
      </c>
      <c r="C462" t="s">
        <v>1336</v>
      </c>
      <c r="D462" t="s">
        <v>1296</v>
      </c>
      <c r="E462" t="s">
        <v>1313</v>
      </c>
      <c r="F462" t="s">
        <v>1298</v>
      </c>
      <c r="G462">
        <v>15</v>
      </c>
      <c r="H462" t="s">
        <v>177</v>
      </c>
      <c r="I462" t="s">
        <v>72</v>
      </c>
      <c r="J462" t="s">
        <v>73</v>
      </c>
      <c r="K462" t="s">
        <v>96</v>
      </c>
      <c r="L462">
        <v>5</v>
      </c>
      <c r="M462" t="s">
        <v>973</v>
      </c>
      <c r="N462" t="s">
        <v>1315</v>
      </c>
      <c r="O462" t="s">
        <v>77</v>
      </c>
      <c r="P462">
        <v>1.08</v>
      </c>
      <c r="Q462" t="s">
        <v>78</v>
      </c>
      <c r="R462">
        <v>0.81666666666666998</v>
      </c>
      <c r="S462">
        <v>0.58006944444443997</v>
      </c>
      <c r="T462">
        <v>0.73418981481481005</v>
      </c>
      <c r="U462" t="s">
        <v>1316</v>
      </c>
      <c r="V462" t="s">
        <v>1316</v>
      </c>
      <c r="W462" t="s">
        <v>396</v>
      </c>
      <c r="X462" t="s">
        <v>1301</v>
      </c>
      <c r="Y462" t="s">
        <v>1302</v>
      </c>
      <c r="Z462">
        <v>303</v>
      </c>
      <c r="AA462">
        <v>0</v>
      </c>
      <c r="AB462">
        <v>0</v>
      </c>
      <c r="AC462">
        <v>6800000</v>
      </c>
      <c r="AD462" t="s">
        <v>100</v>
      </c>
      <c r="AE462" s="5">
        <v>0</v>
      </c>
      <c r="AF462" t="s">
        <v>177</v>
      </c>
      <c r="AG462" t="s">
        <v>84</v>
      </c>
      <c r="AH462" t="s">
        <v>711</v>
      </c>
      <c r="AI462" t="s">
        <v>976</v>
      </c>
      <c r="AJ462">
        <v>0</v>
      </c>
      <c r="AK462">
        <v>1</v>
      </c>
      <c r="AL462" t="s">
        <v>1303</v>
      </c>
      <c r="AM462" t="s">
        <v>177</v>
      </c>
      <c r="AN462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5"/>
      <c r="AX462" s="5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 s="5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1.08</v>
      </c>
      <c r="BK462" s="5" t="s">
        <v>1296</v>
      </c>
      <c r="BL462">
        <v>36.28034837500001</v>
      </c>
      <c r="BM462">
        <v>8080058</v>
      </c>
      <c r="BN462" s="5">
        <v>203018.99871158553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f>IF(COUNTIFS($D$1:D462,D462,$E$1:E462,E462)&gt;1,0,1)</f>
        <v>0</v>
      </c>
      <c r="BX462" s="5">
        <v>225345.13493353408</v>
      </c>
      <c r="BY462" t="s">
        <v>100</v>
      </c>
      <c r="BZ462" t="s">
        <v>100</v>
      </c>
      <c r="CA462" t="s">
        <v>436</v>
      </c>
      <c r="CB462" s="5">
        <v>35586941</v>
      </c>
      <c r="CC462" s="6">
        <v>2.9768181629264739E-2</v>
      </c>
      <c r="CD462" s="8">
        <v>36.28034837500001</v>
      </c>
      <c r="CE462" s="5" t="s">
        <v>622</v>
      </c>
      <c r="CF462">
        <v>0</v>
      </c>
      <c r="CG462" t="str">
        <f>VLOOKUP(C462,Sheet2!$D$2:$D$764,1,0)</f>
        <v>9521123803</v>
      </c>
      <c r="CH462" t="str">
        <f>VLOOKUP(B462,SO!A:A,1,0)</f>
        <v>9512941107</v>
      </c>
      <c r="CI462" t="str">
        <f>VLOOKUP(D462,Shipment!A:A,1,0)</f>
        <v>9525250562</v>
      </c>
      <c r="CJ462" s="76" t="e">
        <f>VLOOKUP(C462,[1]Sheet1!$E:$H,4,0)</f>
        <v>#N/A</v>
      </c>
      <c r="CK462" s="76" t="e">
        <f>VLOOKUP(C462,[1]Sheet1!$E:$I,5,0)</f>
        <v>#N/A</v>
      </c>
      <c r="CL462" s="76" t="e">
        <f>VLOOKUP(C462,[1]Sheet1!$E:$S,15,0)</f>
        <v>#N/A</v>
      </c>
    </row>
    <row r="463" spans="1:90" x14ac:dyDescent="0.25">
      <c r="A463" s="1">
        <v>44580</v>
      </c>
      <c r="B463" t="s">
        <v>1337</v>
      </c>
      <c r="C463" t="s">
        <v>1338</v>
      </c>
      <c r="D463" t="s">
        <v>1296</v>
      </c>
      <c r="E463" t="s">
        <v>1339</v>
      </c>
      <c r="F463" t="s">
        <v>1298</v>
      </c>
      <c r="G463">
        <v>15</v>
      </c>
      <c r="H463" t="s">
        <v>177</v>
      </c>
      <c r="I463" t="s">
        <v>72</v>
      </c>
      <c r="J463" t="s">
        <v>73</v>
      </c>
      <c r="K463" t="s">
        <v>243</v>
      </c>
      <c r="L463">
        <v>9</v>
      </c>
      <c r="M463" t="s">
        <v>966</v>
      </c>
      <c r="N463" t="s">
        <v>1340</v>
      </c>
      <c r="O463" t="s">
        <v>77</v>
      </c>
      <c r="P463">
        <v>4.4528400000000001</v>
      </c>
      <c r="Q463" t="s">
        <v>78</v>
      </c>
      <c r="R463">
        <v>0.81666666666666998</v>
      </c>
      <c r="S463">
        <v>0.58008101851852001</v>
      </c>
      <c r="T463">
        <v>0.80716435185184998</v>
      </c>
      <c r="U463" t="s">
        <v>1341</v>
      </c>
      <c r="V463" t="s">
        <v>1341</v>
      </c>
      <c r="W463" t="s">
        <v>396</v>
      </c>
      <c r="X463" t="s">
        <v>1301</v>
      </c>
      <c r="Y463" t="s">
        <v>1302</v>
      </c>
      <c r="Z463">
        <v>303</v>
      </c>
      <c r="AA463">
        <v>310</v>
      </c>
      <c r="AB463">
        <v>0</v>
      </c>
      <c r="AC463">
        <v>6800000</v>
      </c>
      <c r="AD463" t="s">
        <v>83</v>
      </c>
      <c r="AE463" s="5">
        <v>0</v>
      </c>
      <c r="AF463" t="s">
        <v>177</v>
      </c>
      <c r="AG463" t="s">
        <v>84</v>
      </c>
      <c r="AH463" t="s">
        <v>711</v>
      </c>
      <c r="AI463" t="s">
        <v>969</v>
      </c>
      <c r="AJ463">
        <v>0</v>
      </c>
      <c r="AK463">
        <v>1</v>
      </c>
      <c r="AL463" t="s">
        <v>1303</v>
      </c>
      <c r="AM463" t="s">
        <v>177</v>
      </c>
      <c r="AN463" t="s">
        <v>101</v>
      </c>
      <c r="AO463" s="8">
        <v>150000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5"/>
      <c r="AX463" s="5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 s="5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4.4528400000000001</v>
      </c>
      <c r="BK463" s="5" t="s">
        <v>1296</v>
      </c>
      <c r="BL463">
        <v>36.28034837500001</v>
      </c>
      <c r="BM463">
        <v>8080058</v>
      </c>
      <c r="BN463" s="5">
        <v>837047.33168786706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f>IF(COUNTIFS($D$1:D463,D463,$E$1:E463,E463)&gt;1,0,1)</f>
        <v>1</v>
      </c>
      <c r="BX463" s="5">
        <v>929097.991330961</v>
      </c>
      <c r="BY463" t="s">
        <v>83</v>
      </c>
      <c r="BZ463" t="s">
        <v>87</v>
      </c>
      <c r="CA463" t="s">
        <v>436</v>
      </c>
      <c r="CB463" s="5">
        <v>43848000</v>
      </c>
      <c r="CC463" s="6">
        <v>0.12273421285745852</v>
      </c>
      <c r="CD463" s="8">
        <v>36.28034837500001</v>
      </c>
      <c r="CE463" s="5" t="s">
        <v>622</v>
      </c>
      <c r="CF463">
        <v>0</v>
      </c>
      <c r="CG463" t="str">
        <f>VLOOKUP(C463,Sheet2!$D$2:$D$764,1,0)</f>
        <v>9521123823</v>
      </c>
      <c r="CH463" t="str">
        <f>VLOOKUP(B463,SO!A:A,1,0)</f>
        <v>9512940917</v>
      </c>
      <c r="CI463" t="str">
        <f>VLOOKUP(D463,Shipment!A:A,1,0)</f>
        <v>9525250562</v>
      </c>
      <c r="CJ463" s="76" t="e">
        <f>VLOOKUP(C463,[1]Sheet1!$E:$H,4,0)</f>
        <v>#N/A</v>
      </c>
      <c r="CK463" s="76" t="e">
        <f>VLOOKUP(C463,[1]Sheet1!$E:$I,5,0)</f>
        <v>#N/A</v>
      </c>
      <c r="CL463" s="76" t="e">
        <f>VLOOKUP(C463,[1]Sheet1!$E:$S,15,0)</f>
        <v>#N/A</v>
      </c>
    </row>
    <row r="464" spans="1:90" x14ac:dyDescent="0.25">
      <c r="A464" s="1">
        <v>44580</v>
      </c>
      <c r="B464" t="s">
        <v>1342</v>
      </c>
      <c r="C464" t="s">
        <v>1343</v>
      </c>
      <c r="D464" t="s">
        <v>1296</v>
      </c>
      <c r="E464" t="s">
        <v>1344</v>
      </c>
      <c r="F464" t="s">
        <v>1298</v>
      </c>
      <c r="G464">
        <v>15</v>
      </c>
      <c r="H464" t="s">
        <v>177</v>
      </c>
      <c r="I464" t="s">
        <v>72</v>
      </c>
      <c r="J464" t="s">
        <v>73</v>
      </c>
      <c r="K464" t="s">
        <v>272</v>
      </c>
      <c r="L464">
        <v>4</v>
      </c>
      <c r="M464" t="s">
        <v>1321</v>
      </c>
      <c r="N464" t="s">
        <v>1345</v>
      </c>
      <c r="O464" t="s">
        <v>77</v>
      </c>
      <c r="P464">
        <v>3.5425279999999999</v>
      </c>
      <c r="Q464" t="s">
        <v>78</v>
      </c>
      <c r="R464">
        <v>0.81666666666666998</v>
      </c>
      <c r="S464">
        <v>0.58008101851852001</v>
      </c>
      <c r="T464">
        <v>0.74521990740740995</v>
      </c>
      <c r="U464" t="s">
        <v>1346</v>
      </c>
      <c r="V464" t="s">
        <v>1346</v>
      </c>
      <c r="W464" t="s">
        <v>396</v>
      </c>
      <c r="X464" t="s">
        <v>1301</v>
      </c>
      <c r="Y464" t="s">
        <v>1302</v>
      </c>
      <c r="Z464">
        <v>303</v>
      </c>
      <c r="AA464">
        <v>310</v>
      </c>
      <c r="AB464">
        <v>0</v>
      </c>
      <c r="AC464">
        <v>6800000</v>
      </c>
      <c r="AD464" t="s">
        <v>21</v>
      </c>
      <c r="AE464" s="5">
        <v>0</v>
      </c>
      <c r="AF464" t="s">
        <v>177</v>
      </c>
      <c r="AG464" t="s">
        <v>84</v>
      </c>
      <c r="AH464" t="s">
        <v>711</v>
      </c>
      <c r="AI464" t="s">
        <v>42</v>
      </c>
      <c r="AJ464">
        <v>0</v>
      </c>
      <c r="AK464">
        <v>1</v>
      </c>
      <c r="AL464" t="s">
        <v>1303</v>
      </c>
      <c r="AM464" t="s">
        <v>177</v>
      </c>
      <c r="AN464" t="s">
        <v>101</v>
      </c>
      <c r="AO464" s="8">
        <v>150000</v>
      </c>
      <c r="AP464" s="8">
        <v>0</v>
      </c>
      <c r="AQ464" s="8">
        <v>0</v>
      </c>
      <c r="AR464" s="8">
        <v>0</v>
      </c>
      <c r="AS464" s="8">
        <v>46053</v>
      </c>
      <c r="AT464" s="8">
        <v>0</v>
      </c>
      <c r="AU464" s="5"/>
      <c r="AX464" s="5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 s="5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3.5425279999999999</v>
      </c>
      <c r="BK464" s="5" t="s">
        <v>1296</v>
      </c>
      <c r="BL464">
        <v>36.28034837500001</v>
      </c>
      <c r="BM464">
        <v>8080058</v>
      </c>
      <c r="BN464" s="5">
        <v>665926.37728495884</v>
      </c>
      <c r="BO464" s="5">
        <v>0</v>
      </c>
      <c r="BP464" s="5">
        <v>46053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f>IF(COUNTIFS($D$1:D464,D464,$E$1:E464,E464)&gt;1,0,1)</f>
        <v>1</v>
      </c>
      <c r="BX464" s="5">
        <v>785211.75015353935</v>
      </c>
      <c r="BY464" t="s">
        <v>21</v>
      </c>
      <c r="BZ464" t="s">
        <v>92</v>
      </c>
      <c r="CA464" t="s">
        <v>102</v>
      </c>
      <c r="CB464" s="5">
        <v>49732728</v>
      </c>
      <c r="CC464" s="6">
        <v>9.7643163824774018E-2</v>
      </c>
      <c r="CD464" s="8">
        <v>36.28034837500001</v>
      </c>
      <c r="CE464" s="5" t="s">
        <v>622</v>
      </c>
      <c r="CF464">
        <v>0</v>
      </c>
      <c r="CG464" t="e">
        <f>VLOOKUP(C464,Sheet2!$D$2:$D$764,1,0)</f>
        <v>#N/A</v>
      </c>
      <c r="CH464" t="e">
        <f>VLOOKUP(B464,SO!A:A,1,0)</f>
        <v>#N/A</v>
      </c>
      <c r="CI464" t="str">
        <f>VLOOKUP(D464,Shipment!A:A,1,0)</f>
        <v>9525250562</v>
      </c>
      <c r="CJ464" s="76" t="e">
        <f>VLOOKUP(C464,[1]Sheet1!$E:$H,4,0)</f>
        <v>#N/A</v>
      </c>
      <c r="CK464" s="76" t="e">
        <f>VLOOKUP(C464,[1]Sheet1!$E:$I,5,0)</f>
        <v>#N/A</v>
      </c>
      <c r="CL464" s="76" t="e">
        <f>VLOOKUP(C464,[1]Sheet1!$E:$S,15,0)</f>
        <v>#N/A</v>
      </c>
    </row>
    <row r="465" spans="1:90" x14ac:dyDescent="0.25">
      <c r="A465" s="1">
        <v>44580</v>
      </c>
      <c r="B465" t="s">
        <v>1342</v>
      </c>
      <c r="C465" t="s">
        <v>1343</v>
      </c>
      <c r="D465" t="s">
        <v>1296</v>
      </c>
      <c r="E465" t="s">
        <v>1344</v>
      </c>
      <c r="F465" t="s">
        <v>1298</v>
      </c>
      <c r="G465">
        <v>15</v>
      </c>
      <c r="H465" t="s">
        <v>177</v>
      </c>
      <c r="I465" t="s">
        <v>72</v>
      </c>
      <c r="J465" t="s">
        <v>73</v>
      </c>
      <c r="K465" t="s">
        <v>164</v>
      </c>
      <c r="L465">
        <v>5</v>
      </c>
      <c r="M465" t="s">
        <v>1321</v>
      </c>
      <c r="N465" t="s">
        <v>1345</v>
      </c>
      <c r="O465" t="s">
        <v>77</v>
      </c>
      <c r="P465">
        <v>4.9349999999999996</v>
      </c>
      <c r="Q465" t="s">
        <v>78</v>
      </c>
      <c r="R465">
        <v>0.81666666666666998</v>
      </c>
      <c r="S465">
        <v>0.58008101851852001</v>
      </c>
      <c r="T465">
        <v>0.80002314814815001</v>
      </c>
      <c r="U465" t="s">
        <v>1346</v>
      </c>
      <c r="V465" t="s">
        <v>1346</v>
      </c>
      <c r="W465" t="s">
        <v>396</v>
      </c>
      <c r="X465" t="s">
        <v>1301</v>
      </c>
      <c r="Y465" t="s">
        <v>1302</v>
      </c>
      <c r="Z465">
        <v>303</v>
      </c>
      <c r="AA465">
        <v>0</v>
      </c>
      <c r="AB465">
        <v>0</v>
      </c>
      <c r="AC465">
        <v>6800000</v>
      </c>
      <c r="AD465" t="s">
        <v>21</v>
      </c>
      <c r="AE465" s="5">
        <v>0</v>
      </c>
      <c r="AF465" t="s">
        <v>177</v>
      </c>
      <c r="AG465" t="s">
        <v>84</v>
      </c>
      <c r="AH465" t="s">
        <v>711</v>
      </c>
      <c r="AI465" t="s">
        <v>42</v>
      </c>
      <c r="AJ465">
        <v>0</v>
      </c>
      <c r="AK465">
        <v>1</v>
      </c>
      <c r="AL465" t="s">
        <v>1303</v>
      </c>
      <c r="AM465" t="s">
        <v>177</v>
      </c>
      <c r="AN465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64155</v>
      </c>
      <c r="AT465" s="8">
        <v>0</v>
      </c>
      <c r="AU465" s="5"/>
      <c r="AX465" s="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 s="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4.9349999999999996</v>
      </c>
      <c r="BK465" s="5" t="s">
        <v>1296</v>
      </c>
      <c r="BL465">
        <v>36.28034837500001</v>
      </c>
      <c r="BM465">
        <v>8080058</v>
      </c>
      <c r="BN465" s="5">
        <v>927684.0357793282</v>
      </c>
      <c r="BO465" s="5">
        <v>0</v>
      </c>
      <c r="BP465" s="5">
        <v>64155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f>IF(COUNTIFS($D$1:D465,D465,$E$1:E465,E465)&gt;1,0,1)</f>
        <v>0</v>
      </c>
      <c r="BX465" s="5">
        <v>1093857.0749046209</v>
      </c>
      <c r="BY465" t="s">
        <v>21</v>
      </c>
      <c r="BZ465" t="s">
        <v>92</v>
      </c>
      <c r="CA465" t="s">
        <v>102</v>
      </c>
      <c r="CB465" s="5">
        <v>61560000</v>
      </c>
      <c r="CC465" s="6">
        <v>0.1360240521670569</v>
      </c>
      <c r="CD465" s="8">
        <v>36.28034837500001</v>
      </c>
      <c r="CE465" s="5" t="s">
        <v>622</v>
      </c>
      <c r="CF465">
        <v>0</v>
      </c>
      <c r="CG465" t="e">
        <f>VLOOKUP(C465,Sheet2!$D$2:$D$764,1,0)</f>
        <v>#N/A</v>
      </c>
      <c r="CH465" t="e">
        <f>VLOOKUP(B465,SO!A:A,1,0)</f>
        <v>#N/A</v>
      </c>
      <c r="CI465" t="str">
        <f>VLOOKUP(D465,Shipment!A:A,1,0)</f>
        <v>9525250562</v>
      </c>
      <c r="CJ465" s="76" t="e">
        <f>VLOOKUP(C465,[1]Sheet1!$E:$H,4,0)</f>
        <v>#N/A</v>
      </c>
      <c r="CK465" s="76" t="e">
        <f>VLOOKUP(C465,[1]Sheet1!$E:$I,5,0)</f>
        <v>#N/A</v>
      </c>
      <c r="CL465" s="76" t="e">
        <f>VLOOKUP(C465,[1]Sheet1!$E:$S,15,0)</f>
        <v>#N/A</v>
      </c>
    </row>
    <row r="466" spans="1:90" x14ac:dyDescent="0.25">
      <c r="A466" s="1">
        <v>44580</v>
      </c>
      <c r="B466" t="s">
        <v>1335</v>
      </c>
      <c r="C466" t="s">
        <v>1336</v>
      </c>
      <c r="D466" t="s">
        <v>1296</v>
      </c>
      <c r="E466" t="s">
        <v>1313</v>
      </c>
      <c r="F466" t="s">
        <v>1298</v>
      </c>
      <c r="G466">
        <v>15</v>
      </c>
      <c r="H466" t="s">
        <v>177</v>
      </c>
      <c r="I466" t="s">
        <v>72</v>
      </c>
      <c r="J466" t="s">
        <v>73</v>
      </c>
      <c r="K466" t="s">
        <v>187</v>
      </c>
      <c r="L466">
        <v>5</v>
      </c>
      <c r="M466" t="s">
        <v>973</v>
      </c>
      <c r="N466" t="s">
        <v>1315</v>
      </c>
      <c r="O466" t="s">
        <v>77</v>
      </c>
      <c r="P466">
        <v>3.76512</v>
      </c>
      <c r="Q466" t="s">
        <v>78</v>
      </c>
      <c r="R466">
        <v>0.81666666666666998</v>
      </c>
      <c r="S466">
        <v>0.58008101851852001</v>
      </c>
      <c r="T466">
        <v>0.73410879629629999</v>
      </c>
      <c r="U466" t="s">
        <v>1316</v>
      </c>
      <c r="V466" t="s">
        <v>1316</v>
      </c>
      <c r="W466" t="s">
        <v>396</v>
      </c>
      <c r="X466" t="s">
        <v>1301</v>
      </c>
      <c r="Y466" t="s">
        <v>1302</v>
      </c>
      <c r="Z466">
        <v>303</v>
      </c>
      <c r="AA466">
        <v>0</v>
      </c>
      <c r="AB466">
        <v>0</v>
      </c>
      <c r="AC466">
        <v>6800000</v>
      </c>
      <c r="AD466" t="s">
        <v>21</v>
      </c>
      <c r="AE466" s="5">
        <v>0</v>
      </c>
      <c r="AF466" t="s">
        <v>177</v>
      </c>
      <c r="AG466" t="s">
        <v>84</v>
      </c>
      <c r="AH466" t="s">
        <v>711</v>
      </c>
      <c r="AI466" t="s">
        <v>976</v>
      </c>
      <c r="AJ466">
        <v>0</v>
      </c>
      <c r="AK466">
        <v>1</v>
      </c>
      <c r="AL466" t="s">
        <v>1303</v>
      </c>
      <c r="AM466" t="s">
        <v>177</v>
      </c>
      <c r="AN466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5"/>
      <c r="AX466" s="5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 s="5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3.76512</v>
      </c>
      <c r="BK466" s="5" t="s">
        <v>1296</v>
      </c>
      <c r="BL466">
        <v>36.28034837500001</v>
      </c>
      <c r="BM466">
        <v>8080058</v>
      </c>
      <c r="BN466" s="5">
        <v>707769.34484163404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f>IF(COUNTIFS($D$1:D466,D466,$E$1:E466,E466)&gt;1,0,1)</f>
        <v>0</v>
      </c>
      <c r="BX466" s="5">
        <v>785603.21707495162</v>
      </c>
      <c r="BY466" t="s">
        <v>21</v>
      </c>
      <c r="BZ466" t="s">
        <v>92</v>
      </c>
      <c r="CA466" t="s">
        <v>436</v>
      </c>
      <c r="CB466" s="5">
        <v>44779545</v>
      </c>
      <c r="CC466" s="6">
        <v>0.10377849631109004</v>
      </c>
      <c r="CD466" s="8">
        <v>36.28034837500001</v>
      </c>
      <c r="CE466" s="5" t="s">
        <v>622</v>
      </c>
      <c r="CF466">
        <v>0</v>
      </c>
      <c r="CG466" t="str">
        <f>VLOOKUP(C466,Sheet2!$D$2:$D$764,1,0)</f>
        <v>9521123803</v>
      </c>
      <c r="CH466" t="str">
        <f>VLOOKUP(B466,SO!A:A,1,0)</f>
        <v>9512941107</v>
      </c>
      <c r="CI466" t="str">
        <f>VLOOKUP(D466,Shipment!A:A,1,0)</f>
        <v>9525250562</v>
      </c>
      <c r="CJ466" s="76" t="e">
        <f>VLOOKUP(C466,[1]Sheet1!$E:$H,4,0)</f>
        <v>#N/A</v>
      </c>
      <c r="CK466" s="76" t="e">
        <f>VLOOKUP(C466,[1]Sheet1!$E:$I,5,0)</f>
        <v>#N/A</v>
      </c>
      <c r="CL466" s="76" t="e">
        <f>VLOOKUP(C466,[1]Sheet1!$E:$S,15,0)</f>
        <v>#N/A</v>
      </c>
    </row>
    <row r="467" spans="1:90" x14ac:dyDescent="0.25">
      <c r="A467" s="1">
        <v>44580</v>
      </c>
      <c r="B467" t="s">
        <v>1347</v>
      </c>
      <c r="C467" t="s">
        <v>1348</v>
      </c>
      <c r="D467" t="s">
        <v>1296</v>
      </c>
      <c r="E467" t="s">
        <v>1297</v>
      </c>
      <c r="F467" t="s">
        <v>1298</v>
      </c>
      <c r="G467">
        <v>15</v>
      </c>
      <c r="H467" t="s">
        <v>177</v>
      </c>
      <c r="I467" t="s">
        <v>72</v>
      </c>
      <c r="J467" t="s">
        <v>73</v>
      </c>
      <c r="K467" t="s">
        <v>611</v>
      </c>
      <c r="L467">
        <v>3</v>
      </c>
      <c r="M467" t="s">
        <v>262</v>
      </c>
      <c r="N467" t="s">
        <v>1299</v>
      </c>
      <c r="O467" t="s">
        <v>413</v>
      </c>
      <c r="P467">
        <v>1.0488187500000001</v>
      </c>
      <c r="Q467" t="s">
        <v>78</v>
      </c>
      <c r="R467">
        <v>0.81666666666666998</v>
      </c>
      <c r="S467">
        <v>0.58054398148148001</v>
      </c>
      <c r="T467">
        <v>0.73383101851851995</v>
      </c>
      <c r="U467" t="s">
        <v>1300</v>
      </c>
      <c r="V467" t="s">
        <v>1300</v>
      </c>
      <c r="W467" t="s">
        <v>396</v>
      </c>
      <c r="X467" t="s">
        <v>1301</v>
      </c>
      <c r="Y467" t="s">
        <v>1302</v>
      </c>
      <c r="Z467">
        <v>303</v>
      </c>
      <c r="AA467">
        <v>0</v>
      </c>
      <c r="AB467" t="s">
        <v>146</v>
      </c>
      <c r="AC467">
        <v>6800000</v>
      </c>
      <c r="AD467" t="s">
        <v>612</v>
      </c>
      <c r="AE467" s="5">
        <v>0</v>
      </c>
      <c r="AF467" t="s">
        <v>177</v>
      </c>
      <c r="AG467" t="s">
        <v>84</v>
      </c>
      <c r="AH467" t="s">
        <v>711</v>
      </c>
      <c r="AI467" t="s">
        <v>262</v>
      </c>
      <c r="AJ467">
        <v>0</v>
      </c>
      <c r="AK467">
        <v>1</v>
      </c>
      <c r="AL467" t="s">
        <v>1303</v>
      </c>
      <c r="AM467" t="s">
        <v>177</v>
      </c>
      <c r="AN467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13635</v>
      </c>
      <c r="AT467" s="8">
        <v>20976</v>
      </c>
      <c r="AU467" s="5"/>
      <c r="AX467" s="5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 s="5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1.0488187500000001</v>
      </c>
      <c r="BK467" s="5" t="s">
        <v>1296</v>
      </c>
      <c r="BL467">
        <v>36.28034837500001</v>
      </c>
      <c r="BM467">
        <v>8080058</v>
      </c>
      <c r="BN467" s="5">
        <v>197157.53005086735</v>
      </c>
      <c r="BO467" s="5">
        <v>0</v>
      </c>
      <c r="BP467" s="5">
        <v>13635</v>
      </c>
      <c r="BQ467" s="5">
        <v>20976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f>IF(COUNTIFS($D$1:D467,D467,$E$1:E467,E467)&gt;1,0,1)</f>
        <v>0</v>
      </c>
      <c r="BX467" s="5">
        <v>253450.07661071347</v>
      </c>
      <c r="BY467" t="s">
        <v>612</v>
      </c>
      <c r="BZ467" t="s">
        <v>612</v>
      </c>
      <c r="CA467" t="s">
        <v>102</v>
      </c>
      <c r="CB467" s="5">
        <v>0</v>
      </c>
      <c r="CC467" s="6">
        <v>2.8908728746461488E-2</v>
      </c>
      <c r="CD467" s="8">
        <v>36.28034837500001</v>
      </c>
      <c r="CE467" s="5" t="s">
        <v>622</v>
      </c>
      <c r="CF467">
        <v>0</v>
      </c>
      <c r="CG467" t="str">
        <f>VLOOKUP(C467,Sheet2!$D$2:$D$764,1,0)</f>
        <v>9521122697</v>
      </c>
      <c r="CH467" t="str">
        <f>VLOOKUP(B467,SO!A:A,1,0)</f>
        <v>9512934626</v>
      </c>
      <c r="CI467" t="str">
        <f>VLOOKUP(D467,Shipment!A:A,1,0)</f>
        <v>9525250562</v>
      </c>
      <c r="CJ467" s="76" t="e">
        <f>VLOOKUP(C467,[1]Sheet1!$E:$H,4,0)</f>
        <v>#N/A</v>
      </c>
      <c r="CK467" s="76" t="e">
        <f>VLOOKUP(C467,[1]Sheet1!$E:$I,5,0)</f>
        <v>#N/A</v>
      </c>
      <c r="CL467" s="76" t="e">
        <f>VLOOKUP(C467,[1]Sheet1!$E:$S,15,0)</f>
        <v>#N/A</v>
      </c>
    </row>
    <row r="468" spans="1:90" x14ac:dyDescent="0.25">
      <c r="A468" s="1">
        <v>44580</v>
      </c>
      <c r="B468" t="s">
        <v>1349</v>
      </c>
      <c r="C468" t="s">
        <v>1350</v>
      </c>
      <c r="D468" t="s">
        <v>1351</v>
      </c>
      <c r="E468" t="s">
        <v>1352</v>
      </c>
      <c r="F468" t="s">
        <v>1353</v>
      </c>
      <c r="G468">
        <v>1.25</v>
      </c>
      <c r="H468" t="s">
        <v>177</v>
      </c>
      <c r="I468" t="s">
        <v>72</v>
      </c>
      <c r="J468" t="s">
        <v>73</v>
      </c>
      <c r="K468" t="s">
        <v>544</v>
      </c>
      <c r="L468">
        <v>6</v>
      </c>
      <c r="M468" t="s">
        <v>1354</v>
      </c>
      <c r="N468" t="s">
        <v>1355</v>
      </c>
      <c r="O468" t="s">
        <v>77</v>
      </c>
      <c r="P468">
        <v>0.17748</v>
      </c>
      <c r="Q468" t="s">
        <v>78</v>
      </c>
      <c r="R468">
        <v>0.68194444444444002</v>
      </c>
      <c r="S468">
        <v>0.59174768518519005</v>
      </c>
      <c r="T468">
        <v>0.68010416666666995</v>
      </c>
      <c r="U468" t="s">
        <v>1356</v>
      </c>
      <c r="V468" t="s">
        <v>1356</v>
      </c>
      <c r="W468" t="s">
        <v>330</v>
      </c>
      <c r="X468" t="s">
        <v>555</v>
      </c>
      <c r="Y468" t="s">
        <v>82</v>
      </c>
      <c r="Z468">
        <v>20</v>
      </c>
      <c r="AA468">
        <v>20</v>
      </c>
      <c r="AB468">
        <v>0</v>
      </c>
      <c r="AC468">
        <v>550000</v>
      </c>
      <c r="AD468" t="s">
        <v>129</v>
      </c>
      <c r="AE468" s="5">
        <v>1</v>
      </c>
      <c r="AF468" t="s">
        <v>177</v>
      </c>
      <c r="AG468" t="s">
        <v>84</v>
      </c>
      <c r="AH468" t="s">
        <v>333</v>
      </c>
      <c r="AI468" t="s">
        <v>130</v>
      </c>
      <c r="AJ468">
        <v>0</v>
      </c>
      <c r="AK468">
        <v>1</v>
      </c>
      <c r="AL468" t="s">
        <v>334</v>
      </c>
      <c r="AM468" t="s">
        <v>177</v>
      </c>
      <c r="AN468" t="s">
        <v>334</v>
      </c>
      <c r="AO468" s="8">
        <v>550000</v>
      </c>
      <c r="AP468" s="8">
        <v>0</v>
      </c>
      <c r="AQ468" s="8">
        <v>0</v>
      </c>
      <c r="AR468" s="8">
        <v>0</v>
      </c>
      <c r="AS468" s="8">
        <v>5324</v>
      </c>
      <c r="AT468" s="8">
        <v>0</v>
      </c>
      <c r="AU468" s="5"/>
      <c r="AX468" s="5">
        <v>0</v>
      </c>
      <c r="AY468">
        <v>0</v>
      </c>
      <c r="AZ468">
        <v>750000</v>
      </c>
      <c r="BA468">
        <v>0</v>
      </c>
      <c r="BB468">
        <v>244251</v>
      </c>
      <c r="BC468">
        <v>0</v>
      </c>
      <c r="BD468" s="5">
        <v>0</v>
      </c>
      <c r="BE468">
        <v>0</v>
      </c>
      <c r="BF468">
        <v>0</v>
      </c>
      <c r="BG468">
        <v>0</v>
      </c>
      <c r="BH468">
        <v>0</v>
      </c>
      <c r="BI468">
        <v>994251</v>
      </c>
      <c r="BJ468">
        <v>0.17748</v>
      </c>
      <c r="BK468" s="5" t="s">
        <v>1351</v>
      </c>
      <c r="BL468">
        <v>8.5518268800000001</v>
      </c>
      <c r="BM468">
        <v>994251</v>
      </c>
      <c r="BN468" s="5">
        <v>11414.403187731508</v>
      </c>
      <c r="BO468" s="5">
        <v>0</v>
      </c>
      <c r="BP468" s="5">
        <v>5324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f>IF(COUNTIFS($D$1:D468,D468,$E$1:E468,E468)&gt;1,0,1)</f>
        <v>1</v>
      </c>
      <c r="BX468" s="5">
        <v>20889.095255997509</v>
      </c>
      <c r="BY468" t="s">
        <v>129</v>
      </c>
      <c r="BZ468" t="s">
        <v>129</v>
      </c>
      <c r="CA468" t="s">
        <v>102</v>
      </c>
      <c r="CB468" s="5">
        <v>10332000</v>
      </c>
      <c r="CC468" s="6">
        <v>2.0753460341330014E-2</v>
      </c>
      <c r="CD468" s="8">
        <v>8.5518268800000001</v>
      </c>
      <c r="CE468" s="5" t="s">
        <v>622</v>
      </c>
      <c r="CF468">
        <v>0</v>
      </c>
      <c r="CG468" t="str">
        <f>VLOOKUP(C468,Sheet2!$D$2:$D$764,1,0)</f>
        <v>9521120507</v>
      </c>
      <c r="CH468" t="str">
        <f>VLOOKUP(B468,SO!A:A,1,0)</f>
        <v>9512939485</v>
      </c>
      <c r="CI468" t="str">
        <f>VLOOKUP(D468,Shipment!A:A,1,0)</f>
        <v>9525250566</v>
      </c>
      <c r="CJ468" s="76" t="e">
        <f>VLOOKUP(C468,[1]Sheet1!$E:$H,4,0)</f>
        <v>#N/A</v>
      </c>
      <c r="CK468" s="76" t="e">
        <f>VLOOKUP(C468,[1]Sheet1!$E:$I,5,0)</f>
        <v>#N/A</v>
      </c>
      <c r="CL468" s="76" t="e">
        <f>VLOOKUP(C468,[1]Sheet1!$E:$S,15,0)</f>
        <v>#N/A</v>
      </c>
    </row>
    <row r="469" spans="1:90" x14ac:dyDescent="0.25">
      <c r="A469" s="1">
        <v>44580</v>
      </c>
      <c r="B469" t="s">
        <v>1357</v>
      </c>
      <c r="C469" t="s">
        <v>1358</v>
      </c>
      <c r="D469" t="s">
        <v>1351</v>
      </c>
      <c r="E469" t="s">
        <v>1352</v>
      </c>
      <c r="F469" t="s">
        <v>1353</v>
      </c>
      <c r="G469">
        <v>1.25</v>
      </c>
      <c r="H469" t="s">
        <v>177</v>
      </c>
      <c r="I469" t="s">
        <v>72</v>
      </c>
      <c r="J469" t="s">
        <v>73</v>
      </c>
      <c r="K469" t="s">
        <v>354</v>
      </c>
      <c r="L469">
        <v>8</v>
      </c>
      <c r="M469" t="s">
        <v>1354</v>
      </c>
      <c r="N469" t="s">
        <v>1355</v>
      </c>
      <c r="O469" t="s">
        <v>77</v>
      </c>
      <c r="P469">
        <v>0.18451200000000001</v>
      </c>
      <c r="Q469" t="s">
        <v>78</v>
      </c>
      <c r="R469">
        <v>0.68194444444444002</v>
      </c>
      <c r="S469">
        <v>0.59174768518519005</v>
      </c>
      <c r="T469">
        <v>0.68032407407407003</v>
      </c>
      <c r="U469" t="s">
        <v>1356</v>
      </c>
      <c r="V469" t="s">
        <v>1356</v>
      </c>
      <c r="W469" t="s">
        <v>330</v>
      </c>
      <c r="X469" t="s">
        <v>555</v>
      </c>
      <c r="Y469" t="s">
        <v>82</v>
      </c>
      <c r="Z469">
        <v>20</v>
      </c>
      <c r="AA469">
        <v>0</v>
      </c>
      <c r="AB469">
        <v>0</v>
      </c>
      <c r="AC469">
        <v>550000</v>
      </c>
      <c r="AD469" t="s">
        <v>358</v>
      </c>
      <c r="AE469" s="5">
        <v>0</v>
      </c>
      <c r="AF469" t="s">
        <v>177</v>
      </c>
      <c r="AG469" t="s">
        <v>84</v>
      </c>
      <c r="AH469" t="s">
        <v>333</v>
      </c>
      <c r="AI469" t="s">
        <v>130</v>
      </c>
      <c r="AJ469">
        <v>0</v>
      </c>
      <c r="AK469">
        <v>1</v>
      </c>
      <c r="AL469" t="s">
        <v>334</v>
      </c>
      <c r="AM469" t="s">
        <v>177</v>
      </c>
      <c r="AN469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5535</v>
      </c>
      <c r="AT469" s="8">
        <v>0</v>
      </c>
      <c r="AU469" s="5"/>
      <c r="AX469" s="5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 s="5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0.18451200000000001</v>
      </c>
      <c r="BK469" s="5" t="s">
        <v>1351</v>
      </c>
      <c r="BL469">
        <v>8.5518268800000001</v>
      </c>
      <c r="BM469">
        <v>994251</v>
      </c>
      <c r="BN469" s="5">
        <v>11866.657431680844</v>
      </c>
      <c r="BO469" s="5">
        <v>0</v>
      </c>
      <c r="BP469" s="5">
        <v>5535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f>IF(COUNTIFS($D$1:D469,D469,$E$1:E469,E469)&gt;1,0,1)</f>
        <v>0</v>
      </c>
      <c r="BX469" s="5">
        <v>21716.805588655698</v>
      </c>
      <c r="BY469" t="s">
        <v>358</v>
      </c>
      <c r="BZ469" t="s">
        <v>358</v>
      </c>
      <c r="CA469" t="s">
        <v>102</v>
      </c>
      <c r="CB469" s="5">
        <v>12370400</v>
      </c>
      <c r="CC469" s="6">
        <v>2.1575740784874262E-2</v>
      </c>
      <c r="CD469" s="8">
        <v>8.5518268800000001</v>
      </c>
      <c r="CE469" s="5" t="s">
        <v>622</v>
      </c>
      <c r="CF469">
        <v>0</v>
      </c>
      <c r="CG469" t="str">
        <f>VLOOKUP(C469,Sheet2!$D$2:$D$764,1,0)</f>
        <v>9521120529</v>
      </c>
      <c r="CH469" t="str">
        <f>VLOOKUP(B469,SO!A:A,1,0)</f>
        <v>9512939446</v>
      </c>
      <c r="CI469" t="str">
        <f>VLOOKUP(D469,Shipment!A:A,1,0)</f>
        <v>9525250566</v>
      </c>
      <c r="CJ469" s="76" t="e">
        <f>VLOOKUP(C469,[1]Sheet1!$E:$H,4,0)</f>
        <v>#N/A</v>
      </c>
      <c r="CK469" s="76" t="e">
        <f>VLOOKUP(C469,[1]Sheet1!$E:$I,5,0)</f>
        <v>#N/A</v>
      </c>
      <c r="CL469" s="76" t="e">
        <f>VLOOKUP(C469,[1]Sheet1!$E:$S,15,0)</f>
        <v>#N/A</v>
      </c>
    </row>
    <row r="470" spans="1:90" x14ac:dyDescent="0.25">
      <c r="A470" s="1">
        <v>44580</v>
      </c>
      <c r="B470" t="s">
        <v>1359</v>
      </c>
      <c r="C470" t="s">
        <v>1360</v>
      </c>
      <c r="D470" t="s">
        <v>1351</v>
      </c>
      <c r="E470" t="s">
        <v>1352</v>
      </c>
      <c r="F470" t="s">
        <v>1353</v>
      </c>
      <c r="G470">
        <v>1.25</v>
      </c>
      <c r="H470" t="s">
        <v>177</v>
      </c>
      <c r="I470" t="s">
        <v>72</v>
      </c>
      <c r="J470" t="s">
        <v>73</v>
      </c>
      <c r="K470" t="s">
        <v>483</v>
      </c>
      <c r="L470">
        <v>8</v>
      </c>
      <c r="M470" t="s">
        <v>1354</v>
      </c>
      <c r="N470" t="s">
        <v>1355</v>
      </c>
      <c r="O470" t="s">
        <v>77</v>
      </c>
      <c r="P470">
        <v>0.31008000000000002</v>
      </c>
      <c r="Q470" t="s">
        <v>78</v>
      </c>
      <c r="R470">
        <v>0.68194444444444002</v>
      </c>
      <c r="S470">
        <v>0.59175925925925998</v>
      </c>
      <c r="T470">
        <v>0.67989583333333004</v>
      </c>
      <c r="U470" t="s">
        <v>1356</v>
      </c>
      <c r="V470" t="s">
        <v>1356</v>
      </c>
      <c r="W470" t="s">
        <v>330</v>
      </c>
      <c r="X470" t="s">
        <v>555</v>
      </c>
      <c r="Y470" t="s">
        <v>82</v>
      </c>
      <c r="Z470">
        <v>20</v>
      </c>
      <c r="AA470">
        <v>0</v>
      </c>
      <c r="AB470">
        <v>0</v>
      </c>
      <c r="AC470">
        <v>550000</v>
      </c>
      <c r="AD470" t="s">
        <v>129</v>
      </c>
      <c r="AE470" s="5">
        <v>0</v>
      </c>
      <c r="AF470" t="s">
        <v>177</v>
      </c>
      <c r="AG470" t="s">
        <v>84</v>
      </c>
      <c r="AH470" t="s">
        <v>333</v>
      </c>
      <c r="AI470" t="s">
        <v>130</v>
      </c>
      <c r="AJ470">
        <v>0</v>
      </c>
      <c r="AK470">
        <v>1</v>
      </c>
      <c r="AL470" t="s">
        <v>334</v>
      </c>
      <c r="AM470" t="s">
        <v>177</v>
      </c>
      <c r="AN470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9302</v>
      </c>
      <c r="AT470" s="8">
        <v>0</v>
      </c>
      <c r="AU470" s="5"/>
      <c r="AX470" s="5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 s="5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0.31008000000000002</v>
      </c>
      <c r="BK470" s="5" t="s">
        <v>1351</v>
      </c>
      <c r="BL470">
        <v>8.5518268800000001</v>
      </c>
      <c r="BM470">
        <v>994251</v>
      </c>
      <c r="BN470" s="5">
        <v>19942.405569369992</v>
      </c>
      <c r="BO470" s="5">
        <v>0</v>
      </c>
      <c r="BP470" s="5">
        <v>9302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f>IF(COUNTIFS($D$1:D470,D470,$E$1:E470,E470)&gt;1,0,1)</f>
        <v>0</v>
      </c>
      <c r="BX470" s="5">
        <v>36496.189412777261</v>
      </c>
      <c r="BY470" t="s">
        <v>129</v>
      </c>
      <c r="BZ470" t="s">
        <v>129</v>
      </c>
      <c r="CA470" t="s">
        <v>102</v>
      </c>
      <c r="CB470" s="5">
        <v>14392000</v>
      </c>
      <c r="CC470" s="6">
        <v>3.6258919217036348E-2</v>
      </c>
      <c r="CD470" s="8">
        <v>8.5518268800000001</v>
      </c>
      <c r="CE470" s="5" t="s">
        <v>622</v>
      </c>
      <c r="CF470">
        <v>0</v>
      </c>
      <c r="CG470" t="str">
        <f>VLOOKUP(C470,Sheet2!$D$2:$D$764,1,0)</f>
        <v>9521122774</v>
      </c>
      <c r="CH470" t="str">
        <f>VLOOKUP(B470,SO!A:A,1,0)</f>
        <v>9512939777</v>
      </c>
      <c r="CI470" t="str">
        <f>VLOOKUP(D470,Shipment!A:A,1,0)</f>
        <v>9525250566</v>
      </c>
      <c r="CJ470" s="76" t="e">
        <f>VLOOKUP(C470,[1]Sheet1!$E:$H,4,0)</f>
        <v>#N/A</v>
      </c>
      <c r="CK470" s="76" t="e">
        <f>VLOOKUP(C470,[1]Sheet1!$E:$I,5,0)</f>
        <v>#N/A</v>
      </c>
      <c r="CL470" s="76" t="e">
        <f>VLOOKUP(C470,[1]Sheet1!$E:$S,15,0)</f>
        <v>#N/A</v>
      </c>
    </row>
    <row r="471" spans="1:90" x14ac:dyDescent="0.25">
      <c r="A471" s="1">
        <v>44580</v>
      </c>
      <c r="B471" t="s">
        <v>1349</v>
      </c>
      <c r="C471" t="s">
        <v>1361</v>
      </c>
      <c r="D471" t="s">
        <v>1351</v>
      </c>
      <c r="E471" t="s">
        <v>1352</v>
      </c>
      <c r="F471" t="s">
        <v>1353</v>
      </c>
      <c r="G471">
        <v>1.25</v>
      </c>
      <c r="H471" t="s">
        <v>177</v>
      </c>
      <c r="I471" t="s">
        <v>72</v>
      </c>
      <c r="J471" t="s">
        <v>73</v>
      </c>
      <c r="K471" t="s">
        <v>315</v>
      </c>
      <c r="L471">
        <v>6</v>
      </c>
      <c r="M471" t="s">
        <v>1354</v>
      </c>
      <c r="N471" t="s">
        <v>1355</v>
      </c>
      <c r="O471" t="s">
        <v>77</v>
      </c>
      <c r="P471">
        <v>0.17511167999999999</v>
      </c>
      <c r="Q471" t="s">
        <v>78</v>
      </c>
      <c r="R471">
        <v>0.68194444444444002</v>
      </c>
      <c r="S471">
        <v>0.59175925925925998</v>
      </c>
      <c r="T471">
        <v>0.67980324074073994</v>
      </c>
      <c r="U471" t="s">
        <v>1356</v>
      </c>
      <c r="V471" t="s">
        <v>1356</v>
      </c>
      <c r="W471" t="s">
        <v>330</v>
      </c>
      <c r="X471" t="s">
        <v>555</v>
      </c>
      <c r="Y471" t="s">
        <v>82</v>
      </c>
      <c r="Z471">
        <v>20</v>
      </c>
      <c r="AA471">
        <v>0</v>
      </c>
      <c r="AB471">
        <v>0</v>
      </c>
      <c r="AC471">
        <v>550000</v>
      </c>
      <c r="AD471" t="s">
        <v>129</v>
      </c>
      <c r="AE471" s="5">
        <v>0</v>
      </c>
      <c r="AF471" t="s">
        <v>177</v>
      </c>
      <c r="AG471" t="s">
        <v>84</v>
      </c>
      <c r="AH471" t="s">
        <v>333</v>
      </c>
      <c r="AI471" t="s">
        <v>130</v>
      </c>
      <c r="AJ471">
        <v>0</v>
      </c>
      <c r="AK471">
        <v>1</v>
      </c>
      <c r="AL471" t="s">
        <v>334</v>
      </c>
      <c r="AM471" t="s">
        <v>177</v>
      </c>
      <c r="AN471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5253</v>
      </c>
      <c r="AT471" s="8">
        <v>0</v>
      </c>
      <c r="AU471" s="5"/>
      <c r="AX471" s="5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 s="5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0.17511167999999999</v>
      </c>
      <c r="BK471" s="5" t="s">
        <v>1351</v>
      </c>
      <c r="BL471">
        <v>8.5518268800000001</v>
      </c>
      <c r="BM471">
        <v>994251</v>
      </c>
      <c r="BN471" s="5">
        <v>11262.087662840995</v>
      </c>
      <c r="BO471" s="5">
        <v>0</v>
      </c>
      <c r="BP471" s="5">
        <v>5253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f>IF(COUNTIFS($D$1:D471,D471,$E$1:E471,E471)&gt;1,0,1)</f>
        <v>0</v>
      </c>
      <c r="BX471" s="5">
        <v>20610.392267510448</v>
      </c>
      <c r="BY471" t="s">
        <v>129</v>
      </c>
      <c r="BZ471" t="s">
        <v>129</v>
      </c>
      <c r="CA471" t="s">
        <v>102</v>
      </c>
      <c r="CB471" s="5">
        <v>4875270</v>
      </c>
      <c r="CC471" s="6">
        <v>2.0476523023347262E-2</v>
      </c>
      <c r="CD471" s="8">
        <v>8.5518268800000001</v>
      </c>
      <c r="CE471" s="5" t="s">
        <v>622</v>
      </c>
      <c r="CF471">
        <v>0</v>
      </c>
      <c r="CG471" t="str">
        <f>VLOOKUP(C471,Sheet2!$D$2:$D$764,1,0)</f>
        <v>9521122747</v>
      </c>
      <c r="CH471" t="str">
        <f>VLOOKUP(B471,SO!A:A,1,0)</f>
        <v>9512939485</v>
      </c>
      <c r="CI471" t="str">
        <f>VLOOKUP(D471,Shipment!A:A,1,0)</f>
        <v>9525250566</v>
      </c>
      <c r="CJ471" s="76" t="e">
        <f>VLOOKUP(C471,[1]Sheet1!$E:$H,4,0)</f>
        <v>#N/A</v>
      </c>
      <c r="CK471" s="76" t="e">
        <f>VLOOKUP(C471,[1]Sheet1!$E:$I,5,0)</f>
        <v>#N/A</v>
      </c>
      <c r="CL471" s="76" t="e">
        <f>VLOOKUP(C471,[1]Sheet1!$E:$S,15,0)</f>
        <v>#N/A</v>
      </c>
    </row>
    <row r="472" spans="1:90" x14ac:dyDescent="0.25">
      <c r="A472" s="1">
        <v>44580</v>
      </c>
      <c r="B472" t="s">
        <v>1362</v>
      </c>
      <c r="C472" t="s">
        <v>1363</v>
      </c>
      <c r="D472" t="s">
        <v>1351</v>
      </c>
      <c r="E472" t="s">
        <v>1364</v>
      </c>
      <c r="F472" t="s">
        <v>1353</v>
      </c>
      <c r="G472">
        <v>1.25</v>
      </c>
      <c r="H472" t="s">
        <v>177</v>
      </c>
      <c r="I472" t="s">
        <v>72</v>
      </c>
      <c r="J472" t="s">
        <v>73</v>
      </c>
      <c r="K472" t="s">
        <v>149</v>
      </c>
      <c r="L472">
        <v>3</v>
      </c>
      <c r="M472" t="s">
        <v>1365</v>
      </c>
      <c r="N472" t="s">
        <v>1366</v>
      </c>
      <c r="O472" t="s">
        <v>77</v>
      </c>
      <c r="P472">
        <v>0.18513000000000002</v>
      </c>
      <c r="Q472" t="s">
        <v>78</v>
      </c>
      <c r="R472">
        <v>0.68194444444444002</v>
      </c>
      <c r="S472">
        <v>0.59175925925925998</v>
      </c>
      <c r="T472">
        <v>0.66599537037037004</v>
      </c>
      <c r="U472" t="s">
        <v>1367</v>
      </c>
      <c r="V472" t="s">
        <v>1367</v>
      </c>
      <c r="W472" t="s">
        <v>330</v>
      </c>
      <c r="X472" t="s">
        <v>555</v>
      </c>
      <c r="Y472" t="s">
        <v>82</v>
      </c>
      <c r="Z472">
        <v>20</v>
      </c>
      <c r="AA472">
        <v>20</v>
      </c>
      <c r="AB472">
        <v>0</v>
      </c>
      <c r="AC472">
        <v>550000</v>
      </c>
      <c r="AD472" t="s">
        <v>147</v>
      </c>
      <c r="AE472" s="5">
        <v>0</v>
      </c>
      <c r="AF472" t="s">
        <v>177</v>
      </c>
      <c r="AG472" t="s">
        <v>84</v>
      </c>
      <c r="AH472" t="s">
        <v>333</v>
      </c>
      <c r="AI472" t="s">
        <v>130</v>
      </c>
      <c r="AJ472">
        <v>0</v>
      </c>
      <c r="AK472">
        <v>1</v>
      </c>
      <c r="AL472" t="s">
        <v>334</v>
      </c>
      <c r="AM472" t="s">
        <v>177</v>
      </c>
      <c r="AN472" t="s">
        <v>101</v>
      </c>
      <c r="AO472" s="8">
        <v>50000</v>
      </c>
      <c r="AP472" s="8">
        <v>0</v>
      </c>
      <c r="AQ472" s="8">
        <v>0</v>
      </c>
      <c r="AR472" s="8">
        <v>0</v>
      </c>
      <c r="AS472" s="8">
        <v>5554</v>
      </c>
      <c r="AT472" s="8">
        <v>0</v>
      </c>
      <c r="AU472" s="5"/>
      <c r="AX472" s="5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 s="5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0.18513000000000002</v>
      </c>
      <c r="BK472" s="5" t="s">
        <v>1351</v>
      </c>
      <c r="BL472">
        <v>8.5518268800000001</v>
      </c>
      <c r="BM472">
        <v>994251</v>
      </c>
      <c r="BN472" s="5">
        <v>11906.40332513373</v>
      </c>
      <c r="BO472" s="5">
        <v>0</v>
      </c>
      <c r="BP472" s="5">
        <v>5554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f>IF(COUNTIFS($D$1:D472,D472,$E$1:E472,E472)&gt;1,0,1)</f>
        <v>1</v>
      </c>
      <c r="BX472" s="5">
        <v>21790.00453427327</v>
      </c>
      <c r="BY472" t="s">
        <v>147</v>
      </c>
      <c r="BZ472" t="s">
        <v>147</v>
      </c>
      <c r="CA472" t="s">
        <v>102</v>
      </c>
      <c r="CB472" s="5">
        <v>5859000</v>
      </c>
      <c r="CC472" s="6">
        <v>2.164800604569769E-2</v>
      </c>
      <c r="CD472" s="8">
        <v>8.5518268800000001</v>
      </c>
      <c r="CE472" s="5" t="s">
        <v>622</v>
      </c>
      <c r="CF472">
        <v>0</v>
      </c>
      <c r="CG472" t="str">
        <f>VLOOKUP(C472,Sheet2!$D$2:$D$764,1,0)</f>
        <v>9521122958</v>
      </c>
      <c r="CH472" t="str">
        <f>VLOOKUP(B472,SO!A:A,1,0)</f>
        <v>9512940863</v>
      </c>
      <c r="CI472" t="str">
        <f>VLOOKUP(D472,Shipment!A:A,1,0)</f>
        <v>9525250566</v>
      </c>
      <c r="CJ472" s="76" t="e">
        <f>VLOOKUP(C472,[1]Sheet1!$E:$H,4,0)</f>
        <v>#N/A</v>
      </c>
      <c r="CK472" s="76" t="e">
        <f>VLOOKUP(C472,[1]Sheet1!$E:$I,5,0)</f>
        <v>#N/A</v>
      </c>
      <c r="CL472" s="76" t="e">
        <f>VLOOKUP(C472,[1]Sheet1!$E:$S,15,0)</f>
        <v>#N/A</v>
      </c>
    </row>
    <row r="473" spans="1:90" x14ac:dyDescent="0.25">
      <c r="A473" s="1">
        <v>44580</v>
      </c>
      <c r="B473" t="s">
        <v>1357</v>
      </c>
      <c r="C473" t="s">
        <v>1358</v>
      </c>
      <c r="D473" t="s">
        <v>1351</v>
      </c>
      <c r="E473" t="s">
        <v>1352</v>
      </c>
      <c r="F473" t="s">
        <v>1353</v>
      </c>
      <c r="G473">
        <v>1.25</v>
      </c>
      <c r="H473" t="s">
        <v>177</v>
      </c>
      <c r="I473" t="s">
        <v>72</v>
      </c>
      <c r="J473" t="s">
        <v>73</v>
      </c>
      <c r="K473" t="s">
        <v>372</v>
      </c>
      <c r="L473">
        <v>10</v>
      </c>
      <c r="M473" t="s">
        <v>1354</v>
      </c>
      <c r="N473" t="s">
        <v>1355</v>
      </c>
      <c r="O473" t="s">
        <v>77</v>
      </c>
      <c r="P473">
        <v>0.23064000000000001</v>
      </c>
      <c r="Q473" t="s">
        <v>78</v>
      </c>
      <c r="R473">
        <v>0.68194444444444002</v>
      </c>
      <c r="S473">
        <v>0.59175925925925998</v>
      </c>
      <c r="T473">
        <v>0.68023148148148005</v>
      </c>
      <c r="U473" t="s">
        <v>1356</v>
      </c>
      <c r="V473" t="s">
        <v>1356</v>
      </c>
      <c r="W473" t="s">
        <v>330</v>
      </c>
      <c r="X473" t="s">
        <v>555</v>
      </c>
      <c r="Y473" t="s">
        <v>82</v>
      </c>
      <c r="Z473">
        <v>20</v>
      </c>
      <c r="AA473">
        <v>0</v>
      </c>
      <c r="AB473">
        <v>0</v>
      </c>
      <c r="AC473">
        <v>550000</v>
      </c>
      <c r="AD473" t="s">
        <v>358</v>
      </c>
      <c r="AE473" s="5">
        <v>0</v>
      </c>
      <c r="AF473" t="s">
        <v>177</v>
      </c>
      <c r="AG473" t="s">
        <v>84</v>
      </c>
      <c r="AH473" t="s">
        <v>333</v>
      </c>
      <c r="AI473" t="s">
        <v>130</v>
      </c>
      <c r="AJ473">
        <v>0</v>
      </c>
      <c r="AK473">
        <v>1</v>
      </c>
      <c r="AL473" t="s">
        <v>334</v>
      </c>
      <c r="AM473" t="s">
        <v>177</v>
      </c>
      <c r="AN473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6919</v>
      </c>
      <c r="AT473" s="8">
        <v>0</v>
      </c>
      <c r="AU473" s="5"/>
      <c r="AX473" s="5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 s="5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0.23064000000000001</v>
      </c>
      <c r="BK473" s="5" t="s">
        <v>1351</v>
      </c>
      <c r="BL473">
        <v>8.5518268800000001</v>
      </c>
      <c r="BM473">
        <v>994251</v>
      </c>
      <c r="BN473" s="5">
        <v>14833.321789601054</v>
      </c>
      <c r="BO473" s="5">
        <v>0</v>
      </c>
      <c r="BP473" s="5">
        <v>6919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f>IF(COUNTIFS($D$1:D473,D473,$E$1:E473,E473)&gt;1,0,1)</f>
        <v>0</v>
      </c>
      <c r="BX473" s="5">
        <v>27146.256985819618</v>
      </c>
      <c r="BY473" t="s">
        <v>358</v>
      </c>
      <c r="BZ473" t="s">
        <v>358</v>
      </c>
      <c r="CA473" t="s">
        <v>102</v>
      </c>
      <c r="CB473" s="5">
        <v>12873000</v>
      </c>
      <c r="CC473" s="6">
        <v>2.6969675981092827E-2</v>
      </c>
      <c r="CD473" s="8">
        <v>8.5518268800000001</v>
      </c>
      <c r="CE473" s="5" t="s">
        <v>622</v>
      </c>
      <c r="CF473">
        <v>0</v>
      </c>
      <c r="CG473" t="str">
        <f>VLOOKUP(C473,Sheet2!$D$2:$D$764,1,0)</f>
        <v>9521120529</v>
      </c>
      <c r="CH473" t="str">
        <f>VLOOKUP(B473,SO!A:A,1,0)</f>
        <v>9512939446</v>
      </c>
      <c r="CI473" t="str">
        <f>VLOOKUP(D473,Shipment!A:A,1,0)</f>
        <v>9525250566</v>
      </c>
      <c r="CJ473" s="76" t="e">
        <f>VLOOKUP(C473,[1]Sheet1!$E:$H,4,0)</f>
        <v>#N/A</v>
      </c>
      <c r="CK473" s="76" t="e">
        <f>VLOOKUP(C473,[1]Sheet1!$E:$I,5,0)</f>
        <v>#N/A</v>
      </c>
      <c r="CL473" s="76" t="e">
        <f>VLOOKUP(C473,[1]Sheet1!$E:$S,15,0)</f>
        <v>#N/A</v>
      </c>
    </row>
    <row r="474" spans="1:90" x14ac:dyDescent="0.25">
      <c r="A474" s="1">
        <v>44580</v>
      </c>
      <c r="B474" t="s">
        <v>1368</v>
      </c>
      <c r="C474" t="s">
        <v>1369</v>
      </c>
      <c r="D474" t="s">
        <v>1351</v>
      </c>
      <c r="E474" t="s">
        <v>1352</v>
      </c>
      <c r="F474" t="s">
        <v>1353</v>
      </c>
      <c r="G474">
        <v>1.25</v>
      </c>
      <c r="H474" t="s">
        <v>177</v>
      </c>
      <c r="I474" t="s">
        <v>72</v>
      </c>
      <c r="J474" t="s">
        <v>73</v>
      </c>
      <c r="K474" t="s">
        <v>454</v>
      </c>
      <c r="L474">
        <v>6</v>
      </c>
      <c r="M474" t="s">
        <v>1354</v>
      </c>
      <c r="N474" t="s">
        <v>1355</v>
      </c>
      <c r="O474" t="s">
        <v>77</v>
      </c>
      <c r="P474">
        <v>0.37026000000000003</v>
      </c>
      <c r="Q474" t="s">
        <v>78</v>
      </c>
      <c r="R474">
        <v>0.68194444444444002</v>
      </c>
      <c r="S474">
        <v>0.59175925925925998</v>
      </c>
      <c r="T474">
        <v>0.67436342592593002</v>
      </c>
      <c r="U474" t="s">
        <v>1356</v>
      </c>
      <c r="V474" t="s">
        <v>1356</v>
      </c>
      <c r="W474" t="s">
        <v>330</v>
      </c>
      <c r="X474" t="s">
        <v>555</v>
      </c>
      <c r="Y474" t="s">
        <v>82</v>
      </c>
      <c r="Z474">
        <v>20</v>
      </c>
      <c r="AA474">
        <v>0</v>
      </c>
      <c r="AB474">
        <v>0</v>
      </c>
      <c r="AC474">
        <v>550000</v>
      </c>
      <c r="AD474" t="s">
        <v>147</v>
      </c>
      <c r="AE474" s="5">
        <v>0</v>
      </c>
      <c r="AF474" t="s">
        <v>177</v>
      </c>
      <c r="AG474" t="s">
        <v>84</v>
      </c>
      <c r="AH474" t="s">
        <v>333</v>
      </c>
      <c r="AI474" t="s">
        <v>130</v>
      </c>
      <c r="AJ474">
        <v>0</v>
      </c>
      <c r="AK474">
        <v>1</v>
      </c>
      <c r="AL474" t="s">
        <v>334</v>
      </c>
      <c r="AM474" t="s">
        <v>177</v>
      </c>
      <c r="AN474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11108</v>
      </c>
      <c r="AT474" s="8">
        <v>0</v>
      </c>
      <c r="AU474" s="5"/>
      <c r="AX474" s="5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 s="5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0.37026000000000003</v>
      </c>
      <c r="BK474" s="5" t="s">
        <v>1351</v>
      </c>
      <c r="BL474">
        <v>8.5518268800000001</v>
      </c>
      <c r="BM474">
        <v>994251</v>
      </c>
      <c r="BN474" s="5">
        <v>23812.806650267459</v>
      </c>
      <c r="BO474" s="5">
        <v>0</v>
      </c>
      <c r="BP474" s="5">
        <v>11108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f>IF(COUNTIFS($D$1:D474,D474,$E$1:E474,E474)&gt;1,0,1)</f>
        <v>0</v>
      </c>
      <c r="BX474" s="5">
        <v>43580.00906854654</v>
      </c>
      <c r="BY474" t="s">
        <v>147</v>
      </c>
      <c r="BZ474" t="s">
        <v>147</v>
      </c>
      <c r="CA474" t="s">
        <v>102</v>
      </c>
      <c r="CB474" s="5">
        <v>10080000</v>
      </c>
      <c r="CC474" s="6">
        <v>4.3296012091395379E-2</v>
      </c>
      <c r="CD474" s="8">
        <v>8.5518268800000001</v>
      </c>
      <c r="CE474" s="5" t="s">
        <v>622</v>
      </c>
      <c r="CF474">
        <v>0</v>
      </c>
      <c r="CG474" t="str">
        <f>VLOOKUP(C474,Sheet2!$D$2:$D$764,1,0)</f>
        <v>9521120624</v>
      </c>
      <c r="CH474" t="str">
        <f>VLOOKUP(B474,SO!A:A,1,0)</f>
        <v>9512939905</v>
      </c>
      <c r="CI474" t="str">
        <f>VLOOKUP(D474,Shipment!A:A,1,0)</f>
        <v>9525250566</v>
      </c>
      <c r="CJ474" s="76" t="e">
        <f>VLOOKUP(C474,[1]Sheet1!$E:$H,4,0)</f>
        <v>#N/A</v>
      </c>
      <c r="CK474" s="76" t="e">
        <f>VLOOKUP(C474,[1]Sheet1!$E:$I,5,0)</f>
        <v>#N/A</v>
      </c>
      <c r="CL474" s="76" t="e">
        <f>VLOOKUP(C474,[1]Sheet1!$E:$S,15,0)</f>
        <v>#N/A</v>
      </c>
    </row>
    <row r="475" spans="1:90" x14ac:dyDescent="0.25">
      <c r="A475" s="1">
        <v>44580</v>
      </c>
      <c r="B475" t="s">
        <v>1368</v>
      </c>
      <c r="C475" t="s">
        <v>1369</v>
      </c>
      <c r="D475" t="s">
        <v>1351</v>
      </c>
      <c r="E475" t="s">
        <v>1352</v>
      </c>
      <c r="F475" t="s">
        <v>1353</v>
      </c>
      <c r="G475">
        <v>1.25</v>
      </c>
      <c r="H475" t="s">
        <v>177</v>
      </c>
      <c r="I475" t="s">
        <v>72</v>
      </c>
      <c r="J475" t="s">
        <v>73</v>
      </c>
      <c r="K475" t="s">
        <v>149</v>
      </c>
      <c r="L475">
        <v>3</v>
      </c>
      <c r="M475" t="s">
        <v>1354</v>
      </c>
      <c r="N475" t="s">
        <v>1355</v>
      </c>
      <c r="O475" t="s">
        <v>77</v>
      </c>
      <c r="P475">
        <v>0.18513000000000002</v>
      </c>
      <c r="Q475" t="s">
        <v>78</v>
      </c>
      <c r="R475">
        <v>0.68194444444444002</v>
      </c>
      <c r="S475">
        <v>0.59175925925925998</v>
      </c>
      <c r="T475">
        <v>0.67396990740741003</v>
      </c>
      <c r="U475" t="s">
        <v>1356</v>
      </c>
      <c r="V475" t="s">
        <v>1356</v>
      </c>
      <c r="W475" t="s">
        <v>330</v>
      </c>
      <c r="X475" t="s">
        <v>555</v>
      </c>
      <c r="Y475" t="s">
        <v>82</v>
      </c>
      <c r="Z475">
        <v>20</v>
      </c>
      <c r="AA475">
        <v>0</v>
      </c>
      <c r="AB475">
        <v>0</v>
      </c>
      <c r="AC475">
        <v>550000</v>
      </c>
      <c r="AD475" t="s">
        <v>147</v>
      </c>
      <c r="AE475" s="5">
        <v>0</v>
      </c>
      <c r="AF475" t="s">
        <v>177</v>
      </c>
      <c r="AG475" t="s">
        <v>84</v>
      </c>
      <c r="AH475" t="s">
        <v>333</v>
      </c>
      <c r="AI475" t="s">
        <v>130</v>
      </c>
      <c r="AJ475">
        <v>0</v>
      </c>
      <c r="AK475">
        <v>1</v>
      </c>
      <c r="AL475" t="s">
        <v>334</v>
      </c>
      <c r="AM475" t="s">
        <v>177</v>
      </c>
      <c r="AN475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5554</v>
      </c>
      <c r="AT475" s="8">
        <v>0</v>
      </c>
      <c r="AU475" s="5"/>
      <c r="AX475" s="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 s="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0.18513000000000002</v>
      </c>
      <c r="BK475" s="5" t="s">
        <v>1351</v>
      </c>
      <c r="BL475">
        <v>8.5518268800000001</v>
      </c>
      <c r="BM475">
        <v>994251</v>
      </c>
      <c r="BN475" s="5">
        <v>11906.40332513373</v>
      </c>
      <c r="BO475" s="5">
        <v>0</v>
      </c>
      <c r="BP475" s="5">
        <v>5554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f>IF(COUNTIFS($D$1:D475,D475,$E$1:E475,E475)&gt;1,0,1)</f>
        <v>0</v>
      </c>
      <c r="BX475" s="5">
        <v>21790.00453427327</v>
      </c>
      <c r="BY475" t="s">
        <v>147</v>
      </c>
      <c r="BZ475" t="s">
        <v>147</v>
      </c>
      <c r="CA475" t="s">
        <v>102</v>
      </c>
      <c r="CB475" s="5">
        <v>5859000</v>
      </c>
      <c r="CC475" s="6">
        <v>2.164800604569769E-2</v>
      </c>
      <c r="CD475" s="8">
        <v>8.5518268800000001</v>
      </c>
      <c r="CE475" s="5" t="s">
        <v>622</v>
      </c>
      <c r="CF475">
        <v>0</v>
      </c>
      <c r="CG475" t="str">
        <f>VLOOKUP(C475,Sheet2!$D$2:$D$764,1,0)</f>
        <v>9521120624</v>
      </c>
      <c r="CH475" t="str">
        <f>VLOOKUP(B475,SO!A:A,1,0)</f>
        <v>9512939905</v>
      </c>
      <c r="CI475" t="str">
        <f>VLOOKUP(D475,Shipment!A:A,1,0)</f>
        <v>9525250566</v>
      </c>
      <c r="CJ475" s="76" t="e">
        <f>VLOOKUP(C475,[1]Sheet1!$E:$H,4,0)</f>
        <v>#N/A</v>
      </c>
      <c r="CK475" s="76" t="e">
        <f>VLOOKUP(C475,[1]Sheet1!$E:$I,5,0)</f>
        <v>#N/A</v>
      </c>
      <c r="CL475" s="76" t="e">
        <f>VLOOKUP(C475,[1]Sheet1!$E:$S,15,0)</f>
        <v>#N/A</v>
      </c>
    </row>
    <row r="476" spans="1:90" x14ac:dyDescent="0.25">
      <c r="A476" s="1">
        <v>44580</v>
      </c>
      <c r="B476" t="s">
        <v>1370</v>
      </c>
      <c r="C476" t="s">
        <v>1371</v>
      </c>
      <c r="D476" t="s">
        <v>1351</v>
      </c>
      <c r="E476" t="s">
        <v>1352</v>
      </c>
      <c r="F476" t="s">
        <v>1353</v>
      </c>
      <c r="G476">
        <v>1.25</v>
      </c>
      <c r="H476" t="s">
        <v>177</v>
      </c>
      <c r="I476" t="s">
        <v>72</v>
      </c>
      <c r="J476" t="s">
        <v>73</v>
      </c>
      <c r="K476" t="s">
        <v>170</v>
      </c>
      <c r="L476">
        <v>1</v>
      </c>
      <c r="M476" t="s">
        <v>1354</v>
      </c>
      <c r="N476" t="s">
        <v>1355</v>
      </c>
      <c r="O476" t="s">
        <v>77</v>
      </c>
      <c r="P476">
        <v>0.69159999999999999</v>
      </c>
      <c r="Q476" t="s">
        <v>78</v>
      </c>
      <c r="R476">
        <v>0.68194444444444002</v>
      </c>
      <c r="S476">
        <v>0.59175925925925998</v>
      </c>
      <c r="T476">
        <v>0.65560185185185005</v>
      </c>
      <c r="U476" t="s">
        <v>1356</v>
      </c>
      <c r="V476" t="s">
        <v>1356</v>
      </c>
      <c r="W476" t="s">
        <v>330</v>
      </c>
      <c r="X476" t="s">
        <v>555</v>
      </c>
      <c r="Y476" t="s">
        <v>82</v>
      </c>
      <c r="Z476">
        <v>20</v>
      </c>
      <c r="AA476">
        <v>0</v>
      </c>
      <c r="AB476">
        <v>0</v>
      </c>
      <c r="AC476">
        <v>550000</v>
      </c>
      <c r="AD476" t="s">
        <v>21</v>
      </c>
      <c r="AE476" s="5">
        <v>0</v>
      </c>
      <c r="AF476" t="s">
        <v>177</v>
      </c>
      <c r="AG476" t="s">
        <v>84</v>
      </c>
      <c r="AH476" t="s">
        <v>333</v>
      </c>
      <c r="AI476" t="s">
        <v>130</v>
      </c>
      <c r="AJ476">
        <v>0</v>
      </c>
      <c r="AK476">
        <v>1</v>
      </c>
      <c r="AL476" t="s">
        <v>334</v>
      </c>
      <c r="AM476" t="s">
        <v>177</v>
      </c>
      <c r="AN476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20748</v>
      </c>
      <c r="AT476" s="8">
        <v>0</v>
      </c>
      <c r="AU476" s="5"/>
      <c r="AX476" s="5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s="5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0.69159999999999999</v>
      </c>
      <c r="BK476" s="5" t="s">
        <v>1351</v>
      </c>
      <c r="BL476">
        <v>8.5518268800000001</v>
      </c>
      <c r="BM476">
        <v>994251</v>
      </c>
      <c r="BN476" s="5">
        <v>44479.384970898755</v>
      </c>
      <c r="BO476" s="5">
        <v>0</v>
      </c>
      <c r="BP476" s="5">
        <v>20748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f>IF(COUNTIFS($D$1:D476,D476,$E$1:E476,E476)&gt;1,0,1)</f>
        <v>0</v>
      </c>
      <c r="BX476" s="5">
        <v>81401.706778498308</v>
      </c>
      <c r="BY476" t="s">
        <v>21</v>
      </c>
      <c r="BZ476" t="s">
        <v>92</v>
      </c>
      <c r="CA476" t="s">
        <v>102</v>
      </c>
      <c r="CB476" s="5">
        <v>4362400</v>
      </c>
      <c r="CC476" s="6">
        <v>8.0871609037997741E-2</v>
      </c>
      <c r="CD476" s="8">
        <v>8.5518268800000001</v>
      </c>
      <c r="CE476" s="5" t="s">
        <v>622</v>
      </c>
      <c r="CF476">
        <v>0</v>
      </c>
      <c r="CG476" t="str">
        <f>VLOOKUP(C476,Sheet2!$D$2:$D$764,1,0)</f>
        <v>9521122152</v>
      </c>
      <c r="CH476" t="str">
        <f>VLOOKUP(B476,SO!A:A,1,0)</f>
        <v>9512938584</v>
      </c>
      <c r="CI476" t="str">
        <f>VLOOKUP(D476,Shipment!A:A,1,0)</f>
        <v>9525250566</v>
      </c>
      <c r="CJ476" s="76" t="e">
        <f>VLOOKUP(C476,[1]Sheet1!$E:$H,4,0)</f>
        <v>#N/A</v>
      </c>
      <c r="CK476" s="76" t="e">
        <f>VLOOKUP(C476,[1]Sheet1!$E:$I,5,0)</f>
        <v>#N/A</v>
      </c>
      <c r="CL476" s="76" t="e">
        <f>VLOOKUP(C476,[1]Sheet1!$E:$S,15,0)</f>
        <v>#N/A</v>
      </c>
    </row>
    <row r="477" spans="1:90" x14ac:dyDescent="0.25">
      <c r="A477" s="1">
        <v>44580</v>
      </c>
      <c r="B477" t="s">
        <v>1362</v>
      </c>
      <c r="C477" t="s">
        <v>1363</v>
      </c>
      <c r="D477" t="s">
        <v>1351</v>
      </c>
      <c r="E477" t="s">
        <v>1364</v>
      </c>
      <c r="F477" t="s">
        <v>1353</v>
      </c>
      <c r="G477">
        <v>1.25</v>
      </c>
      <c r="H477" t="s">
        <v>177</v>
      </c>
      <c r="I477" t="s">
        <v>72</v>
      </c>
      <c r="J477" t="s">
        <v>73</v>
      </c>
      <c r="K477" t="s">
        <v>139</v>
      </c>
      <c r="L477">
        <v>3</v>
      </c>
      <c r="M477" t="s">
        <v>1365</v>
      </c>
      <c r="N477" t="s">
        <v>1366</v>
      </c>
      <c r="O477" t="s">
        <v>77</v>
      </c>
      <c r="P477">
        <v>0.18513000000000002</v>
      </c>
      <c r="Q477" t="s">
        <v>78</v>
      </c>
      <c r="R477">
        <v>0.68194444444444002</v>
      </c>
      <c r="S477">
        <v>0.59177083333333003</v>
      </c>
      <c r="T477">
        <v>0.66537037037036995</v>
      </c>
      <c r="U477" t="s">
        <v>1367</v>
      </c>
      <c r="V477" t="s">
        <v>1367</v>
      </c>
      <c r="W477" t="s">
        <v>330</v>
      </c>
      <c r="X477" t="s">
        <v>555</v>
      </c>
      <c r="Y477" t="s">
        <v>82</v>
      </c>
      <c r="Z477">
        <v>20</v>
      </c>
      <c r="AA477">
        <v>0</v>
      </c>
      <c r="AB477">
        <v>0</v>
      </c>
      <c r="AC477">
        <v>550000</v>
      </c>
      <c r="AD477" t="s">
        <v>147</v>
      </c>
      <c r="AE477" s="5">
        <v>0</v>
      </c>
      <c r="AF477" t="s">
        <v>177</v>
      </c>
      <c r="AG477" t="s">
        <v>84</v>
      </c>
      <c r="AH477" t="s">
        <v>333</v>
      </c>
      <c r="AI477" t="s">
        <v>130</v>
      </c>
      <c r="AJ477">
        <v>0</v>
      </c>
      <c r="AK477">
        <v>1</v>
      </c>
      <c r="AL477" t="s">
        <v>334</v>
      </c>
      <c r="AM477" t="s">
        <v>177</v>
      </c>
      <c r="AN477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5554</v>
      </c>
      <c r="AT477" s="8">
        <v>0</v>
      </c>
      <c r="AU477" s="5"/>
      <c r="AX477" s="5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 s="5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0.18513000000000002</v>
      </c>
      <c r="BK477" s="5" t="s">
        <v>1351</v>
      </c>
      <c r="BL477">
        <v>8.5518268800000001</v>
      </c>
      <c r="BM477">
        <v>994251</v>
      </c>
      <c r="BN477" s="5">
        <v>11906.40332513373</v>
      </c>
      <c r="BO477" s="5">
        <v>0</v>
      </c>
      <c r="BP477" s="5">
        <v>5554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f>IF(COUNTIFS($D$1:D477,D477,$E$1:E477,E477)&gt;1,0,1)</f>
        <v>0</v>
      </c>
      <c r="BX477" s="5">
        <v>21790.00453427327</v>
      </c>
      <c r="BY477" t="s">
        <v>147</v>
      </c>
      <c r="BZ477" t="s">
        <v>147</v>
      </c>
      <c r="CA477" t="s">
        <v>102</v>
      </c>
      <c r="CB477" s="5">
        <v>6867000</v>
      </c>
      <c r="CC477" s="6">
        <v>2.164800604569769E-2</v>
      </c>
      <c r="CD477" s="8">
        <v>8.5518268800000001</v>
      </c>
      <c r="CE477" s="5" t="s">
        <v>622</v>
      </c>
      <c r="CF477">
        <v>0</v>
      </c>
      <c r="CG477" t="str">
        <f>VLOOKUP(C477,Sheet2!$D$2:$D$764,1,0)</f>
        <v>9521122958</v>
      </c>
      <c r="CH477" t="str">
        <f>VLOOKUP(B477,SO!A:A,1,0)</f>
        <v>9512940863</v>
      </c>
      <c r="CI477" t="str">
        <f>VLOOKUP(D477,Shipment!A:A,1,0)</f>
        <v>9525250566</v>
      </c>
      <c r="CJ477" s="76" t="e">
        <f>VLOOKUP(C477,[1]Sheet1!$E:$H,4,0)</f>
        <v>#N/A</v>
      </c>
      <c r="CK477" s="76" t="e">
        <f>VLOOKUP(C477,[1]Sheet1!$E:$I,5,0)</f>
        <v>#N/A</v>
      </c>
      <c r="CL477" s="76" t="e">
        <f>VLOOKUP(C477,[1]Sheet1!$E:$S,15,0)</f>
        <v>#N/A</v>
      </c>
    </row>
    <row r="478" spans="1:90" x14ac:dyDescent="0.25">
      <c r="A478" s="1">
        <v>44580</v>
      </c>
      <c r="B478" t="s">
        <v>1372</v>
      </c>
      <c r="C478" t="s">
        <v>1373</v>
      </c>
      <c r="D478" t="s">
        <v>1351</v>
      </c>
      <c r="E478" t="s">
        <v>1352</v>
      </c>
      <c r="F478" t="s">
        <v>1353</v>
      </c>
      <c r="G478">
        <v>1.25</v>
      </c>
      <c r="H478" t="s">
        <v>177</v>
      </c>
      <c r="I478" t="s">
        <v>72</v>
      </c>
      <c r="J478" t="s">
        <v>73</v>
      </c>
      <c r="K478" t="s">
        <v>149</v>
      </c>
      <c r="L478">
        <v>10</v>
      </c>
      <c r="M478" t="s">
        <v>1354</v>
      </c>
      <c r="N478" t="s">
        <v>1355</v>
      </c>
      <c r="O478" t="s">
        <v>77</v>
      </c>
      <c r="P478">
        <v>0.61709999999999998</v>
      </c>
      <c r="Q478" t="s">
        <v>78</v>
      </c>
      <c r="R478">
        <v>0.68194444444444002</v>
      </c>
      <c r="S478">
        <v>0.59177083333333003</v>
      </c>
      <c r="T478">
        <v>0.67582175925926002</v>
      </c>
      <c r="U478" t="s">
        <v>1356</v>
      </c>
      <c r="V478" t="s">
        <v>1356</v>
      </c>
      <c r="W478" t="s">
        <v>330</v>
      </c>
      <c r="X478" t="s">
        <v>555</v>
      </c>
      <c r="Y478" t="s">
        <v>82</v>
      </c>
      <c r="Z478">
        <v>20</v>
      </c>
      <c r="AA478">
        <v>0</v>
      </c>
      <c r="AB478">
        <v>0</v>
      </c>
      <c r="AC478">
        <v>550000</v>
      </c>
      <c r="AD478" t="s">
        <v>147</v>
      </c>
      <c r="AE478" s="5">
        <v>0</v>
      </c>
      <c r="AF478" t="s">
        <v>177</v>
      </c>
      <c r="AG478" t="s">
        <v>84</v>
      </c>
      <c r="AH478" t="s">
        <v>333</v>
      </c>
      <c r="AI478" t="s">
        <v>130</v>
      </c>
      <c r="AJ478">
        <v>0</v>
      </c>
      <c r="AK478">
        <v>1</v>
      </c>
      <c r="AL478" t="s">
        <v>334</v>
      </c>
      <c r="AM478" t="s">
        <v>177</v>
      </c>
      <c r="AN47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18513</v>
      </c>
      <c r="AT478" s="8">
        <v>0</v>
      </c>
      <c r="AU478" s="5"/>
      <c r="AX478" s="5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s="5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0.61709999999999998</v>
      </c>
      <c r="BK478" s="5" t="s">
        <v>1351</v>
      </c>
      <c r="BL478">
        <v>8.5518268800000001</v>
      </c>
      <c r="BM478">
        <v>994251</v>
      </c>
      <c r="BN478" s="5">
        <v>39688.011083779093</v>
      </c>
      <c r="BO478" s="5">
        <v>0</v>
      </c>
      <c r="BP478" s="5">
        <v>18513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f>IF(COUNTIFS($D$1:D478,D478,$E$1:E478,E478)&gt;1,0,1)</f>
        <v>0</v>
      </c>
      <c r="BX478" s="5">
        <v>72633.015114244219</v>
      </c>
      <c r="BY478" t="s">
        <v>147</v>
      </c>
      <c r="BZ478" t="s">
        <v>147</v>
      </c>
      <c r="CA478" t="s">
        <v>102</v>
      </c>
      <c r="CB478" s="5">
        <v>19530000</v>
      </c>
      <c r="CC478" s="6">
        <v>7.216002015232563E-2</v>
      </c>
      <c r="CD478" s="8">
        <v>8.5518268800000001</v>
      </c>
      <c r="CE478" s="5" t="s">
        <v>622</v>
      </c>
      <c r="CF478">
        <v>0</v>
      </c>
      <c r="CG478" t="str">
        <f>VLOOKUP(C478,Sheet2!$D$2:$D$764,1,0)</f>
        <v>9521122970</v>
      </c>
      <c r="CH478" t="str">
        <f>VLOOKUP(B478,SO!A:A,1,0)</f>
        <v>9512940849</v>
      </c>
      <c r="CI478" t="str">
        <f>VLOOKUP(D478,Shipment!A:A,1,0)</f>
        <v>9525250566</v>
      </c>
      <c r="CJ478" s="76" t="e">
        <f>VLOOKUP(C478,[1]Sheet1!$E:$H,4,0)</f>
        <v>#N/A</v>
      </c>
      <c r="CK478" s="76" t="e">
        <f>VLOOKUP(C478,[1]Sheet1!$E:$I,5,0)</f>
        <v>#N/A</v>
      </c>
      <c r="CL478" s="76" t="e">
        <f>VLOOKUP(C478,[1]Sheet1!$E:$S,15,0)</f>
        <v>#N/A</v>
      </c>
    </row>
    <row r="479" spans="1:90" x14ac:dyDescent="0.25">
      <c r="A479" s="1">
        <v>44580</v>
      </c>
      <c r="B479" t="s">
        <v>1372</v>
      </c>
      <c r="C479" t="s">
        <v>1373</v>
      </c>
      <c r="D479" t="s">
        <v>1351</v>
      </c>
      <c r="E479" t="s">
        <v>1352</v>
      </c>
      <c r="F479" t="s">
        <v>1353</v>
      </c>
      <c r="G479">
        <v>1.25</v>
      </c>
      <c r="H479" t="s">
        <v>177</v>
      </c>
      <c r="I479" t="s">
        <v>72</v>
      </c>
      <c r="J479" t="s">
        <v>73</v>
      </c>
      <c r="K479" t="s">
        <v>139</v>
      </c>
      <c r="L479">
        <v>10</v>
      </c>
      <c r="M479" t="s">
        <v>1354</v>
      </c>
      <c r="N479" t="s">
        <v>1355</v>
      </c>
      <c r="O479" t="s">
        <v>77</v>
      </c>
      <c r="P479">
        <v>0.61709999999999998</v>
      </c>
      <c r="Q479" t="s">
        <v>78</v>
      </c>
      <c r="R479">
        <v>0.68194444444444002</v>
      </c>
      <c r="S479">
        <v>0.59177083333333003</v>
      </c>
      <c r="T479">
        <v>0.67538194444444</v>
      </c>
      <c r="U479" t="s">
        <v>1356</v>
      </c>
      <c r="V479" t="s">
        <v>1356</v>
      </c>
      <c r="W479" t="s">
        <v>330</v>
      </c>
      <c r="X479" t="s">
        <v>555</v>
      </c>
      <c r="Y479" t="s">
        <v>82</v>
      </c>
      <c r="Z479">
        <v>20</v>
      </c>
      <c r="AA479">
        <v>0</v>
      </c>
      <c r="AB479">
        <v>0</v>
      </c>
      <c r="AC479">
        <v>550000</v>
      </c>
      <c r="AD479" t="s">
        <v>147</v>
      </c>
      <c r="AE479" s="5">
        <v>0</v>
      </c>
      <c r="AF479" t="s">
        <v>177</v>
      </c>
      <c r="AG479" t="s">
        <v>84</v>
      </c>
      <c r="AH479" t="s">
        <v>333</v>
      </c>
      <c r="AI479" t="s">
        <v>130</v>
      </c>
      <c r="AJ479">
        <v>0</v>
      </c>
      <c r="AK479">
        <v>1</v>
      </c>
      <c r="AL479" t="s">
        <v>334</v>
      </c>
      <c r="AM479" t="s">
        <v>177</v>
      </c>
      <c r="AN479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18513</v>
      </c>
      <c r="AT479" s="8">
        <v>0</v>
      </c>
      <c r="AU479" s="5"/>
      <c r="AX479" s="5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s="5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0.61709999999999998</v>
      </c>
      <c r="BK479" s="5" t="s">
        <v>1351</v>
      </c>
      <c r="BL479">
        <v>8.5518268800000001</v>
      </c>
      <c r="BM479">
        <v>994251</v>
      </c>
      <c r="BN479" s="5">
        <v>39688.011083779093</v>
      </c>
      <c r="BO479" s="5">
        <v>0</v>
      </c>
      <c r="BP479" s="5">
        <v>18513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f>IF(COUNTIFS($D$1:D479,D479,$E$1:E479,E479)&gt;1,0,1)</f>
        <v>0</v>
      </c>
      <c r="BX479" s="5">
        <v>72633.015114244219</v>
      </c>
      <c r="BY479" t="s">
        <v>147</v>
      </c>
      <c r="BZ479" t="s">
        <v>147</v>
      </c>
      <c r="CA479" t="s">
        <v>102</v>
      </c>
      <c r="CB479" s="5">
        <v>22890000</v>
      </c>
      <c r="CC479" s="6">
        <v>7.216002015232563E-2</v>
      </c>
      <c r="CD479" s="8">
        <v>8.5518268800000001</v>
      </c>
      <c r="CE479" s="5" t="s">
        <v>622</v>
      </c>
      <c r="CF479">
        <v>0</v>
      </c>
      <c r="CG479" t="str">
        <f>VLOOKUP(C479,Sheet2!$D$2:$D$764,1,0)</f>
        <v>9521122970</v>
      </c>
      <c r="CH479" t="str">
        <f>VLOOKUP(B479,SO!A:A,1,0)</f>
        <v>9512940849</v>
      </c>
      <c r="CI479" t="str">
        <f>VLOOKUP(D479,Shipment!A:A,1,0)</f>
        <v>9525250566</v>
      </c>
      <c r="CJ479" s="76" t="e">
        <f>VLOOKUP(C479,[1]Sheet1!$E:$H,4,0)</f>
        <v>#N/A</v>
      </c>
      <c r="CK479" s="76" t="e">
        <f>VLOOKUP(C479,[1]Sheet1!$E:$I,5,0)</f>
        <v>#N/A</v>
      </c>
      <c r="CL479" s="76" t="e">
        <f>VLOOKUP(C479,[1]Sheet1!$E:$S,15,0)</f>
        <v>#N/A</v>
      </c>
    </row>
    <row r="480" spans="1:90" x14ac:dyDescent="0.25">
      <c r="A480" s="1">
        <v>44580</v>
      </c>
      <c r="B480" t="s">
        <v>1372</v>
      </c>
      <c r="C480" t="s">
        <v>1373</v>
      </c>
      <c r="D480" t="s">
        <v>1351</v>
      </c>
      <c r="E480" t="s">
        <v>1352</v>
      </c>
      <c r="F480" t="s">
        <v>1353</v>
      </c>
      <c r="G480">
        <v>1.25</v>
      </c>
      <c r="H480" t="s">
        <v>177</v>
      </c>
      <c r="I480" t="s">
        <v>72</v>
      </c>
      <c r="J480" t="s">
        <v>73</v>
      </c>
      <c r="K480" t="s">
        <v>544</v>
      </c>
      <c r="L480">
        <v>2</v>
      </c>
      <c r="M480" t="s">
        <v>1354</v>
      </c>
      <c r="N480" t="s">
        <v>1355</v>
      </c>
      <c r="O480" t="s">
        <v>77</v>
      </c>
      <c r="P480">
        <v>5.9159999999999997E-2</v>
      </c>
      <c r="Q480" t="s">
        <v>78</v>
      </c>
      <c r="R480">
        <v>0.68194444444444002</v>
      </c>
      <c r="S480">
        <v>0.59177083333333003</v>
      </c>
      <c r="T480">
        <v>0.68</v>
      </c>
      <c r="U480" t="s">
        <v>1356</v>
      </c>
      <c r="V480" t="s">
        <v>1356</v>
      </c>
      <c r="W480" t="s">
        <v>330</v>
      </c>
      <c r="X480" t="s">
        <v>555</v>
      </c>
      <c r="Y480" t="s">
        <v>82</v>
      </c>
      <c r="Z480">
        <v>20</v>
      </c>
      <c r="AA480">
        <v>0</v>
      </c>
      <c r="AB480">
        <v>0</v>
      </c>
      <c r="AC480">
        <v>550000</v>
      </c>
      <c r="AD480" t="s">
        <v>129</v>
      </c>
      <c r="AE480" s="5">
        <v>0</v>
      </c>
      <c r="AF480" t="s">
        <v>177</v>
      </c>
      <c r="AG480" t="s">
        <v>84</v>
      </c>
      <c r="AH480" t="s">
        <v>333</v>
      </c>
      <c r="AI480" t="s">
        <v>130</v>
      </c>
      <c r="AJ480">
        <v>0</v>
      </c>
      <c r="AK480">
        <v>1</v>
      </c>
      <c r="AL480" t="s">
        <v>334</v>
      </c>
      <c r="AM480" t="s">
        <v>177</v>
      </c>
      <c r="AN480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1775</v>
      </c>
      <c r="AT480" s="8">
        <v>0</v>
      </c>
      <c r="AU480" s="5"/>
      <c r="AX480" s="5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 s="5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5.9159999999999997E-2</v>
      </c>
      <c r="BK480" s="5" t="s">
        <v>1351</v>
      </c>
      <c r="BL480">
        <v>8.5518268800000001</v>
      </c>
      <c r="BM480">
        <v>994251</v>
      </c>
      <c r="BN480" s="5">
        <v>3804.8010625771694</v>
      </c>
      <c r="BO480" s="5">
        <v>0</v>
      </c>
      <c r="BP480" s="5">
        <v>1775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f>IF(COUNTIFS($D$1:D480,D480,$E$1:E480,E480)&gt;1,0,1)</f>
        <v>0</v>
      </c>
      <c r="BX480" s="5">
        <v>6963.3650853325034</v>
      </c>
      <c r="BY480" t="s">
        <v>129</v>
      </c>
      <c r="BZ480" t="s">
        <v>129</v>
      </c>
      <c r="CA480" t="s">
        <v>102</v>
      </c>
      <c r="CB480" s="5">
        <v>3444000</v>
      </c>
      <c r="CC480" s="6">
        <v>6.9178201137766711E-3</v>
      </c>
      <c r="CD480" s="8">
        <v>8.5518268800000001</v>
      </c>
      <c r="CE480" s="5" t="s">
        <v>622</v>
      </c>
      <c r="CF480">
        <v>0</v>
      </c>
      <c r="CG480" t="str">
        <f>VLOOKUP(C480,Sheet2!$D$2:$D$764,1,0)</f>
        <v>9521122970</v>
      </c>
      <c r="CH480" t="str">
        <f>VLOOKUP(B480,SO!A:A,1,0)</f>
        <v>9512940849</v>
      </c>
      <c r="CI480" t="str">
        <f>VLOOKUP(D480,Shipment!A:A,1,0)</f>
        <v>9525250566</v>
      </c>
      <c r="CJ480" s="76" t="e">
        <f>VLOOKUP(C480,[1]Sheet1!$E:$H,4,0)</f>
        <v>#N/A</v>
      </c>
      <c r="CK480" s="76" t="e">
        <f>VLOOKUP(C480,[1]Sheet1!$E:$I,5,0)</f>
        <v>#N/A</v>
      </c>
      <c r="CL480" s="76" t="e">
        <f>VLOOKUP(C480,[1]Sheet1!$E:$S,15,0)</f>
        <v>#N/A</v>
      </c>
    </row>
    <row r="481" spans="1:90" x14ac:dyDescent="0.25">
      <c r="A481" s="1">
        <v>44580</v>
      </c>
      <c r="B481" t="s">
        <v>550</v>
      </c>
      <c r="C481" t="s">
        <v>1374</v>
      </c>
      <c r="D481" t="s">
        <v>1351</v>
      </c>
      <c r="E481" t="s">
        <v>552</v>
      </c>
      <c r="F481" t="s">
        <v>1353</v>
      </c>
      <c r="G481">
        <v>1.25</v>
      </c>
      <c r="H481" t="s">
        <v>177</v>
      </c>
      <c r="I481" t="s">
        <v>72</v>
      </c>
      <c r="J481" t="s">
        <v>73</v>
      </c>
      <c r="K481" t="s">
        <v>255</v>
      </c>
      <c r="L481">
        <v>5</v>
      </c>
      <c r="M481" t="s">
        <v>460</v>
      </c>
      <c r="N481" t="s">
        <v>553</v>
      </c>
      <c r="O481" t="s">
        <v>77</v>
      </c>
      <c r="P481">
        <v>2.62276</v>
      </c>
      <c r="Q481" t="s">
        <v>78</v>
      </c>
      <c r="R481">
        <v>0.68194444444444002</v>
      </c>
      <c r="S481">
        <v>0.59177083333333003</v>
      </c>
      <c r="T481">
        <v>0.65417824074074005</v>
      </c>
      <c r="U481" t="s">
        <v>1375</v>
      </c>
      <c r="V481" t="s">
        <v>1375</v>
      </c>
      <c r="W481" t="s">
        <v>330</v>
      </c>
      <c r="X481" t="s">
        <v>555</v>
      </c>
      <c r="Y481" t="s">
        <v>82</v>
      </c>
      <c r="Z481">
        <v>20</v>
      </c>
      <c r="AA481">
        <v>20</v>
      </c>
      <c r="AB481">
        <v>0</v>
      </c>
      <c r="AC481">
        <v>550000</v>
      </c>
      <c r="AD481" t="s">
        <v>21</v>
      </c>
      <c r="AE481" s="5">
        <v>0</v>
      </c>
      <c r="AF481" t="s">
        <v>177</v>
      </c>
      <c r="AG481" t="s">
        <v>84</v>
      </c>
      <c r="AH481" t="s">
        <v>333</v>
      </c>
      <c r="AI481" t="s">
        <v>460</v>
      </c>
      <c r="AJ481">
        <v>0</v>
      </c>
      <c r="AK481">
        <v>1</v>
      </c>
      <c r="AL481" t="s">
        <v>334</v>
      </c>
      <c r="AM481" t="s">
        <v>177</v>
      </c>
      <c r="AN481" t="s">
        <v>101</v>
      </c>
      <c r="AO481" s="8">
        <v>50000</v>
      </c>
      <c r="AP481" s="8">
        <v>0</v>
      </c>
      <c r="AQ481" s="8">
        <v>0</v>
      </c>
      <c r="AR481" s="8">
        <v>0</v>
      </c>
      <c r="AS481" s="8">
        <v>78683</v>
      </c>
      <c r="AT481" s="8">
        <v>0</v>
      </c>
      <c r="AU481" s="5"/>
      <c r="AX481" s="5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 s="5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2.62276</v>
      </c>
      <c r="BK481" s="5" t="s">
        <v>1351</v>
      </c>
      <c r="BL481">
        <v>8.5518268800000001</v>
      </c>
      <c r="BM481">
        <v>994251</v>
      </c>
      <c r="BN481" s="5">
        <v>168679.5137742545</v>
      </c>
      <c r="BO481" s="5">
        <v>0</v>
      </c>
      <c r="BP481" s="5">
        <v>78683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f>IF(COUNTIFS($D$1:D481,D481,$E$1:E481,E481)&gt;1,0,1)</f>
        <v>1</v>
      </c>
      <c r="BX481" s="5">
        <v>308700.51878307434</v>
      </c>
      <c r="BY481" t="s">
        <v>21</v>
      </c>
      <c r="BZ481" t="s">
        <v>92</v>
      </c>
      <c r="CA481" t="s">
        <v>102</v>
      </c>
      <c r="CB481" s="5">
        <v>25160000</v>
      </c>
      <c r="CC481" s="6">
        <v>0.30669002504409909</v>
      </c>
      <c r="CD481" s="8">
        <v>8.5518268800000001</v>
      </c>
      <c r="CE481" s="5" t="s">
        <v>622</v>
      </c>
      <c r="CF481">
        <v>0</v>
      </c>
      <c r="CG481" t="str">
        <f>VLOOKUP(C481,Sheet2!$D$2:$D$764,1,0)</f>
        <v>9521123311</v>
      </c>
      <c r="CH481" t="str">
        <f>VLOOKUP(B481,SO!A:A,1,0)</f>
        <v>9512941054</v>
      </c>
      <c r="CI481" t="str">
        <f>VLOOKUP(D481,Shipment!A:A,1,0)</f>
        <v>9525250566</v>
      </c>
      <c r="CJ481" s="76" t="e">
        <f>VLOOKUP(C481,[1]Sheet1!$E:$H,4,0)</f>
        <v>#N/A</v>
      </c>
      <c r="CK481" s="76" t="e">
        <f>VLOOKUP(C481,[1]Sheet1!$E:$I,5,0)</f>
        <v>#N/A</v>
      </c>
      <c r="CL481" s="76" t="e">
        <f>VLOOKUP(C481,[1]Sheet1!$E:$S,15,0)</f>
        <v>#N/A</v>
      </c>
    </row>
    <row r="482" spans="1:90" x14ac:dyDescent="0.25">
      <c r="A482" s="1">
        <v>44580</v>
      </c>
      <c r="B482" t="s">
        <v>1376</v>
      </c>
      <c r="C482" t="s">
        <v>1377</v>
      </c>
      <c r="D482" t="s">
        <v>1351</v>
      </c>
      <c r="E482" t="s">
        <v>1378</v>
      </c>
      <c r="F482" t="s">
        <v>1353</v>
      </c>
      <c r="G482">
        <v>1.25</v>
      </c>
      <c r="H482" t="s">
        <v>177</v>
      </c>
      <c r="I482" t="s">
        <v>72</v>
      </c>
      <c r="J482" t="s">
        <v>73</v>
      </c>
      <c r="K482" t="s">
        <v>139</v>
      </c>
      <c r="L482">
        <v>3</v>
      </c>
      <c r="M482" t="s">
        <v>262</v>
      </c>
      <c r="N482" t="s">
        <v>1379</v>
      </c>
      <c r="O482" t="s">
        <v>77</v>
      </c>
      <c r="P482">
        <v>0.18513000000000002</v>
      </c>
      <c r="Q482" t="s">
        <v>78</v>
      </c>
      <c r="R482">
        <v>0.68194444444444002</v>
      </c>
      <c r="S482">
        <v>0.59177083333333003</v>
      </c>
      <c r="T482">
        <v>0.66571759259259</v>
      </c>
      <c r="U482" t="s">
        <v>1380</v>
      </c>
      <c r="V482" t="s">
        <v>1380</v>
      </c>
      <c r="W482" t="s">
        <v>330</v>
      </c>
      <c r="X482" t="s">
        <v>555</v>
      </c>
      <c r="Y482" t="s">
        <v>82</v>
      </c>
      <c r="Z482">
        <v>20</v>
      </c>
      <c r="AA482">
        <v>20</v>
      </c>
      <c r="AB482">
        <v>0</v>
      </c>
      <c r="AC482">
        <v>550000</v>
      </c>
      <c r="AD482" t="s">
        <v>147</v>
      </c>
      <c r="AE482" s="5">
        <v>0</v>
      </c>
      <c r="AF482" t="s">
        <v>177</v>
      </c>
      <c r="AG482" t="s">
        <v>84</v>
      </c>
      <c r="AH482" t="s">
        <v>333</v>
      </c>
      <c r="AI482" t="s">
        <v>262</v>
      </c>
      <c r="AJ482">
        <v>0</v>
      </c>
      <c r="AK482">
        <v>1</v>
      </c>
      <c r="AL482" t="s">
        <v>334</v>
      </c>
      <c r="AM482" t="s">
        <v>177</v>
      </c>
      <c r="AN482" t="s">
        <v>101</v>
      </c>
      <c r="AO482" s="8">
        <v>50000</v>
      </c>
      <c r="AP482" s="8">
        <v>0</v>
      </c>
      <c r="AQ482" s="8">
        <v>0</v>
      </c>
      <c r="AR482" s="8">
        <v>0</v>
      </c>
      <c r="AS482" s="8">
        <v>5554</v>
      </c>
      <c r="AT482" s="8">
        <v>0</v>
      </c>
      <c r="AU482" s="5"/>
      <c r="AX482" s="5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 s="5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0.18513000000000002</v>
      </c>
      <c r="BK482" s="5" t="s">
        <v>1351</v>
      </c>
      <c r="BL482">
        <v>8.5518268800000001</v>
      </c>
      <c r="BM482">
        <v>994251</v>
      </c>
      <c r="BN482" s="5">
        <v>11906.40332513373</v>
      </c>
      <c r="BO482" s="5">
        <v>0</v>
      </c>
      <c r="BP482" s="5">
        <v>5554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f>IF(COUNTIFS($D$1:D482,D482,$E$1:E482,E482)&gt;1,0,1)</f>
        <v>1</v>
      </c>
      <c r="BX482" s="5">
        <v>21790.00453427327</v>
      </c>
      <c r="BY482" t="s">
        <v>147</v>
      </c>
      <c r="BZ482" t="s">
        <v>147</v>
      </c>
      <c r="CA482" t="s">
        <v>102</v>
      </c>
      <c r="CB482" s="5">
        <v>6867000</v>
      </c>
      <c r="CC482" s="6">
        <v>2.164800604569769E-2</v>
      </c>
      <c r="CD482" s="8">
        <v>8.5518268800000001</v>
      </c>
      <c r="CE482" s="5" t="s">
        <v>622</v>
      </c>
      <c r="CF482">
        <v>0</v>
      </c>
      <c r="CG482" t="str">
        <f>VLOOKUP(C482,Sheet2!$D$2:$D$764,1,0)</f>
        <v>9521122989</v>
      </c>
      <c r="CH482" t="str">
        <f>VLOOKUP(B482,SO!A:A,1,0)</f>
        <v>9512941072</v>
      </c>
      <c r="CI482" t="str">
        <f>VLOOKUP(D482,Shipment!A:A,1,0)</f>
        <v>9525250566</v>
      </c>
      <c r="CJ482" s="76" t="e">
        <f>VLOOKUP(C482,[1]Sheet1!$E:$H,4,0)</f>
        <v>#N/A</v>
      </c>
      <c r="CK482" s="76" t="e">
        <f>VLOOKUP(C482,[1]Sheet1!$E:$I,5,0)</f>
        <v>#N/A</v>
      </c>
      <c r="CL482" s="76" t="e">
        <f>VLOOKUP(C482,[1]Sheet1!$E:$S,15,0)</f>
        <v>#N/A</v>
      </c>
    </row>
    <row r="483" spans="1:90" x14ac:dyDescent="0.25">
      <c r="A483" s="1">
        <v>44580</v>
      </c>
      <c r="B483" t="s">
        <v>1381</v>
      </c>
      <c r="C483" t="s">
        <v>1382</v>
      </c>
      <c r="D483" t="s">
        <v>1351</v>
      </c>
      <c r="E483" t="s">
        <v>552</v>
      </c>
      <c r="F483" t="s">
        <v>1353</v>
      </c>
      <c r="G483">
        <v>1.25</v>
      </c>
      <c r="H483" t="s">
        <v>177</v>
      </c>
      <c r="I483" t="s">
        <v>72</v>
      </c>
      <c r="J483" t="s">
        <v>73</v>
      </c>
      <c r="K483" t="s">
        <v>483</v>
      </c>
      <c r="L483">
        <v>4</v>
      </c>
      <c r="M483" t="s">
        <v>460</v>
      </c>
      <c r="N483" t="s">
        <v>553</v>
      </c>
      <c r="O483" t="s">
        <v>77</v>
      </c>
      <c r="P483">
        <v>0.15504000000000001</v>
      </c>
      <c r="Q483" t="s">
        <v>78</v>
      </c>
      <c r="R483">
        <v>0.68194444444444002</v>
      </c>
      <c r="S483">
        <v>0.59178240740740995</v>
      </c>
      <c r="T483">
        <v>0.65440972222222005</v>
      </c>
      <c r="U483" t="s">
        <v>1375</v>
      </c>
      <c r="V483" t="s">
        <v>1375</v>
      </c>
      <c r="W483" t="s">
        <v>330</v>
      </c>
      <c r="X483" t="s">
        <v>555</v>
      </c>
      <c r="Y483" t="s">
        <v>82</v>
      </c>
      <c r="Z483">
        <v>20</v>
      </c>
      <c r="AA483">
        <v>0</v>
      </c>
      <c r="AB483">
        <v>0</v>
      </c>
      <c r="AC483">
        <v>550000</v>
      </c>
      <c r="AD483" t="s">
        <v>129</v>
      </c>
      <c r="AE483" s="5">
        <v>0</v>
      </c>
      <c r="AF483" t="s">
        <v>177</v>
      </c>
      <c r="AG483" t="s">
        <v>84</v>
      </c>
      <c r="AH483" t="s">
        <v>333</v>
      </c>
      <c r="AI483" t="s">
        <v>460</v>
      </c>
      <c r="AJ483">
        <v>0</v>
      </c>
      <c r="AK483">
        <v>1</v>
      </c>
      <c r="AL483" t="s">
        <v>334</v>
      </c>
      <c r="AM483" t="s">
        <v>177</v>
      </c>
      <c r="AN483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4651</v>
      </c>
      <c r="AT483" s="8">
        <v>0</v>
      </c>
      <c r="AU483" s="5"/>
      <c r="AX483" s="5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s="5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0.15504000000000001</v>
      </c>
      <c r="BK483" s="5" t="s">
        <v>1351</v>
      </c>
      <c r="BL483">
        <v>8.5518268800000001</v>
      </c>
      <c r="BM483">
        <v>994251</v>
      </c>
      <c r="BN483" s="5">
        <v>9971.202784684996</v>
      </c>
      <c r="BO483" s="5">
        <v>0</v>
      </c>
      <c r="BP483" s="5">
        <v>4651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f>IF(COUNTIFS($D$1:D483,D483,$E$1:E483,E483)&gt;1,0,1)</f>
        <v>0</v>
      </c>
      <c r="BX483" s="5">
        <v>18248.094706388631</v>
      </c>
      <c r="BY483" t="s">
        <v>129</v>
      </c>
      <c r="BZ483" t="s">
        <v>129</v>
      </c>
      <c r="CA483" t="s">
        <v>102</v>
      </c>
      <c r="CB483" s="5">
        <v>7196000</v>
      </c>
      <c r="CC483" s="6">
        <v>1.8129459608518174E-2</v>
      </c>
      <c r="CD483" s="8">
        <v>8.5518268800000001</v>
      </c>
      <c r="CE483" s="5" t="s">
        <v>622</v>
      </c>
      <c r="CF483">
        <v>0</v>
      </c>
      <c r="CG483" t="str">
        <f>VLOOKUP(C483,Sheet2!$D$2:$D$764,1,0)</f>
        <v>9521123524</v>
      </c>
      <c r="CH483" t="str">
        <f>VLOOKUP(B483,SO!A:A,1,0)</f>
        <v>9512940059</v>
      </c>
      <c r="CI483" t="str">
        <f>VLOOKUP(D483,Shipment!A:A,1,0)</f>
        <v>9525250566</v>
      </c>
      <c r="CJ483" s="76" t="e">
        <f>VLOOKUP(C483,[1]Sheet1!$E:$H,4,0)</f>
        <v>#N/A</v>
      </c>
      <c r="CK483" s="76" t="e">
        <f>VLOOKUP(C483,[1]Sheet1!$E:$I,5,0)</f>
        <v>#N/A</v>
      </c>
      <c r="CL483" s="76" t="e">
        <f>VLOOKUP(C483,[1]Sheet1!$E:$S,15,0)</f>
        <v>#N/A</v>
      </c>
    </row>
    <row r="484" spans="1:90" x14ac:dyDescent="0.25">
      <c r="A484" s="1">
        <v>44580</v>
      </c>
      <c r="B484" t="s">
        <v>1381</v>
      </c>
      <c r="C484" t="s">
        <v>1382</v>
      </c>
      <c r="D484" t="s">
        <v>1351</v>
      </c>
      <c r="E484" t="s">
        <v>552</v>
      </c>
      <c r="F484" t="s">
        <v>1353</v>
      </c>
      <c r="G484">
        <v>1.25</v>
      </c>
      <c r="H484" t="s">
        <v>177</v>
      </c>
      <c r="I484" t="s">
        <v>72</v>
      </c>
      <c r="J484" t="s">
        <v>73</v>
      </c>
      <c r="K484" t="s">
        <v>139</v>
      </c>
      <c r="L484">
        <v>3</v>
      </c>
      <c r="M484" t="s">
        <v>460</v>
      </c>
      <c r="N484" t="s">
        <v>553</v>
      </c>
      <c r="O484" t="s">
        <v>77</v>
      </c>
      <c r="P484">
        <v>0.18513000000000002</v>
      </c>
      <c r="Q484" t="s">
        <v>78</v>
      </c>
      <c r="R484">
        <v>0.68194444444444002</v>
      </c>
      <c r="S484">
        <v>0.59178240740740995</v>
      </c>
      <c r="T484">
        <v>0.66493055555556002</v>
      </c>
      <c r="U484" t="s">
        <v>1375</v>
      </c>
      <c r="V484" t="s">
        <v>1375</v>
      </c>
      <c r="W484" t="s">
        <v>330</v>
      </c>
      <c r="X484" t="s">
        <v>555</v>
      </c>
      <c r="Y484" t="s">
        <v>82</v>
      </c>
      <c r="Z484">
        <v>20</v>
      </c>
      <c r="AA484">
        <v>0</v>
      </c>
      <c r="AB484">
        <v>0</v>
      </c>
      <c r="AC484">
        <v>550000</v>
      </c>
      <c r="AD484" t="s">
        <v>147</v>
      </c>
      <c r="AE484" s="5">
        <v>0</v>
      </c>
      <c r="AF484" t="s">
        <v>177</v>
      </c>
      <c r="AG484" t="s">
        <v>84</v>
      </c>
      <c r="AH484" t="s">
        <v>333</v>
      </c>
      <c r="AI484" t="s">
        <v>460</v>
      </c>
      <c r="AJ484">
        <v>0</v>
      </c>
      <c r="AK484">
        <v>1</v>
      </c>
      <c r="AL484" t="s">
        <v>334</v>
      </c>
      <c r="AM484" t="s">
        <v>177</v>
      </c>
      <c r="AN484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5554</v>
      </c>
      <c r="AT484" s="8">
        <v>0</v>
      </c>
      <c r="AU484" s="5"/>
      <c r="AX484" s="5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 s="5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0.18513000000000002</v>
      </c>
      <c r="BK484" s="5" t="s">
        <v>1351</v>
      </c>
      <c r="BL484">
        <v>8.5518268800000001</v>
      </c>
      <c r="BM484">
        <v>994251</v>
      </c>
      <c r="BN484" s="5">
        <v>11906.40332513373</v>
      </c>
      <c r="BO484" s="5">
        <v>0</v>
      </c>
      <c r="BP484" s="5">
        <v>5554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f>IF(COUNTIFS($D$1:D484,D484,$E$1:E484,E484)&gt;1,0,1)</f>
        <v>0</v>
      </c>
      <c r="BX484" s="5">
        <v>21790.00453427327</v>
      </c>
      <c r="BY484" t="s">
        <v>147</v>
      </c>
      <c r="BZ484" t="s">
        <v>147</v>
      </c>
      <c r="CA484" t="s">
        <v>102</v>
      </c>
      <c r="CB484" s="5">
        <v>6867000</v>
      </c>
      <c r="CC484" s="6">
        <v>2.164800604569769E-2</v>
      </c>
      <c r="CD484" s="8">
        <v>8.5518268800000001</v>
      </c>
      <c r="CE484" s="5" t="s">
        <v>622</v>
      </c>
      <c r="CF484">
        <v>0</v>
      </c>
      <c r="CG484" t="str">
        <f>VLOOKUP(C484,Sheet2!$D$2:$D$764,1,0)</f>
        <v>9521123524</v>
      </c>
      <c r="CH484" t="str">
        <f>VLOOKUP(B484,SO!A:A,1,0)</f>
        <v>9512940059</v>
      </c>
      <c r="CI484" t="str">
        <f>VLOOKUP(D484,Shipment!A:A,1,0)</f>
        <v>9525250566</v>
      </c>
      <c r="CJ484" s="76" t="e">
        <f>VLOOKUP(C484,[1]Sheet1!$E:$H,4,0)</f>
        <v>#N/A</v>
      </c>
      <c r="CK484" s="76" t="e">
        <f>VLOOKUP(C484,[1]Sheet1!$E:$I,5,0)</f>
        <v>#N/A</v>
      </c>
      <c r="CL484" s="76" t="e">
        <f>VLOOKUP(C484,[1]Sheet1!$E:$S,15,0)</f>
        <v>#N/A</v>
      </c>
    </row>
    <row r="485" spans="1:90" x14ac:dyDescent="0.25">
      <c r="A485" s="1">
        <v>44580</v>
      </c>
      <c r="B485" t="s">
        <v>550</v>
      </c>
      <c r="C485" t="s">
        <v>1374</v>
      </c>
      <c r="D485" t="s">
        <v>1351</v>
      </c>
      <c r="E485" t="s">
        <v>552</v>
      </c>
      <c r="F485" t="s">
        <v>1353</v>
      </c>
      <c r="G485">
        <v>1.25</v>
      </c>
      <c r="H485" t="s">
        <v>177</v>
      </c>
      <c r="I485" t="s">
        <v>72</v>
      </c>
      <c r="J485" t="s">
        <v>73</v>
      </c>
      <c r="K485" t="s">
        <v>170</v>
      </c>
      <c r="L485">
        <v>1</v>
      </c>
      <c r="M485" t="s">
        <v>460</v>
      </c>
      <c r="N485" t="s">
        <v>553</v>
      </c>
      <c r="O485" t="s">
        <v>77</v>
      </c>
      <c r="P485">
        <v>0.69159999999999999</v>
      </c>
      <c r="Q485" t="s">
        <v>78</v>
      </c>
      <c r="R485">
        <v>0.68194444444444002</v>
      </c>
      <c r="S485">
        <v>0.59178240740740995</v>
      </c>
      <c r="T485">
        <v>0.65528935185185</v>
      </c>
      <c r="U485" t="s">
        <v>1375</v>
      </c>
      <c r="V485" t="s">
        <v>1375</v>
      </c>
      <c r="W485" t="s">
        <v>330</v>
      </c>
      <c r="X485" t="s">
        <v>555</v>
      </c>
      <c r="Y485" t="s">
        <v>82</v>
      </c>
      <c r="Z485">
        <v>20</v>
      </c>
      <c r="AA485">
        <v>0</v>
      </c>
      <c r="AB485">
        <v>0</v>
      </c>
      <c r="AC485">
        <v>550000</v>
      </c>
      <c r="AD485" t="s">
        <v>21</v>
      </c>
      <c r="AE485" s="5">
        <v>0</v>
      </c>
      <c r="AF485" t="s">
        <v>177</v>
      </c>
      <c r="AG485" t="s">
        <v>84</v>
      </c>
      <c r="AH485" t="s">
        <v>333</v>
      </c>
      <c r="AI485" t="s">
        <v>460</v>
      </c>
      <c r="AJ485">
        <v>0</v>
      </c>
      <c r="AK485">
        <v>1</v>
      </c>
      <c r="AL485" t="s">
        <v>334</v>
      </c>
      <c r="AM485" t="s">
        <v>177</v>
      </c>
      <c r="AN485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20748</v>
      </c>
      <c r="AT485" s="8">
        <v>0</v>
      </c>
      <c r="AU485" s="5"/>
      <c r="AX485" s="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 s="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0.69159999999999999</v>
      </c>
      <c r="BK485" s="5" t="s">
        <v>1351</v>
      </c>
      <c r="BL485">
        <v>8.5518268800000001</v>
      </c>
      <c r="BM485">
        <v>994251</v>
      </c>
      <c r="BN485" s="5">
        <v>44479.384970898755</v>
      </c>
      <c r="BO485" s="5">
        <v>0</v>
      </c>
      <c r="BP485" s="5">
        <v>20748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f>IF(COUNTIFS($D$1:D485,D485,$E$1:E485,E485)&gt;1,0,1)</f>
        <v>0</v>
      </c>
      <c r="BX485" s="5">
        <v>81401.706778498308</v>
      </c>
      <c r="BY485" t="s">
        <v>21</v>
      </c>
      <c r="BZ485" t="s">
        <v>92</v>
      </c>
      <c r="CA485" t="s">
        <v>102</v>
      </c>
      <c r="CB485" s="5">
        <v>6232000</v>
      </c>
      <c r="CC485" s="6">
        <v>8.0871609037997741E-2</v>
      </c>
      <c r="CD485" s="8">
        <v>8.5518268800000001</v>
      </c>
      <c r="CE485" s="5" t="s">
        <v>622</v>
      </c>
      <c r="CF485">
        <v>0</v>
      </c>
      <c r="CG485" t="str">
        <f>VLOOKUP(C485,Sheet2!$D$2:$D$764,1,0)</f>
        <v>9521123311</v>
      </c>
      <c r="CH485" t="str">
        <f>VLOOKUP(B485,SO!A:A,1,0)</f>
        <v>9512941054</v>
      </c>
      <c r="CI485" t="str">
        <f>VLOOKUP(D485,Shipment!A:A,1,0)</f>
        <v>9525250566</v>
      </c>
      <c r="CJ485" s="76" t="e">
        <f>VLOOKUP(C485,[1]Sheet1!$E:$H,4,0)</f>
        <v>#N/A</v>
      </c>
      <c r="CK485" s="76" t="e">
        <f>VLOOKUP(C485,[1]Sheet1!$E:$I,5,0)</f>
        <v>#N/A</v>
      </c>
      <c r="CL485" s="76" t="e">
        <f>VLOOKUP(C485,[1]Sheet1!$E:$S,15,0)</f>
        <v>#N/A</v>
      </c>
    </row>
    <row r="486" spans="1:90" x14ac:dyDescent="0.25">
      <c r="A486" s="1">
        <v>44580</v>
      </c>
      <c r="B486" t="s">
        <v>1383</v>
      </c>
      <c r="C486" t="s">
        <v>1384</v>
      </c>
      <c r="D486" t="s">
        <v>1351</v>
      </c>
      <c r="E486" t="s">
        <v>956</v>
      </c>
      <c r="F486" t="s">
        <v>1353</v>
      </c>
      <c r="G486">
        <v>1.25</v>
      </c>
      <c r="H486" t="s">
        <v>177</v>
      </c>
      <c r="I486" t="s">
        <v>72</v>
      </c>
      <c r="J486" t="s">
        <v>73</v>
      </c>
      <c r="K486" t="s">
        <v>544</v>
      </c>
      <c r="L486">
        <v>10</v>
      </c>
      <c r="M486" t="s">
        <v>262</v>
      </c>
      <c r="N486" t="s">
        <v>958</v>
      </c>
      <c r="O486" t="s">
        <v>77</v>
      </c>
      <c r="P486">
        <v>0.29580000000000001</v>
      </c>
      <c r="Q486" t="s">
        <v>78</v>
      </c>
      <c r="R486">
        <v>0.68194444444444002</v>
      </c>
      <c r="S486">
        <v>0.59530092592592998</v>
      </c>
      <c r="T486">
        <v>0.65468749999999998</v>
      </c>
      <c r="U486" t="s">
        <v>1385</v>
      </c>
      <c r="V486" t="s">
        <v>1385</v>
      </c>
      <c r="W486" t="s">
        <v>330</v>
      </c>
      <c r="X486" t="s">
        <v>960</v>
      </c>
      <c r="Y486" t="s">
        <v>82</v>
      </c>
      <c r="Z486">
        <v>17</v>
      </c>
      <c r="AA486">
        <v>20</v>
      </c>
      <c r="AB486">
        <v>0</v>
      </c>
      <c r="AC486">
        <v>500000</v>
      </c>
      <c r="AD486" t="s">
        <v>129</v>
      </c>
      <c r="AE486" s="5">
        <v>0</v>
      </c>
      <c r="AF486" t="s">
        <v>177</v>
      </c>
      <c r="AG486" t="s">
        <v>84</v>
      </c>
      <c r="AH486" t="s">
        <v>333</v>
      </c>
      <c r="AI486" t="s">
        <v>262</v>
      </c>
      <c r="AJ486">
        <v>0</v>
      </c>
      <c r="AK486">
        <v>1</v>
      </c>
      <c r="AL486" t="s">
        <v>334</v>
      </c>
      <c r="AM486" t="s">
        <v>177</v>
      </c>
      <c r="AN486" t="s">
        <v>101</v>
      </c>
      <c r="AO486" s="8">
        <v>50000</v>
      </c>
      <c r="AP486" s="8">
        <v>0</v>
      </c>
      <c r="AQ486" s="8">
        <v>0</v>
      </c>
      <c r="AR486" s="8">
        <v>0</v>
      </c>
      <c r="AS486" s="8">
        <v>3845</v>
      </c>
      <c r="AT486" s="8">
        <v>0</v>
      </c>
      <c r="AU486" s="5"/>
      <c r="AX486" s="5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 s="5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0.29580000000000001</v>
      </c>
      <c r="BK486" s="5" t="s">
        <v>1351</v>
      </c>
      <c r="BL486">
        <v>8.5518268800000001</v>
      </c>
      <c r="BM486">
        <v>994251</v>
      </c>
      <c r="BN486" s="5">
        <v>19024.005312885845</v>
      </c>
      <c r="BO486" s="5">
        <v>0</v>
      </c>
      <c r="BP486" s="5">
        <v>3845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f>IF(COUNTIFS($D$1:D486,D486,$E$1:E486,E486)&gt;1,0,1)</f>
        <v>1</v>
      </c>
      <c r="BX486" s="5">
        <v>29786.825426662515</v>
      </c>
      <c r="BY486" t="s">
        <v>129</v>
      </c>
      <c r="BZ486" t="s">
        <v>129</v>
      </c>
      <c r="CA486" t="s">
        <v>102</v>
      </c>
      <c r="CB486" s="5">
        <v>17220000</v>
      </c>
      <c r="CC486" s="6">
        <v>3.4589100568883362E-2</v>
      </c>
      <c r="CD486" s="8">
        <v>8.5518268800000001</v>
      </c>
      <c r="CE486" s="5" t="s">
        <v>622</v>
      </c>
      <c r="CF486">
        <v>0</v>
      </c>
      <c r="CG486" t="e">
        <f>VLOOKUP(C486,Sheet2!$D$2:$D$764,1,0)</f>
        <v>#N/A</v>
      </c>
      <c r="CH486" t="e">
        <f>VLOOKUP(B486,SO!A:A,1,0)</f>
        <v>#N/A</v>
      </c>
      <c r="CI486" t="str">
        <f>VLOOKUP(D486,Shipment!A:A,1,0)</f>
        <v>9525250566</v>
      </c>
      <c r="CJ486" s="76" t="e">
        <f>VLOOKUP(C486,[1]Sheet1!$E:$H,4,0)</f>
        <v>#N/A</v>
      </c>
      <c r="CK486" s="76" t="e">
        <f>VLOOKUP(C486,[1]Sheet1!$E:$I,5,0)</f>
        <v>#N/A</v>
      </c>
      <c r="CL486" s="76" t="e">
        <f>VLOOKUP(C486,[1]Sheet1!$E:$S,15,0)</f>
        <v>#N/A</v>
      </c>
    </row>
    <row r="487" spans="1:90" x14ac:dyDescent="0.25">
      <c r="A487" s="1">
        <v>44580</v>
      </c>
      <c r="B487" t="s">
        <v>1383</v>
      </c>
      <c r="C487" t="s">
        <v>1384</v>
      </c>
      <c r="D487" t="s">
        <v>1351</v>
      </c>
      <c r="E487" t="s">
        <v>956</v>
      </c>
      <c r="F487" t="s">
        <v>1353</v>
      </c>
      <c r="G487">
        <v>1.25</v>
      </c>
      <c r="H487" t="s">
        <v>177</v>
      </c>
      <c r="I487" t="s">
        <v>72</v>
      </c>
      <c r="J487" t="s">
        <v>73</v>
      </c>
      <c r="K487" t="s">
        <v>125</v>
      </c>
      <c r="L487">
        <v>10</v>
      </c>
      <c r="M487" t="s">
        <v>262</v>
      </c>
      <c r="N487" t="s">
        <v>958</v>
      </c>
      <c r="O487" t="s">
        <v>77</v>
      </c>
      <c r="P487">
        <v>0.21396660000000001</v>
      </c>
      <c r="Q487" t="s">
        <v>78</v>
      </c>
      <c r="R487">
        <v>0.68194444444444002</v>
      </c>
      <c r="S487">
        <v>0.59530092592592998</v>
      </c>
      <c r="T487">
        <v>0.65479166666666999</v>
      </c>
      <c r="U487" t="s">
        <v>1385</v>
      </c>
      <c r="V487" t="s">
        <v>1385</v>
      </c>
      <c r="W487" t="s">
        <v>330</v>
      </c>
      <c r="X487" t="s">
        <v>960</v>
      </c>
      <c r="Y487" t="s">
        <v>82</v>
      </c>
      <c r="Z487">
        <v>17</v>
      </c>
      <c r="AA487">
        <v>0</v>
      </c>
      <c r="AB487">
        <v>0</v>
      </c>
      <c r="AC487">
        <v>500000</v>
      </c>
      <c r="AD487" t="s">
        <v>129</v>
      </c>
      <c r="AE487" s="5">
        <v>0</v>
      </c>
      <c r="AF487" t="s">
        <v>177</v>
      </c>
      <c r="AG487" t="s">
        <v>84</v>
      </c>
      <c r="AH487" t="s">
        <v>333</v>
      </c>
      <c r="AI487" t="s">
        <v>262</v>
      </c>
      <c r="AJ487">
        <v>0</v>
      </c>
      <c r="AK487">
        <v>1</v>
      </c>
      <c r="AL487" t="s">
        <v>334</v>
      </c>
      <c r="AM487" t="s">
        <v>177</v>
      </c>
      <c r="AN487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2782</v>
      </c>
      <c r="AT487" s="8">
        <v>0</v>
      </c>
      <c r="AU487" s="5"/>
      <c r="AX487" s="5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 s="5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0.21396660000000001</v>
      </c>
      <c r="BK487" s="5" t="s">
        <v>1351</v>
      </c>
      <c r="BL487">
        <v>8.5518268800000001</v>
      </c>
      <c r="BM487">
        <v>994251</v>
      </c>
      <c r="BN487" s="5">
        <v>13760.99301954064</v>
      </c>
      <c r="BO487" s="5">
        <v>0</v>
      </c>
      <c r="BP487" s="5">
        <v>2782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f>IF(COUNTIFS($D$1:D487,D487,$E$1:E487,E487)&gt;1,0,1)</f>
        <v>0</v>
      </c>
      <c r="BX487" s="5">
        <v>21546.99048119178</v>
      </c>
      <c r="BY487" t="s">
        <v>129</v>
      </c>
      <c r="BZ487" t="s">
        <v>129</v>
      </c>
      <c r="CA487" t="s">
        <v>102</v>
      </c>
      <c r="CB487" s="5">
        <v>6932730</v>
      </c>
      <c r="CC487" s="6">
        <v>2.5019987308255706E-2</v>
      </c>
      <c r="CD487" s="8">
        <v>8.5518268800000001</v>
      </c>
      <c r="CE487" s="5" t="s">
        <v>622</v>
      </c>
      <c r="CF487">
        <v>0</v>
      </c>
      <c r="CG487" t="e">
        <f>VLOOKUP(C487,Sheet2!$D$2:$D$764,1,0)</f>
        <v>#N/A</v>
      </c>
      <c r="CH487" t="e">
        <f>VLOOKUP(B487,SO!A:A,1,0)</f>
        <v>#N/A</v>
      </c>
      <c r="CI487" t="str">
        <f>VLOOKUP(D487,Shipment!A:A,1,0)</f>
        <v>9525250566</v>
      </c>
      <c r="CJ487" s="76" t="e">
        <f>VLOOKUP(C487,[1]Sheet1!$E:$H,4,0)</f>
        <v>#N/A</v>
      </c>
      <c r="CK487" s="76" t="e">
        <f>VLOOKUP(C487,[1]Sheet1!$E:$I,5,0)</f>
        <v>#N/A</v>
      </c>
      <c r="CL487" s="76" t="e">
        <f>VLOOKUP(C487,[1]Sheet1!$E:$S,15,0)</f>
        <v>#N/A</v>
      </c>
    </row>
    <row r="488" spans="1:90" x14ac:dyDescent="0.25">
      <c r="A488" s="1">
        <v>44580</v>
      </c>
      <c r="B488" t="s">
        <v>1383</v>
      </c>
      <c r="C488" t="s">
        <v>1384</v>
      </c>
      <c r="D488" t="s">
        <v>1351</v>
      </c>
      <c r="E488" t="s">
        <v>956</v>
      </c>
      <c r="F488" t="s">
        <v>1353</v>
      </c>
      <c r="G488">
        <v>1.25</v>
      </c>
      <c r="H488" t="s">
        <v>177</v>
      </c>
      <c r="I488" t="s">
        <v>72</v>
      </c>
      <c r="J488" t="s">
        <v>73</v>
      </c>
      <c r="K488" t="s">
        <v>585</v>
      </c>
      <c r="L488">
        <v>10</v>
      </c>
      <c r="M488" t="s">
        <v>262</v>
      </c>
      <c r="N488" t="s">
        <v>958</v>
      </c>
      <c r="O488" t="s">
        <v>77</v>
      </c>
      <c r="P488">
        <v>0.21396660000000001</v>
      </c>
      <c r="Q488" t="s">
        <v>78</v>
      </c>
      <c r="R488">
        <v>0.68194444444444002</v>
      </c>
      <c r="S488">
        <v>0.59530092592592998</v>
      </c>
      <c r="T488">
        <v>0.65490740740741005</v>
      </c>
      <c r="U488" t="s">
        <v>1385</v>
      </c>
      <c r="V488" t="s">
        <v>1385</v>
      </c>
      <c r="W488" t="s">
        <v>330</v>
      </c>
      <c r="X488" t="s">
        <v>960</v>
      </c>
      <c r="Y488" t="s">
        <v>82</v>
      </c>
      <c r="Z488">
        <v>17</v>
      </c>
      <c r="AA488">
        <v>0</v>
      </c>
      <c r="AB488">
        <v>0</v>
      </c>
      <c r="AC488">
        <v>500000</v>
      </c>
      <c r="AD488" t="s">
        <v>129</v>
      </c>
      <c r="AE488" s="5">
        <v>0</v>
      </c>
      <c r="AF488" t="s">
        <v>177</v>
      </c>
      <c r="AG488" t="s">
        <v>84</v>
      </c>
      <c r="AH488" t="s">
        <v>333</v>
      </c>
      <c r="AI488" t="s">
        <v>262</v>
      </c>
      <c r="AJ488">
        <v>0</v>
      </c>
      <c r="AK488">
        <v>1</v>
      </c>
      <c r="AL488" t="s">
        <v>334</v>
      </c>
      <c r="AM488" t="s">
        <v>177</v>
      </c>
      <c r="AN48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2782</v>
      </c>
      <c r="AT488" s="8">
        <v>0</v>
      </c>
      <c r="AU488" s="5"/>
      <c r="AX488" s="5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 s="5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0.21396660000000001</v>
      </c>
      <c r="BK488" s="5" t="s">
        <v>1351</v>
      </c>
      <c r="BL488">
        <v>8.5518268800000001</v>
      </c>
      <c r="BM488">
        <v>994251</v>
      </c>
      <c r="BN488" s="5">
        <v>13760.99301954064</v>
      </c>
      <c r="BO488" s="5">
        <v>0</v>
      </c>
      <c r="BP488" s="5">
        <v>2782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f>IF(COUNTIFS($D$1:D488,D488,$E$1:E488,E488)&gt;1,0,1)</f>
        <v>0</v>
      </c>
      <c r="BX488" s="5">
        <v>21546.99048119178</v>
      </c>
      <c r="BY488" t="s">
        <v>129</v>
      </c>
      <c r="BZ488" t="s">
        <v>129</v>
      </c>
      <c r="CA488" t="s">
        <v>102</v>
      </c>
      <c r="CB488" s="5">
        <v>6932730</v>
      </c>
      <c r="CC488" s="6">
        <v>2.5019987308255706E-2</v>
      </c>
      <c r="CD488" s="8">
        <v>8.5518268800000001</v>
      </c>
      <c r="CE488" s="5" t="s">
        <v>622</v>
      </c>
      <c r="CF488">
        <v>0</v>
      </c>
      <c r="CG488" t="e">
        <f>VLOOKUP(C488,Sheet2!$D$2:$D$764,1,0)</f>
        <v>#N/A</v>
      </c>
      <c r="CH488" t="e">
        <f>VLOOKUP(B488,SO!A:A,1,0)</f>
        <v>#N/A</v>
      </c>
      <c r="CI488" t="str">
        <f>VLOOKUP(D488,Shipment!A:A,1,0)</f>
        <v>9525250566</v>
      </c>
      <c r="CJ488" s="76" t="e">
        <f>VLOOKUP(C488,[1]Sheet1!$E:$H,4,0)</f>
        <v>#N/A</v>
      </c>
      <c r="CK488" s="76" t="e">
        <f>VLOOKUP(C488,[1]Sheet1!$E:$I,5,0)</f>
        <v>#N/A</v>
      </c>
      <c r="CL488" s="76" t="e">
        <f>VLOOKUP(C488,[1]Sheet1!$E:$S,15,0)</f>
        <v>#N/A</v>
      </c>
    </row>
    <row r="489" spans="1:90" x14ac:dyDescent="0.25">
      <c r="A489" s="1">
        <v>44580</v>
      </c>
      <c r="B489" t="s">
        <v>1386</v>
      </c>
      <c r="C489" t="s">
        <v>1387</v>
      </c>
      <c r="D489" t="s">
        <v>1388</v>
      </c>
      <c r="E489" t="s">
        <v>1389</v>
      </c>
      <c r="F489" t="s">
        <v>1390</v>
      </c>
      <c r="G489">
        <v>5</v>
      </c>
      <c r="H489" t="s">
        <v>177</v>
      </c>
      <c r="I489" t="s">
        <v>72</v>
      </c>
      <c r="J489" t="s">
        <v>73</v>
      </c>
      <c r="K489" t="s">
        <v>372</v>
      </c>
      <c r="L489">
        <v>3</v>
      </c>
      <c r="M489" t="s">
        <v>1391</v>
      </c>
      <c r="N489" t="s">
        <v>1392</v>
      </c>
      <c r="O489" t="s">
        <v>77</v>
      </c>
      <c r="P489">
        <v>6.9192000000000004E-2</v>
      </c>
      <c r="Q489" t="s">
        <v>78</v>
      </c>
      <c r="R489">
        <v>0.74583333333333002</v>
      </c>
      <c r="S489">
        <v>0.61189814814815002</v>
      </c>
      <c r="T489">
        <v>0.73993055555555998</v>
      </c>
      <c r="U489" t="s">
        <v>1393</v>
      </c>
      <c r="V489" t="s">
        <v>1393</v>
      </c>
      <c r="W489" t="s">
        <v>209</v>
      </c>
      <c r="X489" t="s">
        <v>1394</v>
      </c>
      <c r="Y489" t="s">
        <v>994</v>
      </c>
      <c r="Z489">
        <v>87</v>
      </c>
      <c r="AA489">
        <v>110</v>
      </c>
      <c r="AB489">
        <v>0</v>
      </c>
      <c r="AC489">
        <v>1810000</v>
      </c>
      <c r="AD489" t="s">
        <v>358</v>
      </c>
      <c r="AE489" s="5">
        <v>1</v>
      </c>
      <c r="AF489" t="s">
        <v>177</v>
      </c>
      <c r="AG489" t="s">
        <v>84</v>
      </c>
      <c r="AH489" t="s">
        <v>450</v>
      </c>
      <c r="AI489" t="s">
        <v>191</v>
      </c>
      <c r="AJ489">
        <v>0</v>
      </c>
      <c r="AK489">
        <v>1</v>
      </c>
      <c r="AL489" t="s">
        <v>1395</v>
      </c>
      <c r="AM489" t="s">
        <v>177</v>
      </c>
      <c r="AN489" t="s">
        <v>101</v>
      </c>
      <c r="AO489" s="8">
        <v>100000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5"/>
      <c r="AX489" s="5">
        <v>75000</v>
      </c>
      <c r="AY489">
        <v>0</v>
      </c>
      <c r="AZ489">
        <v>2890000</v>
      </c>
      <c r="BA489">
        <v>0</v>
      </c>
      <c r="BB489">
        <v>104765</v>
      </c>
      <c r="BC489">
        <v>144336</v>
      </c>
      <c r="BD489" s="5">
        <v>0</v>
      </c>
      <c r="BE489">
        <v>0</v>
      </c>
      <c r="BF489">
        <v>0</v>
      </c>
      <c r="BG489">
        <v>75000</v>
      </c>
      <c r="BH489">
        <v>0</v>
      </c>
      <c r="BI489">
        <v>3214101</v>
      </c>
      <c r="BJ489">
        <v>6.9192000000000004E-2</v>
      </c>
      <c r="BK489" s="5" t="s">
        <v>1388</v>
      </c>
      <c r="BL489">
        <v>20.431360009999992</v>
      </c>
      <c r="BM489">
        <v>3214101</v>
      </c>
      <c r="BN489" s="5">
        <v>6400.5959434905017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253.99190251946436</v>
      </c>
      <c r="BV489" s="5">
        <v>0</v>
      </c>
      <c r="BW489" s="5">
        <f>IF(COUNTIFS($D$1:D489,D489,$E$1:E489,E489)&gt;1,0,1)</f>
        <v>1</v>
      </c>
      <c r="BX489" s="5">
        <v>10041.14654626949</v>
      </c>
      <c r="BY489" t="s">
        <v>358</v>
      </c>
      <c r="BZ489" t="s">
        <v>358</v>
      </c>
      <c r="CA489" t="s">
        <v>102</v>
      </c>
      <c r="CB489" s="5">
        <v>3861900</v>
      </c>
      <c r="CC489" s="6">
        <v>3.3865587002595249E-3</v>
      </c>
      <c r="CD489" s="8">
        <v>20.431360009999992</v>
      </c>
      <c r="CE489" s="5" t="s">
        <v>622</v>
      </c>
      <c r="CF489">
        <v>0</v>
      </c>
      <c r="CG489" t="str">
        <f>VLOOKUP(C489,Sheet2!$D$2:$D$764,1,0)</f>
        <v>9521122752</v>
      </c>
      <c r="CH489" t="str">
        <f>VLOOKUP(B489,SO!A:A,1,0)</f>
        <v>9512939473</v>
      </c>
      <c r="CI489" t="str">
        <f>VLOOKUP(D489,Shipment!A:A,1,0)</f>
        <v>9525250577</v>
      </c>
      <c r="CJ489" s="76" t="e">
        <f>VLOOKUP(C489,[1]Sheet1!$E:$H,4,0)</f>
        <v>#N/A</v>
      </c>
      <c r="CK489" s="76" t="e">
        <f>VLOOKUP(C489,[1]Sheet1!$E:$I,5,0)</f>
        <v>#N/A</v>
      </c>
      <c r="CL489" s="76" t="e">
        <f>VLOOKUP(C489,[1]Sheet1!$E:$S,15,0)</f>
        <v>#N/A</v>
      </c>
    </row>
    <row r="490" spans="1:90" x14ac:dyDescent="0.25">
      <c r="A490" s="1">
        <v>44580</v>
      </c>
      <c r="B490" t="s">
        <v>1396</v>
      </c>
      <c r="C490" t="s">
        <v>1397</v>
      </c>
      <c r="D490" t="s">
        <v>1388</v>
      </c>
      <c r="E490" t="s">
        <v>1398</v>
      </c>
      <c r="F490" t="s">
        <v>1390</v>
      </c>
      <c r="G490">
        <v>5</v>
      </c>
      <c r="H490" t="s">
        <v>177</v>
      </c>
      <c r="I490" t="s">
        <v>72</v>
      </c>
      <c r="J490" t="s">
        <v>73</v>
      </c>
      <c r="K490" t="s">
        <v>1399</v>
      </c>
      <c r="L490">
        <v>40</v>
      </c>
      <c r="M490" t="s">
        <v>1400</v>
      </c>
      <c r="N490" t="s">
        <v>1401</v>
      </c>
      <c r="O490" t="s">
        <v>77</v>
      </c>
      <c r="P490">
        <v>0.38792624999999997</v>
      </c>
      <c r="Q490" t="s">
        <v>78</v>
      </c>
      <c r="R490">
        <v>0.74583333333333002</v>
      </c>
      <c r="S490">
        <v>0.61189814814815002</v>
      </c>
      <c r="T490">
        <v>0.74310185185184996</v>
      </c>
      <c r="U490" t="s">
        <v>1402</v>
      </c>
      <c r="V490" t="s">
        <v>1402</v>
      </c>
      <c r="W490" t="s">
        <v>209</v>
      </c>
      <c r="X490" t="s">
        <v>1403</v>
      </c>
      <c r="Y490" t="s">
        <v>994</v>
      </c>
      <c r="Z490">
        <v>87</v>
      </c>
      <c r="AA490">
        <v>110</v>
      </c>
      <c r="AB490">
        <v>0</v>
      </c>
      <c r="AC490">
        <v>1720000</v>
      </c>
      <c r="AD490" t="s">
        <v>449</v>
      </c>
      <c r="AE490" s="5">
        <v>0</v>
      </c>
      <c r="AF490" t="s">
        <v>177</v>
      </c>
      <c r="AG490" t="s">
        <v>84</v>
      </c>
      <c r="AH490" t="s">
        <v>450</v>
      </c>
      <c r="AI490" t="s">
        <v>1404</v>
      </c>
      <c r="AJ490">
        <v>0</v>
      </c>
      <c r="AK490">
        <v>1</v>
      </c>
      <c r="AL490" t="s">
        <v>1395</v>
      </c>
      <c r="AM490" t="s">
        <v>177</v>
      </c>
      <c r="AN490" t="s">
        <v>101</v>
      </c>
      <c r="AO490" s="8">
        <v>100000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5"/>
      <c r="AX490" s="5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 s="5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0.38792624999999997</v>
      </c>
      <c r="BK490" s="5" t="s">
        <v>1388</v>
      </c>
      <c r="BL490">
        <v>20.431360009999992</v>
      </c>
      <c r="BM490">
        <v>3214101</v>
      </c>
      <c r="BN490" s="5">
        <v>35885.061598501008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1424.0103808928973</v>
      </c>
      <c r="BV490" s="5">
        <v>0</v>
      </c>
      <c r="BW490" s="5">
        <f>IF(COUNTIFS($D$1:D490,D490,$E$1:E490,E490)&gt;1,0,1)</f>
        <v>1</v>
      </c>
      <c r="BX490" s="5">
        <v>56295.877057965874</v>
      </c>
      <c r="BY490" t="s">
        <v>449</v>
      </c>
      <c r="BZ490" t="s">
        <v>449</v>
      </c>
      <c r="CA490" t="s">
        <v>221</v>
      </c>
      <c r="CB490" s="5">
        <v>0</v>
      </c>
      <c r="CC490" s="6">
        <v>1.8986805078571964E-2</v>
      </c>
      <c r="CD490" s="8">
        <v>20.431360009999992</v>
      </c>
      <c r="CE490" s="5" t="s">
        <v>622</v>
      </c>
      <c r="CF490">
        <v>0</v>
      </c>
      <c r="CG490" t="str">
        <f>VLOOKUP(C490,Sheet2!$D$2:$D$764,1,0)</f>
        <v>9521120389</v>
      </c>
      <c r="CH490" t="str">
        <f>VLOOKUP(B490,SO!A:A,1,0)</f>
        <v>9512939772</v>
      </c>
      <c r="CI490" t="str">
        <f>VLOOKUP(D490,Shipment!A:A,1,0)</f>
        <v>9525250577</v>
      </c>
      <c r="CJ490" s="76" t="e">
        <f>VLOOKUP(C490,[1]Sheet1!$E:$H,4,0)</f>
        <v>#N/A</v>
      </c>
      <c r="CK490" s="76" t="e">
        <f>VLOOKUP(C490,[1]Sheet1!$E:$I,5,0)</f>
        <v>#N/A</v>
      </c>
      <c r="CL490" s="76" t="e">
        <f>VLOOKUP(C490,[1]Sheet1!$E:$S,15,0)</f>
        <v>#N/A</v>
      </c>
    </row>
    <row r="491" spans="1:90" x14ac:dyDescent="0.25">
      <c r="A491" s="1">
        <v>44580</v>
      </c>
      <c r="B491" t="s">
        <v>1386</v>
      </c>
      <c r="C491" t="s">
        <v>1405</v>
      </c>
      <c r="D491" t="s">
        <v>1388</v>
      </c>
      <c r="E491" t="s">
        <v>1389</v>
      </c>
      <c r="F491" t="s">
        <v>1390</v>
      </c>
      <c r="G491">
        <v>5</v>
      </c>
      <c r="H491" t="s">
        <v>177</v>
      </c>
      <c r="I491" t="s">
        <v>72</v>
      </c>
      <c r="J491" t="s">
        <v>73</v>
      </c>
      <c r="K491" t="s">
        <v>1406</v>
      </c>
      <c r="L491">
        <v>3</v>
      </c>
      <c r="M491" t="s">
        <v>1391</v>
      </c>
      <c r="N491" t="s">
        <v>1392</v>
      </c>
      <c r="O491" t="s">
        <v>77</v>
      </c>
      <c r="P491">
        <v>8.0351999999999993E-2</v>
      </c>
      <c r="Q491" t="s">
        <v>78</v>
      </c>
      <c r="R491">
        <v>0.74583333333333002</v>
      </c>
      <c r="S491">
        <v>0.61189814814815002</v>
      </c>
      <c r="T491">
        <v>0.74006944444444001</v>
      </c>
      <c r="U491" t="s">
        <v>1393</v>
      </c>
      <c r="V491" t="s">
        <v>1393</v>
      </c>
      <c r="W491" t="s">
        <v>209</v>
      </c>
      <c r="X491" t="s">
        <v>1394</v>
      </c>
      <c r="Y491" t="s">
        <v>994</v>
      </c>
      <c r="Z491">
        <v>87</v>
      </c>
      <c r="AA491">
        <v>0</v>
      </c>
      <c r="AB491">
        <v>0</v>
      </c>
      <c r="AC491">
        <v>1810000</v>
      </c>
      <c r="AD491" t="s">
        <v>358</v>
      </c>
      <c r="AE491" s="5">
        <v>0</v>
      </c>
      <c r="AF491" t="s">
        <v>177</v>
      </c>
      <c r="AG491" t="s">
        <v>84</v>
      </c>
      <c r="AH491" t="s">
        <v>450</v>
      </c>
      <c r="AI491" t="s">
        <v>191</v>
      </c>
      <c r="AJ491">
        <v>0</v>
      </c>
      <c r="AK491">
        <v>1</v>
      </c>
      <c r="AL491" t="s">
        <v>1395</v>
      </c>
      <c r="AM491" t="s">
        <v>177</v>
      </c>
      <c r="AN491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5"/>
      <c r="AX491" s="5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 s="5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8.0351999999999993E-2</v>
      </c>
      <c r="BK491" s="5" t="s">
        <v>1388</v>
      </c>
      <c r="BL491">
        <v>20.431360009999992</v>
      </c>
      <c r="BM491">
        <v>3214101</v>
      </c>
      <c r="BN491" s="5">
        <v>7432.9501279244532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294.9583384097005</v>
      </c>
      <c r="BV491" s="5">
        <v>0</v>
      </c>
      <c r="BW491" s="5">
        <f>IF(COUNTIFS($D$1:D491,D491,$E$1:E491,E491)&gt;1,0,1)</f>
        <v>0</v>
      </c>
      <c r="BX491" s="5">
        <v>11660.686311796828</v>
      </c>
      <c r="BY491" t="s">
        <v>358</v>
      </c>
      <c r="BZ491" t="s">
        <v>358</v>
      </c>
      <c r="CA491" t="s">
        <v>102</v>
      </c>
      <c r="CB491" s="5">
        <v>4365900</v>
      </c>
      <c r="CC491" s="6">
        <v>3.9327778454626731E-3</v>
      </c>
      <c r="CD491" s="8">
        <v>20.431360009999992</v>
      </c>
      <c r="CE491" s="5" t="s">
        <v>622</v>
      </c>
      <c r="CF491">
        <v>0</v>
      </c>
      <c r="CG491" t="str">
        <f>VLOOKUP(C491,Sheet2!$D$2:$D$764,1,0)</f>
        <v>9521120515</v>
      </c>
      <c r="CH491" t="str">
        <f>VLOOKUP(B491,SO!A:A,1,0)</f>
        <v>9512939473</v>
      </c>
      <c r="CI491" t="str">
        <f>VLOOKUP(D491,Shipment!A:A,1,0)</f>
        <v>9525250577</v>
      </c>
      <c r="CJ491" s="76" t="e">
        <f>VLOOKUP(C491,[1]Sheet1!$E:$H,4,0)</f>
        <v>#N/A</v>
      </c>
      <c r="CK491" s="76" t="e">
        <f>VLOOKUP(C491,[1]Sheet1!$E:$I,5,0)</f>
        <v>#N/A</v>
      </c>
      <c r="CL491" s="76" t="e">
        <f>VLOOKUP(C491,[1]Sheet1!$E:$S,15,0)</f>
        <v>#N/A</v>
      </c>
    </row>
    <row r="492" spans="1:90" x14ac:dyDescent="0.25">
      <c r="A492" s="1">
        <v>44580</v>
      </c>
      <c r="B492" t="s">
        <v>1407</v>
      </c>
      <c r="C492" t="s">
        <v>1408</v>
      </c>
      <c r="D492" t="s">
        <v>1388</v>
      </c>
      <c r="E492" t="s">
        <v>1409</v>
      </c>
      <c r="F492" t="s">
        <v>1390</v>
      </c>
      <c r="G492">
        <v>5</v>
      </c>
      <c r="H492" t="s">
        <v>177</v>
      </c>
      <c r="I492" t="s">
        <v>72</v>
      </c>
      <c r="J492" t="s">
        <v>73</v>
      </c>
      <c r="K492" t="s">
        <v>91</v>
      </c>
      <c r="L492">
        <v>1</v>
      </c>
      <c r="M492" t="s">
        <v>1000</v>
      </c>
      <c r="N492" t="s">
        <v>1410</v>
      </c>
      <c r="O492" t="s">
        <v>77</v>
      </c>
      <c r="P492">
        <v>1.4473800000000001</v>
      </c>
      <c r="Q492" t="s">
        <v>78</v>
      </c>
      <c r="R492">
        <v>0.74583333333333002</v>
      </c>
      <c r="S492">
        <v>0.61189814814815002</v>
      </c>
      <c r="T492">
        <v>0.74480324074074</v>
      </c>
      <c r="U492" t="s">
        <v>1411</v>
      </c>
      <c r="V492" t="s">
        <v>1411</v>
      </c>
      <c r="W492" t="s">
        <v>209</v>
      </c>
      <c r="X492" t="s">
        <v>1412</v>
      </c>
      <c r="Y492" t="s">
        <v>994</v>
      </c>
      <c r="Z492">
        <v>87</v>
      </c>
      <c r="AA492">
        <v>110</v>
      </c>
      <c r="AB492" t="s">
        <v>146</v>
      </c>
      <c r="AC492">
        <v>1720000</v>
      </c>
      <c r="AD492" t="s">
        <v>21</v>
      </c>
      <c r="AE492" s="5">
        <v>0</v>
      </c>
      <c r="AF492" t="s">
        <v>177</v>
      </c>
      <c r="AG492" t="s">
        <v>84</v>
      </c>
      <c r="AH492" t="s">
        <v>450</v>
      </c>
      <c r="AI492" t="s">
        <v>42</v>
      </c>
      <c r="AJ492">
        <v>0</v>
      </c>
      <c r="AK492">
        <v>1</v>
      </c>
      <c r="AL492" t="s">
        <v>1395</v>
      </c>
      <c r="AM492" t="s">
        <v>177</v>
      </c>
      <c r="AN492" t="s">
        <v>101</v>
      </c>
      <c r="AO492" s="8">
        <v>100000</v>
      </c>
      <c r="AP492" s="8">
        <v>0</v>
      </c>
      <c r="AQ492" s="8">
        <v>0</v>
      </c>
      <c r="AR492" s="8">
        <v>0</v>
      </c>
      <c r="AS492" s="8">
        <v>18816</v>
      </c>
      <c r="AT492" s="8">
        <v>28948</v>
      </c>
      <c r="AU492" s="5"/>
      <c r="AX492" s="5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 s="5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1.4473800000000001</v>
      </c>
      <c r="BK492" s="5" t="s">
        <v>1388</v>
      </c>
      <c r="BL492">
        <v>20.431360009999992</v>
      </c>
      <c r="BM492">
        <v>3214101</v>
      </c>
      <c r="BN492" s="5">
        <v>133889.67737150658</v>
      </c>
      <c r="BO492" s="5">
        <v>0</v>
      </c>
      <c r="BP492" s="5">
        <v>18816</v>
      </c>
      <c r="BQ492" s="5">
        <v>28948</v>
      </c>
      <c r="BR492" s="5">
        <v>0</v>
      </c>
      <c r="BS492" s="5">
        <v>0</v>
      </c>
      <c r="BT492" s="5">
        <v>0</v>
      </c>
      <c r="BU492" s="5">
        <v>5313.082435377245</v>
      </c>
      <c r="BV492" s="5">
        <v>0</v>
      </c>
      <c r="BW492" s="5">
        <f>IF(COUNTIFS($D$1:D492,D492,$E$1:E492,E492)&gt;1,0,1)</f>
        <v>1</v>
      </c>
      <c r="BX492" s="5">
        <v>257807.85894524708</v>
      </c>
      <c r="BY492" t="s">
        <v>21</v>
      </c>
      <c r="BZ492" t="s">
        <v>92</v>
      </c>
      <c r="CA492" t="s">
        <v>102</v>
      </c>
      <c r="CB492" s="5">
        <v>27655909</v>
      </c>
      <c r="CC492" s="6">
        <v>7.084109913836327E-2</v>
      </c>
      <c r="CD492" s="8">
        <v>20.431360009999992</v>
      </c>
      <c r="CE492" s="5" t="s">
        <v>622</v>
      </c>
      <c r="CF492">
        <v>0</v>
      </c>
      <c r="CG492" t="str">
        <f>VLOOKUP(C492,Sheet2!$D$2:$D$764,1,0)</f>
        <v>9521122531</v>
      </c>
      <c r="CH492" t="str">
        <f>VLOOKUP(B492,SO!A:A,1,0)</f>
        <v>9512939161</v>
      </c>
      <c r="CI492" t="str">
        <f>VLOOKUP(D492,Shipment!A:A,1,0)</f>
        <v>9525250577</v>
      </c>
      <c r="CJ492" s="76" t="e">
        <f>VLOOKUP(C492,[1]Sheet1!$E:$H,4,0)</f>
        <v>#N/A</v>
      </c>
      <c r="CK492" s="76" t="e">
        <f>VLOOKUP(C492,[1]Sheet1!$E:$I,5,0)</f>
        <v>#N/A</v>
      </c>
      <c r="CL492" s="76" t="e">
        <f>VLOOKUP(C492,[1]Sheet1!$E:$S,15,0)</f>
        <v>#N/A</v>
      </c>
    </row>
    <row r="493" spans="1:90" x14ac:dyDescent="0.25">
      <c r="A493" s="1">
        <v>44580</v>
      </c>
      <c r="B493" t="s">
        <v>1413</v>
      </c>
      <c r="C493" t="s">
        <v>1414</v>
      </c>
      <c r="D493" t="s">
        <v>1388</v>
      </c>
      <c r="E493" t="s">
        <v>1415</v>
      </c>
      <c r="F493" t="s">
        <v>1390</v>
      </c>
      <c r="G493">
        <v>5</v>
      </c>
      <c r="H493" t="s">
        <v>177</v>
      </c>
      <c r="I493" t="s">
        <v>72</v>
      </c>
      <c r="J493" t="s">
        <v>73</v>
      </c>
      <c r="K493" t="s">
        <v>359</v>
      </c>
      <c r="L493">
        <v>3</v>
      </c>
      <c r="M493" t="s">
        <v>262</v>
      </c>
      <c r="N493" t="s">
        <v>1416</v>
      </c>
      <c r="O493" t="s">
        <v>77</v>
      </c>
      <c r="P493">
        <v>6.2495999999999996E-2</v>
      </c>
      <c r="Q493" t="s">
        <v>78</v>
      </c>
      <c r="R493">
        <v>0.74583333333333002</v>
      </c>
      <c r="S493">
        <v>0.61189814814815002</v>
      </c>
      <c r="T493">
        <v>0.74053240740741</v>
      </c>
      <c r="U493" t="s">
        <v>1417</v>
      </c>
      <c r="V493" t="s">
        <v>1417</v>
      </c>
      <c r="W493" t="s">
        <v>209</v>
      </c>
      <c r="X493" t="s">
        <v>1418</v>
      </c>
      <c r="Y493" t="s">
        <v>994</v>
      </c>
      <c r="Z493">
        <v>104</v>
      </c>
      <c r="AA493">
        <v>110</v>
      </c>
      <c r="AB493">
        <v>0</v>
      </c>
      <c r="AC493">
        <v>1877000</v>
      </c>
      <c r="AD493" t="s">
        <v>358</v>
      </c>
      <c r="AE493" s="5">
        <v>0</v>
      </c>
      <c r="AF493" t="s">
        <v>177</v>
      </c>
      <c r="AG493" t="s">
        <v>84</v>
      </c>
      <c r="AH493" t="s">
        <v>450</v>
      </c>
      <c r="AI493" t="s">
        <v>262</v>
      </c>
      <c r="AJ493">
        <v>0</v>
      </c>
      <c r="AK493">
        <v>1</v>
      </c>
      <c r="AL493" t="s">
        <v>1395</v>
      </c>
      <c r="AM493" t="s">
        <v>177</v>
      </c>
      <c r="AN493" t="s">
        <v>101</v>
      </c>
      <c r="AO493" s="8">
        <v>100000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5"/>
      <c r="AX493" s="5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 s="5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6.2495999999999996E-2</v>
      </c>
      <c r="BK493" s="5" t="s">
        <v>1388</v>
      </c>
      <c r="BL493">
        <v>20.431360009999992</v>
      </c>
      <c r="BM493">
        <v>3214101</v>
      </c>
      <c r="BN493" s="5">
        <v>5781.1834328301302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229.41204098532262</v>
      </c>
      <c r="BV493" s="5">
        <v>0</v>
      </c>
      <c r="BW493" s="5">
        <f>IF(COUNTIFS($D$1:D493,D493,$E$1:E493,E493)&gt;1,0,1)</f>
        <v>1</v>
      </c>
      <c r="BX493" s="5">
        <v>9069.4226869530867</v>
      </c>
      <c r="BY493" t="s">
        <v>358</v>
      </c>
      <c r="BZ493" t="s">
        <v>358</v>
      </c>
      <c r="CA493" t="s">
        <v>102</v>
      </c>
      <c r="CB493" s="5">
        <v>3654000</v>
      </c>
      <c r="CC493" s="6">
        <v>3.0588272131376348E-3</v>
      </c>
      <c r="CD493" s="8">
        <v>20.431360009999992</v>
      </c>
      <c r="CE493" s="5" t="s">
        <v>622</v>
      </c>
      <c r="CF493">
        <v>0</v>
      </c>
      <c r="CG493" t="str">
        <f>VLOOKUP(C493,Sheet2!$D$2:$D$764,1,0)</f>
        <v>9521120681</v>
      </c>
      <c r="CH493" t="str">
        <f>VLOOKUP(B493,SO!A:A,1,0)</f>
        <v>9512939809</v>
      </c>
      <c r="CI493" t="str">
        <f>VLOOKUP(D493,Shipment!A:A,1,0)</f>
        <v>9525250577</v>
      </c>
      <c r="CJ493" s="76" t="e">
        <f>VLOOKUP(C493,[1]Sheet1!$E:$H,4,0)</f>
        <v>#N/A</v>
      </c>
      <c r="CK493" s="76" t="e">
        <f>VLOOKUP(C493,[1]Sheet1!$E:$I,5,0)</f>
        <v>#N/A</v>
      </c>
      <c r="CL493" s="76" t="e">
        <f>VLOOKUP(C493,[1]Sheet1!$E:$S,15,0)</f>
        <v>#N/A</v>
      </c>
    </row>
    <row r="494" spans="1:90" x14ac:dyDescent="0.25">
      <c r="A494" s="1">
        <v>44580</v>
      </c>
      <c r="B494" t="s">
        <v>1419</v>
      </c>
      <c r="C494" t="s">
        <v>1420</v>
      </c>
      <c r="D494" t="s">
        <v>1388</v>
      </c>
      <c r="E494" t="s">
        <v>1421</v>
      </c>
      <c r="F494" t="s">
        <v>1390</v>
      </c>
      <c r="G494">
        <v>5</v>
      </c>
      <c r="H494" t="s">
        <v>177</v>
      </c>
      <c r="I494" t="s">
        <v>72</v>
      </c>
      <c r="J494" t="s">
        <v>73</v>
      </c>
      <c r="K494" t="s">
        <v>125</v>
      </c>
      <c r="L494">
        <v>4</v>
      </c>
      <c r="M494" t="s">
        <v>1422</v>
      </c>
      <c r="N494" t="s">
        <v>1423</v>
      </c>
      <c r="O494" t="s">
        <v>77</v>
      </c>
      <c r="P494">
        <v>8.5586640000000005E-2</v>
      </c>
      <c r="Q494" t="s">
        <v>78</v>
      </c>
      <c r="R494">
        <v>0.74583333333333002</v>
      </c>
      <c r="S494">
        <v>0.61190972222221995</v>
      </c>
      <c r="T494">
        <v>0.74462962962962997</v>
      </c>
      <c r="U494" t="s">
        <v>1424</v>
      </c>
      <c r="V494" t="s">
        <v>1424</v>
      </c>
      <c r="W494" t="s">
        <v>209</v>
      </c>
      <c r="X494" t="s">
        <v>1146</v>
      </c>
      <c r="Y494" t="s">
        <v>994</v>
      </c>
      <c r="Z494">
        <v>110</v>
      </c>
      <c r="AA494">
        <v>110</v>
      </c>
      <c r="AB494">
        <v>0</v>
      </c>
      <c r="AC494">
        <v>1890000</v>
      </c>
      <c r="AD494" t="s">
        <v>129</v>
      </c>
      <c r="AE494" s="5">
        <v>0</v>
      </c>
      <c r="AF494" t="s">
        <v>177</v>
      </c>
      <c r="AG494" t="s">
        <v>84</v>
      </c>
      <c r="AH494" t="s">
        <v>450</v>
      </c>
      <c r="AI494" t="s">
        <v>130</v>
      </c>
      <c r="AJ494">
        <v>0</v>
      </c>
      <c r="AK494">
        <v>1</v>
      </c>
      <c r="AL494" t="s">
        <v>1395</v>
      </c>
      <c r="AM494" t="s">
        <v>177</v>
      </c>
      <c r="AN494" t="s">
        <v>1395</v>
      </c>
      <c r="AO494" s="8">
        <v>1890000</v>
      </c>
      <c r="AP494" s="8">
        <v>0</v>
      </c>
      <c r="AQ494" s="8">
        <v>0</v>
      </c>
      <c r="AR494" s="8">
        <v>0</v>
      </c>
      <c r="AS494" s="8">
        <v>2568</v>
      </c>
      <c r="AT494" s="8">
        <v>0</v>
      </c>
      <c r="AU494" s="5"/>
      <c r="AX494" s="5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s="5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8.5586640000000005E-2</v>
      </c>
      <c r="BK494" s="5" t="s">
        <v>1388</v>
      </c>
      <c r="BL494">
        <v>20.431360009999992</v>
      </c>
      <c r="BM494">
        <v>3214101</v>
      </c>
      <c r="BN494" s="5">
        <v>7917.1797433371194</v>
      </c>
      <c r="BO494" s="5">
        <v>0</v>
      </c>
      <c r="BP494" s="5">
        <v>2568</v>
      </c>
      <c r="BQ494" s="5">
        <v>0</v>
      </c>
      <c r="BR494" s="5">
        <v>0</v>
      </c>
      <c r="BS494" s="5">
        <v>0</v>
      </c>
      <c r="BT494" s="5">
        <v>0</v>
      </c>
      <c r="BU494" s="5">
        <v>314.17379933877459</v>
      </c>
      <c r="BV494" s="5">
        <v>0</v>
      </c>
      <c r="BW494" s="5">
        <f>IF(COUNTIFS($D$1:D494,D494,$E$1:E494,E494)&gt;1,0,1)</f>
        <v>1</v>
      </c>
      <c r="BX494" s="5">
        <v>14988.337533859554</v>
      </c>
      <c r="BY494" t="s">
        <v>129</v>
      </c>
      <c r="BZ494" t="s">
        <v>129</v>
      </c>
      <c r="CA494" t="s">
        <v>102</v>
      </c>
      <c r="CB494" s="5">
        <v>2773092</v>
      </c>
      <c r="CC494" s="6">
        <v>4.1889839911836606E-3</v>
      </c>
      <c r="CD494" s="8">
        <v>20.431360009999992</v>
      </c>
      <c r="CE494" s="5" t="s">
        <v>622</v>
      </c>
      <c r="CF494">
        <v>0</v>
      </c>
      <c r="CG494" t="str">
        <f>VLOOKUP(C494,Sheet2!$D$2:$D$764,1,0)</f>
        <v>9521122967</v>
      </c>
      <c r="CH494" t="str">
        <f>VLOOKUP(B494,SO!A:A,1,0)</f>
        <v>9512940853</v>
      </c>
      <c r="CI494" t="str">
        <f>VLOOKUP(D494,Shipment!A:A,1,0)</f>
        <v>9525250577</v>
      </c>
      <c r="CJ494" s="76" t="e">
        <f>VLOOKUP(C494,[1]Sheet1!$E:$H,4,0)</f>
        <v>#N/A</v>
      </c>
      <c r="CK494" s="76" t="e">
        <f>VLOOKUP(C494,[1]Sheet1!$E:$I,5,0)</f>
        <v>#N/A</v>
      </c>
      <c r="CL494" s="76" t="e">
        <f>VLOOKUP(C494,[1]Sheet1!$E:$S,15,0)</f>
        <v>#N/A</v>
      </c>
    </row>
    <row r="495" spans="1:90" x14ac:dyDescent="0.25">
      <c r="A495" s="1">
        <v>44580</v>
      </c>
      <c r="B495" t="s">
        <v>1419</v>
      </c>
      <c r="C495" t="s">
        <v>1420</v>
      </c>
      <c r="D495" t="s">
        <v>1388</v>
      </c>
      <c r="E495" t="s">
        <v>1421</v>
      </c>
      <c r="F495" t="s">
        <v>1390</v>
      </c>
      <c r="G495">
        <v>5</v>
      </c>
      <c r="H495" t="s">
        <v>177</v>
      </c>
      <c r="I495" t="s">
        <v>72</v>
      </c>
      <c r="J495" t="s">
        <v>73</v>
      </c>
      <c r="K495" t="s">
        <v>139</v>
      </c>
      <c r="L495">
        <v>4</v>
      </c>
      <c r="M495" t="s">
        <v>1422</v>
      </c>
      <c r="N495" t="s">
        <v>1423</v>
      </c>
      <c r="O495" t="s">
        <v>77</v>
      </c>
      <c r="P495">
        <v>0.24684</v>
      </c>
      <c r="Q495" t="s">
        <v>78</v>
      </c>
      <c r="R495">
        <v>0.74583333333333002</v>
      </c>
      <c r="S495">
        <v>0.61190972222221995</v>
      </c>
      <c r="T495">
        <v>0.74475694444443996</v>
      </c>
      <c r="U495" t="s">
        <v>1424</v>
      </c>
      <c r="V495" t="s">
        <v>1424</v>
      </c>
      <c r="W495" t="s">
        <v>209</v>
      </c>
      <c r="X495" t="s">
        <v>1146</v>
      </c>
      <c r="Y495" t="s">
        <v>994</v>
      </c>
      <c r="Z495">
        <v>110</v>
      </c>
      <c r="AA495">
        <v>0</v>
      </c>
      <c r="AB495">
        <v>0</v>
      </c>
      <c r="AC495">
        <v>1890000</v>
      </c>
      <c r="AD495" t="s">
        <v>147</v>
      </c>
      <c r="AE495" s="5">
        <v>0</v>
      </c>
      <c r="AF495" t="s">
        <v>177</v>
      </c>
      <c r="AG495" t="s">
        <v>84</v>
      </c>
      <c r="AH495" t="s">
        <v>450</v>
      </c>
      <c r="AI495" t="s">
        <v>130</v>
      </c>
      <c r="AJ495">
        <v>0</v>
      </c>
      <c r="AK495">
        <v>1</v>
      </c>
      <c r="AL495" t="s">
        <v>1395</v>
      </c>
      <c r="AM495" t="s">
        <v>177</v>
      </c>
      <c r="AN495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7405</v>
      </c>
      <c r="AT495" s="8">
        <v>0</v>
      </c>
      <c r="AU495" s="5"/>
      <c r="AX495" s="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 s="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0.24684</v>
      </c>
      <c r="BK495" s="5" t="s">
        <v>1388</v>
      </c>
      <c r="BL495">
        <v>20.431360009999992</v>
      </c>
      <c r="BM495">
        <v>3214101</v>
      </c>
      <c r="BN495" s="5">
        <v>22833.898466458486</v>
      </c>
      <c r="BO495" s="5">
        <v>0</v>
      </c>
      <c r="BP495" s="5">
        <v>7405</v>
      </c>
      <c r="BQ495" s="5">
        <v>0</v>
      </c>
      <c r="BR495" s="5">
        <v>0</v>
      </c>
      <c r="BS495" s="5">
        <v>0</v>
      </c>
      <c r="BT495" s="5">
        <v>0</v>
      </c>
      <c r="BU495" s="5">
        <v>906.10708200232079</v>
      </c>
      <c r="BV495" s="5">
        <v>0</v>
      </c>
      <c r="BW495" s="5">
        <f>IF(COUNTIFS($D$1:D495,D495,$E$1:E495,E495)&gt;1,0,1)</f>
        <v>0</v>
      </c>
      <c r="BX495" s="5">
        <v>43226.433308491745</v>
      </c>
      <c r="BY495" t="s">
        <v>147</v>
      </c>
      <c r="BZ495" t="s">
        <v>147</v>
      </c>
      <c r="CA495" t="s">
        <v>102</v>
      </c>
      <c r="CB495" s="5">
        <v>9156000</v>
      </c>
      <c r="CC495" s="6">
        <v>1.2081427760030943E-2</v>
      </c>
      <c r="CD495" s="8">
        <v>20.431360009999992</v>
      </c>
      <c r="CE495" s="5" t="s">
        <v>622</v>
      </c>
      <c r="CF495">
        <v>0</v>
      </c>
      <c r="CG495" t="str">
        <f>VLOOKUP(C495,Sheet2!$D$2:$D$764,1,0)</f>
        <v>9521122967</v>
      </c>
      <c r="CH495" t="str">
        <f>VLOOKUP(B495,SO!A:A,1,0)</f>
        <v>9512940853</v>
      </c>
      <c r="CI495" t="str">
        <f>VLOOKUP(D495,Shipment!A:A,1,0)</f>
        <v>9525250577</v>
      </c>
      <c r="CJ495" s="76" t="e">
        <f>VLOOKUP(C495,[1]Sheet1!$E:$H,4,0)</f>
        <v>#N/A</v>
      </c>
      <c r="CK495" s="76" t="e">
        <f>VLOOKUP(C495,[1]Sheet1!$E:$I,5,0)</f>
        <v>#N/A</v>
      </c>
      <c r="CL495" s="76" t="e">
        <f>VLOOKUP(C495,[1]Sheet1!$E:$S,15,0)</f>
        <v>#N/A</v>
      </c>
    </row>
    <row r="496" spans="1:90" x14ac:dyDescent="0.25">
      <c r="A496" s="1">
        <v>44580</v>
      </c>
      <c r="B496" t="s">
        <v>1419</v>
      </c>
      <c r="C496" t="s">
        <v>1420</v>
      </c>
      <c r="D496" t="s">
        <v>1388</v>
      </c>
      <c r="E496" t="s">
        <v>1421</v>
      </c>
      <c r="F496" t="s">
        <v>1390</v>
      </c>
      <c r="G496">
        <v>5</v>
      </c>
      <c r="H496" t="s">
        <v>177</v>
      </c>
      <c r="I496" t="s">
        <v>72</v>
      </c>
      <c r="J496" t="s">
        <v>73</v>
      </c>
      <c r="K496" t="s">
        <v>149</v>
      </c>
      <c r="L496">
        <v>4</v>
      </c>
      <c r="M496" t="s">
        <v>1422</v>
      </c>
      <c r="N496" t="s">
        <v>1423</v>
      </c>
      <c r="O496" t="s">
        <v>77</v>
      </c>
      <c r="P496">
        <v>0.24684</v>
      </c>
      <c r="Q496" t="s">
        <v>78</v>
      </c>
      <c r="R496">
        <v>0.74583333333333002</v>
      </c>
      <c r="S496">
        <v>0.61190972222221995</v>
      </c>
      <c r="T496">
        <v>0.74127314814815004</v>
      </c>
      <c r="U496" t="s">
        <v>1424</v>
      </c>
      <c r="V496" t="s">
        <v>1424</v>
      </c>
      <c r="W496" t="s">
        <v>209</v>
      </c>
      <c r="X496" t="s">
        <v>1146</v>
      </c>
      <c r="Y496" t="s">
        <v>994</v>
      </c>
      <c r="Z496">
        <v>110</v>
      </c>
      <c r="AA496">
        <v>0</v>
      </c>
      <c r="AB496">
        <v>0</v>
      </c>
      <c r="AC496">
        <v>1890000</v>
      </c>
      <c r="AD496" t="s">
        <v>147</v>
      </c>
      <c r="AE496" s="5">
        <v>0</v>
      </c>
      <c r="AF496" t="s">
        <v>177</v>
      </c>
      <c r="AG496" t="s">
        <v>84</v>
      </c>
      <c r="AH496" t="s">
        <v>450</v>
      </c>
      <c r="AI496" t="s">
        <v>130</v>
      </c>
      <c r="AJ496">
        <v>0</v>
      </c>
      <c r="AK496">
        <v>1</v>
      </c>
      <c r="AL496" t="s">
        <v>1395</v>
      </c>
      <c r="AM496" t="s">
        <v>177</v>
      </c>
      <c r="AN496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7405</v>
      </c>
      <c r="AT496" s="8">
        <v>0</v>
      </c>
      <c r="AU496" s="5"/>
      <c r="AX496" s="5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 s="5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0.24684</v>
      </c>
      <c r="BK496" s="5" t="s">
        <v>1388</v>
      </c>
      <c r="BL496">
        <v>20.431360009999992</v>
      </c>
      <c r="BM496">
        <v>3214101</v>
      </c>
      <c r="BN496" s="5">
        <v>22833.898466458486</v>
      </c>
      <c r="BO496" s="5">
        <v>0</v>
      </c>
      <c r="BP496" s="5">
        <v>7405</v>
      </c>
      <c r="BQ496" s="5">
        <v>0</v>
      </c>
      <c r="BR496" s="5">
        <v>0</v>
      </c>
      <c r="BS496" s="5">
        <v>0</v>
      </c>
      <c r="BT496" s="5">
        <v>0</v>
      </c>
      <c r="BU496" s="5">
        <v>906.10708200232079</v>
      </c>
      <c r="BV496" s="5">
        <v>0</v>
      </c>
      <c r="BW496" s="5">
        <f>IF(COUNTIFS($D$1:D496,D496,$E$1:E496,E496)&gt;1,0,1)</f>
        <v>0</v>
      </c>
      <c r="BX496" s="5">
        <v>43226.433308491745</v>
      </c>
      <c r="BY496" t="s">
        <v>147</v>
      </c>
      <c r="BZ496" t="s">
        <v>147</v>
      </c>
      <c r="CA496" t="s">
        <v>102</v>
      </c>
      <c r="CB496" s="5">
        <v>7812000</v>
      </c>
      <c r="CC496" s="6">
        <v>1.2081427760030943E-2</v>
      </c>
      <c r="CD496" s="8">
        <v>20.431360009999992</v>
      </c>
      <c r="CE496" s="5" t="s">
        <v>622</v>
      </c>
      <c r="CF496">
        <v>0</v>
      </c>
      <c r="CG496" t="str">
        <f>VLOOKUP(C496,Sheet2!$D$2:$D$764,1,0)</f>
        <v>9521122967</v>
      </c>
      <c r="CH496" t="str">
        <f>VLOOKUP(B496,SO!A:A,1,0)</f>
        <v>9512940853</v>
      </c>
      <c r="CI496" t="str">
        <f>VLOOKUP(D496,Shipment!A:A,1,0)</f>
        <v>9525250577</v>
      </c>
      <c r="CJ496" s="76" t="e">
        <f>VLOOKUP(C496,[1]Sheet1!$E:$H,4,0)</f>
        <v>#N/A</v>
      </c>
      <c r="CK496" s="76" t="e">
        <f>VLOOKUP(C496,[1]Sheet1!$E:$I,5,0)</f>
        <v>#N/A</v>
      </c>
      <c r="CL496" s="76" t="e">
        <f>VLOOKUP(C496,[1]Sheet1!$E:$S,15,0)</f>
        <v>#N/A</v>
      </c>
    </row>
    <row r="497" spans="1:90" x14ac:dyDescent="0.25">
      <c r="A497" s="1">
        <v>44580</v>
      </c>
      <c r="B497" t="s">
        <v>1425</v>
      </c>
      <c r="C497" t="s">
        <v>1426</v>
      </c>
      <c r="D497" t="s">
        <v>1388</v>
      </c>
      <c r="E497" t="s">
        <v>1427</v>
      </c>
      <c r="F497" t="s">
        <v>1390</v>
      </c>
      <c r="G497">
        <v>5</v>
      </c>
      <c r="H497" t="s">
        <v>177</v>
      </c>
      <c r="I497" t="s">
        <v>72</v>
      </c>
      <c r="J497" t="s">
        <v>73</v>
      </c>
      <c r="K497" t="s">
        <v>125</v>
      </c>
      <c r="L497">
        <v>4</v>
      </c>
      <c r="M497" t="s">
        <v>1428</v>
      </c>
      <c r="N497" t="s">
        <v>1429</v>
      </c>
      <c r="O497" t="s">
        <v>77</v>
      </c>
      <c r="P497">
        <v>8.5586640000000005E-2</v>
      </c>
      <c r="Q497" t="s">
        <v>78</v>
      </c>
      <c r="R497">
        <v>0.74583333333333002</v>
      </c>
      <c r="S497">
        <v>0.61190972222221995</v>
      </c>
      <c r="T497">
        <v>0.74424768518519002</v>
      </c>
      <c r="U497" t="s">
        <v>1430</v>
      </c>
      <c r="V497" t="s">
        <v>1430</v>
      </c>
      <c r="W497" t="s">
        <v>209</v>
      </c>
      <c r="X497" t="s">
        <v>1403</v>
      </c>
      <c r="Y497" t="s">
        <v>994</v>
      </c>
      <c r="Z497">
        <v>87</v>
      </c>
      <c r="AA497">
        <v>110</v>
      </c>
      <c r="AB497">
        <v>0</v>
      </c>
      <c r="AC497">
        <v>1720000</v>
      </c>
      <c r="AD497" t="s">
        <v>129</v>
      </c>
      <c r="AE497" s="5">
        <v>0</v>
      </c>
      <c r="AF497" t="s">
        <v>177</v>
      </c>
      <c r="AG497" t="s">
        <v>84</v>
      </c>
      <c r="AH497" t="s">
        <v>450</v>
      </c>
      <c r="AI497" t="s">
        <v>130</v>
      </c>
      <c r="AJ497">
        <v>0</v>
      </c>
      <c r="AK497">
        <v>1</v>
      </c>
      <c r="AL497" t="s">
        <v>1395</v>
      </c>
      <c r="AM497" t="s">
        <v>177</v>
      </c>
      <c r="AN497" t="s">
        <v>101</v>
      </c>
      <c r="AO497" s="8">
        <v>100000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5"/>
      <c r="AX497" s="5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s="5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8.5586640000000005E-2</v>
      </c>
      <c r="BK497" s="5" t="s">
        <v>1388</v>
      </c>
      <c r="BL497">
        <v>20.431360009999992</v>
      </c>
      <c r="BM497">
        <v>3214101</v>
      </c>
      <c r="BN497" s="5">
        <v>7917.1797433371194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314.17379933877459</v>
      </c>
      <c r="BV497" s="5">
        <v>0</v>
      </c>
      <c r="BW497" s="5">
        <f>IF(COUNTIFS($D$1:D497,D497,$E$1:E497,E497)&gt;1,0,1)</f>
        <v>1</v>
      </c>
      <c r="BX497" s="5">
        <v>12420.337533859554</v>
      </c>
      <c r="BY497" t="s">
        <v>129</v>
      </c>
      <c r="BZ497" t="s">
        <v>129</v>
      </c>
      <c r="CA497" t="s">
        <v>102</v>
      </c>
      <c r="CB497" s="5">
        <v>2773092</v>
      </c>
      <c r="CC497" s="6">
        <v>4.1889839911836606E-3</v>
      </c>
      <c r="CD497" s="8">
        <v>20.431360009999992</v>
      </c>
      <c r="CE497" s="5" t="s">
        <v>622</v>
      </c>
      <c r="CF497">
        <v>0</v>
      </c>
      <c r="CG497" t="str">
        <f>VLOOKUP(C497,Sheet2!$D$2:$D$764,1,0)</f>
        <v>9521122955</v>
      </c>
      <c r="CH497" t="str">
        <f>VLOOKUP(B497,SO!A:A,1,0)</f>
        <v>9512940871</v>
      </c>
      <c r="CI497" t="str">
        <f>VLOOKUP(D497,Shipment!A:A,1,0)</f>
        <v>9525250577</v>
      </c>
      <c r="CJ497" s="76" t="e">
        <f>VLOOKUP(C497,[1]Sheet1!$E:$H,4,0)</f>
        <v>#N/A</v>
      </c>
      <c r="CK497" s="76" t="e">
        <f>VLOOKUP(C497,[1]Sheet1!$E:$I,5,0)</f>
        <v>#N/A</v>
      </c>
      <c r="CL497" s="76" t="e">
        <f>VLOOKUP(C497,[1]Sheet1!$E:$S,15,0)</f>
        <v>#N/A</v>
      </c>
    </row>
    <row r="498" spans="1:90" x14ac:dyDescent="0.25">
      <c r="A498" s="1">
        <v>44580</v>
      </c>
      <c r="B498" t="s">
        <v>1431</v>
      </c>
      <c r="C498" t="s">
        <v>1432</v>
      </c>
      <c r="D498" t="s">
        <v>1388</v>
      </c>
      <c r="E498" t="s">
        <v>1433</v>
      </c>
      <c r="F498" t="s">
        <v>1390</v>
      </c>
      <c r="G498">
        <v>5</v>
      </c>
      <c r="H498" t="s">
        <v>177</v>
      </c>
      <c r="I498" t="s">
        <v>72</v>
      </c>
      <c r="J498" t="s">
        <v>73</v>
      </c>
      <c r="K498" t="s">
        <v>125</v>
      </c>
      <c r="L498">
        <v>3</v>
      </c>
      <c r="M498" t="s">
        <v>1434</v>
      </c>
      <c r="N498" t="s">
        <v>1435</v>
      </c>
      <c r="O498" t="s">
        <v>77</v>
      </c>
      <c r="P498">
        <v>6.4189980000000008E-2</v>
      </c>
      <c r="Q498" t="s">
        <v>78</v>
      </c>
      <c r="R498">
        <v>0.74583333333333002</v>
      </c>
      <c r="S498">
        <v>0.61190972222221995</v>
      </c>
      <c r="T498">
        <v>0.74399305555555995</v>
      </c>
      <c r="U498" t="s">
        <v>1436</v>
      </c>
      <c r="V498" t="s">
        <v>1436</v>
      </c>
      <c r="W498" t="s">
        <v>209</v>
      </c>
      <c r="X498" t="s">
        <v>1394</v>
      </c>
      <c r="Y498" t="s">
        <v>994</v>
      </c>
      <c r="Z498">
        <v>87</v>
      </c>
      <c r="AA498">
        <v>110</v>
      </c>
      <c r="AB498">
        <v>0</v>
      </c>
      <c r="AC498">
        <v>1810000</v>
      </c>
      <c r="AD498" t="s">
        <v>129</v>
      </c>
      <c r="AE498" s="5">
        <v>0</v>
      </c>
      <c r="AF498" t="s">
        <v>177</v>
      </c>
      <c r="AG498" t="s">
        <v>84</v>
      </c>
      <c r="AH498" t="s">
        <v>450</v>
      </c>
      <c r="AI498" t="s">
        <v>130</v>
      </c>
      <c r="AJ498">
        <v>0</v>
      </c>
      <c r="AK498">
        <v>1</v>
      </c>
      <c r="AL498" t="s">
        <v>1395</v>
      </c>
      <c r="AM498" t="s">
        <v>177</v>
      </c>
      <c r="AN498" t="s">
        <v>101</v>
      </c>
      <c r="AO498" s="8">
        <v>100000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5"/>
      <c r="AX498" s="5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s="5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6.4189980000000008E-2</v>
      </c>
      <c r="BK498" s="5" t="s">
        <v>1388</v>
      </c>
      <c r="BL498">
        <v>20.431360009999992</v>
      </c>
      <c r="BM498">
        <v>3214101</v>
      </c>
      <c r="BN498" s="5">
        <v>5937.88480750284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235.63034950408093</v>
      </c>
      <c r="BV498" s="5">
        <v>0</v>
      </c>
      <c r="BW498" s="5">
        <f>IF(COUNTIFS($D$1:D498,D498,$E$1:E498,E498)&gt;1,0,1)</f>
        <v>1</v>
      </c>
      <c r="BX498" s="5">
        <v>9315.2531503946666</v>
      </c>
      <c r="BY498" t="s">
        <v>129</v>
      </c>
      <c r="BZ498" t="s">
        <v>129</v>
      </c>
      <c r="CA498" t="s">
        <v>102</v>
      </c>
      <c r="CB498" s="5">
        <v>2079819</v>
      </c>
      <c r="CC498" s="6">
        <v>3.1417379933877457E-3</v>
      </c>
      <c r="CD498" s="8">
        <v>20.431360009999992</v>
      </c>
      <c r="CE498" s="5" t="s">
        <v>622</v>
      </c>
      <c r="CF498">
        <v>0</v>
      </c>
      <c r="CG498" t="str">
        <f>VLOOKUP(C498,Sheet2!$D$2:$D$764,1,0)</f>
        <v>9521122936</v>
      </c>
      <c r="CH498" t="str">
        <f>VLOOKUP(B498,SO!A:A,1,0)</f>
        <v>9512940884</v>
      </c>
      <c r="CI498" t="str">
        <f>VLOOKUP(D498,Shipment!A:A,1,0)</f>
        <v>9525250577</v>
      </c>
      <c r="CJ498" s="76" t="e">
        <f>VLOOKUP(C498,[1]Sheet1!$E:$H,4,0)</f>
        <v>#N/A</v>
      </c>
      <c r="CK498" s="76" t="e">
        <f>VLOOKUP(C498,[1]Sheet1!$E:$I,5,0)</f>
        <v>#N/A</v>
      </c>
      <c r="CL498" s="76" t="e">
        <f>VLOOKUP(C498,[1]Sheet1!$E:$S,15,0)</f>
        <v>#N/A</v>
      </c>
    </row>
    <row r="499" spans="1:90" x14ac:dyDescent="0.25">
      <c r="A499" s="1">
        <v>44580</v>
      </c>
      <c r="B499" t="s">
        <v>1437</v>
      </c>
      <c r="C499" t="s">
        <v>1438</v>
      </c>
      <c r="D499" t="s">
        <v>1388</v>
      </c>
      <c r="E499" t="s">
        <v>1439</v>
      </c>
      <c r="F499" t="s">
        <v>1390</v>
      </c>
      <c r="G499">
        <v>5</v>
      </c>
      <c r="H499" t="s">
        <v>177</v>
      </c>
      <c r="I499" t="s">
        <v>72</v>
      </c>
      <c r="J499" t="s">
        <v>73</v>
      </c>
      <c r="K499" t="s">
        <v>133</v>
      </c>
      <c r="L499">
        <v>3</v>
      </c>
      <c r="M499" t="s">
        <v>1440</v>
      </c>
      <c r="N499" t="s">
        <v>1441</v>
      </c>
      <c r="O499" t="s">
        <v>77</v>
      </c>
      <c r="P499">
        <v>1.4773589999999999</v>
      </c>
      <c r="Q499" t="s">
        <v>78</v>
      </c>
      <c r="R499">
        <v>0.74583333333333002</v>
      </c>
      <c r="S499">
        <v>0.61190972222221995</v>
      </c>
      <c r="T499">
        <v>0.72693287037037002</v>
      </c>
      <c r="U499" t="s">
        <v>1442</v>
      </c>
      <c r="V499" t="s">
        <v>1442</v>
      </c>
      <c r="W499" t="s">
        <v>209</v>
      </c>
      <c r="X499" t="s">
        <v>1403</v>
      </c>
      <c r="Y499" t="s">
        <v>994</v>
      </c>
      <c r="Z499">
        <v>87</v>
      </c>
      <c r="AA499">
        <v>110</v>
      </c>
      <c r="AB499">
        <v>0</v>
      </c>
      <c r="AC499">
        <v>1720000</v>
      </c>
      <c r="AD499" t="s">
        <v>83</v>
      </c>
      <c r="AE499" s="5">
        <v>0</v>
      </c>
      <c r="AF499" t="s">
        <v>177</v>
      </c>
      <c r="AG499" t="s">
        <v>84</v>
      </c>
      <c r="AH499" t="s">
        <v>450</v>
      </c>
      <c r="AI499" t="s">
        <v>1443</v>
      </c>
      <c r="AJ499">
        <v>0</v>
      </c>
      <c r="AK499">
        <v>1</v>
      </c>
      <c r="AL499" t="s">
        <v>1395</v>
      </c>
      <c r="AM499" t="s">
        <v>177</v>
      </c>
      <c r="AN499" t="s">
        <v>101</v>
      </c>
      <c r="AO499" s="8">
        <v>100000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5"/>
      <c r="AX499" s="5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 s="5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1.4773589999999999</v>
      </c>
      <c r="BK499" s="5" t="s">
        <v>1388</v>
      </c>
      <c r="BL499">
        <v>20.431360009999992</v>
      </c>
      <c r="BM499">
        <v>3214101</v>
      </c>
      <c r="BN499" s="5">
        <v>136662.88042662712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5423.1301756598059</v>
      </c>
      <c r="BV499" s="5">
        <v>0</v>
      </c>
      <c r="BW499" s="5">
        <f>IF(COUNTIFS($D$1:D499,D499,$E$1:E499,E499)&gt;1,0,1)</f>
        <v>1</v>
      </c>
      <c r="BX499" s="5">
        <v>214394.41294441768</v>
      </c>
      <c r="BY499" t="s">
        <v>83</v>
      </c>
      <c r="BZ499" t="s">
        <v>87</v>
      </c>
      <c r="CA499" t="s">
        <v>88</v>
      </c>
      <c r="CB499" s="5">
        <v>25416000</v>
      </c>
      <c r="CC499" s="6">
        <v>7.2308402342130748E-2</v>
      </c>
      <c r="CD499" s="8">
        <v>20.431360009999992</v>
      </c>
      <c r="CE499" s="5" t="s">
        <v>622</v>
      </c>
      <c r="CF499">
        <v>0</v>
      </c>
      <c r="CG499" t="str">
        <f>VLOOKUP(C499,Sheet2!$D$2:$D$764,1,0)</f>
        <v>9521123298</v>
      </c>
      <c r="CH499" t="str">
        <f>VLOOKUP(B499,SO!A:A,1,0)</f>
        <v>9512941093</v>
      </c>
      <c r="CI499" t="str">
        <f>VLOOKUP(D499,Shipment!A:A,1,0)</f>
        <v>9525250577</v>
      </c>
      <c r="CJ499" s="76" t="e">
        <f>VLOOKUP(C499,[1]Sheet1!$E:$H,4,0)</f>
        <v>#N/A</v>
      </c>
      <c r="CK499" s="76" t="e">
        <f>VLOOKUP(C499,[1]Sheet1!$E:$I,5,0)</f>
        <v>#N/A</v>
      </c>
      <c r="CL499" s="76" t="e">
        <f>VLOOKUP(C499,[1]Sheet1!$E:$S,15,0)</f>
        <v>#N/A</v>
      </c>
    </row>
    <row r="500" spans="1:90" x14ac:dyDescent="0.25">
      <c r="A500" s="1">
        <v>44580</v>
      </c>
      <c r="B500" t="s">
        <v>1437</v>
      </c>
      <c r="C500" t="s">
        <v>1444</v>
      </c>
      <c r="D500" t="s">
        <v>1388</v>
      </c>
      <c r="E500" t="s">
        <v>1439</v>
      </c>
      <c r="F500" t="s">
        <v>1390</v>
      </c>
      <c r="G500">
        <v>5</v>
      </c>
      <c r="H500" t="s">
        <v>177</v>
      </c>
      <c r="I500" t="s">
        <v>72</v>
      </c>
      <c r="J500" t="s">
        <v>73</v>
      </c>
      <c r="K500" t="s">
        <v>160</v>
      </c>
      <c r="L500">
        <v>2</v>
      </c>
      <c r="M500" t="s">
        <v>1440</v>
      </c>
      <c r="N500" t="s">
        <v>1441</v>
      </c>
      <c r="O500" t="s">
        <v>77</v>
      </c>
      <c r="P500">
        <v>0.956592</v>
      </c>
      <c r="Q500" t="s">
        <v>78</v>
      </c>
      <c r="R500">
        <v>0.74583333333333002</v>
      </c>
      <c r="S500">
        <v>0.61190972222221995</v>
      </c>
      <c r="T500">
        <v>0.71355324074074</v>
      </c>
      <c r="U500" t="s">
        <v>1442</v>
      </c>
      <c r="V500" t="s">
        <v>1442</v>
      </c>
      <c r="W500" t="s">
        <v>209</v>
      </c>
      <c r="X500" t="s">
        <v>1403</v>
      </c>
      <c r="Y500" t="s">
        <v>994</v>
      </c>
      <c r="Z500">
        <v>87</v>
      </c>
      <c r="AA500">
        <v>0</v>
      </c>
      <c r="AB500">
        <v>0</v>
      </c>
      <c r="AC500">
        <v>1720000</v>
      </c>
      <c r="AD500" t="s">
        <v>83</v>
      </c>
      <c r="AE500" s="5">
        <v>0</v>
      </c>
      <c r="AF500" t="s">
        <v>177</v>
      </c>
      <c r="AG500" t="s">
        <v>84</v>
      </c>
      <c r="AH500" t="s">
        <v>450</v>
      </c>
      <c r="AI500" t="s">
        <v>1443</v>
      </c>
      <c r="AJ500">
        <v>0</v>
      </c>
      <c r="AK500">
        <v>1</v>
      </c>
      <c r="AL500" t="s">
        <v>1395</v>
      </c>
      <c r="AM500" t="s">
        <v>177</v>
      </c>
      <c r="AN500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5"/>
      <c r="AX500" s="5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 s="5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0.956592</v>
      </c>
      <c r="BK500" s="5" t="s">
        <v>1388</v>
      </c>
      <c r="BL500">
        <v>20.431360009999992</v>
      </c>
      <c r="BM500">
        <v>3214101</v>
      </c>
      <c r="BN500" s="5">
        <v>88489.404479932156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3511.4843047592121</v>
      </c>
      <c r="BV500" s="5">
        <v>0</v>
      </c>
      <c r="BW500" s="5">
        <f>IF(COUNTIFS($D$1:D500,D500,$E$1:E500,E500)&gt;1,0,1)</f>
        <v>0</v>
      </c>
      <c r="BX500" s="5">
        <v>138820.6795148142</v>
      </c>
      <c r="BY500" t="s">
        <v>83</v>
      </c>
      <c r="BZ500" t="s">
        <v>87</v>
      </c>
      <c r="CA500" t="s">
        <v>88</v>
      </c>
      <c r="CB500" s="5">
        <v>27030000</v>
      </c>
      <c r="CC500" s="6">
        <v>4.6819790730122837E-2</v>
      </c>
      <c r="CD500" s="8">
        <v>20.431360009999992</v>
      </c>
      <c r="CE500" s="5" t="s">
        <v>622</v>
      </c>
      <c r="CF500">
        <v>0</v>
      </c>
      <c r="CG500" t="str">
        <f>VLOOKUP(C500,Sheet2!$D$2:$D$764,1,0)</f>
        <v>9521123307</v>
      </c>
      <c r="CH500" t="str">
        <f>VLOOKUP(B500,SO!A:A,1,0)</f>
        <v>9512941093</v>
      </c>
      <c r="CI500" t="str">
        <f>VLOOKUP(D500,Shipment!A:A,1,0)</f>
        <v>9525250577</v>
      </c>
      <c r="CJ500" s="76" t="e">
        <f>VLOOKUP(C500,[1]Sheet1!$E:$H,4,0)</f>
        <v>#N/A</v>
      </c>
      <c r="CK500" s="76" t="e">
        <f>VLOOKUP(C500,[1]Sheet1!$E:$I,5,0)</f>
        <v>#N/A</v>
      </c>
      <c r="CL500" s="76" t="e">
        <f>VLOOKUP(C500,[1]Sheet1!$E:$S,15,0)</f>
        <v>#N/A</v>
      </c>
    </row>
    <row r="501" spans="1:90" x14ac:dyDescent="0.25">
      <c r="A501" s="1">
        <v>44580</v>
      </c>
      <c r="B501" t="s">
        <v>1437</v>
      </c>
      <c r="C501" t="s">
        <v>1444</v>
      </c>
      <c r="D501" t="s">
        <v>1388</v>
      </c>
      <c r="E501" t="s">
        <v>1439</v>
      </c>
      <c r="F501" t="s">
        <v>1390</v>
      </c>
      <c r="G501">
        <v>5</v>
      </c>
      <c r="H501" t="s">
        <v>177</v>
      </c>
      <c r="I501" t="s">
        <v>72</v>
      </c>
      <c r="J501" t="s">
        <v>73</v>
      </c>
      <c r="K501" t="s">
        <v>161</v>
      </c>
      <c r="L501">
        <v>5</v>
      </c>
      <c r="M501" t="s">
        <v>1440</v>
      </c>
      <c r="N501" t="s">
        <v>1441</v>
      </c>
      <c r="O501" t="s">
        <v>77</v>
      </c>
      <c r="P501">
        <v>2.3914800000000001</v>
      </c>
      <c r="Q501" t="s">
        <v>78</v>
      </c>
      <c r="R501">
        <v>0.74583333333333002</v>
      </c>
      <c r="S501">
        <v>0.61190972222221995</v>
      </c>
      <c r="T501">
        <v>0.72331018518518997</v>
      </c>
      <c r="U501" t="s">
        <v>1442</v>
      </c>
      <c r="V501" t="s">
        <v>1442</v>
      </c>
      <c r="W501" t="s">
        <v>209</v>
      </c>
      <c r="X501" t="s">
        <v>1403</v>
      </c>
      <c r="Y501" t="s">
        <v>994</v>
      </c>
      <c r="Z501">
        <v>87</v>
      </c>
      <c r="AA501">
        <v>0</v>
      </c>
      <c r="AB501">
        <v>0</v>
      </c>
      <c r="AC501">
        <v>1720000</v>
      </c>
      <c r="AD501" t="s">
        <v>83</v>
      </c>
      <c r="AE501" s="5">
        <v>0</v>
      </c>
      <c r="AF501" t="s">
        <v>177</v>
      </c>
      <c r="AG501" t="s">
        <v>84</v>
      </c>
      <c r="AH501" t="s">
        <v>450</v>
      </c>
      <c r="AI501" t="s">
        <v>1443</v>
      </c>
      <c r="AJ501">
        <v>0</v>
      </c>
      <c r="AK501">
        <v>1</v>
      </c>
      <c r="AL501" t="s">
        <v>1395</v>
      </c>
      <c r="AM501" t="s">
        <v>177</v>
      </c>
      <c r="AN501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5"/>
      <c r="AX501" s="5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 s="5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2.3914800000000001</v>
      </c>
      <c r="BK501" s="5" t="s">
        <v>1388</v>
      </c>
      <c r="BL501">
        <v>20.431360009999992</v>
      </c>
      <c r="BM501">
        <v>3214101</v>
      </c>
      <c r="BN501" s="5">
        <v>221223.51119983039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8778.7107618980317</v>
      </c>
      <c r="BV501" s="5">
        <v>0</v>
      </c>
      <c r="BW501" s="5">
        <f>IF(COUNTIFS($D$1:D501,D501,$E$1:E501,E501)&gt;1,0,1)</f>
        <v>0</v>
      </c>
      <c r="BX501" s="5">
        <v>347051.69878703548</v>
      </c>
      <c r="BY501" t="s">
        <v>83</v>
      </c>
      <c r="BZ501" t="s">
        <v>87</v>
      </c>
      <c r="CA501" t="s">
        <v>88</v>
      </c>
      <c r="CB501" s="5">
        <v>73370455</v>
      </c>
      <c r="CC501" s="6">
        <v>0.11704947682530709</v>
      </c>
      <c r="CD501" s="8">
        <v>20.431360009999992</v>
      </c>
      <c r="CE501" s="5" t="s">
        <v>622</v>
      </c>
      <c r="CF501">
        <v>0</v>
      </c>
      <c r="CG501" t="str">
        <f>VLOOKUP(C501,Sheet2!$D$2:$D$764,1,0)</f>
        <v>9521123307</v>
      </c>
      <c r="CH501" t="str">
        <f>VLOOKUP(B501,SO!A:A,1,0)</f>
        <v>9512941093</v>
      </c>
      <c r="CI501" t="str">
        <f>VLOOKUP(D501,Shipment!A:A,1,0)</f>
        <v>9525250577</v>
      </c>
      <c r="CJ501" s="76" t="e">
        <f>VLOOKUP(C501,[1]Sheet1!$E:$H,4,0)</f>
        <v>#N/A</v>
      </c>
      <c r="CK501" s="76" t="e">
        <f>VLOOKUP(C501,[1]Sheet1!$E:$I,5,0)</f>
        <v>#N/A</v>
      </c>
      <c r="CL501" s="76" t="e">
        <f>VLOOKUP(C501,[1]Sheet1!$E:$S,15,0)</f>
        <v>#N/A</v>
      </c>
    </row>
    <row r="502" spans="1:90" x14ac:dyDescent="0.25">
      <c r="A502" s="1">
        <v>44580</v>
      </c>
      <c r="B502" t="s">
        <v>1445</v>
      </c>
      <c r="C502" t="s">
        <v>1446</v>
      </c>
      <c r="D502" t="s">
        <v>1388</v>
      </c>
      <c r="E502" t="s">
        <v>1439</v>
      </c>
      <c r="F502" t="s">
        <v>1390</v>
      </c>
      <c r="G502">
        <v>5</v>
      </c>
      <c r="H502" t="s">
        <v>177</v>
      </c>
      <c r="I502" t="s">
        <v>72</v>
      </c>
      <c r="J502" t="s">
        <v>73</v>
      </c>
      <c r="K502" t="s">
        <v>1447</v>
      </c>
      <c r="L502">
        <v>4</v>
      </c>
      <c r="M502" t="s">
        <v>1440</v>
      </c>
      <c r="N502" t="s">
        <v>1441</v>
      </c>
      <c r="O502" t="s">
        <v>77</v>
      </c>
      <c r="P502">
        <v>0.84487999999999996</v>
      </c>
      <c r="Q502" t="s">
        <v>78</v>
      </c>
      <c r="R502">
        <v>0.74583333333333002</v>
      </c>
      <c r="S502">
        <v>0.61192129629629999</v>
      </c>
      <c r="T502">
        <v>0.72223379629630002</v>
      </c>
      <c r="U502" t="s">
        <v>1442</v>
      </c>
      <c r="V502" t="s">
        <v>1442</v>
      </c>
      <c r="W502" t="s">
        <v>209</v>
      </c>
      <c r="X502" t="s">
        <v>1403</v>
      </c>
      <c r="Y502" t="s">
        <v>994</v>
      </c>
      <c r="Z502">
        <v>87</v>
      </c>
      <c r="AA502">
        <v>0</v>
      </c>
      <c r="AB502">
        <v>0</v>
      </c>
      <c r="AC502">
        <v>1720000</v>
      </c>
      <c r="AD502" t="s">
        <v>100</v>
      </c>
      <c r="AE502" s="5">
        <v>0</v>
      </c>
      <c r="AF502" t="s">
        <v>177</v>
      </c>
      <c r="AG502" t="s">
        <v>84</v>
      </c>
      <c r="AH502" t="s">
        <v>450</v>
      </c>
      <c r="AI502" t="s">
        <v>1443</v>
      </c>
      <c r="AJ502">
        <v>0</v>
      </c>
      <c r="AK502">
        <v>1</v>
      </c>
      <c r="AL502" t="s">
        <v>1395</v>
      </c>
      <c r="AM502" t="s">
        <v>177</v>
      </c>
      <c r="AN502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5"/>
      <c r="AX502" s="5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 s="5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0.84487999999999996</v>
      </c>
      <c r="BK502" s="5" t="s">
        <v>1388</v>
      </c>
      <c r="BL502">
        <v>20.431360009999992</v>
      </c>
      <c r="BM502">
        <v>3214101</v>
      </c>
      <c r="BN502" s="5">
        <v>78155.502091806207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3101.4088131669128</v>
      </c>
      <c r="BV502" s="5">
        <v>0</v>
      </c>
      <c r="BW502" s="5">
        <f>IF(COUNTIFS($D$1:D502,D502,$E$1:E502,E502)&gt;1,0,1)</f>
        <v>0</v>
      </c>
      <c r="BX502" s="5">
        <v>122609.02841386529</v>
      </c>
      <c r="BY502" t="s">
        <v>100</v>
      </c>
      <c r="BZ502" t="s">
        <v>100</v>
      </c>
      <c r="CA502" t="s">
        <v>88</v>
      </c>
      <c r="CB502" s="5">
        <v>28640131</v>
      </c>
      <c r="CC502" s="6">
        <v>4.1352117508892172E-2</v>
      </c>
      <c r="CD502" s="8">
        <v>20.431360009999992</v>
      </c>
      <c r="CE502" s="5" t="s">
        <v>622</v>
      </c>
      <c r="CF502">
        <v>0</v>
      </c>
      <c r="CG502" t="str">
        <f>VLOOKUP(C502,Sheet2!$D$2:$D$764,1,0)</f>
        <v>9521124147</v>
      </c>
      <c r="CH502" t="str">
        <f>VLOOKUP(B502,SO!A:A,1,0)</f>
        <v>9512941515</v>
      </c>
      <c r="CI502" t="str">
        <f>VLOOKUP(D502,Shipment!A:A,1,0)</f>
        <v>9525250577</v>
      </c>
      <c r="CJ502" s="76" t="e">
        <f>VLOOKUP(C502,[1]Sheet1!$E:$H,4,0)</f>
        <v>#N/A</v>
      </c>
      <c r="CK502" s="76" t="e">
        <f>VLOOKUP(C502,[1]Sheet1!$E:$I,5,0)</f>
        <v>#N/A</v>
      </c>
      <c r="CL502" s="76" t="e">
        <f>VLOOKUP(C502,[1]Sheet1!$E:$S,15,0)</f>
        <v>#N/A</v>
      </c>
    </row>
    <row r="503" spans="1:90" x14ac:dyDescent="0.25">
      <c r="A503" s="1">
        <v>44580</v>
      </c>
      <c r="B503" t="s">
        <v>1445</v>
      </c>
      <c r="C503" t="s">
        <v>1446</v>
      </c>
      <c r="D503" t="s">
        <v>1388</v>
      </c>
      <c r="E503" t="s">
        <v>1439</v>
      </c>
      <c r="F503" t="s">
        <v>1390</v>
      </c>
      <c r="G503">
        <v>5</v>
      </c>
      <c r="H503" t="s">
        <v>177</v>
      </c>
      <c r="I503" t="s">
        <v>72</v>
      </c>
      <c r="J503" t="s">
        <v>73</v>
      </c>
      <c r="K503" t="s">
        <v>878</v>
      </c>
      <c r="L503">
        <v>6</v>
      </c>
      <c r="M503" t="s">
        <v>1440</v>
      </c>
      <c r="N503" t="s">
        <v>1441</v>
      </c>
      <c r="O503" t="s">
        <v>77</v>
      </c>
      <c r="P503">
        <v>0.486846</v>
      </c>
      <c r="Q503" t="s">
        <v>78</v>
      </c>
      <c r="R503">
        <v>0.74583333333333002</v>
      </c>
      <c r="S503">
        <v>0.61192129629629999</v>
      </c>
      <c r="T503">
        <v>0.734375</v>
      </c>
      <c r="U503" t="s">
        <v>1442</v>
      </c>
      <c r="V503" t="s">
        <v>1442</v>
      </c>
      <c r="W503" t="s">
        <v>209</v>
      </c>
      <c r="X503" t="s">
        <v>1403</v>
      </c>
      <c r="Y503" t="s">
        <v>994</v>
      </c>
      <c r="Z503">
        <v>87</v>
      </c>
      <c r="AA503">
        <v>0</v>
      </c>
      <c r="AB503">
        <v>0</v>
      </c>
      <c r="AC503">
        <v>1720000</v>
      </c>
      <c r="AD503" t="s">
        <v>100</v>
      </c>
      <c r="AE503" s="5">
        <v>0</v>
      </c>
      <c r="AF503" t="s">
        <v>177</v>
      </c>
      <c r="AG503" t="s">
        <v>84</v>
      </c>
      <c r="AH503" t="s">
        <v>450</v>
      </c>
      <c r="AI503" t="s">
        <v>1443</v>
      </c>
      <c r="AJ503">
        <v>0</v>
      </c>
      <c r="AK503">
        <v>1</v>
      </c>
      <c r="AL503" t="s">
        <v>1395</v>
      </c>
      <c r="AM503" t="s">
        <v>177</v>
      </c>
      <c r="AN503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5"/>
      <c r="AX503" s="5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 s="5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0.486846</v>
      </c>
      <c r="BK503" s="5" t="s">
        <v>1388</v>
      </c>
      <c r="BL503">
        <v>20.431360009999992</v>
      </c>
      <c r="BM503">
        <v>3214101</v>
      </c>
      <c r="BN503" s="5">
        <v>45035.618752234026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1787.1277282632548</v>
      </c>
      <c r="BV503" s="5">
        <v>0</v>
      </c>
      <c r="BW503" s="5">
        <f>IF(COUNTIFS($D$1:D503,D503,$E$1:E503,E503)&gt;1,0,1)</f>
        <v>0</v>
      </c>
      <c r="BX503" s="5">
        <v>70651.116190674016</v>
      </c>
      <c r="BY503" t="s">
        <v>100</v>
      </c>
      <c r="BZ503" t="s">
        <v>100</v>
      </c>
      <c r="CA503" t="s">
        <v>88</v>
      </c>
      <c r="CB503" s="5">
        <v>23198678</v>
      </c>
      <c r="CC503" s="6">
        <v>2.3828369710176732E-2</v>
      </c>
      <c r="CD503" s="8">
        <v>20.431360009999992</v>
      </c>
      <c r="CE503" s="5" t="s">
        <v>622</v>
      </c>
      <c r="CF503">
        <v>0</v>
      </c>
      <c r="CG503" t="str">
        <f>VLOOKUP(C503,Sheet2!$D$2:$D$764,1,0)</f>
        <v>9521124147</v>
      </c>
      <c r="CH503" t="str">
        <f>VLOOKUP(B503,SO!A:A,1,0)</f>
        <v>9512941515</v>
      </c>
      <c r="CI503" t="str">
        <f>VLOOKUP(D503,Shipment!A:A,1,0)</f>
        <v>9525250577</v>
      </c>
      <c r="CJ503" s="76" t="e">
        <f>VLOOKUP(C503,[1]Sheet1!$E:$H,4,0)</f>
        <v>#N/A</v>
      </c>
      <c r="CK503" s="76" t="e">
        <f>VLOOKUP(C503,[1]Sheet1!$E:$I,5,0)</f>
        <v>#N/A</v>
      </c>
      <c r="CL503" s="76" t="e">
        <f>VLOOKUP(C503,[1]Sheet1!$E:$S,15,0)</f>
        <v>#N/A</v>
      </c>
    </row>
    <row r="504" spans="1:90" x14ac:dyDescent="0.25">
      <c r="A504" s="1">
        <v>44580</v>
      </c>
      <c r="B504" t="s">
        <v>1448</v>
      </c>
      <c r="C504" t="s">
        <v>1449</v>
      </c>
      <c r="D504" t="s">
        <v>1388</v>
      </c>
      <c r="E504" t="s">
        <v>1450</v>
      </c>
      <c r="F504" t="s">
        <v>1390</v>
      </c>
      <c r="G504">
        <v>5</v>
      </c>
      <c r="H504" t="s">
        <v>177</v>
      </c>
      <c r="I504" t="s">
        <v>72</v>
      </c>
      <c r="J504" t="s">
        <v>73</v>
      </c>
      <c r="K504" t="s">
        <v>106</v>
      </c>
      <c r="L504">
        <v>10</v>
      </c>
      <c r="M504" t="s">
        <v>1000</v>
      </c>
      <c r="N504" t="s">
        <v>1451</v>
      </c>
      <c r="O504" t="s">
        <v>77</v>
      </c>
      <c r="P504">
        <v>4.7951549999999994</v>
      </c>
      <c r="Q504" t="s">
        <v>78</v>
      </c>
      <c r="R504">
        <v>0.74583333333333002</v>
      </c>
      <c r="S504">
        <v>0.61192129629629999</v>
      </c>
      <c r="T504">
        <v>0.71699074074073998</v>
      </c>
      <c r="U504" t="s">
        <v>1452</v>
      </c>
      <c r="V504" t="s">
        <v>1452</v>
      </c>
      <c r="W504" t="s">
        <v>209</v>
      </c>
      <c r="X504" t="s">
        <v>1403</v>
      </c>
      <c r="Y504" t="s">
        <v>994</v>
      </c>
      <c r="Z504">
        <v>87</v>
      </c>
      <c r="AA504">
        <v>110</v>
      </c>
      <c r="AB504" t="s">
        <v>146</v>
      </c>
      <c r="AC504">
        <v>1720000</v>
      </c>
      <c r="AD504" t="s">
        <v>83</v>
      </c>
      <c r="AE504" s="5">
        <v>0</v>
      </c>
      <c r="AF504" t="s">
        <v>177</v>
      </c>
      <c r="AG504" t="s">
        <v>84</v>
      </c>
      <c r="AH504" t="s">
        <v>450</v>
      </c>
      <c r="AI504" t="s">
        <v>42</v>
      </c>
      <c r="AJ504">
        <v>0</v>
      </c>
      <c r="AK504">
        <v>1</v>
      </c>
      <c r="AL504" t="s">
        <v>1395</v>
      </c>
      <c r="AM504" t="s">
        <v>177</v>
      </c>
      <c r="AN504" t="s">
        <v>101</v>
      </c>
      <c r="AO504" s="8">
        <v>100000</v>
      </c>
      <c r="AP504" s="8">
        <v>0</v>
      </c>
      <c r="AQ504" s="8">
        <v>0</v>
      </c>
      <c r="AR504" s="8">
        <v>0</v>
      </c>
      <c r="AS504" s="8">
        <v>62337</v>
      </c>
      <c r="AT504" s="8">
        <v>95903</v>
      </c>
      <c r="AU504" s="5"/>
      <c r="AX504" s="5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 s="5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4.7951549999999994</v>
      </c>
      <c r="BK504" s="5" t="s">
        <v>1388</v>
      </c>
      <c r="BL504">
        <v>20.431360009999992</v>
      </c>
      <c r="BM504">
        <v>3214101</v>
      </c>
      <c r="BN504" s="5">
        <v>443575.11910926399</v>
      </c>
      <c r="BO504" s="5">
        <v>0</v>
      </c>
      <c r="BP504" s="5">
        <v>62337</v>
      </c>
      <c r="BQ504" s="5">
        <v>95903</v>
      </c>
      <c r="BR504" s="5">
        <v>0</v>
      </c>
      <c r="BS504" s="5">
        <v>0</v>
      </c>
      <c r="BT504" s="5">
        <v>0</v>
      </c>
      <c r="BU504" s="5">
        <v>17602.187266240631</v>
      </c>
      <c r="BV504" s="5">
        <v>0</v>
      </c>
      <c r="BW504" s="5">
        <f>IF(COUNTIFS($D$1:D504,D504,$E$1:E504,E504)&gt;1,0,1)</f>
        <v>1</v>
      </c>
      <c r="BX504" s="5">
        <v>854113.13659204636</v>
      </c>
      <c r="BY504" t="s">
        <v>83</v>
      </c>
      <c r="BZ504" t="s">
        <v>87</v>
      </c>
      <c r="CA504" t="s">
        <v>102</v>
      </c>
      <c r="CB504" s="5">
        <v>52720000</v>
      </c>
      <c r="CC504" s="6">
        <v>0.23469583021654178</v>
      </c>
      <c r="CD504" s="8">
        <v>20.431360009999992</v>
      </c>
      <c r="CE504" s="5" t="s">
        <v>622</v>
      </c>
      <c r="CF504">
        <v>0</v>
      </c>
      <c r="CG504" t="str">
        <f>VLOOKUP(C504,Sheet2!$D$2:$D$764,1,0)</f>
        <v>9521123381</v>
      </c>
      <c r="CH504" t="str">
        <f>VLOOKUP(B504,SO!A:A,1,0)</f>
        <v>9512936121</v>
      </c>
      <c r="CI504" t="str">
        <f>VLOOKUP(D504,Shipment!A:A,1,0)</f>
        <v>9525250577</v>
      </c>
      <c r="CJ504" s="76" t="e">
        <f>VLOOKUP(C504,[1]Sheet1!$E:$H,4,0)</f>
        <v>#N/A</v>
      </c>
      <c r="CK504" s="76" t="e">
        <f>VLOOKUP(C504,[1]Sheet1!$E:$I,5,0)</f>
        <v>#N/A</v>
      </c>
      <c r="CL504" s="76" t="e">
        <f>VLOOKUP(C504,[1]Sheet1!$E:$S,15,0)</f>
        <v>#N/A</v>
      </c>
    </row>
    <row r="505" spans="1:90" x14ac:dyDescent="0.25">
      <c r="A505" s="1">
        <v>44580</v>
      </c>
      <c r="B505" t="s">
        <v>1453</v>
      </c>
      <c r="C505" t="s">
        <v>1454</v>
      </c>
      <c r="D505" t="s">
        <v>1388</v>
      </c>
      <c r="E505" t="s">
        <v>1409</v>
      </c>
      <c r="F505" t="s">
        <v>1390</v>
      </c>
      <c r="G505">
        <v>5</v>
      </c>
      <c r="H505" t="s">
        <v>177</v>
      </c>
      <c r="I505" t="s">
        <v>72</v>
      </c>
      <c r="J505" t="s">
        <v>73</v>
      </c>
      <c r="K505" t="s">
        <v>106</v>
      </c>
      <c r="L505">
        <v>1</v>
      </c>
      <c r="M505" t="s">
        <v>1000</v>
      </c>
      <c r="N505" t="s">
        <v>1410</v>
      </c>
      <c r="O505" t="s">
        <v>77</v>
      </c>
      <c r="P505">
        <v>0.47951549999999998</v>
      </c>
      <c r="Q505" t="s">
        <v>78</v>
      </c>
      <c r="R505">
        <v>0.74583333333333002</v>
      </c>
      <c r="S505">
        <v>0.61192129629629999</v>
      </c>
      <c r="T505">
        <v>0.71549768518518997</v>
      </c>
      <c r="U505" t="s">
        <v>1411</v>
      </c>
      <c r="V505" t="s">
        <v>1411</v>
      </c>
      <c r="W505" t="s">
        <v>209</v>
      </c>
      <c r="X505" t="s">
        <v>1412</v>
      </c>
      <c r="Y505" t="s">
        <v>994</v>
      </c>
      <c r="Z505">
        <v>87</v>
      </c>
      <c r="AA505">
        <v>0</v>
      </c>
      <c r="AB505" t="s">
        <v>146</v>
      </c>
      <c r="AC505">
        <v>1720000</v>
      </c>
      <c r="AD505" t="s">
        <v>83</v>
      </c>
      <c r="AE505" s="5">
        <v>0</v>
      </c>
      <c r="AF505" t="s">
        <v>177</v>
      </c>
      <c r="AG505" t="s">
        <v>84</v>
      </c>
      <c r="AH505" t="s">
        <v>450</v>
      </c>
      <c r="AI505" t="s">
        <v>42</v>
      </c>
      <c r="AJ505">
        <v>0</v>
      </c>
      <c r="AK505">
        <v>1</v>
      </c>
      <c r="AL505" t="s">
        <v>1395</v>
      </c>
      <c r="AM505" t="s">
        <v>177</v>
      </c>
      <c r="AN505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6234</v>
      </c>
      <c r="AT505" s="8">
        <v>9590</v>
      </c>
      <c r="AU505" s="5"/>
      <c r="AX505" s="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 s="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0.47951549999999998</v>
      </c>
      <c r="BK505" s="5" t="s">
        <v>1388</v>
      </c>
      <c r="BL505">
        <v>20.431360009999992</v>
      </c>
      <c r="BM505">
        <v>3214101</v>
      </c>
      <c r="BN505" s="5">
        <v>44357.511910926398</v>
      </c>
      <c r="BO505" s="5">
        <v>0</v>
      </c>
      <c r="BP505" s="5">
        <v>6234</v>
      </c>
      <c r="BQ505" s="5">
        <v>9590</v>
      </c>
      <c r="BR505" s="5">
        <v>0</v>
      </c>
      <c r="BS505" s="5">
        <v>0</v>
      </c>
      <c r="BT505" s="5">
        <v>0</v>
      </c>
      <c r="BU505" s="5">
        <v>1760.2187266240635</v>
      </c>
      <c r="BV505" s="5">
        <v>0</v>
      </c>
      <c r="BW505" s="5">
        <f>IF(COUNTIFS($D$1:D505,D505,$E$1:E505,E505)&gt;1,0,1)</f>
        <v>0</v>
      </c>
      <c r="BX505" s="5">
        <v>85411.313659204636</v>
      </c>
      <c r="BY505" t="s">
        <v>83</v>
      </c>
      <c r="BZ505" t="s">
        <v>87</v>
      </c>
      <c r="CA505" t="s">
        <v>102</v>
      </c>
      <c r="CB505" s="5">
        <v>5272000</v>
      </c>
      <c r="CC505" s="6">
        <v>2.3469583021654181E-2</v>
      </c>
      <c r="CD505" s="8">
        <v>20.431360009999992</v>
      </c>
      <c r="CE505" s="5" t="s">
        <v>622</v>
      </c>
      <c r="CF505">
        <v>0</v>
      </c>
      <c r="CG505" t="str">
        <f>VLOOKUP(C505,Sheet2!$D$2:$D$764,1,0)</f>
        <v>9521123378</v>
      </c>
      <c r="CH505" t="str">
        <f>VLOOKUP(B505,SO!A:A,1,0)</f>
        <v>9512936145</v>
      </c>
      <c r="CI505" t="str">
        <f>VLOOKUP(D505,Shipment!A:A,1,0)</f>
        <v>9525250577</v>
      </c>
      <c r="CJ505" s="76" t="e">
        <f>VLOOKUP(C505,[1]Sheet1!$E:$H,4,0)</f>
        <v>#N/A</v>
      </c>
      <c r="CK505" s="76" t="e">
        <f>VLOOKUP(C505,[1]Sheet1!$E:$I,5,0)</f>
        <v>#N/A</v>
      </c>
      <c r="CL505" s="76" t="e">
        <f>VLOOKUP(C505,[1]Sheet1!$E:$S,15,0)</f>
        <v>#N/A</v>
      </c>
    </row>
    <row r="506" spans="1:90" x14ac:dyDescent="0.25">
      <c r="A506" s="1">
        <v>44580</v>
      </c>
      <c r="B506" t="s">
        <v>1455</v>
      </c>
      <c r="C506" t="s">
        <v>1456</v>
      </c>
      <c r="D506" t="s">
        <v>1388</v>
      </c>
      <c r="E506" t="s">
        <v>1457</v>
      </c>
      <c r="F506" t="s">
        <v>1390</v>
      </c>
      <c r="G506">
        <v>5</v>
      </c>
      <c r="H506" t="s">
        <v>177</v>
      </c>
      <c r="I506" t="s">
        <v>72</v>
      </c>
      <c r="J506" t="s">
        <v>73</v>
      </c>
      <c r="K506" t="s">
        <v>243</v>
      </c>
      <c r="L506">
        <v>1</v>
      </c>
      <c r="M506" t="s">
        <v>460</v>
      </c>
      <c r="N506" t="s">
        <v>1458</v>
      </c>
      <c r="O506" t="s">
        <v>77</v>
      </c>
      <c r="P506">
        <v>0.49475999999999998</v>
      </c>
      <c r="Q506" t="s">
        <v>78</v>
      </c>
      <c r="R506">
        <v>0.74583333333333002</v>
      </c>
      <c r="S506">
        <v>0.61192129629629999</v>
      </c>
      <c r="T506">
        <v>0.70891203703703998</v>
      </c>
      <c r="U506" t="s">
        <v>1459</v>
      </c>
      <c r="V506" t="s">
        <v>1459</v>
      </c>
      <c r="W506" t="s">
        <v>209</v>
      </c>
      <c r="X506" t="s">
        <v>1146</v>
      </c>
      <c r="Y506" t="s">
        <v>994</v>
      </c>
      <c r="Z506">
        <v>110</v>
      </c>
      <c r="AA506">
        <v>110</v>
      </c>
      <c r="AB506">
        <v>0</v>
      </c>
      <c r="AC506">
        <v>1890000</v>
      </c>
      <c r="AD506" t="s">
        <v>83</v>
      </c>
      <c r="AE506" s="5">
        <v>0</v>
      </c>
      <c r="AF506" t="s">
        <v>177</v>
      </c>
      <c r="AG506" t="s">
        <v>84</v>
      </c>
      <c r="AH506" t="s">
        <v>450</v>
      </c>
      <c r="AI506" t="s">
        <v>460</v>
      </c>
      <c r="AJ506">
        <v>0</v>
      </c>
      <c r="AK506">
        <v>1</v>
      </c>
      <c r="AL506" t="s">
        <v>1395</v>
      </c>
      <c r="AM506" t="s">
        <v>177</v>
      </c>
      <c r="AN506" t="s">
        <v>101</v>
      </c>
      <c r="AO506" s="8">
        <v>100000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5"/>
      <c r="AX506" s="5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 s="5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0.49475999999999998</v>
      </c>
      <c r="BK506" s="5" t="s">
        <v>1388</v>
      </c>
      <c r="BL506">
        <v>20.431360009999992</v>
      </c>
      <c r="BM506">
        <v>3214101</v>
      </c>
      <c r="BN506" s="5">
        <v>45767.70217657186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1816.1786578004708</v>
      </c>
      <c r="BV506" s="5">
        <v>0</v>
      </c>
      <c r="BW506" s="5">
        <f>IF(COUNTIFS($D$1:D506,D506,$E$1:E506,E506)&gt;1,0,1)</f>
        <v>1</v>
      </c>
      <c r="BX506" s="5">
        <v>71799.59627171194</v>
      </c>
      <c r="BY506" t="s">
        <v>83</v>
      </c>
      <c r="BZ506" t="s">
        <v>87</v>
      </c>
      <c r="CA506" t="s">
        <v>102</v>
      </c>
      <c r="CB506" s="5">
        <v>4872000</v>
      </c>
      <c r="CC506" s="6">
        <v>2.4215715437339611E-2</v>
      </c>
      <c r="CD506" s="8">
        <v>20.431360009999992</v>
      </c>
      <c r="CE506" s="5" t="s">
        <v>622</v>
      </c>
      <c r="CF506">
        <v>0</v>
      </c>
      <c r="CG506" t="str">
        <f>VLOOKUP(C506,Sheet2!$D$2:$D$764,1,0)</f>
        <v>9521123316</v>
      </c>
      <c r="CH506" t="str">
        <f>VLOOKUP(B506,SO!A:A,1,0)</f>
        <v>9512941059</v>
      </c>
      <c r="CI506" t="str">
        <f>VLOOKUP(D506,Shipment!A:A,1,0)</f>
        <v>9525250577</v>
      </c>
      <c r="CJ506" s="76" t="e">
        <f>VLOOKUP(C506,[1]Sheet1!$E:$H,4,0)</f>
        <v>#N/A</v>
      </c>
      <c r="CK506" s="76" t="e">
        <f>VLOOKUP(C506,[1]Sheet1!$E:$I,5,0)</f>
        <v>#N/A</v>
      </c>
      <c r="CL506" s="76" t="e">
        <f>VLOOKUP(C506,[1]Sheet1!$E:$S,15,0)</f>
        <v>#N/A</v>
      </c>
    </row>
    <row r="507" spans="1:90" x14ac:dyDescent="0.25">
      <c r="A507" s="1">
        <v>44580</v>
      </c>
      <c r="B507" t="s">
        <v>1460</v>
      </c>
      <c r="C507" t="s">
        <v>1461</v>
      </c>
      <c r="D507" t="s">
        <v>1388</v>
      </c>
      <c r="E507" t="s">
        <v>1462</v>
      </c>
      <c r="F507" t="s">
        <v>1390</v>
      </c>
      <c r="G507">
        <v>5</v>
      </c>
      <c r="H507" t="s">
        <v>177</v>
      </c>
      <c r="I507" t="s">
        <v>72</v>
      </c>
      <c r="J507" t="s">
        <v>73</v>
      </c>
      <c r="K507" t="s">
        <v>243</v>
      </c>
      <c r="L507">
        <v>1</v>
      </c>
      <c r="M507" t="s">
        <v>460</v>
      </c>
      <c r="N507" t="s">
        <v>1463</v>
      </c>
      <c r="O507" t="s">
        <v>77</v>
      </c>
      <c r="P507">
        <v>0.49475999999999998</v>
      </c>
      <c r="Q507" t="s">
        <v>78</v>
      </c>
      <c r="R507">
        <v>0.74583333333333002</v>
      </c>
      <c r="S507">
        <v>0.61192129629629999</v>
      </c>
      <c r="T507">
        <v>0.71133101851851999</v>
      </c>
      <c r="U507" t="s">
        <v>1464</v>
      </c>
      <c r="V507" t="s">
        <v>1464</v>
      </c>
      <c r="W507" t="s">
        <v>209</v>
      </c>
      <c r="X507" t="s">
        <v>1136</v>
      </c>
      <c r="Y507" t="s">
        <v>994</v>
      </c>
      <c r="Z507">
        <v>104</v>
      </c>
      <c r="AA507">
        <v>110</v>
      </c>
      <c r="AB507" t="s">
        <v>146</v>
      </c>
      <c r="AC507">
        <v>1877000</v>
      </c>
      <c r="AD507" t="s">
        <v>83</v>
      </c>
      <c r="AE507" s="5">
        <v>0</v>
      </c>
      <c r="AF507" t="s">
        <v>177</v>
      </c>
      <c r="AG507" t="s">
        <v>84</v>
      </c>
      <c r="AH507" t="s">
        <v>450</v>
      </c>
      <c r="AI507" t="s">
        <v>460</v>
      </c>
      <c r="AJ507">
        <v>0</v>
      </c>
      <c r="AK507">
        <v>1</v>
      </c>
      <c r="AL507" t="s">
        <v>1395</v>
      </c>
      <c r="AM507" t="s">
        <v>177</v>
      </c>
      <c r="AN507" t="s">
        <v>101</v>
      </c>
      <c r="AO507" s="8">
        <v>100000</v>
      </c>
      <c r="AP507" s="8">
        <v>0</v>
      </c>
      <c r="AQ507" s="8">
        <v>0</v>
      </c>
      <c r="AR507" s="8">
        <v>0</v>
      </c>
      <c r="AS507" s="8">
        <v>0</v>
      </c>
      <c r="AT507" s="8">
        <v>9895</v>
      </c>
      <c r="AU507" s="5"/>
      <c r="AX507" s="5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 s="5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0.49475999999999998</v>
      </c>
      <c r="BK507" s="5" t="s">
        <v>1388</v>
      </c>
      <c r="BL507">
        <v>20.431360009999992</v>
      </c>
      <c r="BM507">
        <v>3214101</v>
      </c>
      <c r="BN507" s="5">
        <v>45767.70217657186</v>
      </c>
      <c r="BO507" s="5">
        <v>0</v>
      </c>
      <c r="BP507" s="5">
        <v>0</v>
      </c>
      <c r="BQ507" s="5">
        <v>9895</v>
      </c>
      <c r="BR507" s="5">
        <v>0</v>
      </c>
      <c r="BS507" s="5">
        <v>0</v>
      </c>
      <c r="BT507" s="5">
        <v>0</v>
      </c>
      <c r="BU507" s="5">
        <v>1816.1786578004708</v>
      </c>
      <c r="BV507" s="5">
        <v>0</v>
      </c>
      <c r="BW507" s="5">
        <f>IF(COUNTIFS($D$1:D507,D507,$E$1:E507,E507)&gt;1,0,1)</f>
        <v>1</v>
      </c>
      <c r="BX507" s="5">
        <v>81694.59627171194</v>
      </c>
      <c r="BY507" t="s">
        <v>83</v>
      </c>
      <c r="BZ507" t="s">
        <v>87</v>
      </c>
      <c r="CA507" t="s">
        <v>102</v>
      </c>
      <c r="CB507" s="5">
        <v>4872000</v>
      </c>
      <c r="CC507" s="6">
        <v>2.4215715437339611E-2</v>
      </c>
      <c r="CD507" s="8">
        <v>20.431360009999992</v>
      </c>
      <c r="CE507" s="5" t="s">
        <v>622</v>
      </c>
      <c r="CF507">
        <v>0</v>
      </c>
      <c r="CG507" t="str">
        <f>VLOOKUP(C507,Sheet2!$D$2:$D$764,1,0)</f>
        <v>9521123313</v>
      </c>
      <c r="CH507" t="str">
        <f>VLOOKUP(B507,SO!A:A,1,0)</f>
        <v>9512941056</v>
      </c>
      <c r="CI507" t="str">
        <f>VLOOKUP(D507,Shipment!A:A,1,0)</f>
        <v>9525250577</v>
      </c>
      <c r="CJ507" s="76" t="e">
        <f>VLOOKUP(C507,[1]Sheet1!$E:$H,4,0)</f>
        <v>#N/A</v>
      </c>
      <c r="CK507" s="76" t="e">
        <f>VLOOKUP(C507,[1]Sheet1!$E:$I,5,0)</f>
        <v>#N/A</v>
      </c>
      <c r="CL507" s="76" t="e">
        <f>VLOOKUP(C507,[1]Sheet1!$E:$S,15,0)</f>
        <v>#N/A</v>
      </c>
    </row>
    <row r="508" spans="1:90" x14ac:dyDescent="0.25">
      <c r="A508" s="1">
        <v>44580</v>
      </c>
      <c r="B508" t="s">
        <v>1445</v>
      </c>
      <c r="C508" t="s">
        <v>1446</v>
      </c>
      <c r="D508" t="s">
        <v>1388</v>
      </c>
      <c r="E508" t="s">
        <v>1439</v>
      </c>
      <c r="F508" t="s">
        <v>1390</v>
      </c>
      <c r="G508">
        <v>5</v>
      </c>
      <c r="H508" t="s">
        <v>177</v>
      </c>
      <c r="I508" t="s">
        <v>72</v>
      </c>
      <c r="J508" t="s">
        <v>73</v>
      </c>
      <c r="K508" t="s">
        <v>871</v>
      </c>
      <c r="L508">
        <v>6</v>
      </c>
      <c r="M508" t="s">
        <v>1440</v>
      </c>
      <c r="N508" t="s">
        <v>1441</v>
      </c>
      <c r="O508" t="s">
        <v>77</v>
      </c>
      <c r="P508">
        <v>1.296</v>
      </c>
      <c r="Q508" t="s">
        <v>78</v>
      </c>
      <c r="R508">
        <v>0.74583333333333002</v>
      </c>
      <c r="S508">
        <v>0.61193287037037003</v>
      </c>
      <c r="T508">
        <v>0.72291666666666998</v>
      </c>
      <c r="U508" t="s">
        <v>1442</v>
      </c>
      <c r="V508" t="s">
        <v>1442</v>
      </c>
      <c r="W508" t="s">
        <v>209</v>
      </c>
      <c r="X508" t="s">
        <v>1403</v>
      </c>
      <c r="Y508" t="s">
        <v>994</v>
      </c>
      <c r="Z508">
        <v>87</v>
      </c>
      <c r="AA508">
        <v>0</v>
      </c>
      <c r="AB508">
        <v>0</v>
      </c>
      <c r="AC508">
        <v>1720000</v>
      </c>
      <c r="AD508" t="s">
        <v>100</v>
      </c>
      <c r="AE508" s="5">
        <v>0</v>
      </c>
      <c r="AF508" t="s">
        <v>177</v>
      </c>
      <c r="AG508" t="s">
        <v>84</v>
      </c>
      <c r="AH508" t="s">
        <v>450</v>
      </c>
      <c r="AI508" t="s">
        <v>1443</v>
      </c>
      <c r="AJ508">
        <v>0</v>
      </c>
      <c r="AK508">
        <v>1</v>
      </c>
      <c r="AL508" t="s">
        <v>1395</v>
      </c>
      <c r="AM508" t="s">
        <v>177</v>
      </c>
      <c r="AN50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5"/>
      <c r="AX508" s="5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 s="5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1.296</v>
      </c>
      <c r="BK508" s="5" t="s">
        <v>1388</v>
      </c>
      <c r="BL508">
        <v>20.431360009999992</v>
      </c>
      <c r="BM508">
        <v>3214101</v>
      </c>
      <c r="BN508" s="5">
        <v>119886.29238587827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4757.39255499517</v>
      </c>
      <c r="BV508" s="5">
        <v>0</v>
      </c>
      <c r="BW508" s="5">
        <f>IF(COUNTIFS($D$1:D508,D508,$E$1:E508,E508)&gt;1,0,1)</f>
        <v>0</v>
      </c>
      <c r="BX508" s="5">
        <v>188075.58567414238</v>
      </c>
      <c r="BY508" t="s">
        <v>100</v>
      </c>
      <c r="BZ508" t="s">
        <v>100</v>
      </c>
      <c r="CA508" t="s">
        <v>88</v>
      </c>
      <c r="CB508" s="5">
        <v>34798015</v>
      </c>
      <c r="CC508" s="6">
        <v>6.3431900733268931E-2</v>
      </c>
      <c r="CD508" s="8">
        <v>20.431360009999992</v>
      </c>
      <c r="CE508" s="5" t="s">
        <v>622</v>
      </c>
      <c r="CF508">
        <v>0</v>
      </c>
      <c r="CG508" t="str">
        <f>VLOOKUP(C508,Sheet2!$D$2:$D$764,1,0)</f>
        <v>9521124147</v>
      </c>
      <c r="CH508" t="str">
        <f>VLOOKUP(B508,SO!A:A,1,0)</f>
        <v>9512941515</v>
      </c>
      <c r="CI508" t="str">
        <f>VLOOKUP(D508,Shipment!A:A,1,0)</f>
        <v>9525250577</v>
      </c>
      <c r="CJ508" s="76" t="e">
        <f>VLOOKUP(C508,[1]Sheet1!$E:$H,4,0)</f>
        <v>#N/A</v>
      </c>
      <c r="CK508" s="76" t="e">
        <f>VLOOKUP(C508,[1]Sheet1!$E:$I,5,0)</f>
        <v>#N/A</v>
      </c>
      <c r="CL508" s="76" t="e">
        <f>VLOOKUP(C508,[1]Sheet1!$E:$S,15,0)</f>
        <v>#N/A</v>
      </c>
    </row>
    <row r="509" spans="1:90" x14ac:dyDescent="0.25">
      <c r="A509" s="1">
        <v>44580</v>
      </c>
      <c r="B509" t="s">
        <v>1445</v>
      </c>
      <c r="C509" t="s">
        <v>1446</v>
      </c>
      <c r="D509" t="s">
        <v>1388</v>
      </c>
      <c r="E509" t="s">
        <v>1439</v>
      </c>
      <c r="F509" t="s">
        <v>1390</v>
      </c>
      <c r="G509">
        <v>5</v>
      </c>
      <c r="H509" t="s">
        <v>177</v>
      </c>
      <c r="I509" t="s">
        <v>72</v>
      </c>
      <c r="J509" t="s">
        <v>73</v>
      </c>
      <c r="K509" t="s">
        <v>1465</v>
      </c>
      <c r="L509">
        <v>4</v>
      </c>
      <c r="M509" t="s">
        <v>1440</v>
      </c>
      <c r="N509" t="s">
        <v>1441</v>
      </c>
      <c r="O509" t="s">
        <v>77</v>
      </c>
      <c r="P509">
        <v>0.84960000000000002</v>
      </c>
      <c r="Q509" t="s">
        <v>78</v>
      </c>
      <c r="R509">
        <v>0.74583333333333002</v>
      </c>
      <c r="S509">
        <v>0.61193287037037003</v>
      </c>
      <c r="T509">
        <v>0.72724537037036996</v>
      </c>
      <c r="U509" t="s">
        <v>1442</v>
      </c>
      <c r="V509" t="s">
        <v>1442</v>
      </c>
      <c r="W509" t="s">
        <v>209</v>
      </c>
      <c r="X509" t="s">
        <v>1403</v>
      </c>
      <c r="Y509" t="s">
        <v>994</v>
      </c>
      <c r="Z509">
        <v>87</v>
      </c>
      <c r="AA509">
        <v>0</v>
      </c>
      <c r="AB509">
        <v>0</v>
      </c>
      <c r="AC509">
        <v>1720000</v>
      </c>
      <c r="AD509" t="s">
        <v>100</v>
      </c>
      <c r="AE509" s="5">
        <v>0</v>
      </c>
      <c r="AF509" t="s">
        <v>177</v>
      </c>
      <c r="AG509" t="s">
        <v>84</v>
      </c>
      <c r="AH509" t="s">
        <v>450</v>
      </c>
      <c r="AI509" t="s">
        <v>1443</v>
      </c>
      <c r="AJ509">
        <v>0</v>
      </c>
      <c r="AK509">
        <v>1</v>
      </c>
      <c r="AL509" t="s">
        <v>1395</v>
      </c>
      <c r="AM509" t="s">
        <v>177</v>
      </c>
      <c r="AN509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5"/>
      <c r="AX509" s="5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 s="5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0.84960000000000002</v>
      </c>
      <c r="BK509" s="5" t="s">
        <v>1388</v>
      </c>
      <c r="BL509">
        <v>20.431360009999992</v>
      </c>
      <c r="BM509">
        <v>3214101</v>
      </c>
      <c r="BN509" s="5">
        <v>78592.125008520205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3118.7351193857226</v>
      </c>
      <c r="BV509" s="5">
        <v>0</v>
      </c>
      <c r="BW509" s="5">
        <f>IF(COUNTIFS($D$1:D509,D509,$E$1:E509,E509)&gt;1,0,1)</f>
        <v>0</v>
      </c>
      <c r="BX509" s="5">
        <v>123293.99505304889</v>
      </c>
      <c r="BY509" t="s">
        <v>100</v>
      </c>
      <c r="BZ509" t="s">
        <v>100</v>
      </c>
      <c r="CA509" t="s">
        <v>88</v>
      </c>
      <c r="CB509" s="5">
        <v>28742480</v>
      </c>
      <c r="CC509" s="6">
        <v>4.158313492514297E-2</v>
      </c>
      <c r="CD509" s="8">
        <v>20.431360009999992</v>
      </c>
      <c r="CE509" s="5" t="s">
        <v>622</v>
      </c>
      <c r="CF509">
        <v>0</v>
      </c>
      <c r="CG509" t="str">
        <f>VLOOKUP(C509,Sheet2!$D$2:$D$764,1,0)</f>
        <v>9521124147</v>
      </c>
      <c r="CH509" t="str">
        <f>VLOOKUP(B509,SO!A:A,1,0)</f>
        <v>9512941515</v>
      </c>
      <c r="CI509" t="str">
        <f>VLOOKUP(D509,Shipment!A:A,1,0)</f>
        <v>9525250577</v>
      </c>
      <c r="CJ509" s="76" t="e">
        <f>VLOOKUP(C509,[1]Sheet1!$E:$H,4,0)</f>
        <v>#N/A</v>
      </c>
      <c r="CK509" s="76" t="e">
        <f>VLOOKUP(C509,[1]Sheet1!$E:$I,5,0)</f>
        <v>#N/A</v>
      </c>
      <c r="CL509" s="76" t="e">
        <f>VLOOKUP(C509,[1]Sheet1!$E:$S,15,0)</f>
        <v>#N/A</v>
      </c>
    </row>
    <row r="510" spans="1:90" x14ac:dyDescent="0.25">
      <c r="A510" s="1">
        <v>44580</v>
      </c>
      <c r="B510" t="s">
        <v>1445</v>
      </c>
      <c r="C510" t="s">
        <v>1446</v>
      </c>
      <c r="D510" t="s">
        <v>1388</v>
      </c>
      <c r="E510" t="s">
        <v>1439</v>
      </c>
      <c r="F510" t="s">
        <v>1390</v>
      </c>
      <c r="G510">
        <v>5</v>
      </c>
      <c r="H510" t="s">
        <v>177</v>
      </c>
      <c r="I510" t="s">
        <v>72</v>
      </c>
      <c r="J510" t="s">
        <v>73</v>
      </c>
      <c r="K510" t="s">
        <v>945</v>
      </c>
      <c r="L510">
        <v>4</v>
      </c>
      <c r="M510" t="s">
        <v>1440</v>
      </c>
      <c r="N510" t="s">
        <v>1441</v>
      </c>
      <c r="O510" t="s">
        <v>77</v>
      </c>
      <c r="P510">
        <v>0.84960000000000002</v>
      </c>
      <c r="Q510" t="s">
        <v>78</v>
      </c>
      <c r="R510">
        <v>0.74583333333333002</v>
      </c>
      <c r="S510">
        <v>0.61193287037037003</v>
      </c>
      <c r="T510">
        <v>0.73354166666666998</v>
      </c>
      <c r="U510" t="s">
        <v>1442</v>
      </c>
      <c r="V510" t="s">
        <v>1442</v>
      </c>
      <c r="W510" t="s">
        <v>209</v>
      </c>
      <c r="X510" t="s">
        <v>1403</v>
      </c>
      <c r="Y510" t="s">
        <v>994</v>
      </c>
      <c r="Z510">
        <v>87</v>
      </c>
      <c r="AA510">
        <v>0</v>
      </c>
      <c r="AB510">
        <v>0</v>
      </c>
      <c r="AC510">
        <v>1720000</v>
      </c>
      <c r="AD510" t="s">
        <v>100</v>
      </c>
      <c r="AE510" s="5">
        <v>0</v>
      </c>
      <c r="AF510" t="s">
        <v>177</v>
      </c>
      <c r="AG510" t="s">
        <v>84</v>
      </c>
      <c r="AH510" t="s">
        <v>450</v>
      </c>
      <c r="AI510" t="s">
        <v>1443</v>
      </c>
      <c r="AJ510">
        <v>0</v>
      </c>
      <c r="AK510">
        <v>1</v>
      </c>
      <c r="AL510" t="s">
        <v>1395</v>
      </c>
      <c r="AM510" t="s">
        <v>177</v>
      </c>
      <c r="AN510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5"/>
      <c r="AX510" s="5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 s="5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0.84960000000000002</v>
      </c>
      <c r="BK510" s="5" t="s">
        <v>1388</v>
      </c>
      <c r="BL510">
        <v>20.431360009999992</v>
      </c>
      <c r="BM510">
        <v>3214101</v>
      </c>
      <c r="BN510" s="5">
        <v>78592.125008520205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3118.7351193857226</v>
      </c>
      <c r="BV510" s="5">
        <v>0</v>
      </c>
      <c r="BW510" s="5">
        <f>IF(COUNTIFS($D$1:D510,D510,$E$1:E510,E510)&gt;1,0,1)</f>
        <v>0</v>
      </c>
      <c r="BX510" s="5">
        <v>123293.99505304889</v>
      </c>
      <c r="BY510" t="s">
        <v>100</v>
      </c>
      <c r="BZ510" t="s">
        <v>100</v>
      </c>
      <c r="CA510" t="s">
        <v>88</v>
      </c>
      <c r="CB510" s="5">
        <v>33638084</v>
      </c>
      <c r="CC510" s="6">
        <v>4.158313492514297E-2</v>
      </c>
      <c r="CD510" s="8">
        <v>20.431360009999992</v>
      </c>
      <c r="CE510" s="5" t="s">
        <v>622</v>
      </c>
      <c r="CF510">
        <v>0</v>
      </c>
      <c r="CG510" t="str">
        <f>VLOOKUP(C510,Sheet2!$D$2:$D$764,1,0)</f>
        <v>9521124147</v>
      </c>
      <c r="CH510" t="str">
        <f>VLOOKUP(B510,SO!A:A,1,0)</f>
        <v>9512941515</v>
      </c>
      <c r="CI510" t="str">
        <f>VLOOKUP(D510,Shipment!A:A,1,0)</f>
        <v>9525250577</v>
      </c>
      <c r="CJ510" s="76" t="e">
        <f>VLOOKUP(C510,[1]Sheet1!$E:$H,4,0)</f>
        <v>#N/A</v>
      </c>
      <c r="CK510" s="76" t="e">
        <f>VLOOKUP(C510,[1]Sheet1!$E:$I,5,0)</f>
        <v>#N/A</v>
      </c>
      <c r="CL510" s="76" t="e">
        <f>VLOOKUP(C510,[1]Sheet1!$E:$S,15,0)</f>
        <v>#N/A</v>
      </c>
    </row>
    <row r="511" spans="1:90" x14ac:dyDescent="0.25">
      <c r="A511" s="1">
        <v>44580</v>
      </c>
      <c r="B511" t="s">
        <v>1445</v>
      </c>
      <c r="C511" t="s">
        <v>1446</v>
      </c>
      <c r="D511" t="s">
        <v>1388</v>
      </c>
      <c r="E511" t="s">
        <v>1439</v>
      </c>
      <c r="F511" t="s">
        <v>1390</v>
      </c>
      <c r="G511">
        <v>5</v>
      </c>
      <c r="H511" t="s">
        <v>177</v>
      </c>
      <c r="I511" t="s">
        <v>72</v>
      </c>
      <c r="J511" t="s">
        <v>73</v>
      </c>
      <c r="K511" t="s">
        <v>1466</v>
      </c>
      <c r="L511">
        <v>4</v>
      </c>
      <c r="M511" t="s">
        <v>1440</v>
      </c>
      <c r="N511" t="s">
        <v>1441</v>
      </c>
      <c r="O511" t="s">
        <v>77</v>
      </c>
      <c r="P511">
        <v>0.41039999999999999</v>
      </c>
      <c r="Q511" t="s">
        <v>78</v>
      </c>
      <c r="R511">
        <v>0.74583333333333002</v>
      </c>
      <c r="S511">
        <v>0.61193287037037003</v>
      </c>
      <c r="T511">
        <v>0.73694444444443996</v>
      </c>
      <c r="U511" t="s">
        <v>1442</v>
      </c>
      <c r="V511" t="s">
        <v>1442</v>
      </c>
      <c r="W511" t="s">
        <v>209</v>
      </c>
      <c r="X511" t="s">
        <v>1403</v>
      </c>
      <c r="Y511" t="s">
        <v>994</v>
      </c>
      <c r="Z511">
        <v>87</v>
      </c>
      <c r="AA511">
        <v>0</v>
      </c>
      <c r="AB511">
        <v>0</v>
      </c>
      <c r="AC511">
        <v>1720000</v>
      </c>
      <c r="AD511" t="s">
        <v>100</v>
      </c>
      <c r="AE511" s="5">
        <v>0</v>
      </c>
      <c r="AF511" t="s">
        <v>177</v>
      </c>
      <c r="AG511" t="s">
        <v>84</v>
      </c>
      <c r="AH511" t="s">
        <v>450</v>
      </c>
      <c r="AI511" t="s">
        <v>1443</v>
      </c>
      <c r="AJ511">
        <v>0</v>
      </c>
      <c r="AK511">
        <v>1</v>
      </c>
      <c r="AL511" t="s">
        <v>1395</v>
      </c>
      <c r="AM511" t="s">
        <v>177</v>
      </c>
      <c r="AN511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5"/>
      <c r="AX511" s="5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 s="5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0.41039999999999999</v>
      </c>
      <c r="BK511" s="5" t="s">
        <v>1388</v>
      </c>
      <c r="BL511">
        <v>20.431360009999992</v>
      </c>
      <c r="BM511">
        <v>3214101</v>
      </c>
      <c r="BN511" s="5">
        <v>37963.992588861453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1506.5076424151371</v>
      </c>
      <c r="BV511" s="5">
        <v>0</v>
      </c>
      <c r="BW511" s="5">
        <f>IF(COUNTIFS($D$1:D511,D511,$E$1:E511,E511)&gt;1,0,1)</f>
        <v>0</v>
      </c>
      <c r="BX511" s="5">
        <v>59557.268796811753</v>
      </c>
      <c r="BY511" t="s">
        <v>100</v>
      </c>
      <c r="BZ511" t="s">
        <v>100</v>
      </c>
      <c r="CA511" t="s">
        <v>88</v>
      </c>
      <c r="CB511" s="5">
        <v>19161651</v>
      </c>
      <c r="CC511" s="6">
        <v>2.0086768565535162E-2</v>
      </c>
      <c r="CD511" s="8">
        <v>20.431360009999992</v>
      </c>
      <c r="CE511" s="5" t="s">
        <v>622</v>
      </c>
      <c r="CF511">
        <v>0</v>
      </c>
      <c r="CG511" t="str">
        <f>VLOOKUP(C511,Sheet2!$D$2:$D$764,1,0)</f>
        <v>9521124147</v>
      </c>
      <c r="CH511" t="str">
        <f>VLOOKUP(B511,SO!A:A,1,0)</f>
        <v>9512941515</v>
      </c>
      <c r="CI511" t="str">
        <f>VLOOKUP(D511,Shipment!A:A,1,0)</f>
        <v>9525250577</v>
      </c>
      <c r="CJ511" s="76" t="e">
        <f>VLOOKUP(C511,[1]Sheet1!$E:$H,4,0)</f>
        <v>#N/A</v>
      </c>
      <c r="CK511" s="76" t="e">
        <f>VLOOKUP(C511,[1]Sheet1!$E:$I,5,0)</f>
        <v>#N/A</v>
      </c>
      <c r="CL511" s="76" t="e">
        <f>VLOOKUP(C511,[1]Sheet1!$E:$S,15,0)</f>
        <v>#N/A</v>
      </c>
    </row>
    <row r="512" spans="1:90" x14ac:dyDescent="0.25">
      <c r="A512" s="1">
        <v>44580</v>
      </c>
      <c r="B512" t="s">
        <v>1445</v>
      </c>
      <c r="C512" t="s">
        <v>1446</v>
      </c>
      <c r="D512" t="s">
        <v>1388</v>
      </c>
      <c r="E512" t="s">
        <v>1439</v>
      </c>
      <c r="F512" t="s">
        <v>1390</v>
      </c>
      <c r="G512">
        <v>5</v>
      </c>
      <c r="H512" t="s">
        <v>177</v>
      </c>
      <c r="I512" t="s">
        <v>72</v>
      </c>
      <c r="J512" t="s">
        <v>73</v>
      </c>
      <c r="K512" t="s">
        <v>943</v>
      </c>
      <c r="L512">
        <v>4</v>
      </c>
      <c r="M512" t="s">
        <v>1440</v>
      </c>
      <c r="N512" t="s">
        <v>1441</v>
      </c>
      <c r="O512" t="s">
        <v>77</v>
      </c>
      <c r="P512">
        <v>0.41039999999999999</v>
      </c>
      <c r="Q512" t="s">
        <v>78</v>
      </c>
      <c r="R512">
        <v>0.74583333333333002</v>
      </c>
      <c r="S512">
        <v>0.61193287037037003</v>
      </c>
      <c r="T512">
        <v>0.73087962962963005</v>
      </c>
      <c r="U512" t="s">
        <v>1442</v>
      </c>
      <c r="V512" t="s">
        <v>1442</v>
      </c>
      <c r="W512" t="s">
        <v>209</v>
      </c>
      <c r="X512" t="s">
        <v>1403</v>
      </c>
      <c r="Y512" t="s">
        <v>994</v>
      </c>
      <c r="Z512">
        <v>87</v>
      </c>
      <c r="AA512">
        <v>0</v>
      </c>
      <c r="AB512">
        <v>0</v>
      </c>
      <c r="AC512">
        <v>1720000</v>
      </c>
      <c r="AD512" t="s">
        <v>100</v>
      </c>
      <c r="AE512" s="5">
        <v>0</v>
      </c>
      <c r="AF512" t="s">
        <v>177</v>
      </c>
      <c r="AG512" t="s">
        <v>84</v>
      </c>
      <c r="AH512" t="s">
        <v>450</v>
      </c>
      <c r="AI512" t="s">
        <v>1443</v>
      </c>
      <c r="AJ512">
        <v>0</v>
      </c>
      <c r="AK512">
        <v>1</v>
      </c>
      <c r="AL512" t="s">
        <v>1395</v>
      </c>
      <c r="AM512" t="s">
        <v>177</v>
      </c>
      <c r="AN512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5"/>
      <c r="AX512" s="5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 s="5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0.41039999999999999</v>
      </c>
      <c r="BK512" s="5" t="s">
        <v>1388</v>
      </c>
      <c r="BL512">
        <v>20.431360009999992</v>
      </c>
      <c r="BM512">
        <v>3214101</v>
      </c>
      <c r="BN512" s="5">
        <v>37963.992588861453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1506.5076424151371</v>
      </c>
      <c r="BV512" s="5">
        <v>0</v>
      </c>
      <c r="BW512" s="5">
        <f>IF(COUNTIFS($D$1:D512,D512,$E$1:E512,E512)&gt;1,0,1)</f>
        <v>0</v>
      </c>
      <c r="BX512" s="5">
        <v>59557.268796811753</v>
      </c>
      <c r="BY512" t="s">
        <v>100</v>
      </c>
      <c r="BZ512" t="s">
        <v>100</v>
      </c>
      <c r="CA512" t="s">
        <v>88</v>
      </c>
      <c r="CB512" s="5">
        <v>22425389</v>
      </c>
      <c r="CC512" s="6">
        <v>2.0086768565535162E-2</v>
      </c>
      <c r="CD512" s="8">
        <v>20.431360009999992</v>
      </c>
      <c r="CE512" s="5" t="s">
        <v>622</v>
      </c>
      <c r="CF512">
        <v>0</v>
      </c>
      <c r="CG512" t="str">
        <f>VLOOKUP(C512,Sheet2!$D$2:$D$764,1,0)</f>
        <v>9521124147</v>
      </c>
      <c r="CH512" t="str">
        <f>VLOOKUP(B512,SO!A:A,1,0)</f>
        <v>9512941515</v>
      </c>
      <c r="CI512" t="str">
        <f>VLOOKUP(D512,Shipment!A:A,1,0)</f>
        <v>9525250577</v>
      </c>
      <c r="CJ512" s="76" t="e">
        <f>VLOOKUP(C512,[1]Sheet1!$E:$H,4,0)</f>
        <v>#N/A</v>
      </c>
      <c r="CK512" s="76" t="e">
        <f>VLOOKUP(C512,[1]Sheet1!$E:$I,5,0)</f>
        <v>#N/A</v>
      </c>
      <c r="CL512" s="76" t="e">
        <f>VLOOKUP(C512,[1]Sheet1!$E:$S,15,0)</f>
        <v>#N/A</v>
      </c>
    </row>
    <row r="513" spans="1:90" x14ac:dyDescent="0.25">
      <c r="A513" s="1">
        <v>44580</v>
      </c>
      <c r="B513" t="s">
        <v>1445</v>
      </c>
      <c r="C513" t="s">
        <v>1446</v>
      </c>
      <c r="D513" t="s">
        <v>1388</v>
      </c>
      <c r="E513" t="s">
        <v>1439</v>
      </c>
      <c r="F513" t="s">
        <v>1390</v>
      </c>
      <c r="G513">
        <v>5</v>
      </c>
      <c r="H513" t="s">
        <v>177</v>
      </c>
      <c r="I513" t="s">
        <v>72</v>
      </c>
      <c r="J513" t="s">
        <v>73</v>
      </c>
      <c r="K513" t="s">
        <v>1467</v>
      </c>
      <c r="L513">
        <v>1</v>
      </c>
      <c r="M513" t="s">
        <v>1440</v>
      </c>
      <c r="N513" t="s">
        <v>1441</v>
      </c>
      <c r="O513" t="s">
        <v>77</v>
      </c>
      <c r="P513">
        <v>0.13368749999999999</v>
      </c>
      <c r="Q513" t="s">
        <v>78</v>
      </c>
      <c r="R513">
        <v>0.74583333333333002</v>
      </c>
      <c r="S513">
        <v>0.61194444444443996</v>
      </c>
      <c r="T513">
        <v>0.73137731481481005</v>
      </c>
      <c r="U513" t="s">
        <v>1442</v>
      </c>
      <c r="V513" t="s">
        <v>1442</v>
      </c>
      <c r="W513" t="s">
        <v>209</v>
      </c>
      <c r="X513" t="s">
        <v>1403</v>
      </c>
      <c r="Y513" t="s">
        <v>994</v>
      </c>
      <c r="Z513">
        <v>87</v>
      </c>
      <c r="AA513">
        <v>0</v>
      </c>
      <c r="AB513">
        <v>0</v>
      </c>
      <c r="AC513">
        <v>1720000</v>
      </c>
      <c r="AD513" t="s">
        <v>100</v>
      </c>
      <c r="AE513" s="5">
        <v>0</v>
      </c>
      <c r="AF513" t="s">
        <v>177</v>
      </c>
      <c r="AG513" t="s">
        <v>84</v>
      </c>
      <c r="AH513" t="s">
        <v>450</v>
      </c>
      <c r="AI513" t="s">
        <v>1443</v>
      </c>
      <c r="AJ513">
        <v>0</v>
      </c>
      <c r="AK513">
        <v>1</v>
      </c>
      <c r="AL513" t="s">
        <v>1395</v>
      </c>
      <c r="AM513" t="s">
        <v>177</v>
      </c>
      <c r="AN513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5"/>
      <c r="AX513" s="5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s="5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0.13368749999999999</v>
      </c>
      <c r="BK513" s="5" t="s">
        <v>1388</v>
      </c>
      <c r="BL513">
        <v>20.431360009999992</v>
      </c>
      <c r="BM513">
        <v>3214101</v>
      </c>
      <c r="BN513" s="5">
        <v>12366.742834365046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490.74376326845419</v>
      </c>
      <c r="BV513" s="5">
        <v>0</v>
      </c>
      <c r="BW513" s="5">
        <f>IF(COUNTIFS($D$1:D513,D513,$E$1:E513,E513)&gt;1,0,1)</f>
        <v>0</v>
      </c>
      <c r="BX513" s="5">
        <v>19400.736774546225</v>
      </c>
      <c r="BY513" t="s">
        <v>100</v>
      </c>
      <c r="BZ513" t="s">
        <v>100</v>
      </c>
      <c r="CA513" t="s">
        <v>88</v>
      </c>
      <c r="CB513" s="5">
        <v>8227570</v>
      </c>
      <c r="CC513" s="6">
        <v>6.5432501769127236E-3</v>
      </c>
      <c r="CD513" s="8">
        <v>20.431360009999992</v>
      </c>
      <c r="CE513" s="5" t="s">
        <v>622</v>
      </c>
      <c r="CF513">
        <v>0</v>
      </c>
      <c r="CG513" t="str">
        <f>VLOOKUP(C513,Sheet2!$D$2:$D$764,1,0)</f>
        <v>9521124147</v>
      </c>
      <c r="CH513" t="str">
        <f>VLOOKUP(B513,SO!A:A,1,0)</f>
        <v>9512941515</v>
      </c>
      <c r="CI513" t="str">
        <f>VLOOKUP(D513,Shipment!A:A,1,0)</f>
        <v>9525250577</v>
      </c>
      <c r="CJ513" s="76" t="e">
        <f>VLOOKUP(C513,[1]Sheet1!$E:$H,4,0)</f>
        <v>#N/A</v>
      </c>
      <c r="CK513" s="76" t="e">
        <f>VLOOKUP(C513,[1]Sheet1!$E:$I,5,0)</f>
        <v>#N/A</v>
      </c>
      <c r="CL513" s="76" t="e">
        <f>VLOOKUP(C513,[1]Sheet1!$E:$S,15,0)</f>
        <v>#N/A</v>
      </c>
    </row>
    <row r="514" spans="1:90" x14ac:dyDescent="0.25">
      <c r="A514" s="1">
        <v>44580</v>
      </c>
      <c r="B514" t="s">
        <v>1445</v>
      </c>
      <c r="C514" t="s">
        <v>1446</v>
      </c>
      <c r="D514" t="s">
        <v>1388</v>
      </c>
      <c r="E514" t="s">
        <v>1439</v>
      </c>
      <c r="F514" t="s">
        <v>1390</v>
      </c>
      <c r="G514">
        <v>5</v>
      </c>
      <c r="H514" t="s">
        <v>177</v>
      </c>
      <c r="I514" t="s">
        <v>72</v>
      </c>
      <c r="J514" t="s">
        <v>73</v>
      </c>
      <c r="K514" t="s">
        <v>115</v>
      </c>
      <c r="L514">
        <v>2</v>
      </c>
      <c r="M514" t="s">
        <v>1440</v>
      </c>
      <c r="N514" t="s">
        <v>1441</v>
      </c>
      <c r="O514" t="s">
        <v>77</v>
      </c>
      <c r="P514">
        <v>0.31520999999999999</v>
      </c>
      <c r="Q514" t="s">
        <v>78</v>
      </c>
      <c r="R514">
        <v>0.74583333333333002</v>
      </c>
      <c r="S514">
        <v>0.61194444444443996</v>
      </c>
      <c r="T514">
        <v>0.72663194444444001</v>
      </c>
      <c r="U514" t="s">
        <v>1442</v>
      </c>
      <c r="V514" t="s">
        <v>1442</v>
      </c>
      <c r="W514" t="s">
        <v>209</v>
      </c>
      <c r="X514" t="s">
        <v>1403</v>
      </c>
      <c r="Y514" t="s">
        <v>994</v>
      </c>
      <c r="Z514">
        <v>87</v>
      </c>
      <c r="AA514">
        <v>0</v>
      </c>
      <c r="AB514">
        <v>0</v>
      </c>
      <c r="AC514">
        <v>1720000</v>
      </c>
      <c r="AD514" t="s">
        <v>100</v>
      </c>
      <c r="AE514" s="5">
        <v>0</v>
      </c>
      <c r="AF514" t="s">
        <v>177</v>
      </c>
      <c r="AG514" t="s">
        <v>84</v>
      </c>
      <c r="AH514" t="s">
        <v>450</v>
      </c>
      <c r="AI514" t="s">
        <v>1443</v>
      </c>
      <c r="AJ514">
        <v>0</v>
      </c>
      <c r="AK514">
        <v>1</v>
      </c>
      <c r="AL514" t="s">
        <v>1395</v>
      </c>
      <c r="AM514" t="s">
        <v>177</v>
      </c>
      <c r="AN514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5"/>
      <c r="AX514" s="5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 s="5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0.31520999999999999</v>
      </c>
      <c r="BK514" s="5" t="s">
        <v>1388</v>
      </c>
      <c r="BL514">
        <v>20.431360009999992</v>
      </c>
      <c r="BM514">
        <v>3214101</v>
      </c>
      <c r="BN514" s="5">
        <v>29158.455418944981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1157.0815642438483</v>
      </c>
      <c r="BV514" s="5">
        <v>0</v>
      </c>
      <c r="BW514" s="5">
        <f>IF(COUNTIFS($D$1:D514,D514,$E$1:E514,E514)&gt;1,0,1)</f>
        <v>0</v>
      </c>
      <c r="BX514" s="5">
        <v>45743.291173106809</v>
      </c>
      <c r="BY514" t="s">
        <v>100</v>
      </c>
      <c r="BZ514" t="s">
        <v>100</v>
      </c>
      <c r="CA514" t="s">
        <v>88</v>
      </c>
      <c r="CB514" s="5">
        <v>11582282</v>
      </c>
      <c r="CC514" s="6">
        <v>1.5427754189917977E-2</v>
      </c>
      <c r="CD514" s="8">
        <v>20.431360009999992</v>
      </c>
      <c r="CE514" s="5" t="s">
        <v>622</v>
      </c>
      <c r="CF514">
        <v>0</v>
      </c>
      <c r="CG514" t="str">
        <f>VLOOKUP(C514,Sheet2!$D$2:$D$764,1,0)</f>
        <v>9521124147</v>
      </c>
      <c r="CH514" t="str">
        <f>VLOOKUP(B514,SO!A:A,1,0)</f>
        <v>9512941515</v>
      </c>
      <c r="CI514" t="str">
        <f>VLOOKUP(D514,Shipment!A:A,1,0)</f>
        <v>9525250577</v>
      </c>
      <c r="CJ514" s="76" t="e">
        <f>VLOOKUP(C514,[1]Sheet1!$E:$H,4,0)</f>
        <v>#N/A</v>
      </c>
      <c r="CK514" s="76" t="e">
        <f>VLOOKUP(C514,[1]Sheet1!$E:$I,5,0)</f>
        <v>#N/A</v>
      </c>
      <c r="CL514" s="76" t="e">
        <f>VLOOKUP(C514,[1]Sheet1!$E:$S,15,0)</f>
        <v>#N/A</v>
      </c>
    </row>
    <row r="515" spans="1:90" x14ac:dyDescent="0.25">
      <c r="A515" s="1">
        <v>44580</v>
      </c>
      <c r="B515" t="s">
        <v>1445</v>
      </c>
      <c r="C515" t="s">
        <v>1446</v>
      </c>
      <c r="D515" t="s">
        <v>1388</v>
      </c>
      <c r="E515" t="s">
        <v>1439</v>
      </c>
      <c r="F515" t="s">
        <v>1390</v>
      </c>
      <c r="G515">
        <v>5</v>
      </c>
      <c r="H515" t="s">
        <v>177</v>
      </c>
      <c r="I515" t="s">
        <v>72</v>
      </c>
      <c r="J515" t="s">
        <v>73</v>
      </c>
      <c r="K515" t="s">
        <v>1468</v>
      </c>
      <c r="L515">
        <v>4</v>
      </c>
      <c r="M515" t="s">
        <v>1440</v>
      </c>
      <c r="N515" t="s">
        <v>1441</v>
      </c>
      <c r="O515" t="s">
        <v>77</v>
      </c>
      <c r="P515">
        <v>0.40612500000000001</v>
      </c>
      <c r="Q515" t="s">
        <v>78</v>
      </c>
      <c r="R515">
        <v>0.74583333333333002</v>
      </c>
      <c r="S515">
        <v>0.61194444444443996</v>
      </c>
      <c r="T515">
        <v>0.73516203703703997</v>
      </c>
      <c r="U515" t="s">
        <v>1442</v>
      </c>
      <c r="V515" t="s">
        <v>1442</v>
      </c>
      <c r="W515" t="s">
        <v>209</v>
      </c>
      <c r="X515" t="s">
        <v>1403</v>
      </c>
      <c r="Y515" t="s">
        <v>994</v>
      </c>
      <c r="Z515">
        <v>87</v>
      </c>
      <c r="AA515">
        <v>0</v>
      </c>
      <c r="AB515">
        <v>0</v>
      </c>
      <c r="AC515">
        <v>1720000</v>
      </c>
      <c r="AD515" t="s">
        <v>100</v>
      </c>
      <c r="AE515" s="5">
        <v>0</v>
      </c>
      <c r="AF515" t="s">
        <v>177</v>
      </c>
      <c r="AG515" t="s">
        <v>84</v>
      </c>
      <c r="AH515" t="s">
        <v>450</v>
      </c>
      <c r="AI515" t="s">
        <v>1443</v>
      </c>
      <c r="AJ515">
        <v>0</v>
      </c>
      <c r="AK515">
        <v>1</v>
      </c>
      <c r="AL515" t="s">
        <v>1395</v>
      </c>
      <c r="AM515" t="s">
        <v>177</v>
      </c>
      <c r="AN515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5"/>
      <c r="AX515" s="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 s="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0.40612500000000001</v>
      </c>
      <c r="BK515" s="5" t="s">
        <v>1388</v>
      </c>
      <c r="BL515">
        <v>20.431360009999992</v>
      </c>
      <c r="BM515">
        <v>3214101</v>
      </c>
      <c r="BN515" s="5">
        <v>37568.534332727482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1490.8148544733128</v>
      </c>
      <c r="BV515" s="5">
        <v>0</v>
      </c>
      <c r="BW515" s="5">
        <f>IF(COUNTIFS($D$1:D515,D515,$E$1:E515,E515)&gt;1,0,1)</f>
        <v>0</v>
      </c>
      <c r="BX515" s="5">
        <v>58936.880580178302</v>
      </c>
      <c r="BY515" t="s">
        <v>100</v>
      </c>
      <c r="BZ515" t="s">
        <v>100</v>
      </c>
      <c r="CA515" t="s">
        <v>88</v>
      </c>
      <c r="CB515" s="5">
        <v>19093422</v>
      </c>
      <c r="CC515" s="6">
        <v>1.9877531392977505E-2</v>
      </c>
      <c r="CD515" s="8">
        <v>20.431360009999992</v>
      </c>
      <c r="CE515" s="5" t="s">
        <v>622</v>
      </c>
      <c r="CF515">
        <v>0</v>
      </c>
      <c r="CG515" t="str">
        <f>VLOOKUP(C515,Sheet2!$D$2:$D$764,1,0)</f>
        <v>9521124147</v>
      </c>
      <c r="CH515" t="str">
        <f>VLOOKUP(B515,SO!A:A,1,0)</f>
        <v>9512941515</v>
      </c>
      <c r="CI515" t="str">
        <f>VLOOKUP(D515,Shipment!A:A,1,0)</f>
        <v>9525250577</v>
      </c>
      <c r="CJ515" s="76" t="e">
        <f>VLOOKUP(C515,[1]Sheet1!$E:$H,4,0)</f>
        <v>#N/A</v>
      </c>
      <c r="CK515" s="76" t="e">
        <f>VLOOKUP(C515,[1]Sheet1!$E:$I,5,0)</f>
        <v>#N/A</v>
      </c>
      <c r="CL515" s="76" t="e">
        <f>VLOOKUP(C515,[1]Sheet1!$E:$S,15,0)</f>
        <v>#N/A</v>
      </c>
    </row>
    <row r="516" spans="1:90" x14ac:dyDescent="0.25">
      <c r="A516" s="1">
        <v>44580</v>
      </c>
      <c r="B516" t="s">
        <v>1445</v>
      </c>
      <c r="C516" t="s">
        <v>1446</v>
      </c>
      <c r="D516" t="s">
        <v>1388</v>
      </c>
      <c r="E516" t="s">
        <v>1439</v>
      </c>
      <c r="F516" t="s">
        <v>1390</v>
      </c>
      <c r="G516">
        <v>5</v>
      </c>
      <c r="H516" t="s">
        <v>177</v>
      </c>
      <c r="I516" t="s">
        <v>72</v>
      </c>
      <c r="J516" t="s">
        <v>73</v>
      </c>
      <c r="K516" t="s">
        <v>1469</v>
      </c>
      <c r="L516">
        <v>1</v>
      </c>
      <c r="M516" t="s">
        <v>1440</v>
      </c>
      <c r="N516" t="s">
        <v>1441</v>
      </c>
      <c r="O516" t="s">
        <v>77</v>
      </c>
      <c r="P516">
        <v>0.35831249999999998</v>
      </c>
      <c r="Q516" t="s">
        <v>78</v>
      </c>
      <c r="R516">
        <v>0.74583333333333002</v>
      </c>
      <c r="S516">
        <v>0.61194444444443996</v>
      </c>
      <c r="T516">
        <v>0.72782407407407002</v>
      </c>
      <c r="U516" t="s">
        <v>1442</v>
      </c>
      <c r="V516" t="s">
        <v>1442</v>
      </c>
      <c r="W516" t="s">
        <v>209</v>
      </c>
      <c r="X516" t="s">
        <v>1403</v>
      </c>
      <c r="Y516" t="s">
        <v>994</v>
      </c>
      <c r="Z516">
        <v>87</v>
      </c>
      <c r="AA516">
        <v>0</v>
      </c>
      <c r="AB516">
        <v>0</v>
      </c>
      <c r="AC516">
        <v>1720000</v>
      </c>
      <c r="AD516" t="s">
        <v>100</v>
      </c>
      <c r="AE516" s="5">
        <v>0</v>
      </c>
      <c r="AF516" t="s">
        <v>177</v>
      </c>
      <c r="AG516" t="s">
        <v>84</v>
      </c>
      <c r="AH516" t="s">
        <v>450</v>
      </c>
      <c r="AI516" t="s">
        <v>1443</v>
      </c>
      <c r="AJ516">
        <v>0</v>
      </c>
      <c r="AK516">
        <v>1</v>
      </c>
      <c r="AL516" t="s">
        <v>1395</v>
      </c>
      <c r="AM516" t="s">
        <v>177</v>
      </c>
      <c r="AN516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5"/>
      <c r="AX516" s="5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 s="5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0.35831249999999998</v>
      </c>
      <c r="BK516" s="5" t="s">
        <v>1388</v>
      </c>
      <c r="BL516">
        <v>20.431360009999992</v>
      </c>
      <c r="BM516">
        <v>3214101</v>
      </c>
      <c r="BN516" s="5">
        <v>33145.645941755407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1315.3034103871194</v>
      </c>
      <c r="BV516" s="5">
        <v>0</v>
      </c>
      <c r="BW516" s="5">
        <f>IF(COUNTIFS($D$1:D516,D516,$E$1:E516,E516)&gt;1,0,1)</f>
        <v>0</v>
      </c>
      <c r="BX516" s="5">
        <v>51998.328157304117</v>
      </c>
      <c r="BY516" t="s">
        <v>100</v>
      </c>
      <c r="BZ516" t="s">
        <v>100</v>
      </c>
      <c r="CA516" t="s">
        <v>88</v>
      </c>
      <c r="CB516" s="5">
        <v>12341355</v>
      </c>
      <c r="CC516" s="6">
        <v>1.7537378805161593E-2</v>
      </c>
      <c r="CD516" s="8">
        <v>20.431360009999992</v>
      </c>
      <c r="CE516" s="5" t="s">
        <v>622</v>
      </c>
      <c r="CF516">
        <v>0</v>
      </c>
      <c r="CG516" t="str">
        <f>VLOOKUP(C516,Sheet2!$D$2:$D$764,1,0)</f>
        <v>9521124147</v>
      </c>
      <c r="CH516" t="str">
        <f>VLOOKUP(B516,SO!A:A,1,0)</f>
        <v>9512941515</v>
      </c>
      <c r="CI516" t="str">
        <f>VLOOKUP(D516,Shipment!A:A,1,0)</f>
        <v>9525250577</v>
      </c>
      <c r="CJ516" s="76" t="e">
        <f>VLOOKUP(C516,[1]Sheet1!$E:$H,4,0)</f>
        <v>#N/A</v>
      </c>
      <c r="CK516" s="76" t="e">
        <f>VLOOKUP(C516,[1]Sheet1!$E:$I,5,0)</f>
        <v>#N/A</v>
      </c>
      <c r="CL516" s="76" t="e">
        <f>VLOOKUP(C516,[1]Sheet1!$E:$S,15,0)</f>
        <v>#N/A</v>
      </c>
    </row>
    <row r="517" spans="1:90" x14ac:dyDescent="0.25">
      <c r="A517" s="1">
        <v>44580</v>
      </c>
      <c r="B517" t="s">
        <v>1445</v>
      </c>
      <c r="C517" t="s">
        <v>1446</v>
      </c>
      <c r="D517" t="s">
        <v>1388</v>
      </c>
      <c r="E517" t="s">
        <v>1439</v>
      </c>
      <c r="F517" t="s">
        <v>1390</v>
      </c>
      <c r="G517">
        <v>5</v>
      </c>
      <c r="H517" t="s">
        <v>177</v>
      </c>
      <c r="I517" t="s">
        <v>72</v>
      </c>
      <c r="J517" t="s">
        <v>73</v>
      </c>
      <c r="K517" t="s">
        <v>118</v>
      </c>
      <c r="L517">
        <v>2</v>
      </c>
      <c r="M517" t="s">
        <v>1440</v>
      </c>
      <c r="N517" t="s">
        <v>1441</v>
      </c>
      <c r="O517" t="s">
        <v>77</v>
      </c>
      <c r="P517">
        <v>0.204288</v>
      </c>
      <c r="Q517" t="s">
        <v>78</v>
      </c>
      <c r="R517">
        <v>0.74583333333333002</v>
      </c>
      <c r="S517">
        <v>0.61195601851852</v>
      </c>
      <c r="T517">
        <v>0.73059027777777996</v>
      </c>
      <c r="U517" t="s">
        <v>1442</v>
      </c>
      <c r="V517" t="s">
        <v>1442</v>
      </c>
      <c r="W517" t="s">
        <v>209</v>
      </c>
      <c r="X517" t="s">
        <v>1403</v>
      </c>
      <c r="Y517" t="s">
        <v>994</v>
      </c>
      <c r="Z517">
        <v>87</v>
      </c>
      <c r="AA517">
        <v>0</v>
      </c>
      <c r="AB517">
        <v>0</v>
      </c>
      <c r="AC517">
        <v>1720000</v>
      </c>
      <c r="AD517" t="s">
        <v>100</v>
      </c>
      <c r="AE517" s="5">
        <v>0</v>
      </c>
      <c r="AF517" t="s">
        <v>177</v>
      </c>
      <c r="AG517" t="s">
        <v>84</v>
      </c>
      <c r="AH517" t="s">
        <v>450</v>
      </c>
      <c r="AI517" t="s">
        <v>1443</v>
      </c>
      <c r="AJ517">
        <v>0</v>
      </c>
      <c r="AK517">
        <v>1</v>
      </c>
      <c r="AL517" t="s">
        <v>1395</v>
      </c>
      <c r="AM517" t="s">
        <v>177</v>
      </c>
      <c r="AN517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5"/>
      <c r="AX517" s="5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 s="5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0.204288</v>
      </c>
      <c r="BK517" s="5" t="s">
        <v>1388</v>
      </c>
      <c r="BL517">
        <v>20.431360009999992</v>
      </c>
      <c r="BM517">
        <v>3214101</v>
      </c>
      <c r="BN517" s="5">
        <v>18897.631866455482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749.90602644664602</v>
      </c>
      <c r="BV517" s="5">
        <v>0</v>
      </c>
      <c r="BW517" s="5">
        <f>IF(COUNTIFS($D$1:D517,D517,$E$1:E517,E517)&gt;1,0,1)</f>
        <v>0</v>
      </c>
      <c r="BX517" s="5">
        <v>29646.284912190742</v>
      </c>
      <c r="BY517" t="s">
        <v>100</v>
      </c>
      <c r="BZ517" t="s">
        <v>100</v>
      </c>
      <c r="CA517" t="s">
        <v>88</v>
      </c>
      <c r="CB517" s="5">
        <v>7721520</v>
      </c>
      <c r="CC517" s="6">
        <v>9.9987470192886129E-3</v>
      </c>
      <c r="CD517" s="8">
        <v>20.431360009999992</v>
      </c>
      <c r="CE517" s="5" t="s">
        <v>622</v>
      </c>
      <c r="CF517">
        <v>0</v>
      </c>
      <c r="CG517" t="str">
        <f>VLOOKUP(C517,Sheet2!$D$2:$D$764,1,0)</f>
        <v>9521124147</v>
      </c>
      <c r="CH517" t="str">
        <f>VLOOKUP(B517,SO!A:A,1,0)</f>
        <v>9512941515</v>
      </c>
      <c r="CI517" t="str">
        <f>VLOOKUP(D517,Shipment!A:A,1,0)</f>
        <v>9525250577</v>
      </c>
      <c r="CJ517" s="76" t="e">
        <f>VLOOKUP(C517,[1]Sheet1!$E:$H,4,0)</f>
        <v>#N/A</v>
      </c>
      <c r="CK517" s="76" t="e">
        <f>VLOOKUP(C517,[1]Sheet1!$E:$I,5,0)</f>
        <v>#N/A</v>
      </c>
      <c r="CL517" s="76" t="e">
        <f>VLOOKUP(C517,[1]Sheet1!$E:$S,15,0)</f>
        <v>#N/A</v>
      </c>
    </row>
    <row r="518" spans="1:90" x14ac:dyDescent="0.25">
      <c r="A518" s="1">
        <v>44580</v>
      </c>
      <c r="B518" t="s">
        <v>1470</v>
      </c>
      <c r="C518" t="s">
        <v>1471</v>
      </c>
      <c r="D518" t="s">
        <v>1472</v>
      </c>
      <c r="E518" t="s">
        <v>1473</v>
      </c>
      <c r="F518" t="s">
        <v>1474</v>
      </c>
      <c r="G518">
        <v>7</v>
      </c>
      <c r="H518" t="s">
        <v>177</v>
      </c>
      <c r="I518" t="s">
        <v>72</v>
      </c>
      <c r="J518" t="s">
        <v>73</v>
      </c>
      <c r="K518" t="s">
        <v>581</v>
      </c>
      <c r="L518">
        <v>7</v>
      </c>
      <c r="M518" t="s">
        <v>1245</v>
      </c>
      <c r="N518" t="s">
        <v>1475</v>
      </c>
      <c r="O518" t="s">
        <v>77</v>
      </c>
      <c r="P518">
        <v>0.268262995</v>
      </c>
      <c r="Q518" t="s">
        <v>78</v>
      </c>
      <c r="R518">
        <v>0.82013888888888997</v>
      </c>
      <c r="S518">
        <v>0.62325231481481003</v>
      </c>
      <c r="T518">
        <v>0.81037037037036996</v>
      </c>
      <c r="U518" t="s">
        <v>1476</v>
      </c>
      <c r="V518" t="s">
        <v>1476</v>
      </c>
      <c r="W518" t="s">
        <v>396</v>
      </c>
      <c r="X518" t="s">
        <v>1477</v>
      </c>
      <c r="Y518" t="s">
        <v>1246</v>
      </c>
      <c r="Z518">
        <v>166</v>
      </c>
      <c r="AA518">
        <v>166</v>
      </c>
      <c r="AB518">
        <v>0</v>
      </c>
      <c r="AC518">
        <v>3278000</v>
      </c>
      <c r="AD518" t="s">
        <v>337</v>
      </c>
      <c r="AE518" s="5">
        <v>1</v>
      </c>
      <c r="AF518" t="s">
        <v>177</v>
      </c>
      <c r="AG518" t="s">
        <v>84</v>
      </c>
      <c r="AH518" t="s">
        <v>85</v>
      </c>
      <c r="AI518" t="s">
        <v>42</v>
      </c>
      <c r="AJ518">
        <v>0</v>
      </c>
      <c r="AK518">
        <v>1</v>
      </c>
      <c r="AL518" t="s">
        <v>183</v>
      </c>
      <c r="AM518" t="s">
        <v>177</v>
      </c>
      <c r="AN518" t="s">
        <v>183</v>
      </c>
      <c r="AO518" s="8">
        <v>3278000</v>
      </c>
      <c r="AP518" s="8">
        <v>0</v>
      </c>
      <c r="AQ518" s="8">
        <v>0</v>
      </c>
      <c r="AR518" s="8">
        <v>0</v>
      </c>
      <c r="AS518" s="8">
        <v>3487</v>
      </c>
      <c r="AT518" s="8">
        <v>0</v>
      </c>
      <c r="AU518" s="5"/>
      <c r="AX518" s="5">
        <v>0</v>
      </c>
      <c r="AY518">
        <v>0</v>
      </c>
      <c r="AZ518">
        <v>3728000</v>
      </c>
      <c r="BA518">
        <v>0</v>
      </c>
      <c r="BB518">
        <v>317459</v>
      </c>
      <c r="BC518">
        <v>0</v>
      </c>
      <c r="BD518" s="5">
        <v>0</v>
      </c>
      <c r="BE518">
        <v>0</v>
      </c>
      <c r="BF518">
        <v>0</v>
      </c>
      <c r="BG518">
        <v>0</v>
      </c>
      <c r="BH518">
        <v>0</v>
      </c>
      <c r="BI518">
        <v>4045459</v>
      </c>
      <c r="BJ518">
        <v>0.268262995</v>
      </c>
      <c r="BK518" s="5" t="s">
        <v>1472</v>
      </c>
      <c r="BL518">
        <v>25.142427704499994</v>
      </c>
      <c r="BM518">
        <v>4045459</v>
      </c>
      <c r="BN518" s="5">
        <v>34975.385350421471</v>
      </c>
      <c r="BO518" s="5">
        <v>0</v>
      </c>
      <c r="BP518" s="5">
        <v>3487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f>IF(COUNTIFS($D$1:D518,D518,$E$1:E518,E518)&gt;1,0,1)</f>
        <v>1</v>
      </c>
      <c r="BX518" s="5">
        <v>43263.765279551939</v>
      </c>
      <c r="BY518" t="s">
        <v>337</v>
      </c>
      <c r="BZ518" t="s">
        <v>337</v>
      </c>
      <c r="CA518" t="s">
        <v>102</v>
      </c>
      <c r="CB518" s="5">
        <v>3773000</v>
      </c>
      <c r="CC518" s="6">
        <v>1.0669733175845476E-2</v>
      </c>
      <c r="CD518" s="8">
        <v>25.142427704499994</v>
      </c>
      <c r="CE518" s="5" t="s">
        <v>622</v>
      </c>
      <c r="CF518">
        <v>0</v>
      </c>
      <c r="CG518" t="str">
        <f>VLOOKUP(C518,Sheet2!$D$2:$D$764,1,0)</f>
        <v>9521122069</v>
      </c>
      <c r="CH518" t="str">
        <f>VLOOKUP(B518,SO!A:A,1,0)</f>
        <v>9512940524</v>
      </c>
      <c r="CI518" t="str">
        <f>VLOOKUP(D518,Shipment!A:A,1,0)</f>
        <v>9525250580</v>
      </c>
      <c r="CJ518" s="76" t="e">
        <f>VLOOKUP(C518,[1]Sheet1!$E:$H,4,0)</f>
        <v>#N/A</v>
      </c>
      <c r="CK518" s="76" t="e">
        <f>VLOOKUP(C518,[1]Sheet1!$E:$I,5,0)</f>
        <v>#N/A</v>
      </c>
      <c r="CL518" s="76" t="e">
        <f>VLOOKUP(C518,[1]Sheet1!$E:$S,15,0)</f>
        <v>#N/A</v>
      </c>
    </row>
    <row r="519" spans="1:90" x14ac:dyDescent="0.25">
      <c r="A519" s="1">
        <v>44580</v>
      </c>
      <c r="B519" t="s">
        <v>1470</v>
      </c>
      <c r="C519" t="s">
        <v>1471</v>
      </c>
      <c r="D519" t="s">
        <v>1472</v>
      </c>
      <c r="E519" t="s">
        <v>1473</v>
      </c>
      <c r="F519" t="s">
        <v>1474</v>
      </c>
      <c r="G519">
        <v>7</v>
      </c>
      <c r="H519" t="s">
        <v>177</v>
      </c>
      <c r="I519" t="s">
        <v>72</v>
      </c>
      <c r="J519" t="s">
        <v>73</v>
      </c>
      <c r="K519" t="s">
        <v>580</v>
      </c>
      <c r="L519">
        <v>9</v>
      </c>
      <c r="M519" t="s">
        <v>1245</v>
      </c>
      <c r="N519" t="s">
        <v>1475</v>
      </c>
      <c r="O519" t="s">
        <v>77</v>
      </c>
      <c r="P519">
        <v>5.6543999999999997E-2</v>
      </c>
      <c r="Q519" t="s">
        <v>78</v>
      </c>
      <c r="R519">
        <v>0.82013888888888997</v>
      </c>
      <c r="S519">
        <v>0.62325231481481003</v>
      </c>
      <c r="T519">
        <v>0.81025462962963002</v>
      </c>
      <c r="U519" t="s">
        <v>1476</v>
      </c>
      <c r="V519" t="s">
        <v>1476</v>
      </c>
      <c r="W519" t="s">
        <v>396</v>
      </c>
      <c r="X519" t="s">
        <v>1477</v>
      </c>
      <c r="Y519" t="s">
        <v>1246</v>
      </c>
      <c r="Z519">
        <v>166</v>
      </c>
      <c r="AA519">
        <v>0</v>
      </c>
      <c r="AB519">
        <v>0</v>
      </c>
      <c r="AC519">
        <v>3278000</v>
      </c>
      <c r="AD519" t="s">
        <v>337</v>
      </c>
      <c r="AE519" s="5">
        <v>0</v>
      </c>
      <c r="AF519" t="s">
        <v>177</v>
      </c>
      <c r="AG519" t="s">
        <v>84</v>
      </c>
      <c r="AH519" t="s">
        <v>85</v>
      </c>
      <c r="AI519" t="s">
        <v>42</v>
      </c>
      <c r="AJ519">
        <v>0</v>
      </c>
      <c r="AK519">
        <v>1</v>
      </c>
      <c r="AL519" t="s">
        <v>183</v>
      </c>
      <c r="AM519" t="s">
        <v>177</v>
      </c>
      <c r="AN519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735</v>
      </c>
      <c r="AT519" s="8">
        <v>0</v>
      </c>
      <c r="AU519" s="5"/>
      <c r="AX519" s="5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 s="5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5.6543999999999997E-2</v>
      </c>
      <c r="BK519" s="5" t="s">
        <v>1472</v>
      </c>
      <c r="BL519">
        <v>25.142427704499994</v>
      </c>
      <c r="BM519">
        <v>4045459</v>
      </c>
      <c r="BN519" s="5">
        <v>7372.0499141308383</v>
      </c>
      <c r="BO519" s="5">
        <v>0</v>
      </c>
      <c r="BP519" s="5">
        <v>735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f>IF(COUNTIFS($D$1:D519,D519,$E$1:E519,E519)&gt;1,0,1)</f>
        <v>0</v>
      </c>
      <c r="BX519" s="5">
        <v>9119.0762903843097</v>
      </c>
      <c r="BY519" t="s">
        <v>337</v>
      </c>
      <c r="BZ519" t="s">
        <v>337</v>
      </c>
      <c r="CA519" t="s">
        <v>102</v>
      </c>
      <c r="CB519" s="5">
        <v>5103000</v>
      </c>
      <c r="CC519" s="6">
        <v>2.2489475027854906E-3</v>
      </c>
      <c r="CD519" s="8">
        <v>25.142427704499994</v>
      </c>
      <c r="CE519" s="5" t="s">
        <v>622</v>
      </c>
      <c r="CF519">
        <v>0</v>
      </c>
      <c r="CG519" t="str">
        <f>VLOOKUP(C519,Sheet2!$D$2:$D$764,1,0)</f>
        <v>9521122069</v>
      </c>
      <c r="CH519" t="str">
        <f>VLOOKUP(B519,SO!A:A,1,0)</f>
        <v>9512940524</v>
      </c>
      <c r="CI519" t="str">
        <f>VLOOKUP(D519,Shipment!A:A,1,0)</f>
        <v>9525250580</v>
      </c>
      <c r="CJ519" s="76" t="e">
        <f>VLOOKUP(C519,[1]Sheet1!$E:$H,4,0)</f>
        <v>#N/A</v>
      </c>
      <c r="CK519" s="76" t="e">
        <f>VLOOKUP(C519,[1]Sheet1!$E:$I,5,0)</f>
        <v>#N/A</v>
      </c>
      <c r="CL519" s="76" t="e">
        <f>VLOOKUP(C519,[1]Sheet1!$E:$S,15,0)</f>
        <v>#N/A</v>
      </c>
    </row>
    <row r="520" spans="1:90" x14ac:dyDescent="0.25">
      <c r="A520" s="1">
        <v>44580</v>
      </c>
      <c r="B520" t="s">
        <v>1470</v>
      </c>
      <c r="C520" t="s">
        <v>1471</v>
      </c>
      <c r="D520" t="s">
        <v>1472</v>
      </c>
      <c r="E520" t="s">
        <v>1473</v>
      </c>
      <c r="F520" t="s">
        <v>1474</v>
      </c>
      <c r="G520">
        <v>7</v>
      </c>
      <c r="H520" t="s">
        <v>177</v>
      </c>
      <c r="I520" t="s">
        <v>72</v>
      </c>
      <c r="J520" t="s">
        <v>73</v>
      </c>
      <c r="K520" t="s">
        <v>579</v>
      </c>
      <c r="L520">
        <v>3</v>
      </c>
      <c r="M520" t="s">
        <v>1245</v>
      </c>
      <c r="N520" t="s">
        <v>1475</v>
      </c>
      <c r="O520" t="s">
        <v>77</v>
      </c>
      <c r="P520">
        <v>0.15788572799999998</v>
      </c>
      <c r="Q520" t="s">
        <v>78</v>
      </c>
      <c r="R520">
        <v>0.82013888888888997</v>
      </c>
      <c r="S520">
        <v>0.62325231481481003</v>
      </c>
      <c r="T520">
        <v>0.81013888888888996</v>
      </c>
      <c r="U520" t="s">
        <v>1476</v>
      </c>
      <c r="V520" t="s">
        <v>1476</v>
      </c>
      <c r="W520" t="s">
        <v>396</v>
      </c>
      <c r="X520" t="s">
        <v>1477</v>
      </c>
      <c r="Y520" t="s">
        <v>1246</v>
      </c>
      <c r="Z520">
        <v>166</v>
      </c>
      <c r="AA520">
        <v>0</v>
      </c>
      <c r="AB520">
        <v>0</v>
      </c>
      <c r="AC520">
        <v>3278000</v>
      </c>
      <c r="AD520" t="s">
        <v>337</v>
      </c>
      <c r="AE520" s="5">
        <v>0</v>
      </c>
      <c r="AF520" t="s">
        <v>177</v>
      </c>
      <c r="AG520" t="s">
        <v>84</v>
      </c>
      <c r="AH520" t="s">
        <v>85</v>
      </c>
      <c r="AI520" t="s">
        <v>42</v>
      </c>
      <c r="AJ520">
        <v>0</v>
      </c>
      <c r="AK520">
        <v>1</v>
      </c>
      <c r="AL520" t="s">
        <v>183</v>
      </c>
      <c r="AM520" t="s">
        <v>177</v>
      </c>
      <c r="AN520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2053</v>
      </c>
      <c r="AT520" s="8">
        <v>0</v>
      </c>
      <c r="AU520" s="5"/>
      <c r="AX520" s="5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 s="5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0.15788572799999998</v>
      </c>
      <c r="BK520" s="5" t="s">
        <v>1472</v>
      </c>
      <c r="BL520">
        <v>25.142427704499994</v>
      </c>
      <c r="BM520">
        <v>4045459</v>
      </c>
      <c r="BN520" s="5">
        <v>20584.703373388595</v>
      </c>
      <c r="BO520" s="5">
        <v>0</v>
      </c>
      <c r="BP520" s="5">
        <v>2053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f>IF(COUNTIFS($D$1:D520,D520,$E$1:E520,E520)&gt;1,0,1)</f>
        <v>0</v>
      </c>
      <c r="BX520" s="5">
        <v>25463.547338618879</v>
      </c>
      <c r="BY520" t="s">
        <v>337</v>
      </c>
      <c r="BZ520" t="s">
        <v>337</v>
      </c>
      <c r="CA520" t="s">
        <v>102</v>
      </c>
      <c r="CB520" s="5">
        <v>5124000</v>
      </c>
      <c r="CC520" s="6">
        <v>6.2796532560672955E-3</v>
      </c>
      <c r="CD520" s="8">
        <v>25.142427704499994</v>
      </c>
      <c r="CE520" s="5" t="s">
        <v>622</v>
      </c>
      <c r="CF520">
        <v>0</v>
      </c>
      <c r="CG520" t="str">
        <f>VLOOKUP(C520,Sheet2!$D$2:$D$764,1,0)</f>
        <v>9521122069</v>
      </c>
      <c r="CH520" t="str">
        <f>VLOOKUP(B520,SO!A:A,1,0)</f>
        <v>9512940524</v>
      </c>
      <c r="CI520" t="str">
        <f>VLOOKUP(D520,Shipment!A:A,1,0)</f>
        <v>9525250580</v>
      </c>
      <c r="CJ520" s="76" t="e">
        <f>VLOOKUP(C520,[1]Sheet1!$E:$H,4,0)</f>
        <v>#N/A</v>
      </c>
      <c r="CK520" s="76" t="e">
        <f>VLOOKUP(C520,[1]Sheet1!$E:$I,5,0)</f>
        <v>#N/A</v>
      </c>
      <c r="CL520" s="76" t="e">
        <f>VLOOKUP(C520,[1]Sheet1!$E:$S,15,0)</f>
        <v>#N/A</v>
      </c>
    </row>
    <row r="521" spans="1:90" x14ac:dyDescent="0.25">
      <c r="A521" s="1">
        <v>44580</v>
      </c>
      <c r="B521" t="s">
        <v>1470</v>
      </c>
      <c r="C521" t="s">
        <v>1471</v>
      </c>
      <c r="D521" t="s">
        <v>1472</v>
      </c>
      <c r="E521" t="s">
        <v>1473</v>
      </c>
      <c r="F521" t="s">
        <v>1474</v>
      </c>
      <c r="G521">
        <v>7</v>
      </c>
      <c r="H521" t="s">
        <v>177</v>
      </c>
      <c r="I521" t="s">
        <v>72</v>
      </c>
      <c r="J521" t="s">
        <v>73</v>
      </c>
      <c r="K521" t="s">
        <v>578</v>
      </c>
      <c r="L521">
        <v>2</v>
      </c>
      <c r="M521" t="s">
        <v>1245</v>
      </c>
      <c r="N521" t="s">
        <v>1475</v>
      </c>
      <c r="O521" t="s">
        <v>77</v>
      </c>
      <c r="P521">
        <v>1.6960125E-2</v>
      </c>
      <c r="Q521" t="s">
        <v>78</v>
      </c>
      <c r="R521">
        <v>0.82013888888888997</v>
      </c>
      <c r="S521">
        <v>0.62325231481481003</v>
      </c>
      <c r="T521">
        <v>0.80994212962962997</v>
      </c>
      <c r="U521" t="s">
        <v>1476</v>
      </c>
      <c r="V521" t="s">
        <v>1476</v>
      </c>
      <c r="W521" t="s">
        <v>396</v>
      </c>
      <c r="X521" t="s">
        <v>1477</v>
      </c>
      <c r="Y521" t="s">
        <v>1246</v>
      </c>
      <c r="Z521">
        <v>166</v>
      </c>
      <c r="AA521">
        <v>0</v>
      </c>
      <c r="AB521">
        <v>0</v>
      </c>
      <c r="AC521">
        <v>3278000</v>
      </c>
      <c r="AD521" t="s">
        <v>337</v>
      </c>
      <c r="AE521" s="5">
        <v>0</v>
      </c>
      <c r="AF521" t="s">
        <v>177</v>
      </c>
      <c r="AG521" t="s">
        <v>84</v>
      </c>
      <c r="AH521" t="s">
        <v>85</v>
      </c>
      <c r="AI521" t="s">
        <v>42</v>
      </c>
      <c r="AJ521">
        <v>0</v>
      </c>
      <c r="AK521">
        <v>1</v>
      </c>
      <c r="AL521" t="s">
        <v>183</v>
      </c>
      <c r="AM521" t="s">
        <v>177</v>
      </c>
      <c r="AN521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220</v>
      </c>
      <c r="AT521" s="8">
        <v>0</v>
      </c>
      <c r="AU521" s="5"/>
      <c r="AX521" s="5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s="5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1.6960125E-2</v>
      </c>
      <c r="BK521" s="5" t="s">
        <v>1472</v>
      </c>
      <c r="BL521">
        <v>25.142427704499994</v>
      </c>
      <c r="BM521">
        <v>4045459</v>
      </c>
      <c r="BN521" s="5">
        <v>2211.2140642667355</v>
      </c>
      <c r="BO521" s="5">
        <v>0</v>
      </c>
      <c r="BP521" s="5">
        <v>220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f>IF(COUNTIFS($D$1:D521,D521,$E$1:E521,E521)&gt;1,0,1)</f>
        <v>0</v>
      </c>
      <c r="BX521" s="5">
        <v>2734.7669406913942</v>
      </c>
      <c r="BY521" t="s">
        <v>337</v>
      </c>
      <c r="BZ521" t="s">
        <v>337</v>
      </c>
      <c r="CA521" t="s">
        <v>102</v>
      </c>
      <c r="CB521" s="5">
        <v>1428000</v>
      </c>
      <c r="CC521" s="6">
        <v>6.7456194761035245E-4</v>
      </c>
      <c r="CD521" s="8">
        <v>25.142427704499994</v>
      </c>
      <c r="CE521" s="5" t="s">
        <v>622</v>
      </c>
      <c r="CF521">
        <v>0</v>
      </c>
      <c r="CG521" t="str">
        <f>VLOOKUP(C521,Sheet2!$D$2:$D$764,1,0)</f>
        <v>9521122069</v>
      </c>
      <c r="CH521" t="str">
        <f>VLOOKUP(B521,SO!A:A,1,0)</f>
        <v>9512940524</v>
      </c>
      <c r="CI521" t="str">
        <f>VLOOKUP(D521,Shipment!A:A,1,0)</f>
        <v>9525250580</v>
      </c>
      <c r="CJ521" s="76" t="e">
        <f>VLOOKUP(C521,[1]Sheet1!$E:$H,4,0)</f>
        <v>#N/A</v>
      </c>
      <c r="CK521" s="76" t="e">
        <f>VLOOKUP(C521,[1]Sheet1!$E:$I,5,0)</f>
        <v>#N/A</v>
      </c>
      <c r="CL521" s="76" t="e">
        <f>VLOOKUP(C521,[1]Sheet1!$E:$S,15,0)</f>
        <v>#N/A</v>
      </c>
    </row>
    <row r="522" spans="1:90" x14ac:dyDescent="0.25">
      <c r="A522" s="1">
        <v>44580</v>
      </c>
      <c r="B522" t="s">
        <v>1478</v>
      </c>
      <c r="C522" t="s">
        <v>1479</v>
      </c>
      <c r="D522" t="s">
        <v>1472</v>
      </c>
      <c r="E522" t="s">
        <v>1480</v>
      </c>
      <c r="F522" t="s">
        <v>1474</v>
      </c>
      <c r="G522">
        <v>7</v>
      </c>
      <c r="H522" t="s">
        <v>177</v>
      </c>
      <c r="I522" t="s">
        <v>72</v>
      </c>
      <c r="J522" t="s">
        <v>73</v>
      </c>
      <c r="K522" t="s">
        <v>170</v>
      </c>
      <c r="L522">
        <v>3</v>
      </c>
      <c r="M522" t="s">
        <v>1245</v>
      </c>
      <c r="N522" t="s">
        <v>1481</v>
      </c>
      <c r="O522" t="s">
        <v>77</v>
      </c>
      <c r="P522">
        <v>2.0747999999999998</v>
      </c>
      <c r="Q522" t="s">
        <v>78</v>
      </c>
      <c r="R522">
        <v>0.82013888888888997</v>
      </c>
      <c r="S522">
        <v>0.62325231481481003</v>
      </c>
      <c r="T522">
        <v>0.81417824074073997</v>
      </c>
      <c r="U522" t="s">
        <v>1482</v>
      </c>
      <c r="V522" t="s">
        <v>1482</v>
      </c>
      <c r="W522" t="s">
        <v>396</v>
      </c>
      <c r="X522" t="s">
        <v>1477</v>
      </c>
      <c r="Y522" t="s">
        <v>1246</v>
      </c>
      <c r="Z522">
        <v>166</v>
      </c>
      <c r="AA522">
        <v>166</v>
      </c>
      <c r="AB522">
        <v>0</v>
      </c>
      <c r="AC522">
        <v>3278000</v>
      </c>
      <c r="AD522" t="s">
        <v>21</v>
      </c>
      <c r="AE522" s="5">
        <v>0</v>
      </c>
      <c r="AF522" t="s">
        <v>177</v>
      </c>
      <c r="AG522" t="s">
        <v>84</v>
      </c>
      <c r="AH522" t="s">
        <v>85</v>
      </c>
      <c r="AI522" t="s">
        <v>42</v>
      </c>
      <c r="AJ522">
        <v>0</v>
      </c>
      <c r="AK522">
        <v>1</v>
      </c>
      <c r="AL522" t="s">
        <v>183</v>
      </c>
      <c r="AM522" t="s">
        <v>177</v>
      </c>
      <c r="AN522" t="s">
        <v>101</v>
      </c>
      <c r="AO522" s="8">
        <v>150000</v>
      </c>
      <c r="AP522" s="8">
        <v>0</v>
      </c>
      <c r="AQ522" s="8">
        <v>0</v>
      </c>
      <c r="AR522" s="8">
        <v>0</v>
      </c>
      <c r="AS522" s="8">
        <v>26972</v>
      </c>
      <c r="AT522" s="8">
        <v>0</v>
      </c>
      <c r="AU522" s="5"/>
      <c r="AX522" s="5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s="5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2.0747999999999998</v>
      </c>
      <c r="BK522" s="5" t="s">
        <v>1472</v>
      </c>
      <c r="BL522">
        <v>25.142427704499994</v>
      </c>
      <c r="BM522">
        <v>4045459</v>
      </c>
      <c r="BN522" s="5">
        <v>270506.67023625254</v>
      </c>
      <c r="BO522" s="5">
        <v>0</v>
      </c>
      <c r="BP522" s="5">
        <v>26972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f>IF(COUNTIFS($D$1:D522,D522,$E$1:E522,E522)&gt;1,0,1)</f>
        <v>1</v>
      </c>
      <c r="BX522" s="5">
        <v>334613.50904232747</v>
      </c>
      <c r="BY522" t="s">
        <v>21</v>
      </c>
      <c r="BZ522" t="s">
        <v>92</v>
      </c>
      <c r="CA522" t="s">
        <v>102</v>
      </c>
      <c r="CB522" s="5">
        <v>18696000</v>
      </c>
      <c r="CC522" s="6">
        <v>8.2521864013499854E-2</v>
      </c>
      <c r="CD522" s="8">
        <v>25.142427704499994</v>
      </c>
      <c r="CE522" s="5" t="s">
        <v>622</v>
      </c>
      <c r="CF522">
        <v>0</v>
      </c>
      <c r="CG522" t="str">
        <f>VLOOKUP(C522,Sheet2!$D$2:$D$764,1,0)</f>
        <v>9521121582</v>
      </c>
      <c r="CH522" t="str">
        <f>VLOOKUP(B522,SO!A:A,1,0)</f>
        <v>9512937301</v>
      </c>
      <c r="CI522" t="str">
        <f>VLOOKUP(D522,Shipment!A:A,1,0)</f>
        <v>9525250580</v>
      </c>
      <c r="CJ522" s="76" t="e">
        <f>VLOOKUP(C522,[1]Sheet1!$E:$H,4,0)</f>
        <v>#N/A</v>
      </c>
      <c r="CK522" s="76" t="e">
        <f>VLOOKUP(C522,[1]Sheet1!$E:$I,5,0)</f>
        <v>#N/A</v>
      </c>
      <c r="CL522" s="76" t="e">
        <f>VLOOKUP(C522,[1]Sheet1!$E:$S,15,0)</f>
        <v>#N/A</v>
      </c>
    </row>
    <row r="523" spans="1:90" x14ac:dyDescent="0.25">
      <c r="A523" s="1">
        <v>44580</v>
      </c>
      <c r="B523" t="s">
        <v>1470</v>
      </c>
      <c r="C523" t="s">
        <v>1471</v>
      </c>
      <c r="D523" t="s">
        <v>1472</v>
      </c>
      <c r="E523" t="s">
        <v>1473</v>
      </c>
      <c r="F523" t="s">
        <v>1474</v>
      </c>
      <c r="G523">
        <v>7</v>
      </c>
      <c r="H523" t="s">
        <v>177</v>
      </c>
      <c r="I523" t="s">
        <v>72</v>
      </c>
      <c r="J523" t="s">
        <v>73</v>
      </c>
      <c r="K523" t="s">
        <v>1483</v>
      </c>
      <c r="L523">
        <v>8</v>
      </c>
      <c r="M523" t="s">
        <v>1245</v>
      </c>
      <c r="N523" t="s">
        <v>1475</v>
      </c>
      <c r="O523" t="s">
        <v>77</v>
      </c>
      <c r="P523">
        <v>2.9773743999999998E-2</v>
      </c>
      <c r="Q523" t="s">
        <v>78</v>
      </c>
      <c r="R523">
        <v>0.82013888888888997</v>
      </c>
      <c r="S523">
        <v>0.62326388888888995</v>
      </c>
      <c r="T523">
        <v>0.8105787037037</v>
      </c>
      <c r="U523" t="s">
        <v>1476</v>
      </c>
      <c r="V523" t="s">
        <v>1476</v>
      </c>
      <c r="W523" t="s">
        <v>396</v>
      </c>
      <c r="X523" t="s">
        <v>1477</v>
      </c>
      <c r="Y523" t="s">
        <v>1246</v>
      </c>
      <c r="Z523">
        <v>166</v>
      </c>
      <c r="AA523">
        <v>0</v>
      </c>
      <c r="AB523">
        <v>0</v>
      </c>
      <c r="AC523">
        <v>3278000</v>
      </c>
      <c r="AD523" t="s">
        <v>337</v>
      </c>
      <c r="AE523" s="5">
        <v>0</v>
      </c>
      <c r="AF523" t="s">
        <v>177</v>
      </c>
      <c r="AG523" t="s">
        <v>84</v>
      </c>
      <c r="AH523" t="s">
        <v>85</v>
      </c>
      <c r="AI523" t="s">
        <v>42</v>
      </c>
      <c r="AJ523">
        <v>0</v>
      </c>
      <c r="AK523">
        <v>1</v>
      </c>
      <c r="AL523" t="s">
        <v>183</v>
      </c>
      <c r="AM523" t="s">
        <v>177</v>
      </c>
      <c r="AN523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387</v>
      </c>
      <c r="AT523" s="8">
        <v>0</v>
      </c>
      <c r="AU523" s="5"/>
      <c r="AX523" s="5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s="5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2.9773743999999998E-2</v>
      </c>
      <c r="BK523" s="5" t="s">
        <v>1472</v>
      </c>
      <c r="BL523">
        <v>25.142427704499994</v>
      </c>
      <c r="BM523">
        <v>4045459</v>
      </c>
      <c r="BN523" s="5">
        <v>3881.8181752007918</v>
      </c>
      <c r="BO523" s="5">
        <v>0</v>
      </c>
      <c r="BP523" s="5">
        <v>387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f>IF(COUNTIFS($D$1:D523,D523,$E$1:E523,E523)&gt;1,0,1)</f>
        <v>0</v>
      </c>
      <c r="BX523" s="5">
        <v>4801.7096269519679</v>
      </c>
      <c r="BY523" t="s">
        <v>337</v>
      </c>
      <c r="BZ523" t="s">
        <v>337</v>
      </c>
      <c r="CA523" t="s">
        <v>102</v>
      </c>
      <c r="CB523" s="5">
        <v>2087272</v>
      </c>
      <c r="CC523" s="6">
        <v>1.1842032261137254E-3</v>
      </c>
      <c r="CD523" s="8">
        <v>25.142427704499994</v>
      </c>
      <c r="CE523" s="5" t="s">
        <v>622</v>
      </c>
      <c r="CF523">
        <v>0</v>
      </c>
      <c r="CG523" t="str">
        <f>VLOOKUP(C523,Sheet2!$D$2:$D$764,1,0)</f>
        <v>9521122069</v>
      </c>
      <c r="CH523" t="str">
        <f>VLOOKUP(B523,SO!A:A,1,0)</f>
        <v>9512940524</v>
      </c>
      <c r="CI523" t="str">
        <f>VLOOKUP(D523,Shipment!A:A,1,0)</f>
        <v>9525250580</v>
      </c>
      <c r="CJ523" s="76" t="e">
        <f>VLOOKUP(C523,[1]Sheet1!$E:$H,4,0)</f>
        <v>#N/A</v>
      </c>
      <c r="CK523" s="76" t="e">
        <f>VLOOKUP(C523,[1]Sheet1!$E:$I,5,0)</f>
        <v>#N/A</v>
      </c>
      <c r="CL523" s="76" t="e">
        <f>VLOOKUP(C523,[1]Sheet1!$E:$S,15,0)</f>
        <v>#N/A</v>
      </c>
    </row>
    <row r="524" spans="1:90" x14ac:dyDescent="0.25">
      <c r="A524" s="1">
        <v>44580</v>
      </c>
      <c r="B524" t="s">
        <v>1484</v>
      </c>
      <c r="C524" t="s">
        <v>1485</v>
      </c>
      <c r="D524" t="s">
        <v>1472</v>
      </c>
      <c r="E524" t="s">
        <v>1480</v>
      </c>
      <c r="F524" t="s">
        <v>1474</v>
      </c>
      <c r="G524">
        <v>7</v>
      </c>
      <c r="H524" t="s">
        <v>177</v>
      </c>
      <c r="I524" t="s">
        <v>72</v>
      </c>
      <c r="J524" t="s">
        <v>73</v>
      </c>
      <c r="K524" t="s">
        <v>106</v>
      </c>
      <c r="L524">
        <v>6</v>
      </c>
      <c r="M524" t="s">
        <v>1245</v>
      </c>
      <c r="N524" t="s">
        <v>1481</v>
      </c>
      <c r="O524" t="s">
        <v>77</v>
      </c>
      <c r="P524">
        <v>2.8770929999999999</v>
      </c>
      <c r="Q524" t="s">
        <v>78</v>
      </c>
      <c r="R524">
        <v>0.82013888888888997</v>
      </c>
      <c r="S524">
        <v>0.62326388888888995</v>
      </c>
      <c r="T524">
        <v>0.81564814814815001</v>
      </c>
      <c r="U524" t="s">
        <v>1482</v>
      </c>
      <c r="V524" t="s">
        <v>1482</v>
      </c>
      <c r="W524" t="s">
        <v>396</v>
      </c>
      <c r="X524" t="s">
        <v>1477</v>
      </c>
      <c r="Y524" t="s">
        <v>1246</v>
      </c>
      <c r="Z524">
        <v>166</v>
      </c>
      <c r="AA524">
        <v>0</v>
      </c>
      <c r="AB524">
        <v>0</v>
      </c>
      <c r="AC524">
        <v>3278000</v>
      </c>
      <c r="AD524" t="s">
        <v>83</v>
      </c>
      <c r="AE524" s="5">
        <v>0</v>
      </c>
      <c r="AF524" t="s">
        <v>177</v>
      </c>
      <c r="AG524" t="s">
        <v>84</v>
      </c>
      <c r="AH524" t="s">
        <v>85</v>
      </c>
      <c r="AI524" t="s">
        <v>42</v>
      </c>
      <c r="AJ524">
        <v>0</v>
      </c>
      <c r="AK524">
        <v>1</v>
      </c>
      <c r="AL524" t="s">
        <v>183</v>
      </c>
      <c r="AM524" t="s">
        <v>177</v>
      </c>
      <c r="AN524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37402</v>
      </c>
      <c r="AT524" s="8">
        <v>0</v>
      </c>
      <c r="AU524" s="5"/>
      <c r="AX524" s="5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 s="5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2.8770929999999999</v>
      </c>
      <c r="BK524" s="5" t="s">
        <v>1472</v>
      </c>
      <c r="BL524">
        <v>25.142427704499994</v>
      </c>
      <c r="BM524">
        <v>4045459</v>
      </c>
      <c r="BN524" s="5">
        <v>375107.40668499644</v>
      </c>
      <c r="BO524" s="5">
        <v>0</v>
      </c>
      <c r="BP524" s="5">
        <v>37402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f>IF(COUNTIFS($D$1:D524,D524,$E$1:E524,E524)&gt;1,0,1)</f>
        <v>0</v>
      </c>
      <c r="BX524" s="5">
        <v>464003.71205664024</v>
      </c>
      <c r="BY524" t="s">
        <v>83</v>
      </c>
      <c r="BZ524" t="s">
        <v>87</v>
      </c>
      <c r="CA524" t="s">
        <v>102</v>
      </c>
      <c r="CB524" s="5">
        <v>31632000</v>
      </c>
      <c r="CC524" s="6">
        <v>0.114431789714764</v>
      </c>
      <c r="CD524" s="8">
        <v>25.142427704499994</v>
      </c>
      <c r="CE524" s="5" t="s">
        <v>622</v>
      </c>
      <c r="CF524">
        <v>0</v>
      </c>
      <c r="CG524" t="str">
        <f>VLOOKUP(C524,Sheet2!$D$2:$D$764,1,0)</f>
        <v>9521122239</v>
      </c>
      <c r="CH524" t="str">
        <f>VLOOKUP(B524,SO!A:A,1,0)</f>
        <v>9512935964</v>
      </c>
      <c r="CI524" t="str">
        <f>VLOOKUP(D524,Shipment!A:A,1,0)</f>
        <v>9525250580</v>
      </c>
      <c r="CJ524" s="76" t="e">
        <f>VLOOKUP(C524,[1]Sheet1!$E:$H,4,0)</f>
        <v>#N/A</v>
      </c>
      <c r="CK524" s="76" t="e">
        <f>VLOOKUP(C524,[1]Sheet1!$E:$I,5,0)</f>
        <v>#N/A</v>
      </c>
      <c r="CL524" s="76" t="e">
        <f>VLOOKUP(C524,[1]Sheet1!$E:$S,15,0)</f>
        <v>#N/A</v>
      </c>
    </row>
    <row r="525" spans="1:90" x14ac:dyDescent="0.25">
      <c r="A525" s="1">
        <v>44580</v>
      </c>
      <c r="B525" t="s">
        <v>1486</v>
      </c>
      <c r="C525" t="s">
        <v>1487</v>
      </c>
      <c r="D525" t="s">
        <v>1472</v>
      </c>
      <c r="E525" t="s">
        <v>1480</v>
      </c>
      <c r="F525" t="s">
        <v>1474</v>
      </c>
      <c r="G525">
        <v>7</v>
      </c>
      <c r="H525" t="s">
        <v>177</v>
      </c>
      <c r="I525" t="s">
        <v>72</v>
      </c>
      <c r="J525" t="s">
        <v>73</v>
      </c>
      <c r="K525" t="s">
        <v>302</v>
      </c>
      <c r="L525">
        <v>3</v>
      </c>
      <c r="M525" t="s">
        <v>1245</v>
      </c>
      <c r="N525" t="s">
        <v>1481</v>
      </c>
      <c r="O525" t="s">
        <v>77</v>
      </c>
      <c r="P525">
        <v>2.8214999999999999</v>
      </c>
      <c r="Q525" t="s">
        <v>78</v>
      </c>
      <c r="R525">
        <v>0.82013888888888997</v>
      </c>
      <c r="S525">
        <v>0.62326388888888995</v>
      </c>
      <c r="T525">
        <v>0.81234953703704005</v>
      </c>
      <c r="U525" t="s">
        <v>1482</v>
      </c>
      <c r="V525" t="s">
        <v>1482</v>
      </c>
      <c r="W525" t="s">
        <v>396</v>
      </c>
      <c r="X525" t="s">
        <v>1477</v>
      </c>
      <c r="Y525" t="s">
        <v>1246</v>
      </c>
      <c r="Z525">
        <v>166</v>
      </c>
      <c r="AA525">
        <v>0</v>
      </c>
      <c r="AB525">
        <v>0</v>
      </c>
      <c r="AC525">
        <v>3278000</v>
      </c>
      <c r="AD525" t="s">
        <v>21</v>
      </c>
      <c r="AE525" s="5">
        <v>0</v>
      </c>
      <c r="AF525" t="s">
        <v>177</v>
      </c>
      <c r="AG525" t="s">
        <v>84</v>
      </c>
      <c r="AH525" t="s">
        <v>85</v>
      </c>
      <c r="AI525" t="s">
        <v>42</v>
      </c>
      <c r="AJ525">
        <v>0</v>
      </c>
      <c r="AK525">
        <v>1</v>
      </c>
      <c r="AL525" t="s">
        <v>183</v>
      </c>
      <c r="AM525" t="s">
        <v>177</v>
      </c>
      <c r="AN525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36680</v>
      </c>
      <c r="AT525" s="8">
        <v>0</v>
      </c>
      <c r="AU525" s="5"/>
      <c r="AX525" s="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s="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2.8214999999999999</v>
      </c>
      <c r="BK525" s="5" t="s">
        <v>1472</v>
      </c>
      <c r="BL525">
        <v>25.142427704499994</v>
      </c>
      <c r="BM525">
        <v>4045459</v>
      </c>
      <c r="BN525" s="5">
        <v>367859.3455135852</v>
      </c>
      <c r="BO525" s="5">
        <v>0</v>
      </c>
      <c r="BP525" s="5">
        <v>36680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f>IF(COUNTIFS($D$1:D525,D525,$E$1:E525,E525)&gt;1,0,1)</f>
        <v>0</v>
      </c>
      <c r="BX525" s="5">
        <v>455038.64553832996</v>
      </c>
      <c r="BY525" t="s">
        <v>21</v>
      </c>
      <c r="BZ525" t="s">
        <v>92</v>
      </c>
      <c r="CA525" t="s">
        <v>102</v>
      </c>
      <c r="CB525" s="5">
        <v>40081365</v>
      </c>
      <c r="CC525" s="6">
        <v>0.11222066672165502</v>
      </c>
      <c r="CD525" s="8">
        <v>25.142427704499994</v>
      </c>
      <c r="CE525" s="5" t="s">
        <v>622</v>
      </c>
      <c r="CF525">
        <v>0</v>
      </c>
      <c r="CG525" t="str">
        <f>VLOOKUP(C525,Sheet2!$D$2:$D$764,1,0)</f>
        <v>9521122250</v>
      </c>
      <c r="CH525" t="str">
        <f>VLOOKUP(B525,SO!A:A,1,0)</f>
        <v>9512940118</v>
      </c>
      <c r="CI525" t="str">
        <f>VLOOKUP(D525,Shipment!A:A,1,0)</f>
        <v>9525250580</v>
      </c>
      <c r="CJ525" s="76" t="e">
        <f>VLOOKUP(C525,[1]Sheet1!$E:$H,4,0)</f>
        <v>#N/A</v>
      </c>
      <c r="CK525" s="76" t="e">
        <f>VLOOKUP(C525,[1]Sheet1!$E:$I,5,0)</f>
        <v>#N/A</v>
      </c>
      <c r="CL525" s="76" t="e">
        <f>VLOOKUP(C525,[1]Sheet1!$E:$S,15,0)</f>
        <v>#N/A</v>
      </c>
    </row>
    <row r="526" spans="1:90" x14ac:dyDescent="0.25">
      <c r="A526" s="1">
        <v>44580</v>
      </c>
      <c r="B526" t="s">
        <v>1488</v>
      </c>
      <c r="C526" t="s">
        <v>1489</v>
      </c>
      <c r="D526" t="s">
        <v>1472</v>
      </c>
      <c r="E526" t="s">
        <v>1480</v>
      </c>
      <c r="F526" t="s">
        <v>1474</v>
      </c>
      <c r="G526">
        <v>7</v>
      </c>
      <c r="H526" t="s">
        <v>177</v>
      </c>
      <c r="I526" t="s">
        <v>72</v>
      </c>
      <c r="J526" t="s">
        <v>73</v>
      </c>
      <c r="K526" t="s">
        <v>91</v>
      </c>
      <c r="L526">
        <v>1</v>
      </c>
      <c r="M526" t="s">
        <v>1245</v>
      </c>
      <c r="N526" t="s">
        <v>1481</v>
      </c>
      <c r="O526" t="s">
        <v>77</v>
      </c>
      <c r="P526">
        <v>1.4473800000000001</v>
      </c>
      <c r="Q526" t="s">
        <v>78</v>
      </c>
      <c r="R526">
        <v>0.82013888888888997</v>
      </c>
      <c r="S526">
        <v>0.62326388888888995</v>
      </c>
      <c r="T526">
        <v>0.81359953703704002</v>
      </c>
      <c r="U526" t="s">
        <v>1482</v>
      </c>
      <c r="V526" t="s">
        <v>1482</v>
      </c>
      <c r="W526" t="s">
        <v>396</v>
      </c>
      <c r="X526" t="s">
        <v>1477</v>
      </c>
      <c r="Y526" t="s">
        <v>1246</v>
      </c>
      <c r="Z526">
        <v>166</v>
      </c>
      <c r="AA526">
        <v>0</v>
      </c>
      <c r="AB526">
        <v>0</v>
      </c>
      <c r="AC526">
        <v>3278000</v>
      </c>
      <c r="AD526" t="s">
        <v>21</v>
      </c>
      <c r="AE526" s="5">
        <v>0</v>
      </c>
      <c r="AF526" t="s">
        <v>177</v>
      </c>
      <c r="AG526" t="s">
        <v>84</v>
      </c>
      <c r="AH526" t="s">
        <v>85</v>
      </c>
      <c r="AI526" t="s">
        <v>42</v>
      </c>
      <c r="AJ526">
        <v>0</v>
      </c>
      <c r="AK526">
        <v>1</v>
      </c>
      <c r="AL526" t="s">
        <v>183</v>
      </c>
      <c r="AM526" t="s">
        <v>177</v>
      </c>
      <c r="AN526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18816</v>
      </c>
      <c r="AT526" s="8">
        <v>0</v>
      </c>
      <c r="AU526" s="5"/>
      <c r="AX526" s="5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s="5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1.4473800000000001</v>
      </c>
      <c r="BK526" s="5" t="s">
        <v>1472</v>
      </c>
      <c r="BL526">
        <v>25.142427704499994</v>
      </c>
      <c r="BM526">
        <v>4045459</v>
      </c>
      <c r="BN526" s="5">
        <v>188705.39057574092</v>
      </c>
      <c r="BO526" s="5">
        <v>0</v>
      </c>
      <c r="BP526" s="5">
        <v>18816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f>IF(COUNTIFS($D$1:D526,D526,$E$1:E526,E526)&gt;1,0,1)</f>
        <v>0</v>
      </c>
      <c r="BX526" s="5">
        <v>233426.64553580296</v>
      </c>
      <c r="BY526" t="s">
        <v>21</v>
      </c>
      <c r="BZ526" t="s">
        <v>92</v>
      </c>
      <c r="CA526" t="s">
        <v>102</v>
      </c>
      <c r="CB526" s="5">
        <v>27655909</v>
      </c>
      <c r="CC526" s="6">
        <v>5.7567233244582343E-2</v>
      </c>
      <c r="CD526" s="8">
        <v>25.142427704499994</v>
      </c>
      <c r="CE526" s="5" t="s">
        <v>622</v>
      </c>
      <c r="CF526">
        <v>0</v>
      </c>
      <c r="CG526" t="str">
        <f>VLOOKUP(C526,Sheet2!$D$2:$D$764,1,0)</f>
        <v>9521122559</v>
      </c>
      <c r="CH526" t="str">
        <f>VLOOKUP(B526,SO!A:A,1,0)</f>
        <v>9512939160</v>
      </c>
      <c r="CI526" t="str">
        <f>VLOOKUP(D526,Shipment!A:A,1,0)</f>
        <v>9525250580</v>
      </c>
      <c r="CJ526" s="76" t="e">
        <f>VLOOKUP(C526,[1]Sheet1!$E:$H,4,0)</f>
        <v>#N/A</v>
      </c>
      <c r="CK526" s="76" t="e">
        <f>VLOOKUP(C526,[1]Sheet1!$E:$I,5,0)</f>
        <v>#N/A</v>
      </c>
      <c r="CL526" s="76" t="e">
        <f>VLOOKUP(C526,[1]Sheet1!$E:$S,15,0)</f>
        <v>#N/A</v>
      </c>
    </row>
    <row r="527" spans="1:90" x14ac:dyDescent="0.25">
      <c r="A527" s="1">
        <v>44580</v>
      </c>
      <c r="B527" t="s">
        <v>1490</v>
      </c>
      <c r="C527" t="s">
        <v>1491</v>
      </c>
      <c r="D527" t="s">
        <v>1472</v>
      </c>
      <c r="E527" t="s">
        <v>1480</v>
      </c>
      <c r="F527" t="s">
        <v>1474</v>
      </c>
      <c r="G527">
        <v>7</v>
      </c>
      <c r="H527" t="s">
        <v>177</v>
      </c>
      <c r="I527" t="s">
        <v>72</v>
      </c>
      <c r="J527" t="s">
        <v>73</v>
      </c>
      <c r="K527" t="s">
        <v>302</v>
      </c>
      <c r="L527">
        <v>7</v>
      </c>
      <c r="M527" t="s">
        <v>1245</v>
      </c>
      <c r="N527" t="s">
        <v>1481</v>
      </c>
      <c r="O527" t="s">
        <v>77</v>
      </c>
      <c r="P527">
        <v>6.5834999999999999</v>
      </c>
      <c r="Q527" t="s">
        <v>78</v>
      </c>
      <c r="R527">
        <v>0.82013888888888997</v>
      </c>
      <c r="S527">
        <v>0.62326388888888995</v>
      </c>
      <c r="T527">
        <v>0.80512731481481004</v>
      </c>
      <c r="U527" t="s">
        <v>1482</v>
      </c>
      <c r="V527" t="s">
        <v>1482</v>
      </c>
      <c r="W527" t="s">
        <v>396</v>
      </c>
      <c r="X527" t="s">
        <v>1477</v>
      </c>
      <c r="Y527" t="s">
        <v>1246</v>
      </c>
      <c r="Z527">
        <v>166</v>
      </c>
      <c r="AA527">
        <v>0</v>
      </c>
      <c r="AB527">
        <v>0</v>
      </c>
      <c r="AC527">
        <v>3278000</v>
      </c>
      <c r="AD527" t="s">
        <v>21</v>
      </c>
      <c r="AE527" s="5">
        <v>0</v>
      </c>
      <c r="AF527" t="s">
        <v>177</v>
      </c>
      <c r="AG527" t="s">
        <v>84</v>
      </c>
      <c r="AH527" t="s">
        <v>85</v>
      </c>
      <c r="AI527" t="s">
        <v>42</v>
      </c>
      <c r="AJ527">
        <v>0</v>
      </c>
      <c r="AK527">
        <v>1</v>
      </c>
      <c r="AL527" t="s">
        <v>183</v>
      </c>
      <c r="AM527" t="s">
        <v>177</v>
      </c>
      <c r="AN527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85586</v>
      </c>
      <c r="AT527" s="8">
        <v>0</v>
      </c>
      <c r="AU527" s="5"/>
      <c r="AX527" s="5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s="5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6.5834999999999999</v>
      </c>
      <c r="BK527" s="5" t="s">
        <v>1472</v>
      </c>
      <c r="BL527">
        <v>25.142427704499994</v>
      </c>
      <c r="BM527">
        <v>4045459</v>
      </c>
      <c r="BN527" s="5">
        <v>858338.47286503215</v>
      </c>
      <c r="BO527" s="5">
        <v>0</v>
      </c>
      <c r="BP527" s="5">
        <v>85586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f>IF(COUNTIFS($D$1:D527,D527,$E$1:E527,E527)&gt;1,0,1)</f>
        <v>0</v>
      </c>
      <c r="BX527" s="5">
        <v>1061756.17292277</v>
      </c>
      <c r="BY527" t="s">
        <v>21</v>
      </c>
      <c r="BZ527" t="s">
        <v>92</v>
      </c>
      <c r="CA527" t="s">
        <v>102</v>
      </c>
      <c r="CB527" s="5">
        <v>93523185</v>
      </c>
      <c r="CC527" s="6">
        <v>0.2618482223505284</v>
      </c>
      <c r="CD527" s="8">
        <v>25.142427704499994</v>
      </c>
      <c r="CE527" s="5" t="s">
        <v>622</v>
      </c>
      <c r="CF527">
        <v>0</v>
      </c>
      <c r="CG527" t="str">
        <f>VLOOKUP(C527,Sheet2!$D$2:$D$764,1,0)</f>
        <v>9521122560</v>
      </c>
      <c r="CH527" t="str">
        <f>VLOOKUP(B527,SO!A:A,1,0)</f>
        <v>9512940258</v>
      </c>
      <c r="CI527" t="str">
        <f>VLOOKUP(D527,Shipment!A:A,1,0)</f>
        <v>9525250580</v>
      </c>
      <c r="CJ527" s="76" t="e">
        <f>VLOOKUP(C527,[1]Sheet1!$E:$H,4,0)</f>
        <v>#N/A</v>
      </c>
      <c r="CK527" s="76" t="e">
        <f>VLOOKUP(C527,[1]Sheet1!$E:$I,5,0)</f>
        <v>#N/A</v>
      </c>
      <c r="CL527" s="76" t="e">
        <f>VLOOKUP(C527,[1]Sheet1!$E:$S,15,0)</f>
        <v>#N/A</v>
      </c>
    </row>
    <row r="528" spans="1:90" x14ac:dyDescent="0.25">
      <c r="A528" s="1">
        <v>44580</v>
      </c>
      <c r="B528" t="s">
        <v>1492</v>
      </c>
      <c r="C528" t="s">
        <v>1493</v>
      </c>
      <c r="D528" t="s">
        <v>1472</v>
      </c>
      <c r="E528" t="s">
        <v>1494</v>
      </c>
      <c r="F528" t="s">
        <v>1474</v>
      </c>
      <c r="G528">
        <v>7</v>
      </c>
      <c r="H528" t="s">
        <v>177</v>
      </c>
      <c r="I528" t="s">
        <v>72</v>
      </c>
      <c r="J528" t="s">
        <v>73</v>
      </c>
      <c r="K528" t="s">
        <v>1129</v>
      </c>
      <c r="L528">
        <v>200</v>
      </c>
      <c r="M528" t="s">
        <v>1495</v>
      </c>
      <c r="N528" t="s">
        <v>1496</v>
      </c>
      <c r="O528" t="s">
        <v>77</v>
      </c>
      <c r="P528">
        <v>3.1303999999999998E-3</v>
      </c>
      <c r="Q528" t="s">
        <v>78</v>
      </c>
      <c r="R528">
        <v>0.82013888888888997</v>
      </c>
      <c r="S528">
        <v>0.62326388888888995</v>
      </c>
      <c r="T528">
        <v>0.81197916666667003</v>
      </c>
      <c r="U528" t="s">
        <v>1497</v>
      </c>
      <c r="V528" t="s">
        <v>1497</v>
      </c>
      <c r="W528" t="s">
        <v>396</v>
      </c>
      <c r="X528" t="s">
        <v>1477</v>
      </c>
      <c r="Y528" t="s">
        <v>1246</v>
      </c>
      <c r="Z528">
        <v>166</v>
      </c>
      <c r="AA528">
        <v>166</v>
      </c>
      <c r="AB528">
        <v>0</v>
      </c>
      <c r="AC528">
        <v>3278000</v>
      </c>
      <c r="AD528" t="s">
        <v>219</v>
      </c>
      <c r="AE528" s="5">
        <v>0</v>
      </c>
      <c r="AF528" t="s">
        <v>177</v>
      </c>
      <c r="AG528" t="s">
        <v>84</v>
      </c>
      <c r="AH528" t="s">
        <v>85</v>
      </c>
      <c r="AI528" t="s">
        <v>1498</v>
      </c>
      <c r="AJ528">
        <v>0</v>
      </c>
      <c r="AK528">
        <v>1</v>
      </c>
      <c r="AL528" t="s">
        <v>183</v>
      </c>
      <c r="AM528" t="s">
        <v>177</v>
      </c>
      <c r="AN528" t="s">
        <v>101</v>
      </c>
      <c r="AO528" s="8">
        <v>150000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5"/>
      <c r="AX528" s="5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s="5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3.1303999999999998E-3</v>
      </c>
      <c r="BK528" s="5" t="s">
        <v>1472</v>
      </c>
      <c r="BL528">
        <v>25.142427704499994</v>
      </c>
      <c r="BM528">
        <v>4045459</v>
      </c>
      <c r="BN528" s="5">
        <v>408.13287088276701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f>IF(COUNTIFS($D$1:D528,D528,$E$1:E528,E528)&gt;1,0,1)</f>
        <v>1</v>
      </c>
      <c r="BX528" s="5">
        <v>464.16087329193272</v>
      </c>
      <c r="BY528" t="s">
        <v>219</v>
      </c>
      <c r="BZ528" t="s">
        <v>219</v>
      </c>
      <c r="CA528" t="s">
        <v>436</v>
      </c>
      <c r="CB528" s="5">
        <v>1943400</v>
      </c>
      <c r="CC528" s="6">
        <v>1.245066720203682E-4</v>
      </c>
      <c r="CD528" s="8">
        <v>25.142427704499994</v>
      </c>
      <c r="CE528" s="5" t="s">
        <v>622</v>
      </c>
      <c r="CF528">
        <v>0</v>
      </c>
      <c r="CG528" t="str">
        <f>VLOOKUP(C528,Sheet2!$D$2:$D$764,1,0)</f>
        <v>9521122636</v>
      </c>
      <c r="CH528" t="str">
        <f>VLOOKUP(B528,SO!A:A,1,0)</f>
        <v>9512940088</v>
      </c>
      <c r="CI528" t="str">
        <f>VLOOKUP(D528,Shipment!A:A,1,0)</f>
        <v>9525250580</v>
      </c>
      <c r="CJ528" s="76" t="e">
        <f>VLOOKUP(C528,[1]Sheet1!$E:$H,4,0)</f>
        <v>#N/A</v>
      </c>
      <c r="CK528" s="76" t="e">
        <f>VLOOKUP(C528,[1]Sheet1!$E:$I,5,0)</f>
        <v>#N/A</v>
      </c>
      <c r="CL528" s="76" t="e">
        <f>VLOOKUP(C528,[1]Sheet1!$E:$S,15,0)</f>
        <v>#N/A</v>
      </c>
    </row>
    <row r="529" spans="1:90" x14ac:dyDescent="0.25">
      <c r="A529" s="1">
        <v>44580</v>
      </c>
      <c r="B529" t="s">
        <v>1492</v>
      </c>
      <c r="C529" t="s">
        <v>1493</v>
      </c>
      <c r="D529" t="s">
        <v>1472</v>
      </c>
      <c r="E529" t="s">
        <v>1494</v>
      </c>
      <c r="F529" t="s">
        <v>1474</v>
      </c>
      <c r="G529">
        <v>7</v>
      </c>
      <c r="H529" t="s">
        <v>177</v>
      </c>
      <c r="I529" t="s">
        <v>72</v>
      </c>
      <c r="J529" t="s">
        <v>73</v>
      </c>
      <c r="K529" t="s">
        <v>766</v>
      </c>
      <c r="L529">
        <v>300</v>
      </c>
      <c r="M529" t="s">
        <v>1495</v>
      </c>
      <c r="N529" t="s">
        <v>1496</v>
      </c>
      <c r="O529" t="s">
        <v>77</v>
      </c>
      <c r="P529">
        <v>4.6117499999999995E-3</v>
      </c>
      <c r="Q529" t="s">
        <v>78</v>
      </c>
      <c r="R529">
        <v>0.82013888888888997</v>
      </c>
      <c r="S529">
        <v>0.62326388888888995</v>
      </c>
      <c r="T529">
        <v>0.81175925925925996</v>
      </c>
      <c r="U529" t="s">
        <v>1497</v>
      </c>
      <c r="V529" t="s">
        <v>1497</v>
      </c>
      <c r="W529" t="s">
        <v>396</v>
      </c>
      <c r="X529" t="s">
        <v>1477</v>
      </c>
      <c r="Y529" t="s">
        <v>1246</v>
      </c>
      <c r="Z529">
        <v>166</v>
      </c>
      <c r="AA529">
        <v>0</v>
      </c>
      <c r="AB529">
        <v>0</v>
      </c>
      <c r="AC529">
        <v>3278000</v>
      </c>
      <c r="AD529" t="s">
        <v>219</v>
      </c>
      <c r="AE529" s="5">
        <v>0</v>
      </c>
      <c r="AF529" t="s">
        <v>177</v>
      </c>
      <c r="AG529" t="s">
        <v>84</v>
      </c>
      <c r="AH529" t="s">
        <v>85</v>
      </c>
      <c r="AI529" t="s">
        <v>1498</v>
      </c>
      <c r="AJ529">
        <v>0</v>
      </c>
      <c r="AK529">
        <v>1</v>
      </c>
      <c r="AL529" t="s">
        <v>183</v>
      </c>
      <c r="AM529" t="s">
        <v>177</v>
      </c>
      <c r="AN529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5"/>
      <c r="AX529" s="5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s="5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4.6117499999999995E-3</v>
      </c>
      <c r="BK529" s="5" t="s">
        <v>1472</v>
      </c>
      <c r="BL529">
        <v>25.142427704499994</v>
      </c>
      <c r="BM529">
        <v>4045459</v>
      </c>
      <c r="BN529" s="5">
        <v>601.2671758540763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f>IF(COUNTIFS($D$1:D529,D529,$E$1:E529,E529)&gt;1,0,1)</f>
        <v>0</v>
      </c>
      <c r="BX529" s="5">
        <v>683.80842940329364</v>
      </c>
      <c r="BY529" t="s">
        <v>219</v>
      </c>
      <c r="BZ529" t="s">
        <v>219</v>
      </c>
      <c r="CA529" t="s">
        <v>436</v>
      </c>
      <c r="CB529" s="5">
        <v>2159400</v>
      </c>
      <c r="CC529" s="6">
        <v>1.8342500788714959E-4</v>
      </c>
      <c r="CD529" s="8">
        <v>25.142427704499994</v>
      </c>
      <c r="CE529" s="5" t="s">
        <v>622</v>
      </c>
      <c r="CF529">
        <v>0</v>
      </c>
      <c r="CG529" t="str">
        <f>VLOOKUP(C529,Sheet2!$D$2:$D$764,1,0)</f>
        <v>9521122636</v>
      </c>
      <c r="CH529" t="str">
        <f>VLOOKUP(B529,SO!A:A,1,0)</f>
        <v>9512940088</v>
      </c>
      <c r="CI529" t="str">
        <f>VLOOKUP(D529,Shipment!A:A,1,0)</f>
        <v>9525250580</v>
      </c>
      <c r="CJ529" s="76" t="e">
        <f>VLOOKUP(C529,[1]Sheet1!$E:$H,4,0)</f>
        <v>#N/A</v>
      </c>
      <c r="CK529" s="76" t="e">
        <f>VLOOKUP(C529,[1]Sheet1!$E:$I,5,0)</f>
        <v>#N/A</v>
      </c>
      <c r="CL529" s="76" t="e">
        <f>VLOOKUP(C529,[1]Sheet1!$E:$S,15,0)</f>
        <v>#N/A</v>
      </c>
    </row>
    <row r="530" spans="1:90" x14ac:dyDescent="0.25">
      <c r="A530" s="1">
        <v>44580</v>
      </c>
      <c r="B530" t="s">
        <v>1492</v>
      </c>
      <c r="C530" t="s">
        <v>1493</v>
      </c>
      <c r="D530" t="s">
        <v>1472</v>
      </c>
      <c r="E530" t="s">
        <v>1494</v>
      </c>
      <c r="F530" t="s">
        <v>1474</v>
      </c>
      <c r="G530">
        <v>7</v>
      </c>
      <c r="H530" t="s">
        <v>177</v>
      </c>
      <c r="I530" t="s">
        <v>72</v>
      </c>
      <c r="J530" t="s">
        <v>73</v>
      </c>
      <c r="K530" t="s">
        <v>765</v>
      </c>
      <c r="L530">
        <v>960</v>
      </c>
      <c r="M530" t="s">
        <v>1495</v>
      </c>
      <c r="N530" t="s">
        <v>1496</v>
      </c>
      <c r="O530" t="s">
        <v>77</v>
      </c>
      <c r="P530">
        <v>4.7879999999999999E-2</v>
      </c>
      <c r="Q530" t="s">
        <v>78</v>
      </c>
      <c r="R530">
        <v>0.82013888888888997</v>
      </c>
      <c r="S530">
        <v>0.62326388888888995</v>
      </c>
      <c r="T530">
        <v>0.81162037037037005</v>
      </c>
      <c r="U530" t="s">
        <v>1497</v>
      </c>
      <c r="V530" t="s">
        <v>1497</v>
      </c>
      <c r="W530" t="s">
        <v>396</v>
      </c>
      <c r="X530" t="s">
        <v>1477</v>
      </c>
      <c r="Y530" t="s">
        <v>1246</v>
      </c>
      <c r="Z530">
        <v>166</v>
      </c>
      <c r="AA530">
        <v>0</v>
      </c>
      <c r="AB530">
        <v>0</v>
      </c>
      <c r="AC530">
        <v>3278000</v>
      </c>
      <c r="AD530" t="s">
        <v>219</v>
      </c>
      <c r="AE530" s="5">
        <v>0</v>
      </c>
      <c r="AF530" t="s">
        <v>177</v>
      </c>
      <c r="AG530" t="s">
        <v>84</v>
      </c>
      <c r="AH530" t="s">
        <v>85</v>
      </c>
      <c r="AI530" t="s">
        <v>1498</v>
      </c>
      <c r="AJ530">
        <v>0</v>
      </c>
      <c r="AK530">
        <v>1</v>
      </c>
      <c r="AL530" t="s">
        <v>183</v>
      </c>
      <c r="AM530" t="s">
        <v>177</v>
      </c>
      <c r="AN530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5"/>
      <c r="AX530" s="5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s="5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4.7879999999999999E-2</v>
      </c>
      <c r="BK530" s="5" t="s">
        <v>1472</v>
      </c>
      <c r="BL530">
        <v>25.142427704499994</v>
      </c>
      <c r="BM530">
        <v>4045459</v>
      </c>
      <c r="BN530" s="5">
        <v>6242.4616208365969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f>IF(COUNTIFS($D$1:D530,D530,$E$1:E530,E530)&gt;1,0,1)</f>
        <v>0</v>
      </c>
      <c r="BX530" s="5">
        <v>7099.4194394383267</v>
      </c>
      <c r="BY530" t="s">
        <v>219</v>
      </c>
      <c r="BZ530" t="s">
        <v>219</v>
      </c>
      <c r="CA530" t="s">
        <v>436</v>
      </c>
      <c r="CB530" s="5">
        <v>9406080</v>
      </c>
      <c r="CC530" s="6">
        <v>1.904350708003843E-3</v>
      </c>
      <c r="CD530" s="8">
        <v>25.142427704499994</v>
      </c>
      <c r="CE530" s="5" t="s">
        <v>622</v>
      </c>
      <c r="CF530">
        <v>0</v>
      </c>
      <c r="CG530" t="str">
        <f>VLOOKUP(C530,Sheet2!$D$2:$D$764,1,0)</f>
        <v>9521122636</v>
      </c>
      <c r="CH530" t="str">
        <f>VLOOKUP(B530,SO!A:A,1,0)</f>
        <v>9512940088</v>
      </c>
      <c r="CI530" t="str">
        <f>VLOOKUP(D530,Shipment!A:A,1,0)</f>
        <v>9525250580</v>
      </c>
      <c r="CJ530" s="76" t="e">
        <f>VLOOKUP(C530,[1]Sheet1!$E:$H,4,0)</f>
        <v>#N/A</v>
      </c>
      <c r="CK530" s="76" t="e">
        <f>VLOOKUP(C530,[1]Sheet1!$E:$I,5,0)</f>
        <v>#N/A</v>
      </c>
      <c r="CL530" s="76" t="e">
        <f>VLOOKUP(C530,[1]Sheet1!$E:$S,15,0)</f>
        <v>#N/A</v>
      </c>
    </row>
    <row r="531" spans="1:90" x14ac:dyDescent="0.25">
      <c r="A531" s="1">
        <v>44580</v>
      </c>
      <c r="B531" t="s">
        <v>1492</v>
      </c>
      <c r="C531" t="s">
        <v>1493</v>
      </c>
      <c r="D531" t="s">
        <v>1472</v>
      </c>
      <c r="E531" t="s">
        <v>1494</v>
      </c>
      <c r="F531" t="s">
        <v>1474</v>
      </c>
      <c r="G531">
        <v>7</v>
      </c>
      <c r="H531" t="s">
        <v>177</v>
      </c>
      <c r="I531" t="s">
        <v>72</v>
      </c>
      <c r="J531" t="s">
        <v>73</v>
      </c>
      <c r="K531" t="s">
        <v>767</v>
      </c>
      <c r="L531">
        <v>100</v>
      </c>
      <c r="M531" t="s">
        <v>1495</v>
      </c>
      <c r="N531" t="s">
        <v>1496</v>
      </c>
      <c r="O531" t="s">
        <v>77</v>
      </c>
      <c r="P531">
        <v>1.53725E-3</v>
      </c>
      <c r="Q531" t="s">
        <v>78</v>
      </c>
      <c r="R531">
        <v>0.82013888888888997</v>
      </c>
      <c r="S531">
        <v>0.62327546296295999</v>
      </c>
      <c r="T531">
        <v>0.81187500000000001</v>
      </c>
      <c r="U531" t="s">
        <v>1497</v>
      </c>
      <c r="V531" t="s">
        <v>1497</v>
      </c>
      <c r="W531" t="s">
        <v>396</v>
      </c>
      <c r="X531" t="s">
        <v>1477</v>
      </c>
      <c r="Y531" t="s">
        <v>1246</v>
      </c>
      <c r="Z531">
        <v>166</v>
      </c>
      <c r="AA531">
        <v>0</v>
      </c>
      <c r="AB531">
        <v>0</v>
      </c>
      <c r="AC531">
        <v>3278000</v>
      </c>
      <c r="AD531" t="s">
        <v>219</v>
      </c>
      <c r="AE531" s="5">
        <v>0</v>
      </c>
      <c r="AF531" t="s">
        <v>177</v>
      </c>
      <c r="AG531" t="s">
        <v>84</v>
      </c>
      <c r="AH531" t="s">
        <v>85</v>
      </c>
      <c r="AI531" t="s">
        <v>1498</v>
      </c>
      <c r="AJ531">
        <v>0</v>
      </c>
      <c r="AK531">
        <v>1</v>
      </c>
      <c r="AL531" t="s">
        <v>183</v>
      </c>
      <c r="AM531" t="s">
        <v>177</v>
      </c>
      <c r="AN531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5"/>
      <c r="AX531" s="5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s="5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1.53725E-3</v>
      </c>
      <c r="BK531" s="5" t="s">
        <v>1472</v>
      </c>
      <c r="BL531">
        <v>25.142427704499994</v>
      </c>
      <c r="BM531">
        <v>4045459</v>
      </c>
      <c r="BN531" s="5">
        <v>200.42239195135878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f>IF(COUNTIFS($D$1:D531,D531,$E$1:E531,E531)&gt;1,0,1)</f>
        <v>0</v>
      </c>
      <c r="BX531" s="5">
        <v>227.93614313443123</v>
      </c>
      <c r="BY531" t="s">
        <v>219</v>
      </c>
      <c r="BZ531" t="s">
        <v>219</v>
      </c>
      <c r="CA531" t="s">
        <v>436</v>
      </c>
      <c r="CB531" s="5">
        <v>719800</v>
      </c>
      <c r="CC531" s="6">
        <v>6.1141669295716535E-5</v>
      </c>
      <c r="CD531" s="8">
        <v>25.142427704499994</v>
      </c>
      <c r="CE531" s="5" t="s">
        <v>622</v>
      </c>
      <c r="CF531">
        <v>0</v>
      </c>
      <c r="CG531" t="str">
        <f>VLOOKUP(C531,Sheet2!$D$2:$D$764,1,0)</f>
        <v>9521122636</v>
      </c>
      <c r="CH531" t="str">
        <f>VLOOKUP(B531,SO!A:A,1,0)</f>
        <v>9512940088</v>
      </c>
      <c r="CI531" t="str">
        <f>VLOOKUP(D531,Shipment!A:A,1,0)</f>
        <v>9525250580</v>
      </c>
      <c r="CJ531" s="76" t="e">
        <f>VLOOKUP(C531,[1]Sheet1!$E:$H,4,0)</f>
        <v>#N/A</v>
      </c>
      <c r="CK531" s="76" t="e">
        <f>VLOOKUP(C531,[1]Sheet1!$E:$I,5,0)</f>
        <v>#N/A</v>
      </c>
      <c r="CL531" s="76" t="e">
        <f>VLOOKUP(C531,[1]Sheet1!$E:$S,15,0)</f>
        <v>#N/A</v>
      </c>
    </row>
    <row r="532" spans="1:90" x14ac:dyDescent="0.25">
      <c r="A532" s="1">
        <v>44580</v>
      </c>
      <c r="B532" t="s">
        <v>1492</v>
      </c>
      <c r="C532" t="s">
        <v>1493</v>
      </c>
      <c r="D532" t="s">
        <v>1472</v>
      </c>
      <c r="E532" t="s">
        <v>1494</v>
      </c>
      <c r="F532" t="s">
        <v>1474</v>
      </c>
      <c r="G532">
        <v>7</v>
      </c>
      <c r="H532" t="s">
        <v>177</v>
      </c>
      <c r="I532" t="s">
        <v>72</v>
      </c>
      <c r="J532" t="s">
        <v>73</v>
      </c>
      <c r="K532" t="s">
        <v>764</v>
      </c>
      <c r="L532">
        <v>1440</v>
      </c>
      <c r="M532" t="s">
        <v>1495</v>
      </c>
      <c r="N532" t="s">
        <v>1496</v>
      </c>
      <c r="O532" t="s">
        <v>77</v>
      </c>
      <c r="P532">
        <v>0.12375</v>
      </c>
      <c r="Q532" t="s">
        <v>78</v>
      </c>
      <c r="R532">
        <v>0.82013888888888997</v>
      </c>
      <c r="S532">
        <v>0.62327546296295999</v>
      </c>
      <c r="T532">
        <v>0.81143518518518998</v>
      </c>
      <c r="U532" t="s">
        <v>1497</v>
      </c>
      <c r="V532" t="s">
        <v>1497</v>
      </c>
      <c r="W532" t="s">
        <v>396</v>
      </c>
      <c r="X532" t="s">
        <v>1477</v>
      </c>
      <c r="Y532" t="s">
        <v>1246</v>
      </c>
      <c r="Z532">
        <v>166</v>
      </c>
      <c r="AA532">
        <v>0</v>
      </c>
      <c r="AB532">
        <v>0</v>
      </c>
      <c r="AC532">
        <v>3278000</v>
      </c>
      <c r="AD532" t="s">
        <v>219</v>
      </c>
      <c r="AE532" s="5">
        <v>0</v>
      </c>
      <c r="AF532" t="s">
        <v>177</v>
      </c>
      <c r="AG532" t="s">
        <v>84</v>
      </c>
      <c r="AH532" t="s">
        <v>85</v>
      </c>
      <c r="AI532" t="s">
        <v>1498</v>
      </c>
      <c r="AJ532">
        <v>0</v>
      </c>
      <c r="AK532">
        <v>1</v>
      </c>
      <c r="AL532" t="s">
        <v>183</v>
      </c>
      <c r="AM532" t="s">
        <v>177</v>
      </c>
      <c r="AN532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5"/>
      <c r="AX532" s="5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 s="5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0.12375</v>
      </c>
      <c r="BK532" s="5" t="s">
        <v>1472</v>
      </c>
      <c r="BL532">
        <v>25.142427704499994</v>
      </c>
      <c r="BM532">
        <v>4045459</v>
      </c>
      <c r="BN532" s="5">
        <v>16134.18182077128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f>IF(COUNTIFS($D$1:D532,D532,$E$1:E532,E532)&gt;1,0,1)</f>
        <v>0</v>
      </c>
      <c r="BX532" s="5">
        <v>18349.063400803945</v>
      </c>
      <c r="BY532" t="s">
        <v>219</v>
      </c>
      <c r="BZ532" t="s">
        <v>219</v>
      </c>
      <c r="CA532" t="s">
        <v>436</v>
      </c>
      <c r="CB532" s="5">
        <v>14109120</v>
      </c>
      <c r="CC532" s="6">
        <v>4.9219590667392557E-3</v>
      </c>
      <c r="CD532" s="8">
        <v>25.142427704499994</v>
      </c>
      <c r="CE532" s="5" t="s">
        <v>622</v>
      </c>
      <c r="CF532">
        <v>0</v>
      </c>
      <c r="CG532" t="str">
        <f>VLOOKUP(C532,Sheet2!$D$2:$D$764,1,0)</f>
        <v>9521122636</v>
      </c>
      <c r="CH532" t="str">
        <f>VLOOKUP(B532,SO!A:A,1,0)</f>
        <v>9512940088</v>
      </c>
      <c r="CI532" t="str">
        <f>VLOOKUP(D532,Shipment!A:A,1,0)</f>
        <v>9525250580</v>
      </c>
      <c r="CJ532" s="76" t="e">
        <f>VLOOKUP(C532,[1]Sheet1!$E:$H,4,0)</f>
        <v>#N/A</v>
      </c>
      <c r="CK532" s="76" t="e">
        <f>VLOOKUP(C532,[1]Sheet1!$E:$I,5,0)</f>
        <v>#N/A</v>
      </c>
      <c r="CL532" s="76" t="e">
        <f>VLOOKUP(C532,[1]Sheet1!$E:$S,15,0)</f>
        <v>#N/A</v>
      </c>
    </row>
    <row r="533" spans="1:90" x14ac:dyDescent="0.25">
      <c r="A533" s="1">
        <v>44580</v>
      </c>
      <c r="B533" t="s">
        <v>1492</v>
      </c>
      <c r="C533" t="s">
        <v>1493</v>
      </c>
      <c r="D533" t="s">
        <v>1472</v>
      </c>
      <c r="E533" t="s">
        <v>1494</v>
      </c>
      <c r="F533" t="s">
        <v>1474</v>
      </c>
      <c r="G533">
        <v>7</v>
      </c>
      <c r="H533" t="s">
        <v>177</v>
      </c>
      <c r="I533" t="s">
        <v>72</v>
      </c>
      <c r="J533" t="s">
        <v>73</v>
      </c>
      <c r="K533" t="s">
        <v>222</v>
      </c>
      <c r="L533">
        <v>12000</v>
      </c>
      <c r="M533" t="s">
        <v>1495</v>
      </c>
      <c r="N533" t="s">
        <v>1496</v>
      </c>
      <c r="O533" t="s">
        <v>77</v>
      </c>
      <c r="P533">
        <v>8.7847499999999995E-2</v>
      </c>
      <c r="Q533" t="s">
        <v>78</v>
      </c>
      <c r="R533">
        <v>0.82013888888888997</v>
      </c>
      <c r="S533">
        <v>0.62327546296295999</v>
      </c>
      <c r="T533">
        <v>0.81131944444444004</v>
      </c>
      <c r="U533" t="s">
        <v>1497</v>
      </c>
      <c r="V533" t="s">
        <v>1497</v>
      </c>
      <c r="W533" t="s">
        <v>396</v>
      </c>
      <c r="X533" t="s">
        <v>1477</v>
      </c>
      <c r="Y533" t="s">
        <v>1246</v>
      </c>
      <c r="Z533">
        <v>166</v>
      </c>
      <c r="AA533">
        <v>0</v>
      </c>
      <c r="AB533">
        <v>0</v>
      </c>
      <c r="AC533">
        <v>3278000</v>
      </c>
      <c r="AD533" t="s">
        <v>219</v>
      </c>
      <c r="AE533" s="5">
        <v>0</v>
      </c>
      <c r="AF533" t="s">
        <v>177</v>
      </c>
      <c r="AG533" t="s">
        <v>84</v>
      </c>
      <c r="AH533" t="s">
        <v>85</v>
      </c>
      <c r="AI533" t="s">
        <v>1498</v>
      </c>
      <c r="AJ533">
        <v>0</v>
      </c>
      <c r="AK533">
        <v>1</v>
      </c>
      <c r="AL533" t="s">
        <v>183</v>
      </c>
      <c r="AM533" t="s">
        <v>177</v>
      </c>
      <c r="AN533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5"/>
      <c r="AX533" s="5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s="5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8.7847499999999995E-2</v>
      </c>
      <c r="BK533" s="5" t="s">
        <v>1472</v>
      </c>
      <c r="BL533">
        <v>25.142427704499994</v>
      </c>
      <c r="BM533">
        <v>4045459</v>
      </c>
      <c r="BN533" s="5">
        <v>11453.313434345091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f>IF(COUNTIFS($D$1:D533,D533,$E$1:E533,E533)&gt;1,0,1)</f>
        <v>0</v>
      </c>
      <c r="BX533" s="5">
        <v>13025.610885673734</v>
      </c>
      <c r="BY533" t="s">
        <v>219</v>
      </c>
      <c r="BZ533" t="s">
        <v>219</v>
      </c>
      <c r="CA533" t="s">
        <v>436</v>
      </c>
      <c r="CB533" s="5">
        <v>23580000</v>
      </c>
      <c r="CC533" s="6">
        <v>3.4939943362858727E-3</v>
      </c>
      <c r="CD533" s="8">
        <v>25.142427704499994</v>
      </c>
      <c r="CE533" s="5" t="s">
        <v>622</v>
      </c>
      <c r="CF533">
        <v>0</v>
      </c>
      <c r="CG533" t="str">
        <f>VLOOKUP(C533,Sheet2!$D$2:$D$764,1,0)</f>
        <v>9521122636</v>
      </c>
      <c r="CH533" t="str">
        <f>VLOOKUP(B533,SO!A:A,1,0)</f>
        <v>9512940088</v>
      </c>
      <c r="CI533" t="str">
        <f>VLOOKUP(D533,Shipment!A:A,1,0)</f>
        <v>9525250580</v>
      </c>
      <c r="CJ533" s="76" t="e">
        <f>VLOOKUP(C533,[1]Sheet1!$E:$H,4,0)</f>
        <v>#N/A</v>
      </c>
      <c r="CK533" s="76" t="e">
        <f>VLOOKUP(C533,[1]Sheet1!$E:$I,5,0)</f>
        <v>#N/A</v>
      </c>
      <c r="CL533" s="76" t="e">
        <f>VLOOKUP(C533,[1]Sheet1!$E:$S,15,0)</f>
        <v>#N/A</v>
      </c>
    </row>
    <row r="534" spans="1:90" x14ac:dyDescent="0.25">
      <c r="A534" s="1">
        <v>44580</v>
      </c>
      <c r="B534" t="s">
        <v>1492</v>
      </c>
      <c r="C534" t="s">
        <v>1493</v>
      </c>
      <c r="D534" t="s">
        <v>1472</v>
      </c>
      <c r="E534" t="s">
        <v>1494</v>
      </c>
      <c r="F534" t="s">
        <v>1474</v>
      </c>
      <c r="G534">
        <v>7</v>
      </c>
      <c r="H534" t="s">
        <v>177</v>
      </c>
      <c r="I534" t="s">
        <v>72</v>
      </c>
      <c r="J534" t="s">
        <v>73</v>
      </c>
      <c r="K534" t="s">
        <v>223</v>
      </c>
      <c r="L534">
        <v>480</v>
      </c>
      <c r="M534" t="s">
        <v>1495</v>
      </c>
      <c r="N534" t="s">
        <v>1496</v>
      </c>
      <c r="O534" t="s">
        <v>77</v>
      </c>
      <c r="P534">
        <v>2.2678E-2</v>
      </c>
      <c r="Q534" t="s">
        <v>78</v>
      </c>
      <c r="R534">
        <v>0.82013888888888997</v>
      </c>
      <c r="S534">
        <v>0.62327546296295999</v>
      </c>
      <c r="T534">
        <v>0.81118055555556001</v>
      </c>
      <c r="U534" t="s">
        <v>1497</v>
      </c>
      <c r="V534" t="s">
        <v>1497</v>
      </c>
      <c r="W534" t="s">
        <v>396</v>
      </c>
      <c r="X534" t="s">
        <v>1477</v>
      </c>
      <c r="Y534" t="s">
        <v>1246</v>
      </c>
      <c r="Z534">
        <v>166</v>
      </c>
      <c r="AA534">
        <v>0</v>
      </c>
      <c r="AB534">
        <v>0</v>
      </c>
      <c r="AC534">
        <v>3278000</v>
      </c>
      <c r="AD534" t="s">
        <v>219</v>
      </c>
      <c r="AE534" s="5">
        <v>0</v>
      </c>
      <c r="AF534" t="s">
        <v>177</v>
      </c>
      <c r="AG534" t="s">
        <v>84</v>
      </c>
      <c r="AH534" t="s">
        <v>85</v>
      </c>
      <c r="AI534" t="s">
        <v>1498</v>
      </c>
      <c r="AJ534">
        <v>0</v>
      </c>
      <c r="AK534">
        <v>1</v>
      </c>
      <c r="AL534" t="s">
        <v>183</v>
      </c>
      <c r="AM534" t="s">
        <v>177</v>
      </c>
      <c r="AN534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5"/>
      <c r="AX534" s="5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s="5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2.2678E-2</v>
      </c>
      <c r="BK534" s="5" t="s">
        <v>1472</v>
      </c>
      <c r="BL534">
        <v>25.142427704499994</v>
      </c>
      <c r="BM534">
        <v>4045459</v>
      </c>
      <c r="BN534" s="5">
        <v>2956.6947501531399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f>IF(COUNTIFS($D$1:D534,D534,$E$1:E534,E534)&gt;1,0,1)</f>
        <v>0</v>
      </c>
      <c r="BX534" s="5">
        <v>3362.5863418459139</v>
      </c>
      <c r="BY534" t="s">
        <v>219</v>
      </c>
      <c r="BZ534" t="s">
        <v>219</v>
      </c>
      <c r="CA534" t="s">
        <v>436</v>
      </c>
      <c r="CB534" s="5">
        <v>2266560</v>
      </c>
      <c r="CC534" s="6">
        <v>9.0198131487283109E-4</v>
      </c>
      <c r="CD534" s="8">
        <v>25.142427704499994</v>
      </c>
      <c r="CE534" s="5" t="s">
        <v>622</v>
      </c>
      <c r="CF534">
        <v>0</v>
      </c>
      <c r="CG534" t="str">
        <f>VLOOKUP(C534,Sheet2!$D$2:$D$764,1,0)</f>
        <v>9521122636</v>
      </c>
      <c r="CH534" t="str">
        <f>VLOOKUP(B534,SO!A:A,1,0)</f>
        <v>9512940088</v>
      </c>
      <c r="CI534" t="str">
        <f>VLOOKUP(D534,Shipment!A:A,1,0)</f>
        <v>9525250580</v>
      </c>
      <c r="CJ534" s="76" t="e">
        <f>VLOOKUP(C534,[1]Sheet1!$E:$H,4,0)</f>
        <v>#N/A</v>
      </c>
      <c r="CK534" s="76" t="e">
        <f>VLOOKUP(C534,[1]Sheet1!$E:$I,5,0)</f>
        <v>#N/A</v>
      </c>
      <c r="CL534" s="76" t="e">
        <f>VLOOKUP(C534,[1]Sheet1!$E:$S,15,0)</f>
        <v>#N/A</v>
      </c>
    </row>
    <row r="535" spans="1:90" x14ac:dyDescent="0.25">
      <c r="A535" s="1">
        <v>44580</v>
      </c>
      <c r="B535" t="s">
        <v>1492</v>
      </c>
      <c r="C535" t="s">
        <v>1493</v>
      </c>
      <c r="D535" t="s">
        <v>1472</v>
      </c>
      <c r="E535" t="s">
        <v>1494</v>
      </c>
      <c r="F535" t="s">
        <v>1474</v>
      </c>
      <c r="G535">
        <v>7</v>
      </c>
      <c r="H535" t="s">
        <v>177</v>
      </c>
      <c r="I535" t="s">
        <v>72</v>
      </c>
      <c r="J535" t="s">
        <v>73</v>
      </c>
      <c r="K535" t="s">
        <v>234</v>
      </c>
      <c r="L535">
        <v>30000</v>
      </c>
      <c r="M535" t="s">
        <v>1495</v>
      </c>
      <c r="N535" t="s">
        <v>1496</v>
      </c>
      <c r="O535" t="s">
        <v>77</v>
      </c>
      <c r="P535">
        <v>0.43106250000000002</v>
      </c>
      <c r="Q535" t="s">
        <v>78</v>
      </c>
      <c r="R535">
        <v>0.82013888888888997</v>
      </c>
      <c r="S535">
        <v>0.62327546296295999</v>
      </c>
      <c r="T535">
        <v>0.81106481481480996</v>
      </c>
      <c r="U535" t="s">
        <v>1497</v>
      </c>
      <c r="V535" t="s">
        <v>1497</v>
      </c>
      <c r="W535" t="s">
        <v>396</v>
      </c>
      <c r="X535" t="s">
        <v>1477</v>
      </c>
      <c r="Y535" t="s">
        <v>1246</v>
      </c>
      <c r="Z535">
        <v>166</v>
      </c>
      <c r="AA535">
        <v>0</v>
      </c>
      <c r="AB535">
        <v>0</v>
      </c>
      <c r="AC535">
        <v>3278000</v>
      </c>
      <c r="AD535" t="s">
        <v>219</v>
      </c>
      <c r="AE535" s="5">
        <v>0</v>
      </c>
      <c r="AF535" t="s">
        <v>177</v>
      </c>
      <c r="AG535" t="s">
        <v>84</v>
      </c>
      <c r="AH535" t="s">
        <v>85</v>
      </c>
      <c r="AI535" t="s">
        <v>1498</v>
      </c>
      <c r="AJ535">
        <v>0</v>
      </c>
      <c r="AK535">
        <v>1</v>
      </c>
      <c r="AL535" t="s">
        <v>183</v>
      </c>
      <c r="AM535" t="s">
        <v>177</v>
      </c>
      <c r="AN535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5"/>
      <c r="AX535" s="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s="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0.43106250000000002</v>
      </c>
      <c r="BK535" s="5" t="s">
        <v>1472</v>
      </c>
      <c r="BL535">
        <v>25.142427704499994</v>
      </c>
      <c r="BM535">
        <v>4045459</v>
      </c>
      <c r="BN535" s="5">
        <v>56200.733342353291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f>IF(COUNTIFS($D$1:D535,D535,$E$1:E535,E535)&gt;1,0,1)</f>
        <v>0</v>
      </c>
      <c r="BX535" s="5">
        <v>63915.904179467077</v>
      </c>
      <c r="BY535" t="s">
        <v>219</v>
      </c>
      <c r="BZ535" t="s">
        <v>219</v>
      </c>
      <c r="CA535" t="s">
        <v>436</v>
      </c>
      <c r="CB535" s="5">
        <v>58380000</v>
      </c>
      <c r="CC535" s="6">
        <v>1.7144824082475075E-2</v>
      </c>
      <c r="CD535" s="8">
        <v>25.142427704499994</v>
      </c>
      <c r="CE535" s="5" t="s">
        <v>622</v>
      </c>
      <c r="CF535">
        <v>0</v>
      </c>
      <c r="CG535" t="str">
        <f>VLOOKUP(C535,Sheet2!$D$2:$D$764,1,0)</f>
        <v>9521122636</v>
      </c>
      <c r="CH535" t="str">
        <f>VLOOKUP(B535,SO!A:A,1,0)</f>
        <v>9512940088</v>
      </c>
      <c r="CI535" t="str">
        <f>VLOOKUP(D535,Shipment!A:A,1,0)</f>
        <v>9525250580</v>
      </c>
      <c r="CJ535" s="76" t="e">
        <f>VLOOKUP(C535,[1]Sheet1!$E:$H,4,0)</f>
        <v>#N/A</v>
      </c>
      <c r="CK535" s="76" t="e">
        <f>VLOOKUP(C535,[1]Sheet1!$E:$I,5,0)</f>
        <v>#N/A</v>
      </c>
      <c r="CL535" s="76" t="e">
        <f>VLOOKUP(C535,[1]Sheet1!$E:$S,15,0)</f>
        <v>#N/A</v>
      </c>
    </row>
    <row r="536" spans="1:90" x14ac:dyDescent="0.25">
      <c r="A536" s="1">
        <v>44580</v>
      </c>
      <c r="B536" t="s">
        <v>1499</v>
      </c>
      <c r="C536" t="s">
        <v>1500</v>
      </c>
      <c r="D536" t="s">
        <v>1472</v>
      </c>
      <c r="E536" t="s">
        <v>1473</v>
      </c>
      <c r="F536" t="s">
        <v>1474</v>
      </c>
      <c r="G536">
        <v>7</v>
      </c>
      <c r="H536" t="s">
        <v>177</v>
      </c>
      <c r="I536" t="s">
        <v>72</v>
      </c>
      <c r="J536" t="s">
        <v>73</v>
      </c>
      <c r="K536" t="s">
        <v>581</v>
      </c>
      <c r="L536">
        <v>2</v>
      </c>
      <c r="M536" t="s">
        <v>1245</v>
      </c>
      <c r="N536" t="s">
        <v>1475</v>
      </c>
      <c r="O536" t="s">
        <v>77</v>
      </c>
      <c r="P536">
        <v>7.6646569999999997E-2</v>
      </c>
      <c r="Q536" t="s">
        <v>78</v>
      </c>
      <c r="R536">
        <v>0.82013888888888997</v>
      </c>
      <c r="S536">
        <v>0.62327546296295999</v>
      </c>
      <c r="T536">
        <v>0.81046296296296005</v>
      </c>
      <c r="U536" t="s">
        <v>1476</v>
      </c>
      <c r="V536" t="s">
        <v>1476</v>
      </c>
      <c r="W536" t="s">
        <v>396</v>
      </c>
      <c r="X536" t="s">
        <v>1477</v>
      </c>
      <c r="Y536" t="s">
        <v>1246</v>
      </c>
      <c r="Z536">
        <v>166</v>
      </c>
      <c r="AA536">
        <v>0</v>
      </c>
      <c r="AB536">
        <v>0</v>
      </c>
      <c r="AC536">
        <v>3278000</v>
      </c>
      <c r="AD536" t="s">
        <v>337</v>
      </c>
      <c r="AE536" s="5">
        <v>0</v>
      </c>
      <c r="AF536" t="s">
        <v>177</v>
      </c>
      <c r="AG536" t="s">
        <v>84</v>
      </c>
      <c r="AH536" t="s">
        <v>85</v>
      </c>
      <c r="AI536" t="s">
        <v>42</v>
      </c>
      <c r="AJ536">
        <v>0</v>
      </c>
      <c r="AK536">
        <v>1</v>
      </c>
      <c r="AL536" t="s">
        <v>183</v>
      </c>
      <c r="AM536" t="s">
        <v>177</v>
      </c>
      <c r="AN536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996</v>
      </c>
      <c r="AT536" s="8">
        <v>0</v>
      </c>
      <c r="AU536" s="5"/>
      <c r="AX536" s="5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 s="5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7.6646569999999997E-2</v>
      </c>
      <c r="BK536" s="5" t="s">
        <v>1472</v>
      </c>
      <c r="BL536">
        <v>25.142427704499994</v>
      </c>
      <c r="BM536">
        <v>4045459</v>
      </c>
      <c r="BN536" s="5">
        <v>9992.9672429775619</v>
      </c>
      <c r="BO536" s="5">
        <v>0</v>
      </c>
      <c r="BP536" s="5">
        <v>996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f>IF(COUNTIFS($D$1:D536,D536,$E$1:E536,E536)&gt;1,0,1)</f>
        <v>0</v>
      </c>
      <c r="BX536" s="5">
        <v>12360.79007987198</v>
      </c>
      <c r="BY536" t="s">
        <v>337</v>
      </c>
      <c r="BZ536" t="s">
        <v>337</v>
      </c>
      <c r="CA536" t="s">
        <v>102</v>
      </c>
      <c r="CB536" s="5">
        <v>840000</v>
      </c>
      <c r="CC536" s="6">
        <v>3.0484951930987072E-3</v>
      </c>
      <c r="CD536" s="8">
        <v>25.142427704499994</v>
      </c>
      <c r="CE536" s="5" t="s">
        <v>622</v>
      </c>
      <c r="CF536">
        <v>0</v>
      </c>
      <c r="CG536" t="str">
        <f>VLOOKUP(C536,Sheet2!$D$2:$D$764,1,0)</f>
        <v>9521122683</v>
      </c>
      <c r="CH536" t="str">
        <f>VLOOKUP(B536,SO!A:A,1,0)</f>
        <v>9512940792</v>
      </c>
      <c r="CI536" t="str">
        <f>VLOOKUP(D536,Shipment!A:A,1,0)</f>
        <v>9525250580</v>
      </c>
      <c r="CJ536" s="76" t="e">
        <f>VLOOKUP(C536,[1]Sheet1!$E:$H,4,0)</f>
        <v>#N/A</v>
      </c>
      <c r="CK536" s="76" t="e">
        <f>VLOOKUP(C536,[1]Sheet1!$E:$I,5,0)</f>
        <v>#N/A</v>
      </c>
      <c r="CL536" s="76" t="e">
        <f>VLOOKUP(C536,[1]Sheet1!$E:$S,15,0)</f>
        <v>#N/A</v>
      </c>
    </row>
    <row r="537" spans="1:90" x14ac:dyDescent="0.25">
      <c r="A537" s="1">
        <v>44580</v>
      </c>
      <c r="B537" t="s">
        <v>1499</v>
      </c>
      <c r="C537" t="s">
        <v>1500</v>
      </c>
      <c r="D537" t="s">
        <v>1472</v>
      </c>
      <c r="E537" t="s">
        <v>1473</v>
      </c>
      <c r="F537" t="s">
        <v>1474</v>
      </c>
      <c r="G537">
        <v>7</v>
      </c>
      <c r="H537" t="s">
        <v>177</v>
      </c>
      <c r="I537" t="s">
        <v>72</v>
      </c>
      <c r="J537" t="s">
        <v>73</v>
      </c>
      <c r="K537" t="s">
        <v>578</v>
      </c>
      <c r="L537">
        <v>1</v>
      </c>
      <c r="M537" t="s">
        <v>1245</v>
      </c>
      <c r="N537" t="s">
        <v>1475</v>
      </c>
      <c r="O537" t="s">
        <v>77</v>
      </c>
      <c r="P537">
        <v>8.4800624999999998E-3</v>
      </c>
      <c r="Q537" t="s">
        <v>78</v>
      </c>
      <c r="R537">
        <v>0.82013888888888997</v>
      </c>
      <c r="S537">
        <v>0.62327546296295999</v>
      </c>
      <c r="T537">
        <v>0.81003472222221995</v>
      </c>
      <c r="U537" t="s">
        <v>1476</v>
      </c>
      <c r="V537" t="s">
        <v>1476</v>
      </c>
      <c r="W537" t="s">
        <v>396</v>
      </c>
      <c r="X537" t="s">
        <v>1477</v>
      </c>
      <c r="Y537" t="s">
        <v>1246</v>
      </c>
      <c r="Z537">
        <v>166</v>
      </c>
      <c r="AA537">
        <v>0</v>
      </c>
      <c r="AB537">
        <v>0</v>
      </c>
      <c r="AC537">
        <v>3278000</v>
      </c>
      <c r="AD537" t="s">
        <v>337</v>
      </c>
      <c r="AE537" s="5">
        <v>0</v>
      </c>
      <c r="AF537" t="s">
        <v>177</v>
      </c>
      <c r="AG537" t="s">
        <v>84</v>
      </c>
      <c r="AH537" t="s">
        <v>85</v>
      </c>
      <c r="AI537" t="s">
        <v>42</v>
      </c>
      <c r="AJ537">
        <v>0</v>
      </c>
      <c r="AK537">
        <v>1</v>
      </c>
      <c r="AL537" t="s">
        <v>183</v>
      </c>
      <c r="AM537" t="s">
        <v>177</v>
      </c>
      <c r="AN537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110</v>
      </c>
      <c r="AT537" s="8">
        <v>0</v>
      </c>
      <c r="AU537" s="5"/>
      <c r="AX537" s="5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s="5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8.4800624999999998E-3</v>
      </c>
      <c r="BK537" s="5" t="s">
        <v>1472</v>
      </c>
      <c r="BL537">
        <v>25.142427704499994</v>
      </c>
      <c r="BM537">
        <v>4045459</v>
      </c>
      <c r="BN537" s="5">
        <v>1105.6070321333677</v>
      </c>
      <c r="BO537" s="5">
        <v>0</v>
      </c>
      <c r="BP537" s="5">
        <v>110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f>IF(COUNTIFS($D$1:D537,D537,$E$1:E537,E537)&gt;1,0,1)</f>
        <v>0</v>
      </c>
      <c r="BX537" s="5">
        <v>1367.3834703456971</v>
      </c>
      <c r="BY537" t="s">
        <v>337</v>
      </c>
      <c r="BZ537" t="s">
        <v>337</v>
      </c>
      <c r="CA537" t="s">
        <v>102</v>
      </c>
      <c r="CB537" s="5">
        <v>556364</v>
      </c>
      <c r="CC537" s="6">
        <v>3.3728097380517622E-4</v>
      </c>
      <c r="CD537" s="8">
        <v>25.142427704499994</v>
      </c>
      <c r="CE537" s="5" t="s">
        <v>622</v>
      </c>
      <c r="CF537">
        <v>0</v>
      </c>
      <c r="CG537" t="str">
        <f>VLOOKUP(C537,Sheet2!$D$2:$D$764,1,0)</f>
        <v>9521122683</v>
      </c>
      <c r="CH537" t="str">
        <f>VLOOKUP(B537,SO!A:A,1,0)</f>
        <v>9512940792</v>
      </c>
      <c r="CI537" t="str">
        <f>VLOOKUP(D537,Shipment!A:A,1,0)</f>
        <v>9525250580</v>
      </c>
      <c r="CJ537" s="76" t="e">
        <f>VLOOKUP(C537,[1]Sheet1!$E:$H,4,0)</f>
        <v>#N/A</v>
      </c>
      <c r="CK537" s="76" t="e">
        <f>VLOOKUP(C537,[1]Sheet1!$E:$I,5,0)</f>
        <v>#N/A</v>
      </c>
      <c r="CL537" s="76" t="e">
        <f>VLOOKUP(C537,[1]Sheet1!$E:$S,15,0)</f>
        <v>#N/A</v>
      </c>
    </row>
    <row r="538" spans="1:90" x14ac:dyDescent="0.25">
      <c r="A538" s="1">
        <v>44580</v>
      </c>
      <c r="B538" t="s">
        <v>1499</v>
      </c>
      <c r="C538" t="s">
        <v>1500</v>
      </c>
      <c r="D538" t="s">
        <v>1472</v>
      </c>
      <c r="E538" t="s">
        <v>1473</v>
      </c>
      <c r="F538" t="s">
        <v>1474</v>
      </c>
      <c r="G538">
        <v>7</v>
      </c>
      <c r="H538" t="s">
        <v>177</v>
      </c>
      <c r="I538" t="s">
        <v>72</v>
      </c>
      <c r="J538" t="s">
        <v>73</v>
      </c>
      <c r="K538" t="s">
        <v>125</v>
      </c>
      <c r="L538">
        <v>1</v>
      </c>
      <c r="M538" t="s">
        <v>1245</v>
      </c>
      <c r="N538" t="s">
        <v>1475</v>
      </c>
      <c r="O538" t="s">
        <v>77</v>
      </c>
      <c r="P538">
        <v>2.1396660000000001E-2</v>
      </c>
      <c r="Q538" t="s">
        <v>78</v>
      </c>
      <c r="R538">
        <v>0.82013888888888997</v>
      </c>
      <c r="S538">
        <v>0.62327546296295999</v>
      </c>
      <c r="T538">
        <v>0.8096875</v>
      </c>
      <c r="U538" t="s">
        <v>1476</v>
      </c>
      <c r="V538" t="s">
        <v>1476</v>
      </c>
      <c r="W538" t="s">
        <v>396</v>
      </c>
      <c r="X538" t="s">
        <v>1477</v>
      </c>
      <c r="Y538" t="s">
        <v>1246</v>
      </c>
      <c r="Z538">
        <v>166</v>
      </c>
      <c r="AA538">
        <v>0</v>
      </c>
      <c r="AB538">
        <v>0</v>
      </c>
      <c r="AC538">
        <v>3278000</v>
      </c>
      <c r="AD538" t="s">
        <v>129</v>
      </c>
      <c r="AE538" s="5">
        <v>0</v>
      </c>
      <c r="AF538" t="s">
        <v>177</v>
      </c>
      <c r="AG538" t="s">
        <v>84</v>
      </c>
      <c r="AH538" t="s">
        <v>85</v>
      </c>
      <c r="AI538" t="s">
        <v>42</v>
      </c>
      <c r="AJ538">
        <v>0</v>
      </c>
      <c r="AK538">
        <v>1</v>
      </c>
      <c r="AL538" t="s">
        <v>183</v>
      </c>
      <c r="AM538" t="s">
        <v>177</v>
      </c>
      <c r="AN53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278</v>
      </c>
      <c r="AT538" s="8">
        <v>0</v>
      </c>
      <c r="AU538" s="5"/>
      <c r="AX538" s="5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s="5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2.1396660000000001E-2</v>
      </c>
      <c r="BK538" s="5" t="s">
        <v>1472</v>
      </c>
      <c r="BL538">
        <v>25.142427704499994</v>
      </c>
      <c r="BM538">
        <v>4045459</v>
      </c>
      <c r="BN538" s="5">
        <v>2789.6371943210024</v>
      </c>
      <c r="BO538" s="5">
        <v>0</v>
      </c>
      <c r="BP538" s="5">
        <v>278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f>IF(COUNTIFS($D$1:D538,D538,$E$1:E538,E538)&gt;1,0,1)</f>
        <v>0</v>
      </c>
      <c r="BX538" s="5">
        <v>3450.5953204480466</v>
      </c>
      <c r="BY538" t="s">
        <v>129</v>
      </c>
      <c r="BZ538" t="s">
        <v>129</v>
      </c>
      <c r="CA538" t="s">
        <v>102</v>
      </c>
      <c r="CB538" s="5">
        <v>253636</v>
      </c>
      <c r="CC538" s="6">
        <v>8.5101805806009833E-4</v>
      </c>
      <c r="CD538" s="8">
        <v>25.142427704499994</v>
      </c>
      <c r="CE538" s="5" t="s">
        <v>622</v>
      </c>
      <c r="CF538">
        <v>0</v>
      </c>
      <c r="CG538" t="str">
        <f>VLOOKUP(C538,Sheet2!$D$2:$D$764,1,0)</f>
        <v>9521122683</v>
      </c>
      <c r="CH538" t="str">
        <f>VLOOKUP(B538,SO!A:A,1,0)</f>
        <v>9512940792</v>
      </c>
      <c r="CI538" t="str">
        <f>VLOOKUP(D538,Shipment!A:A,1,0)</f>
        <v>9525250580</v>
      </c>
      <c r="CJ538" s="76" t="e">
        <f>VLOOKUP(C538,[1]Sheet1!$E:$H,4,0)</f>
        <v>#N/A</v>
      </c>
      <c r="CK538" s="76" t="e">
        <f>VLOOKUP(C538,[1]Sheet1!$E:$I,5,0)</f>
        <v>#N/A</v>
      </c>
      <c r="CL538" s="76" t="e">
        <f>VLOOKUP(C538,[1]Sheet1!$E:$S,15,0)</f>
        <v>#N/A</v>
      </c>
    </row>
    <row r="539" spans="1:90" x14ac:dyDescent="0.25">
      <c r="A539" s="1">
        <v>44580</v>
      </c>
      <c r="B539" t="s">
        <v>1499</v>
      </c>
      <c r="C539" t="s">
        <v>1500</v>
      </c>
      <c r="D539" t="s">
        <v>1472</v>
      </c>
      <c r="E539" t="s">
        <v>1473</v>
      </c>
      <c r="F539" t="s">
        <v>1474</v>
      </c>
      <c r="G539">
        <v>7</v>
      </c>
      <c r="H539" t="s">
        <v>177</v>
      </c>
      <c r="I539" t="s">
        <v>72</v>
      </c>
      <c r="J539" t="s">
        <v>73</v>
      </c>
      <c r="K539" t="s">
        <v>585</v>
      </c>
      <c r="L539">
        <v>5</v>
      </c>
      <c r="M539" t="s">
        <v>1245</v>
      </c>
      <c r="N539" t="s">
        <v>1475</v>
      </c>
      <c r="O539" t="s">
        <v>77</v>
      </c>
      <c r="P539">
        <v>0.1069833</v>
      </c>
      <c r="Q539" t="s">
        <v>78</v>
      </c>
      <c r="R539">
        <v>0.82013888888888997</v>
      </c>
      <c r="S539">
        <v>0.62327546296295999</v>
      </c>
      <c r="T539">
        <v>0.80945601851852</v>
      </c>
      <c r="U539" t="s">
        <v>1476</v>
      </c>
      <c r="V539" t="s">
        <v>1476</v>
      </c>
      <c r="W539" t="s">
        <v>396</v>
      </c>
      <c r="X539" t="s">
        <v>1477</v>
      </c>
      <c r="Y539" t="s">
        <v>1246</v>
      </c>
      <c r="Z539">
        <v>166</v>
      </c>
      <c r="AA539">
        <v>0</v>
      </c>
      <c r="AB539">
        <v>0</v>
      </c>
      <c r="AC539">
        <v>3278000</v>
      </c>
      <c r="AD539" t="s">
        <v>129</v>
      </c>
      <c r="AE539" s="5">
        <v>0</v>
      </c>
      <c r="AF539" t="s">
        <v>177</v>
      </c>
      <c r="AG539" t="s">
        <v>84</v>
      </c>
      <c r="AH539" t="s">
        <v>85</v>
      </c>
      <c r="AI539" t="s">
        <v>42</v>
      </c>
      <c r="AJ539">
        <v>0</v>
      </c>
      <c r="AK539">
        <v>1</v>
      </c>
      <c r="AL539" t="s">
        <v>183</v>
      </c>
      <c r="AM539" t="s">
        <v>177</v>
      </c>
      <c r="AN539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1391</v>
      </c>
      <c r="AT539" s="8">
        <v>0</v>
      </c>
      <c r="AU539" s="5"/>
      <c r="AX539" s="5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s="5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0.1069833</v>
      </c>
      <c r="BK539" s="5" t="s">
        <v>1472</v>
      </c>
      <c r="BL539">
        <v>25.142427704499994</v>
      </c>
      <c r="BM539">
        <v>4045459</v>
      </c>
      <c r="BN539" s="5">
        <v>13948.185971605011</v>
      </c>
      <c r="BO539" s="5">
        <v>0</v>
      </c>
      <c r="BP539" s="5">
        <v>1391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f>IF(COUNTIFS($D$1:D539,D539,$E$1:E539,E539)&gt;1,0,1)</f>
        <v>0</v>
      </c>
      <c r="BX539" s="5">
        <v>17253.976602240233</v>
      </c>
      <c r="BY539" t="s">
        <v>129</v>
      </c>
      <c r="BZ539" t="s">
        <v>129</v>
      </c>
      <c r="CA539" t="s">
        <v>102</v>
      </c>
      <c r="CB539" s="5">
        <v>1268180</v>
      </c>
      <c r="CC539" s="6">
        <v>4.2550902903004915E-3</v>
      </c>
      <c r="CD539" s="8">
        <v>25.142427704499994</v>
      </c>
      <c r="CE539" s="5" t="s">
        <v>622</v>
      </c>
      <c r="CF539">
        <v>0</v>
      </c>
      <c r="CG539" t="str">
        <f>VLOOKUP(C539,Sheet2!$D$2:$D$764,1,0)</f>
        <v>9521122683</v>
      </c>
      <c r="CH539" t="str">
        <f>VLOOKUP(B539,SO!A:A,1,0)</f>
        <v>9512940792</v>
      </c>
      <c r="CI539" t="str">
        <f>VLOOKUP(D539,Shipment!A:A,1,0)</f>
        <v>9525250580</v>
      </c>
      <c r="CJ539" s="76" t="e">
        <f>VLOOKUP(C539,[1]Sheet1!$E:$H,4,0)</f>
        <v>#N/A</v>
      </c>
      <c r="CK539" s="76" t="e">
        <f>VLOOKUP(C539,[1]Sheet1!$E:$I,5,0)</f>
        <v>#N/A</v>
      </c>
      <c r="CL539" s="76" t="e">
        <f>VLOOKUP(C539,[1]Sheet1!$E:$S,15,0)</f>
        <v>#N/A</v>
      </c>
    </row>
    <row r="540" spans="1:90" x14ac:dyDescent="0.25">
      <c r="A540" s="1">
        <v>44580</v>
      </c>
      <c r="B540" t="s">
        <v>1501</v>
      </c>
      <c r="C540" t="s">
        <v>1502</v>
      </c>
      <c r="D540" t="s">
        <v>1472</v>
      </c>
      <c r="E540" t="s">
        <v>1473</v>
      </c>
      <c r="F540" t="s">
        <v>1474</v>
      </c>
      <c r="G540">
        <v>7</v>
      </c>
      <c r="H540" t="s">
        <v>177</v>
      </c>
      <c r="I540" t="s">
        <v>72</v>
      </c>
      <c r="J540" t="s">
        <v>73</v>
      </c>
      <c r="K540" t="s">
        <v>604</v>
      </c>
      <c r="L540">
        <v>13</v>
      </c>
      <c r="M540" t="s">
        <v>1245</v>
      </c>
      <c r="N540" t="s">
        <v>1475</v>
      </c>
      <c r="O540" t="s">
        <v>77</v>
      </c>
      <c r="P540">
        <v>4.6271875000000004E-2</v>
      </c>
      <c r="Q540" t="s">
        <v>78</v>
      </c>
      <c r="R540">
        <v>0.82013888888888997</v>
      </c>
      <c r="S540">
        <v>0.62328703703704003</v>
      </c>
      <c r="T540">
        <v>0.80739583333332998</v>
      </c>
      <c r="U540" t="s">
        <v>1476</v>
      </c>
      <c r="V540" t="s">
        <v>1476</v>
      </c>
      <c r="W540" t="s">
        <v>396</v>
      </c>
      <c r="X540" t="s">
        <v>1477</v>
      </c>
      <c r="Y540" t="s">
        <v>1246</v>
      </c>
      <c r="Z540">
        <v>166</v>
      </c>
      <c r="AA540">
        <v>0</v>
      </c>
      <c r="AB540">
        <v>0</v>
      </c>
      <c r="AC540">
        <v>3278000</v>
      </c>
      <c r="AD540" t="s">
        <v>332</v>
      </c>
      <c r="AE540" s="5">
        <v>0</v>
      </c>
      <c r="AF540" t="s">
        <v>177</v>
      </c>
      <c r="AG540" t="s">
        <v>84</v>
      </c>
      <c r="AH540" t="s">
        <v>85</v>
      </c>
      <c r="AI540" t="s">
        <v>42</v>
      </c>
      <c r="AJ540">
        <v>0</v>
      </c>
      <c r="AK540">
        <v>1</v>
      </c>
      <c r="AL540" t="s">
        <v>183</v>
      </c>
      <c r="AM540" t="s">
        <v>177</v>
      </c>
      <c r="AN540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602</v>
      </c>
      <c r="AT540" s="8">
        <v>0</v>
      </c>
      <c r="AU540" s="5"/>
      <c r="AX540" s="5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s="5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4.6271875000000004E-2</v>
      </c>
      <c r="BK540" s="5" t="s">
        <v>1472</v>
      </c>
      <c r="BL540">
        <v>25.142427704499994</v>
      </c>
      <c r="BM540">
        <v>4045459</v>
      </c>
      <c r="BN540" s="5">
        <v>6032.7987429333425</v>
      </c>
      <c r="BO540" s="5">
        <v>0</v>
      </c>
      <c r="BP540" s="5">
        <v>602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f>IF(COUNTIFS($D$1:D540,D540,$E$1:E540,E540)&gt;1,0,1)</f>
        <v>0</v>
      </c>
      <c r="BX540" s="5">
        <v>7462.9742872652532</v>
      </c>
      <c r="BY540" t="s">
        <v>332</v>
      </c>
      <c r="BZ540" t="s">
        <v>332</v>
      </c>
      <c r="CA540" t="s">
        <v>102</v>
      </c>
      <c r="CB540" s="5">
        <v>3488732</v>
      </c>
      <c r="CC540" s="6">
        <v>1.8403900985153577E-3</v>
      </c>
      <c r="CD540" s="8">
        <v>25.142427704499994</v>
      </c>
      <c r="CE540" s="5" t="s">
        <v>622</v>
      </c>
      <c r="CF540">
        <v>0</v>
      </c>
      <c r="CG540" t="str">
        <f>VLOOKUP(C540,Sheet2!$D$2:$D$764,1,0)</f>
        <v>9521124149</v>
      </c>
      <c r="CH540" t="str">
        <f>VLOOKUP(B540,SO!A:A,1,0)</f>
        <v>9512941198</v>
      </c>
      <c r="CI540" t="str">
        <f>VLOOKUP(D540,Shipment!A:A,1,0)</f>
        <v>9525250580</v>
      </c>
      <c r="CJ540" s="76" t="e">
        <f>VLOOKUP(C540,[1]Sheet1!$E:$H,4,0)</f>
        <v>#N/A</v>
      </c>
      <c r="CK540" s="76" t="e">
        <f>VLOOKUP(C540,[1]Sheet1!$E:$I,5,0)</f>
        <v>#N/A</v>
      </c>
      <c r="CL540" s="76" t="e">
        <f>VLOOKUP(C540,[1]Sheet1!$E:$S,15,0)</f>
        <v>#N/A</v>
      </c>
    </row>
    <row r="541" spans="1:90" x14ac:dyDescent="0.25">
      <c r="A541" s="1">
        <v>44580</v>
      </c>
      <c r="B541" t="s">
        <v>1501</v>
      </c>
      <c r="C541" t="s">
        <v>1502</v>
      </c>
      <c r="D541" t="s">
        <v>1472</v>
      </c>
      <c r="E541" t="s">
        <v>1473</v>
      </c>
      <c r="F541" t="s">
        <v>1474</v>
      </c>
      <c r="G541">
        <v>7</v>
      </c>
      <c r="H541" t="s">
        <v>177</v>
      </c>
      <c r="I541" t="s">
        <v>72</v>
      </c>
      <c r="J541" t="s">
        <v>73</v>
      </c>
      <c r="K541" t="s">
        <v>597</v>
      </c>
      <c r="L541">
        <v>35</v>
      </c>
      <c r="M541" t="s">
        <v>1245</v>
      </c>
      <c r="N541" t="s">
        <v>1475</v>
      </c>
      <c r="O541" t="s">
        <v>77</v>
      </c>
      <c r="P541">
        <v>0.70525000000000004</v>
      </c>
      <c r="Q541" t="s">
        <v>78</v>
      </c>
      <c r="R541">
        <v>0.82013888888888997</v>
      </c>
      <c r="S541">
        <v>0.62328703703704003</v>
      </c>
      <c r="T541">
        <v>0.80773148148148</v>
      </c>
      <c r="U541" t="s">
        <v>1476</v>
      </c>
      <c r="V541" t="s">
        <v>1476</v>
      </c>
      <c r="W541" t="s">
        <v>396</v>
      </c>
      <c r="X541" t="s">
        <v>1477</v>
      </c>
      <c r="Y541" t="s">
        <v>1246</v>
      </c>
      <c r="Z541">
        <v>166</v>
      </c>
      <c r="AA541">
        <v>0</v>
      </c>
      <c r="AB541">
        <v>0</v>
      </c>
      <c r="AC541">
        <v>3278000</v>
      </c>
      <c r="AD541" t="s">
        <v>358</v>
      </c>
      <c r="AE541" s="5">
        <v>0</v>
      </c>
      <c r="AF541" t="s">
        <v>177</v>
      </c>
      <c r="AG541" t="s">
        <v>84</v>
      </c>
      <c r="AH541" t="s">
        <v>85</v>
      </c>
      <c r="AI541" t="s">
        <v>42</v>
      </c>
      <c r="AJ541">
        <v>0</v>
      </c>
      <c r="AK541">
        <v>1</v>
      </c>
      <c r="AL541" t="s">
        <v>183</v>
      </c>
      <c r="AM541" t="s">
        <v>177</v>
      </c>
      <c r="AN541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9168</v>
      </c>
      <c r="AT541" s="8">
        <v>0</v>
      </c>
      <c r="AU541" s="5"/>
      <c r="AX541" s="5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s="5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0.70525000000000004</v>
      </c>
      <c r="BK541" s="5" t="s">
        <v>1472</v>
      </c>
      <c r="BL541">
        <v>25.142427704499994</v>
      </c>
      <c r="BM541">
        <v>4045459</v>
      </c>
      <c r="BN541" s="5">
        <v>91948.539225041983</v>
      </c>
      <c r="BO541" s="5">
        <v>0</v>
      </c>
      <c r="BP541" s="5">
        <v>9168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f>IF(COUNTIFS($D$1:D541,D541,$E$1:E541,E541)&gt;1,0,1)</f>
        <v>0</v>
      </c>
      <c r="BX541" s="5">
        <v>113739.12697710693</v>
      </c>
      <c r="BY541" t="s">
        <v>358</v>
      </c>
      <c r="BZ541" t="s">
        <v>358</v>
      </c>
      <c r="CA541" t="s">
        <v>102</v>
      </c>
      <c r="CB541" s="5">
        <v>38092740</v>
      </c>
      <c r="CC541" s="6">
        <v>2.805019500458877E-2</v>
      </c>
      <c r="CD541" s="8">
        <v>25.142427704499994</v>
      </c>
      <c r="CE541" s="5" t="s">
        <v>622</v>
      </c>
      <c r="CF541">
        <v>0</v>
      </c>
      <c r="CG541" t="str">
        <f>VLOOKUP(C541,Sheet2!$D$2:$D$764,1,0)</f>
        <v>9521124149</v>
      </c>
      <c r="CH541" t="str">
        <f>VLOOKUP(B541,SO!A:A,1,0)</f>
        <v>9512941198</v>
      </c>
      <c r="CI541" t="str">
        <f>VLOOKUP(D541,Shipment!A:A,1,0)</f>
        <v>9525250580</v>
      </c>
      <c r="CJ541" s="76" t="e">
        <f>VLOOKUP(C541,[1]Sheet1!$E:$H,4,0)</f>
        <v>#N/A</v>
      </c>
      <c r="CK541" s="76" t="e">
        <f>VLOOKUP(C541,[1]Sheet1!$E:$I,5,0)</f>
        <v>#N/A</v>
      </c>
      <c r="CL541" s="76" t="e">
        <f>VLOOKUP(C541,[1]Sheet1!$E:$S,15,0)</f>
        <v>#N/A</v>
      </c>
    </row>
    <row r="542" spans="1:90" x14ac:dyDescent="0.25">
      <c r="A542" s="1">
        <v>44580</v>
      </c>
      <c r="B542" t="s">
        <v>1503</v>
      </c>
      <c r="C542" t="s">
        <v>1504</v>
      </c>
      <c r="D542" t="s">
        <v>1472</v>
      </c>
      <c r="E542" t="s">
        <v>1473</v>
      </c>
      <c r="F542" t="s">
        <v>1474</v>
      </c>
      <c r="G542">
        <v>7</v>
      </c>
      <c r="H542" t="s">
        <v>177</v>
      </c>
      <c r="I542" t="s">
        <v>72</v>
      </c>
      <c r="J542" t="s">
        <v>73</v>
      </c>
      <c r="K542" t="s">
        <v>567</v>
      </c>
      <c r="L542">
        <v>9</v>
      </c>
      <c r="M542" t="s">
        <v>1245</v>
      </c>
      <c r="N542" t="s">
        <v>1475</v>
      </c>
      <c r="O542" t="s">
        <v>77</v>
      </c>
      <c r="P542">
        <v>0.31048920000000002</v>
      </c>
      <c r="Q542" t="s">
        <v>78</v>
      </c>
      <c r="R542">
        <v>0.82013888888888997</v>
      </c>
      <c r="S542">
        <v>0.62328703703704003</v>
      </c>
      <c r="T542">
        <v>0.81081018518518999</v>
      </c>
      <c r="U542" t="s">
        <v>1476</v>
      </c>
      <c r="V542" t="s">
        <v>1476</v>
      </c>
      <c r="W542" t="s">
        <v>396</v>
      </c>
      <c r="X542" t="s">
        <v>1477</v>
      </c>
      <c r="Y542" t="s">
        <v>1246</v>
      </c>
      <c r="Z542">
        <v>166</v>
      </c>
      <c r="AA542">
        <v>0</v>
      </c>
      <c r="AB542">
        <v>0</v>
      </c>
      <c r="AC542">
        <v>3278000</v>
      </c>
      <c r="AD542" t="s">
        <v>358</v>
      </c>
      <c r="AE542" s="5">
        <v>0</v>
      </c>
      <c r="AF542" t="s">
        <v>177</v>
      </c>
      <c r="AG542" t="s">
        <v>84</v>
      </c>
      <c r="AH542" t="s">
        <v>85</v>
      </c>
      <c r="AI542" t="s">
        <v>42</v>
      </c>
      <c r="AJ542">
        <v>0</v>
      </c>
      <c r="AK542">
        <v>1</v>
      </c>
      <c r="AL542" t="s">
        <v>183</v>
      </c>
      <c r="AM542" t="s">
        <v>177</v>
      </c>
      <c r="AN542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4036</v>
      </c>
      <c r="AT542" s="8">
        <v>0</v>
      </c>
      <c r="AU542" s="5"/>
      <c r="AX542" s="5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s="5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0.31048920000000002</v>
      </c>
      <c r="BK542" s="5" t="s">
        <v>1472</v>
      </c>
      <c r="BL542">
        <v>25.142427704499994</v>
      </c>
      <c r="BM542">
        <v>4045459</v>
      </c>
      <c r="BN542" s="5">
        <v>40480.720858067223</v>
      </c>
      <c r="BO542" s="5">
        <v>0</v>
      </c>
      <c r="BP542" s="5">
        <v>4036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f>IF(COUNTIFS($D$1:D542,D542,$E$1:E542,E542)&gt;1,0,1)</f>
        <v>0</v>
      </c>
      <c r="BX542" s="5">
        <v>50073.866796484013</v>
      </c>
      <c r="BY542" t="s">
        <v>358</v>
      </c>
      <c r="BZ542" t="s">
        <v>358</v>
      </c>
      <c r="CA542" t="s">
        <v>102</v>
      </c>
      <c r="CB542" s="5">
        <v>4418181</v>
      </c>
      <c r="CC542" s="6">
        <v>1.2349213196481764E-2</v>
      </c>
      <c r="CD542" s="8">
        <v>25.142427704499994</v>
      </c>
      <c r="CE542" s="5" t="s">
        <v>622</v>
      </c>
      <c r="CF542">
        <v>0</v>
      </c>
      <c r="CG542" t="str">
        <f>VLOOKUP(C542,Sheet2!$D$2:$D$764,1,0)</f>
        <v>9521123533</v>
      </c>
      <c r="CH542" t="str">
        <f>VLOOKUP(B542,SO!A:A,1,0)</f>
        <v>9512941218</v>
      </c>
      <c r="CI542" t="str">
        <f>VLOOKUP(D542,Shipment!A:A,1,0)</f>
        <v>9525250580</v>
      </c>
      <c r="CJ542" s="76" t="e">
        <f>VLOOKUP(C542,[1]Sheet1!$E:$H,4,0)</f>
        <v>#N/A</v>
      </c>
      <c r="CK542" s="76" t="e">
        <f>VLOOKUP(C542,[1]Sheet1!$E:$I,5,0)</f>
        <v>#N/A</v>
      </c>
      <c r="CL542" s="76" t="e">
        <f>VLOOKUP(C542,[1]Sheet1!$E:$S,15,0)</f>
        <v>#N/A</v>
      </c>
    </row>
    <row r="543" spans="1:90" x14ac:dyDescent="0.25">
      <c r="A543" s="1">
        <v>44580</v>
      </c>
      <c r="B543" t="s">
        <v>1503</v>
      </c>
      <c r="C543" t="s">
        <v>1504</v>
      </c>
      <c r="D543" t="s">
        <v>1472</v>
      </c>
      <c r="E543" t="s">
        <v>1473</v>
      </c>
      <c r="F543" t="s">
        <v>1474</v>
      </c>
      <c r="G543">
        <v>7</v>
      </c>
      <c r="H543" t="s">
        <v>177</v>
      </c>
      <c r="I543" t="s">
        <v>72</v>
      </c>
      <c r="J543" t="s">
        <v>73</v>
      </c>
      <c r="K543" t="s">
        <v>569</v>
      </c>
      <c r="L543">
        <v>1</v>
      </c>
      <c r="M543" t="s">
        <v>1245</v>
      </c>
      <c r="N543" t="s">
        <v>1475</v>
      </c>
      <c r="O543" t="s">
        <v>77</v>
      </c>
      <c r="P543">
        <v>3.320625E-2</v>
      </c>
      <c r="Q543" t="s">
        <v>78</v>
      </c>
      <c r="R543">
        <v>0.82013888888888997</v>
      </c>
      <c r="S543">
        <v>0.62328703703704003</v>
      </c>
      <c r="T543">
        <v>0.80929398148148002</v>
      </c>
      <c r="U543" t="s">
        <v>1476</v>
      </c>
      <c r="V543" t="s">
        <v>1476</v>
      </c>
      <c r="W543" t="s">
        <v>396</v>
      </c>
      <c r="X543" t="s">
        <v>1477</v>
      </c>
      <c r="Y543" t="s">
        <v>1246</v>
      </c>
      <c r="Z543">
        <v>166</v>
      </c>
      <c r="AA543">
        <v>0</v>
      </c>
      <c r="AB543">
        <v>0</v>
      </c>
      <c r="AC543">
        <v>3278000</v>
      </c>
      <c r="AD543" t="s">
        <v>358</v>
      </c>
      <c r="AE543" s="5">
        <v>0</v>
      </c>
      <c r="AF543" t="s">
        <v>177</v>
      </c>
      <c r="AG543" t="s">
        <v>84</v>
      </c>
      <c r="AH543" t="s">
        <v>85</v>
      </c>
      <c r="AI543" t="s">
        <v>42</v>
      </c>
      <c r="AJ543">
        <v>0</v>
      </c>
      <c r="AK543">
        <v>1</v>
      </c>
      <c r="AL543" t="s">
        <v>183</v>
      </c>
      <c r="AM543" t="s">
        <v>177</v>
      </c>
      <c r="AN543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432</v>
      </c>
      <c r="AT543" s="8">
        <v>0</v>
      </c>
      <c r="AU543" s="5"/>
      <c r="AX543" s="5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s="5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3.320625E-2</v>
      </c>
      <c r="BK543" s="5" t="s">
        <v>1472</v>
      </c>
      <c r="BL543">
        <v>25.142427704499994</v>
      </c>
      <c r="BM543">
        <v>4045459</v>
      </c>
      <c r="BN543" s="5">
        <v>4329.3387885736265</v>
      </c>
      <c r="BO543" s="5">
        <v>0</v>
      </c>
      <c r="BP543" s="5">
        <v>432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f>IF(COUNTIFS($D$1:D543,D543,$E$1:E543,E543)&gt;1,0,1)</f>
        <v>0</v>
      </c>
      <c r="BX543" s="5">
        <v>5355.6653458823912</v>
      </c>
      <c r="BY543" t="s">
        <v>358</v>
      </c>
      <c r="BZ543" t="s">
        <v>358</v>
      </c>
      <c r="CA543" t="s">
        <v>102</v>
      </c>
      <c r="CB543" s="5">
        <v>409091</v>
      </c>
      <c r="CC543" s="6">
        <v>1.320725682908367E-3</v>
      </c>
      <c r="CD543" s="8">
        <v>25.142427704499994</v>
      </c>
      <c r="CE543" s="5" t="s">
        <v>622</v>
      </c>
      <c r="CF543">
        <v>0</v>
      </c>
      <c r="CG543" t="str">
        <f>VLOOKUP(C543,Sheet2!$D$2:$D$764,1,0)</f>
        <v>9521123533</v>
      </c>
      <c r="CH543" t="str">
        <f>VLOOKUP(B543,SO!A:A,1,0)</f>
        <v>9512941218</v>
      </c>
      <c r="CI543" t="str">
        <f>VLOOKUP(D543,Shipment!A:A,1,0)</f>
        <v>9525250580</v>
      </c>
      <c r="CJ543" s="76" t="e">
        <f>VLOOKUP(C543,[1]Sheet1!$E:$H,4,0)</f>
        <v>#N/A</v>
      </c>
      <c r="CK543" s="76" t="e">
        <f>VLOOKUP(C543,[1]Sheet1!$E:$I,5,0)</f>
        <v>#N/A</v>
      </c>
      <c r="CL543" s="76" t="e">
        <f>VLOOKUP(C543,[1]Sheet1!$E:$S,15,0)</f>
        <v>#N/A</v>
      </c>
    </row>
    <row r="544" spans="1:90" x14ac:dyDescent="0.25">
      <c r="A544" s="1">
        <v>44580</v>
      </c>
      <c r="B544" t="s">
        <v>1503</v>
      </c>
      <c r="C544" t="s">
        <v>1504</v>
      </c>
      <c r="D544" t="s">
        <v>1472</v>
      </c>
      <c r="E544" t="s">
        <v>1473</v>
      </c>
      <c r="F544" t="s">
        <v>1474</v>
      </c>
      <c r="G544">
        <v>7</v>
      </c>
      <c r="H544" t="s">
        <v>177</v>
      </c>
      <c r="I544" t="s">
        <v>72</v>
      </c>
      <c r="J544" t="s">
        <v>73</v>
      </c>
      <c r="K544" t="s">
        <v>588</v>
      </c>
      <c r="L544">
        <v>1</v>
      </c>
      <c r="M544" t="s">
        <v>1245</v>
      </c>
      <c r="N544" t="s">
        <v>1475</v>
      </c>
      <c r="O544" t="s">
        <v>77</v>
      </c>
      <c r="P544">
        <v>3.55725E-2</v>
      </c>
      <c r="Q544" t="s">
        <v>78</v>
      </c>
      <c r="R544">
        <v>0.82013888888888997</v>
      </c>
      <c r="S544">
        <v>0.62328703703704003</v>
      </c>
      <c r="T544">
        <v>0.80815972222221999</v>
      </c>
      <c r="U544" t="s">
        <v>1476</v>
      </c>
      <c r="V544" t="s">
        <v>1476</v>
      </c>
      <c r="W544" t="s">
        <v>396</v>
      </c>
      <c r="X544" t="s">
        <v>1477</v>
      </c>
      <c r="Y544" t="s">
        <v>1246</v>
      </c>
      <c r="Z544">
        <v>166</v>
      </c>
      <c r="AA544">
        <v>0</v>
      </c>
      <c r="AB544">
        <v>0</v>
      </c>
      <c r="AC544">
        <v>3278000</v>
      </c>
      <c r="AD544" t="s">
        <v>358</v>
      </c>
      <c r="AE544" s="5">
        <v>0</v>
      </c>
      <c r="AF544" t="s">
        <v>177</v>
      </c>
      <c r="AG544" t="s">
        <v>84</v>
      </c>
      <c r="AH544" t="s">
        <v>85</v>
      </c>
      <c r="AI544" t="s">
        <v>42</v>
      </c>
      <c r="AJ544">
        <v>0</v>
      </c>
      <c r="AK544">
        <v>1</v>
      </c>
      <c r="AL544" t="s">
        <v>183</v>
      </c>
      <c r="AM544" t="s">
        <v>177</v>
      </c>
      <c r="AN544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462</v>
      </c>
      <c r="AT544" s="8">
        <v>0</v>
      </c>
      <c r="AU544" s="5"/>
      <c r="AX544" s="5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s="5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3.55725E-2</v>
      </c>
      <c r="BK544" s="5" t="s">
        <v>1472</v>
      </c>
      <c r="BL544">
        <v>25.142427704499994</v>
      </c>
      <c r="BM544">
        <v>4045459</v>
      </c>
      <c r="BN544" s="5">
        <v>4637.8439015707991</v>
      </c>
      <c r="BO544" s="5">
        <v>0</v>
      </c>
      <c r="BP544" s="5">
        <v>462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f>IF(COUNTIFS($D$1:D544,D544,$E$1:E544,E544)&gt;1,0,1)</f>
        <v>0</v>
      </c>
      <c r="BX544" s="5">
        <v>5736.5216793947347</v>
      </c>
      <c r="BY544" t="s">
        <v>358</v>
      </c>
      <c r="BZ544" t="s">
        <v>358</v>
      </c>
      <c r="CA544" t="s">
        <v>102</v>
      </c>
      <c r="CB544" s="5">
        <v>668182</v>
      </c>
      <c r="CC544" s="6">
        <v>1.4148395062754116E-3</v>
      </c>
      <c r="CD544" s="8">
        <v>25.142427704499994</v>
      </c>
      <c r="CE544" s="5" t="s">
        <v>622</v>
      </c>
      <c r="CF544">
        <v>0</v>
      </c>
      <c r="CG544" t="str">
        <f>VLOOKUP(C544,Sheet2!$D$2:$D$764,1,0)</f>
        <v>9521123533</v>
      </c>
      <c r="CH544" t="str">
        <f>VLOOKUP(B544,SO!A:A,1,0)</f>
        <v>9512941218</v>
      </c>
      <c r="CI544" t="str">
        <f>VLOOKUP(D544,Shipment!A:A,1,0)</f>
        <v>9525250580</v>
      </c>
      <c r="CJ544" s="76" t="e">
        <f>VLOOKUP(C544,[1]Sheet1!$E:$H,4,0)</f>
        <v>#N/A</v>
      </c>
      <c r="CK544" s="76" t="e">
        <f>VLOOKUP(C544,[1]Sheet1!$E:$I,5,0)</f>
        <v>#N/A</v>
      </c>
      <c r="CL544" s="76" t="e">
        <f>VLOOKUP(C544,[1]Sheet1!$E:$S,15,0)</f>
        <v>#N/A</v>
      </c>
    </row>
    <row r="545" spans="1:90" x14ac:dyDescent="0.25">
      <c r="A545" s="1">
        <v>44580</v>
      </c>
      <c r="B545" t="s">
        <v>1505</v>
      </c>
      <c r="C545" t="s">
        <v>1506</v>
      </c>
      <c r="D545" t="s">
        <v>1472</v>
      </c>
      <c r="E545" t="s">
        <v>1473</v>
      </c>
      <c r="F545" t="s">
        <v>1474</v>
      </c>
      <c r="G545">
        <v>7</v>
      </c>
      <c r="H545" t="s">
        <v>177</v>
      </c>
      <c r="I545" t="s">
        <v>72</v>
      </c>
      <c r="J545" t="s">
        <v>73</v>
      </c>
      <c r="K545" t="s">
        <v>589</v>
      </c>
      <c r="L545">
        <v>3</v>
      </c>
      <c r="M545" t="s">
        <v>1245</v>
      </c>
      <c r="N545" t="s">
        <v>1475</v>
      </c>
      <c r="O545" t="s">
        <v>77</v>
      </c>
      <c r="P545">
        <v>0.12109499999999999</v>
      </c>
      <c r="Q545" t="s">
        <v>78</v>
      </c>
      <c r="R545">
        <v>0.82013888888888997</v>
      </c>
      <c r="S545">
        <v>0.62328703703704003</v>
      </c>
      <c r="T545">
        <v>0.80600694444443999</v>
      </c>
      <c r="U545" t="s">
        <v>1476</v>
      </c>
      <c r="V545" t="s">
        <v>1476</v>
      </c>
      <c r="W545" t="s">
        <v>396</v>
      </c>
      <c r="X545" t="s">
        <v>1477</v>
      </c>
      <c r="Y545" t="s">
        <v>1246</v>
      </c>
      <c r="Z545">
        <v>166</v>
      </c>
      <c r="AA545">
        <v>0</v>
      </c>
      <c r="AB545">
        <v>0</v>
      </c>
      <c r="AC545">
        <v>3278000</v>
      </c>
      <c r="AD545" t="s">
        <v>147</v>
      </c>
      <c r="AE545" s="5">
        <v>0</v>
      </c>
      <c r="AF545" t="s">
        <v>177</v>
      </c>
      <c r="AG545" t="s">
        <v>84</v>
      </c>
      <c r="AH545" t="s">
        <v>85</v>
      </c>
      <c r="AI545" t="s">
        <v>42</v>
      </c>
      <c r="AJ545">
        <v>0</v>
      </c>
      <c r="AK545">
        <v>1</v>
      </c>
      <c r="AL545" t="s">
        <v>183</v>
      </c>
      <c r="AM545" t="s">
        <v>177</v>
      </c>
      <c r="AN545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1574</v>
      </c>
      <c r="AT545" s="8">
        <v>0</v>
      </c>
      <c r="AU545" s="5"/>
      <c r="AX545" s="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s="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0.12109499999999999</v>
      </c>
      <c r="BK545" s="5" t="s">
        <v>1472</v>
      </c>
      <c r="BL545">
        <v>25.142427704499994</v>
      </c>
      <c r="BM545">
        <v>4045459</v>
      </c>
      <c r="BN545" s="5">
        <v>15788.030283525641</v>
      </c>
      <c r="BO545" s="5">
        <v>0</v>
      </c>
      <c r="BP545" s="5">
        <v>1574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f>IF(COUNTIFS($D$1:D545,D545,$E$1:E545,E545)&gt;1,0,1)</f>
        <v>0</v>
      </c>
      <c r="BX545" s="5">
        <v>19529.392586023059</v>
      </c>
      <c r="BY545" t="s">
        <v>147</v>
      </c>
      <c r="BZ545" t="s">
        <v>147</v>
      </c>
      <c r="CA545" t="s">
        <v>102</v>
      </c>
      <c r="CB545" s="5">
        <v>5607000</v>
      </c>
      <c r="CC545" s="6">
        <v>4.816360672216486E-3</v>
      </c>
      <c r="CD545" s="8">
        <v>25.142427704499994</v>
      </c>
      <c r="CE545" s="5" t="s">
        <v>622</v>
      </c>
      <c r="CF545">
        <v>0</v>
      </c>
      <c r="CG545" t="str">
        <f>VLOOKUP(C545,Sheet2!$D$2:$D$764,1,0)</f>
        <v>9521123812</v>
      </c>
      <c r="CH545" t="str">
        <f>VLOOKUP(B545,SO!A:A,1,0)</f>
        <v>9512940320</v>
      </c>
      <c r="CI545" t="str">
        <f>VLOOKUP(D545,Shipment!A:A,1,0)</f>
        <v>9525250580</v>
      </c>
      <c r="CJ545" s="76" t="e">
        <f>VLOOKUP(C545,[1]Sheet1!$E:$H,4,0)</f>
        <v>#N/A</v>
      </c>
      <c r="CK545" s="76" t="e">
        <f>VLOOKUP(C545,[1]Sheet1!$E:$I,5,0)</f>
        <v>#N/A</v>
      </c>
      <c r="CL545" s="76" t="e">
        <f>VLOOKUP(C545,[1]Sheet1!$E:$S,15,0)</f>
        <v>#N/A</v>
      </c>
    </row>
    <row r="546" spans="1:90" x14ac:dyDescent="0.25">
      <c r="A546" s="1">
        <v>44580</v>
      </c>
      <c r="B546" t="s">
        <v>1503</v>
      </c>
      <c r="C546" t="s">
        <v>1504</v>
      </c>
      <c r="D546" t="s">
        <v>1472</v>
      </c>
      <c r="E546" t="s">
        <v>1473</v>
      </c>
      <c r="F546" t="s">
        <v>1474</v>
      </c>
      <c r="G546">
        <v>7</v>
      </c>
      <c r="H546" t="s">
        <v>177</v>
      </c>
      <c r="I546" t="s">
        <v>72</v>
      </c>
      <c r="J546" t="s">
        <v>73</v>
      </c>
      <c r="K546" t="s">
        <v>597</v>
      </c>
      <c r="L546">
        <v>1</v>
      </c>
      <c r="M546" t="s">
        <v>1245</v>
      </c>
      <c r="N546" t="s">
        <v>1475</v>
      </c>
      <c r="O546" t="s">
        <v>77</v>
      </c>
      <c r="P546">
        <v>2.0150000000000001E-2</v>
      </c>
      <c r="Q546" t="s">
        <v>78</v>
      </c>
      <c r="R546">
        <v>0.82013888888888997</v>
      </c>
      <c r="S546">
        <v>0.62328703703704003</v>
      </c>
      <c r="T546">
        <v>0.80760416666667001</v>
      </c>
      <c r="U546" t="s">
        <v>1476</v>
      </c>
      <c r="V546" t="s">
        <v>1476</v>
      </c>
      <c r="W546" t="s">
        <v>396</v>
      </c>
      <c r="X546" t="s">
        <v>1477</v>
      </c>
      <c r="Y546" t="s">
        <v>1246</v>
      </c>
      <c r="Z546">
        <v>166</v>
      </c>
      <c r="AA546">
        <v>0</v>
      </c>
      <c r="AB546">
        <v>0</v>
      </c>
      <c r="AC546">
        <v>3278000</v>
      </c>
      <c r="AD546" t="s">
        <v>358</v>
      </c>
      <c r="AE546" s="5">
        <v>0</v>
      </c>
      <c r="AF546" t="s">
        <v>177</v>
      </c>
      <c r="AG546" t="s">
        <v>84</v>
      </c>
      <c r="AH546" t="s">
        <v>85</v>
      </c>
      <c r="AI546" t="s">
        <v>42</v>
      </c>
      <c r="AJ546">
        <v>0</v>
      </c>
      <c r="AK546">
        <v>1</v>
      </c>
      <c r="AL546" t="s">
        <v>183</v>
      </c>
      <c r="AM546" t="s">
        <v>177</v>
      </c>
      <c r="AN546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262</v>
      </c>
      <c r="AT546" s="8">
        <v>0</v>
      </c>
      <c r="AU546" s="5"/>
      <c r="AX546" s="5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s="5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2.0150000000000001E-2</v>
      </c>
      <c r="BK546" s="5" t="s">
        <v>1472</v>
      </c>
      <c r="BL546">
        <v>25.142427704499994</v>
      </c>
      <c r="BM546">
        <v>4045459</v>
      </c>
      <c r="BN546" s="5">
        <v>2627.1011207154852</v>
      </c>
      <c r="BO546" s="5">
        <v>0</v>
      </c>
      <c r="BP546" s="5">
        <v>262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f>IF(COUNTIFS($D$1:D546,D546,$E$1:E546,E546)&gt;1,0,1)</f>
        <v>0</v>
      </c>
      <c r="BX546" s="5">
        <v>3249.7464850601978</v>
      </c>
      <c r="BY546" t="s">
        <v>358</v>
      </c>
      <c r="BZ546" t="s">
        <v>358</v>
      </c>
      <c r="CA546" t="s">
        <v>102</v>
      </c>
      <c r="CB546" s="5">
        <v>398182</v>
      </c>
      <c r="CC546" s="6">
        <v>8.0143414298825054E-4</v>
      </c>
      <c r="CD546" s="8">
        <v>25.142427704499994</v>
      </c>
      <c r="CE546" s="5" t="s">
        <v>622</v>
      </c>
      <c r="CF546">
        <v>0</v>
      </c>
      <c r="CG546" t="str">
        <f>VLOOKUP(C546,Sheet2!$D$2:$D$764,1,0)</f>
        <v>9521123533</v>
      </c>
      <c r="CH546" t="str">
        <f>VLOOKUP(B546,SO!A:A,1,0)</f>
        <v>9512941218</v>
      </c>
      <c r="CI546" t="str">
        <f>VLOOKUP(D546,Shipment!A:A,1,0)</f>
        <v>9525250580</v>
      </c>
      <c r="CJ546" s="76" t="e">
        <f>VLOOKUP(C546,[1]Sheet1!$E:$H,4,0)</f>
        <v>#N/A</v>
      </c>
      <c r="CK546" s="76" t="e">
        <f>VLOOKUP(C546,[1]Sheet1!$E:$I,5,0)</f>
        <v>#N/A</v>
      </c>
      <c r="CL546" s="76" t="e">
        <f>VLOOKUP(C546,[1]Sheet1!$E:$S,15,0)</f>
        <v>#N/A</v>
      </c>
    </row>
    <row r="547" spans="1:90" x14ac:dyDescent="0.25">
      <c r="A547" s="1">
        <v>44580</v>
      </c>
      <c r="B547" t="s">
        <v>1490</v>
      </c>
      <c r="C547" t="s">
        <v>1507</v>
      </c>
      <c r="D547" t="s">
        <v>1472</v>
      </c>
      <c r="E547" t="s">
        <v>1480</v>
      </c>
      <c r="F547" t="s">
        <v>1474</v>
      </c>
      <c r="G547">
        <v>7</v>
      </c>
      <c r="H547" t="s">
        <v>177</v>
      </c>
      <c r="I547" t="s">
        <v>72</v>
      </c>
      <c r="J547" t="s">
        <v>73</v>
      </c>
      <c r="K547" t="s">
        <v>302</v>
      </c>
      <c r="L547">
        <v>1</v>
      </c>
      <c r="M547" t="s">
        <v>1245</v>
      </c>
      <c r="N547" t="s">
        <v>1481</v>
      </c>
      <c r="O547" t="s">
        <v>77</v>
      </c>
      <c r="P547">
        <v>0.9405</v>
      </c>
      <c r="Q547" t="s">
        <v>78</v>
      </c>
      <c r="R547">
        <v>0.82013888888888997</v>
      </c>
      <c r="S547">
        <v>0.62328703703704003</v>
      </c>
      <c r="T547">
        <v>0.80530092592592994</v>
      </c>
      <c r="U547" t="s">
        <v>1482</v>
      </c>
      <c r="V547" t="s">
        <v>1482</v>
      </c>
      <c r="W547" t="s">
        <v>396</v>
      </c>
      <c r="X547" t="s">
        <v>1477</v>
      </c>
      <c r="Y547" t="s">
        <v>1246</v>
      </c>
      <c r="Z547">
        <v>166</v>
      </c>
      <c r="AA547">
        <v>0</v>
      </c>
      <c r="AB547">
        <v>0</v>
      </c>
      <c r="AC547">
        <v>3278000</v>
      </c>
      <c r="AD547" t="s">
        <v>21</v>
      </c>
      <c r="AE547" s="5">
        <v>0</v>
      </c>
      <c r="AF547" t="s">
        <v>177</v>
      </c>
      <c r="AG547" t="s">
        <v>84</v>
      </c>
      <c r="AH547" t="s">
        <v>85</v>
      </c>
      <c r="AI547" t="s">
        <v>42</v>
      </c>
      <c r="AJ547">
        <v>0</v>
      </c>
      <c r="AK547">
        <v>1</v>
      </c>
      <c r="AL547" t="s">
        <v>183</v>
      </c>
      <c r="AM547" t="s">
        <v>177</v>
      </c>
      <c r="AN547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12227</v>
      </c>
      <c r="AT547" s="8">
        <v>0</v>
      </c>
      <c r="AU547" s="5"/>
      <c r="AX547" s="5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s="5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0.9405</v>
      </c>
      <c r="BK547" s="5" t="s">
        <v>1472</v>
      </c>
      <c r="BL547">
        <v>25.142427704499994</v>
      </c>
      <c r="BM547">
        <v>4045459</v>
      </c>
      <c r="BN547" s="5">
        <v>122619.78183786174</v>
      </c>
      <c r="BO547" s="5">
        <v>0</v>
      </c>
      <c r="BP547" s="5">
        <v>12227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f>IF(COUNTIFS($D$1:D547,D547,$E$1:E547,E547)&gt;1,0,1)</f>
        <v>0</v>
      </c>
      <c r="BX547" s="5">
        <v>151679.88184611002</v>
      </c>
      <c r="BY547" t="s">
        <v>21</v>
      </c>
      <c r="BZ547" t="s">
        <v>92</v>
      </c>
      <c r="CA547" t="s">
        <v>102</v>
      </c>
      <c r="CB547" s="5">
        <v>13360455</v>
      </c>
      <c r="CC547" s="6">
        <v>3.7406888907218341E-2</v>
      </c>
      <c r="CD547" s="8">
        <v>25.142427704499994</v>
      </c>
      <c r="CE547" s="5" t="s">
        <v>622</v>
      </c>
      <c r="CF547">
        <v>0</v>
      </c>
      <c r="CG547" t="str">
        <f>VLOOKUP(C547,Sheet2!$D$2:$D$764,1,0)</f>
        <v>9521123358</v>
      </c>
      <c r="CH547" t="str">
        <f>VLOOKUP(B547,SO!A:A,1,0)</f>
        <v>9512940258</v>
      </c>
      <c r="CI547" t="str">
        <f>VLOOKUP(D547,Shipment!A:A,1,0)</f>
        <v>9525250580</v>
      </c>
      <c r="CJ547" s="76" t="e">
        <f>VLOOKUP(C547,[1]Sheet1!$E:$H,4,0)</f>
        <v>#N/A</v>
      </c>
      <c r="CK547" s="76" t="e">
        <f>VLOOKUP(C547,[1]Sheet1!$E:$I,5,0)</f>
        <v>#N/A</v>
      </c>
      <c r="CL547" s="76" t="e">
        <f>VLOOKUP(C547,[1]Sheet1!$E:$S,15,0)</f>
        <v>#N/A</v>
      </c>
    </row>
    <row r="548" spans="1:90" x14ac:dyDescent="0.25">
      <c r="A548" s="1">
        <v>44580</v>
      </c>
      <c r="B548" t="s">
        <v>1508</v>
      </c>
      <c r="C548" t="s">
        <v>1509</v>
      </c>
      <c r="D548" t="s">
        <v>1472</v>
      </c>
      <c r="E548" t="s">
        <v>1510</v>
      </c>
      <c r="F548" t="s">
        <v>1474</v>
      </c>
      <c r="G548">
        <v>7</v>
      </c>
      <c r="H548" t="s">
        <v>177</v>
      </c>
      <c r="I548" t="s">
        <v>72</v>
      </c>
      <c r="J548" t="s">
        <v>73</v>
      </c>
      <c r="K548" t="s">
        <v>272</v>
      </c>
      <c r="L548">
        <v>3</v>
      </c>
      <c r="M548" t="s">
        <v>1245</v>
      </c>
      <c r="N548" t="s">
        <v>1511</v>
      </c>
      <c r="O548" t="s">
        <v>77</v>
      </c>
      <c r="P548">
        <v>2.6568959999999997</v>
      </c>
      <c r="Q548" t="s">
        <v>78</v>
      </c>
      <c r="R548">
        <v>0.82013888888888997</v>
      </c>
      <c r="S548">
        <v>0.62328703703704003</v>
      </c>
      <c r="T548">
        <v>0.81907407407406996</v>
      </c>
      <c r="U548" t="s">
        <v>1512</v>
      </c>
      <c r="V548" t="s">
        <v>1512</v>
      </c>
      <c r="W548" t="s">
        <v>396</v>
      </c>
      <c r="X548" t="s">
        <v>1513</v>
      </c>
      <c r="Y548" t="s">
        <v>1246</v>
      </c>
      <c r="Z548">
        <v>155</v>
      </c>
      <c r="AA548">
        <v>166</v>
      </c>
      <c r="AB548">
        <v>0</v>
      </c>
      <c r="AC548">
        <v>2420000</v>
      </c>
      <c r="AD548" t="s">
        <v>21</v>
      </c>
      <c r="AE548" s="5">
        <v>0</v>
      </c>
      <c r="AF548" t="s">
        <v>177</v>
      </c>
      <c r="AG548" t="s">
        <v>84</v>
      </c>
      <c r="AH548" t="s">
        <v>85</v>
      </c>
      <c r="AI548" t="s">
        <v>42</v>
      </c>
      <c r="AJ548">
        <v>0</v>
      </c>
      <c r="AK548">
        <v>1</v>
      </c>
      <c r="AL548" t="s">
        <v>183</v>
      </c>
      <c r="AM548" t="s">
        <v>177</v>
      </c>
      <c r="AN548" t="s">
        <v>101</v>
      </c>
      <c r="AO548" s="8">
        <v>150000</v>
      </c>
      <c r="AP548" s="8">
        <v>0</v>
      </c>
      <c r="AQ548" s="8">
        <v>0</v>
      </c>
      <c r="AR548" s="8">
        <v>0</v>
      </c>
      <c r="AS548" s="8">
        <v>34540</v>
      </c>
      <c r="AT548" s="8">
        <v>0</v>
      </c>
      <c r="AU548" s="5"/>
      <c r="AX548" s="5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s="5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2.6568959999999997</v>
      </c>
      <c r="BK548" s="5" t="s">
        <v>1472</v>
      </c>
      <c r="BL548">
        <v>25.142427704499994</v>
      </c>
      <c r="BM548">
        <v>4045459</v>
      </c>
      <c r="BN548" s="5">
        <v>346398.73246771662</v>
      </c>
      <c r="BO548" s="5">
        <v>0</v>
      </c>
      <c r="BP548" s="5">
        <v>34540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f>IF(COUNTIFS($D$1:D548,D548,$E$1:E548,E548)&gt;1,0,1)</f>
        <v>1</v>
      </c>
      <c r="BX548" s="5">
        <v>428491.94467347395</v>
      </c>
      <c r="BY548" t="s">
        <v>21</v>
      </c>
      <c r="BZ548" t="s">
        <v>92</v>
      </c>
      <c r="CA548" t="s">
        <v>102</v>
      </c>
      <c r="CB548" s="5">
        <v>37299546</v>
      </c>
      <c r="CC548" s="6">
        <v>0.10567380490168291</v>
      </c>
      <c r="CD548" s="8">
        <v>25.142427704499994</v>
      </c>
      <c r="CE548" s="5" t="s">
        <v>622</v>
      </c>
      <c r="CF548">
        <v>0</v>
      </c>
      <c r="CG548" t="str">
        <f>VLOOKUP(C548,Sheet2!$D$2:$D$764,1,0)</f>
        <v>9521123410</v>
      </c>
      <c r="CH548" t="str">
        <f>VLOOKUP(B548,SO!A:A,1,0)</f>
        <v>9512937286</v>
      </c>
      <c r="CI548" t="str">
        <f>VLOOKUP(D548,Shipment!A:A,1,0)</f>
        <v>9525250580</v>
      </c>
      <c r="CJ548" s="76" t="e">
        <f>VLOOKUP(C548,[1]Sheet1!$E:$H,4,0)</f>
        <v>#N/A</v>
      </c>
      <c r="CK548" s="76" t="e">
        <f>VLOOKUP(C548,[1]Sheet1!$E:$I,5,0)</f>
        <v>#N/A</v>
      </c>
      <c r="CL548" s="76" t="e">
        <f>VLOOKUP(C548,[1]Sheet1!$E:$S,15,0)</f>
        <v>#N/A</v>
      </c>
    </row>
    <row r="549" spans="1:90" x14ac:dyDescent="0.25">
      <c r="A549" s="1">
        <v>44580</v>
      </c>
      <c r="B549" t="s">
        <v>1501</v>
      </c>
      <c r="C549" t="s">
        <v>1502</v>
      </c>
      <c r="D549" t="s">
        <v>1472</v>
      </c>
      <c r="E549" t="s">
        <v>1473</v>
      </c>
      <c r="F549" t="s">
        <v>1474</v>
      </c>
      <c r="G549">
        <v>7</v>
      </c>
      <c r="H549" t="s">
        <v>177</v>
      </c>
      <c r="I549" t="s">
        <v>72</v>
      </c>
      <c r="J549" t="s">
        <v>73</v>
      </c>
      <c r="K549" t="s">
        <v>139</v>
      </c>
      <c r="L549">
        <v>11</v>
      </c>
      <c r="M549" t="s">
        <v>1245</v>
      </c>
      <c r="N549" t="s">
        <v>1475</v>
      </c>
      <c r="O549" t="s">
        <v>77</v>
      </c>
      <c r="P549">
        <v>0.67881000000000002</v>
      </c>
      <c r="Q549" t="s">
        <v>78</v>
      </c>
      <c r="R549">
        <v>0.82013888888888997</v>
      </c>
      <c r="S549">
        <v>0.62329861111110996</v>
      </c>
      <c r="T549">
        <v>0.80609953703703996</v>
      </c>
      <c r="U549" t="s">
        <v>1476</v>
      </c>
      <c r="V549" t="s">
        <v>1476</v>
      </c>
      <c r="W549" t="s">
        <v>396</v>
      </c>
      <c r="X549" t="s">
        <v>1477</v>
      </c>
      <c r="Y549" t="s">
        <v>1246</v>
      </c>
      <c r="Z549">
        <v>166</v>
      </c>
      <c r="AA549">
        <v>0</v>
      </c>
      <c r="AB549">
        <v>0</v>
      </c>
      <c r="AC549">
        <v>3278000</v>
      </c>
      <c r="AD549" t="s">
        <v>147</v>
      </c>
      <c r="AE549" s="5">
        <v>0</v>
      </c>
      <c r="AF549" t="s">
        <v>177</v>
      </c>
      <c r="AG549" t="s">
        <v>84</v>
      </c>
      <c r="AH549" t="s">
        <v>85</v>
      </c>
      <c r="AI549" t="s">
        <v>42</v>
      </c>
      <c r="AJ549">
        <v>0</v>
      </c>
      <c r="AK549">
        <v>1</v>
      </c>
      <c r="AL549" t="s">
        <v>183</v>
      </c>
      <c r="AM549" t="s">
        <v>177</v>
      </c>
      <c r="AN549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8825</v>
      </c>
      <c r="AT549" s="8">
        <v>0</v>
      </c>
      <c r="AU549" s="5"/>
      <c r="AX549" s="5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s="5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0.67881000000000002</v>
      </c>
      <c r="BK549" s="5" t="s">
        <v>1472</v>
      </c>
      <c r="BL549">
        <v>25.142427704499994</v>
      </c>
      <c r="BM549">
        <v>4045459</v>
      </c>
      <c r="BN549" s="5">
        <v>88501.365347537401</v>
      </c>
      <c r="BO549" s="5">
        <v>0</v>
      </c>
      <c r="BP549" s="5">
        <v>8825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f>IF(COUNTIFS($D$1:D549,D549,$E$1:E549,E549)&gt;1,0,1)</f>
        <v>0</v>
      </c>
      <c r="BX549" s="5">
        <v>109475.72910787658</v>
      </c>
      <c r="BY549" t="s">
        <v>147</v>
      </c>
      <c r="BZ549" t="s">
        <v>147</v>
      </c>
      <c r="CA549" t="s">
        <v>102</v>
      </c>
      <c r="CB549" s="5">
        <v>25179000</v>
      </c>
      <c r="CC549" s="6">
        <v>2.6998586134087066E-2</v>
      </c>
      <c r="CD549" s="8">
        <v>25.142427704499994</v>
      </c>
      <c r="CE549" s="5" t="s">
        <v>622</v>
      </c>
      <c r="CF549">
        <v>0</v>
      </c>
      <c r="CG549" t="str">
        <f>VLOOKUP(C549,Sheet2!$D$2:$D$764,1,0)</f>
        <v>9521124149</v>
      </c>
      <c r="CH549" t="str">
        <f>VLOOKUP(B549,SO!A:A,1,0)</f>
        <v>9512941198</v>
      </c>
      <c r="CI549" t="str">
        <f>VLOOKUP(D549,Shipment!A:A,1,0)</f>
        <v>9525250580</v>
      </c>
      <c r="CJ549" s="76" t="e">
        <f>VLOOKUP(C549,[1]Sheet1!$E:$H,4,0)</f>
        <v>#N/A</v>
      </c>
      <c r="CK549" s="76" t="e">
        <f>VLOOKUP(C549,[1]Sheet1!$E:$I,5,0)</f>
        <v>#N/A</v>
      </c>
      <c r="CL549" s="76" t="e">
        <f>VLOOKUP(C549,[1]Sheet1!$E:$S,15,0)</f>
        <v>#N/A</v>
      </c>
    </row>
    <row r="550" spans="1:90" x14ac:dyDescent="0.25">
      <c r="A550" s="1">
        <v>44580</v>
      </c>
      <c r="B550" t="s">
        <v>1501</v>
      </c>
      <c r="C550" t="s">
        <v>1502</v>
      </c>
      <c r="D550" t="s">
        <v>1472</v>
      </c>
      <c r="E550" t="s">
        <v>1473</v>
      </c>
      <c r="F550" t="s">
        <v>1474</v>
      </c>
      <c r="G550">
        <v>7</v>
      </c>
      <c r="H550" t="s">
        <v>177</v>
      </c>
      <c r="I550" t="s">
        <v>72</v>
      </c>
      <c r="J550" t="s">
        <v>73</v>
      </c>
      <c r="K550" t="s">
        <v>603</v>
      </c>
      <c r="L550">
        <v>3</v>
      </c>
      <c r="M550" t="s">
        <v>1245</v>
      </c>
      <c r="N550" t="s">
        <v>1475</v>
      </c>
      <c r="O550" t="s">
        <v>77</v>
      </c>
      <c r="P550">
        <v>1.0678125E-2</v>
      </c>
      <c r="Q550" t="s">
        <v>78</v>
      </c>
      <c r="R550">
        <v>0.82013888888888997</v>
      </c>
      <c r="S550">
        <v>0.62329861111110996</v>
      </c>
      <c r="T550">
        <v>0.8075</v>
      </c>
      <c r="U550" t="s">
        <v>1476</v>
      </c>
      <c r="V550" t="s">
        <v>1476</v>
      </c>
      <c r="W550" t="s">
        <v>396</v>
      </c>
      <c r="X550" t="s">
        <v>1477</v>
      </c>
      <c r="Y550" t="s">
        <v>1246</v>
      </c>
      <c r="Z550">
        <v>166</v>
      </c>
      <c r="AA550">
        <v>0</v>
      </c>
      <c r="AB550">
        <v>0</v>
      </c>
      <c r="AC550">
        <v>3278000</v>
      </c>
      <c r="AD550" t="s">
        <v>332</v>
      </c>
      <c r="AE550" s="5">
        <v>0</v>
      </c>
      <c r="AF550" t="s">
        <v>177</v>
      </c>
      <c r="AG550" t="s">
        <v>84</v>
      </c>
      <c r="AH550" t="s">
        <v>85</v>
      </c>
      <c r="AI550" t="s">
        <v>42</v>
      </c>
      <c r="AJ550">
        <v>0</v>
      </c>
      <c r="AK550">
        <v>1</v>
      </c>
      <c r="AL550" t="s">
        <v>183</v>
      </c>
      <c r="AM550" t="s">
        <v>177</v>
      </c>
      <c r="AN550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139</v>
      </c>
      <c r="AT550" s="8">
        <v>0</v>
      </c>
      <c r="AU550" s="5"/>
      <c r="AX550" s="5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s="5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1.0678125E-2</v>
      </c>
      <c r="BK550" s="5" t="s">
        <v>1472</v>
      </c>
      <c r="BL550">
        <v>25.142427704499994</v>
      </c>
      <c r="BM550">
        <v>4045459</v>
      </c>
      <c r="BN550" s="5">
        <v>1392.1843252923099</v>
      </c>
      <c r="BO550" s="5">
        <v>0</v>
      </c>
      <c r="BP550" s="5">
        <v>139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f>IF(COUNTIFS($D$1:D550,D550,$E$1:E550,E550)&gt;1,0,1)</f>
        <v>0</v>
      </c>
      <c r="BX550" s="5">
        <v>1722.301758599674</v>
      </c>
      <c r="BY550" t="s">
        <v>332</v>
      </c>
      <c r="BZ550" t="s">
        <v>332</v>
      </c>
      <c r="CA550" t="s">
        <v>102</v>
      </c>
      <c r="CB550" s="5">
        <v>916908</v>
      </c>
      <c r="CC550" s="6">
        <v>4.2470540734969791E-4</v>
      </c>
      <c r="CD550" s="8">
        <v>25.142427704499994</v>
      </c>
      <c r="CE550" s="5" t="s">
        <v>622</v>
      </c>
      <c r="CF550">
        <v>0</v>
      </c>
      <c r="CG550" t="str">
        <f>VLOOKUP(C550,Sheet2!$D$2:$D$764,1,0)</f>
        <v>9521124149</v>
      </c>
      <c r="CH550" t="str">
        <f>VLOOKUP(B550,SO!A:A,1,0)</f>
        <v>9512941198</v>
      </c>
      <c r="CI550" t="str">
        <f>VLOOKUP(D550,Shipment!A:A,1,0)</f>
        <v>9525250580</v>
      </c>
      <c r="CJ550" s="76" t="e">
        <f>VLOOKUP(C550,[1]Sheet1!$E:$H,4,0)</f>
        <v>#N/A</v>
      </c>
      <c r="CK550" s="76" t="e">
        <f>VLOOKUP(C550,[1]Sheet1!$E:$I,5,0)</f>
        <v>#N/A</v>
      </c>
      <c r="CL550" s="76" t="e">
        <f>VLOOKUP(C550,[1]Sheet1!$E:$S,15,0)</f>
        <v>#N/A</v>
      </c>
    </row>
    <row r="551" spans="1:90" x14ac:dyDescent="0.25">
      <c r="A551" s="1">
        <v>44580</v>
      </c>
      <c r="B551" t="s">
        <v>1501</v>
      </c>
      <c r="C551" t="s">
        <v>1502</v>
      </c>
      <c r="D551" t="s">
        <v>1472</v>
      </c>
      <c r="E551" t="s">
        <v>1473</v>
      </c>
      <c r="F551" t="s">
        <v>1474</v>
      </c>
      <c r="G551">
        <v>7</v>
      </c>
      <c r="H551" t="s">
        <v>177</v>
      </c>
      <c r="I551" t="s">
        <v>72</v>
      </c>
      <c r="J551" t="s">
        <v>73</v>
      </c>
      <c r="K551" t="s">
        <v>598</v>
      </c>
      <c r="L551">
        <v>2</v>
      </c>
      <c r="M551" t="s">
        <v>1245</v>
      </c>
      <c r="N551" t="s">
        <v>1475</v>
      </c>
      <c r="O551" t="s">
        <v>77</v>
      </c>
      <c r="P551">
        <v>5.0175999999999998E-2</v>
      </c>
      <c r="Q551" t="s">
        <v>78</v>
      </c>
      <c r="R551">
        <v>0.82013888888888997</v>
      </c>
      <c r="S551">
        <v>0.62329861111110996</v>
      </c>
      <c r="T551">
        <v>0.80791666666666995</v>
      </c>
      <c r="U551" t="s">
        <v>1476</v>
      </c>
      <c r="V551" t="s">
        <v>1476</v>
      </c>
      <c r="W551" t="s">
        <v>396</v>
      </c>
      <c r="X551" t="s">
        <v>1477</v>
      </c>
      <c r="Y551" t="s">
        <v>1246</v>
      </c>
      <c r="Z551">
        <v>166</v>
      </c>
      <c r="AA551">
        <v>0</v>
      </c>
      <c r="AB551">
        <v>0</v>
      </c>
      <c r="AC551">
        <v>3278000</v>
      </c>
      <c r="AD551" t="s">
        <v>358</v>
      </c>
      <c r="AE551" s="5">
        <v>0</v>
      </c>
      <c r="AF551" t="s">
        <v>177</v>
      </c>
      <c r="AG551" t="s">
        <v>84</v>
      </c>
      <c r="AH551" t="s">
        <v>85</v>
      </c>
      <c r="AI551" t="s">
        <v>42</v>
      </c>
      <c r="AJ551">
        <v>0</v>
      </c>
      <c r="AK551">
        <v>1</v>
      </c>
      <c r="AL551" t="s">
        <v>183</v>
      </c>
      <c r="AM551" t="s">
        <v>177</v>
      </c>
      <c r="AN551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652</v>
      </c>
      <c r="AT551" s="8">
        <v>0</v>
      </c>
      <c r="AU551" s="5"/>
      <c r="AX551" s="5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 s="5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5.0175999999999998E-2</v>
      </c>
      <c r="BK551" s="5" t="s">
        <v>1472</v>
      </c>
      <c r="BL551">
        <v>25.142427704499994</v>
      </c>
      <c r="BM551">
        <v>4045459</v>
      </c>
      <c r="BN551" s="5">
        <v>6541.807733648644</v>
      </c>
      <c r="BO551" s="5">
        <v>0</v>
      </c>
      <c r="BP551" s="5">
        <v>652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f>IF(COUNTIFS($D$1:D551,D551,$E$1:E551,E551)&gt;1,0,1)</f>
        <v>0</v>
      </c>
      <c r="BX551" s="5">
        <v>8091.8594359494036</v>
      </c>
      <c r="BY551" t="s">
        <v>358</v>
      </c>
      <c r="BZ551" t="s">
        <v>358</v>
      </c>
      <c r="CA551" t="s">
        <v>102</v>
      </c>
      <c r="CB551" s="5">
        <v>2236364</v>
      </c>
      <c r="CC551" s="6">
        <v>1.9956704495572436E-3</v>
      </c>
      <c r="CD551" s="8">
        <v>25.142427704499994</v>
      </c>
      <c r="CE551" s="5" t="s">
        <v>622</v>
      </c>
      <c r="CF551">
        <v>0</v>
      </c>
      <c r="CG551" t="str">
        <f>VLOOKUP(C551,Sheet2!$D$2:$D$764,1,0)</f>
        <v>9521124149</v>
      </c>
      <c r="CH551" t="str">
        <f>VLOOKUP(B551,SO!A:A,1,0)</f>
        <v>9512941198</v>
      </c>
      <c r="CI551" t="str">
        <f>VLOOKUP(D551,Shipment!A:A,1,0)</f>
        <v>9525250580</v>
      </c>
      <c r="CJ551" s="76" t="e">
        <f>VLOOKUP(C551,[1]Sheet1!$E:$H,4,0)</f>
        <v>#N/A</v>
      </c>
      <c r="CK551" s="76" t="e">
        <f>VLOOKUP(C551,[1]Sheet1!$E:$I,5,0)</f>
        <v>#N/A</v>
      </c>
      <c r="CL551" s="76" t="e">
        <f>VLOOKUP(C551,[1]Sheet1!$E:$S,15,0)</f>
        <v>#N/A</v>
      </c>
    </row>
    <row r="552" spans="1:90" x14ac:dyDescent="0.25">
      <c r="A552" s="1">
        <v>44580</v>
      </c>
      <c r="B552" t="s">
        <v>1501</v>
      </c>
      <c r="C552" t="s">
        <v>1502</v>
      </c>
      <c r="D552" t="s">
        <v>1472</v>
      </c>
      <c r="E552" t="s">
        <v>1473</v>
      </c>
      <c r="F552" t="s">
        <v>1474</v>
      </c>
      <c r="G552">
        <v>7</v>
      </c>
      <c r="H552" t="s">
        <v>177</v>
      </c>
      <c r="I552" t="s">
        <v>72</v>
      </c>
      <c r="J552" t="s">
        <v>73</v>
      </c>
      <c r="K552" t="s">
        <v>588</v>
      </c>
      <c r="L552">
        <v>11</v>
      </c>
      <c r="M552" t="s">
        <v>1245</v>
      </c>
      <c r="N552" t="s">
        <v>1475</v>
      </c>
      <c r="O552" t="s">
        <v>77</v>
      </c>
      <c r="P552">
        <v>0.39129750000000002</v>
      </c>
      <c r="Q552" t="s">
        <v>78</v>
      </c>
      <c r="R552">
        <v>0.82013888888888997</v>
      </c>
      <c r="S552">
        <v>0.62329861111110996</v>
      </c>
      <c r="T552">
        <v>0.80804398148148004</v>
      </c>
      <c r="U552" t="s">
        <v>1476</v>
      </c>
      <c r="V552" t="s">
        <v>1476</v>
      </c>
      <c r="W552" t="s">
        <v>396</v>
      </c>
      <c r="X552" t="s">
        <v>1477</v>
      </c>
      <c r="Y552" t="s">
        <v>1246</v>
      </c>
      <c r="Z552">
        <v>166</v>
      </c>
      <c r="AA552">
        <v>0</v>
      </c>
      <c r="AB552">
        <v>0</v>
      </c>
      <c r="AC552">
        <v>3278000</v>
      </c>
      <c r="AD552" t="s">
        <v>358</v>
      </c>
      <c r="AE552" s="5">
        <v>0</v>
      </c>
      <c r="AF552" t="s">
        <v>177</v>
      </c>
      <c r="AG552" t="s">
        <v>84</v>
      </c>
      <c r="AH552" t="s">
        <v>85</v>
      </c>
      <c r="AI552" t="s">
        <v>42</v>
      </c>
      <c r="AJ552">
        <v>0</v>
      </c>
      <c r="AK552">
        <v>1</v>
      </c>
      <c r="AL552" t="s">
        <v>183</v>
      </c>
      <c r="AM552" t="s">
        <v>177</v>
      </c>
      <c r="AN552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5087</v>
      </c>
      <c r="AT552" s="8">
        <v>0</v>
      </c>
      <c r="AU552" s="5"/>
      <c r="AX552" s="5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 s="5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0.39129750000000002</v>
      </c>
      <c r="BK552" s="5" t="s">
        <v>1472</v>
      </c>
      <c r="BL552">
        <v>25.142427704499994</v>
      </c>
      <c r="BM552">
        <v>4045459</v>
      </c>
      <c r="BN552" s="5">
        <v>51016.28291727879</v>
      </c>
      <c r="BO552" s="5">
        <v>0</v>
      </c>
      <c r="BP552" s="5">
        <v>5087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f>IF(COUNTIFS($D$1:D552,D552,$E$1:E552,E552)&gt;1,0,1)</f>
        <v>0</v>
      </c>
      <c r="BX552" s="5">
        <v>63106.738473342077</v>
      </c>
      <c r="BY552" t="s">
        <v>358</v>
      </c>
      <c r="BZ552" t="s">
        <v>358</v>
      </c>
      <c r="CA552" t="s">
        <v>102</v>
      </c>
      <c r="CB552" s="5">
        <v>18865000</v>
      </c>
      <c r="CC552" s="6">
        <v>1.5563234569029527E-2</v>
      </c>
      <c r="CD552" s="8">
        <v>25.142427704499994</v>
      </c>
      <c r="CE552" s="5" t="s">
        <v>622</v>
      </c>
      <c r="CF552">
        <v>0</v>
      </c>
      <c r="CG552" t="str">
        <f>VLOOKUP(C552,Sheet2!$D$2:$D$764,1,0)</f>
        <v>9521124149</v>
      </c>
      <c r="CH552" t="str">
        <f>VLOOKUP(B552,SO!A:A,1,0)</f>
        <v>9512941198</v>
      </c>
      <c r="CI552" t="str">
        <f>VLOOKUP(D552,Shipment!A:A,1,0)</f>
        <v>9525250580</v>
      </c>
      <c r="CJ552" s="76" t="e">
        <f>VLOOKUP(C552,[1]Sheet1!$E:$H,4,0)</f>
        <v>#N/A</v>
      </c>
      <c r="CK552" s="76" t="e">
        <f>VLOOKUP(C552,[1]Sheet1!$E:$I,5,0)</f>
        <v>#N/A</v>
      </c>
      <c r="CL552" s="76" t="e">
        <f>VLOOKUP(C552,[1]Sheet1!$E:$S,15,0)</f>
        <v>#N/A</v>
      </c>
    </row>
    <row r="553" spans="1:90" x14ac:dyDescent="0.25">
      <c r="A553" s="1">
        <v>44580</v>
      </c>
      <c r="B553" t="s">
        <v>1501</v>
      </c>
      <c r="C553" t="s">
        <v>1502</v>
      </c>
      <c r="D553" t="s">
        <v>1472</v>
      </c>
      <c r="E553" t="s">
        <v>1473</v>
      </c>
      <c r="F553" t="s">
        <v>1474</v>
      </c>
      <c r="G553">
        <v>7</v>
      </c>
      <c r="H553" t="s">
        <v>177</v>
      </c>
      <c r="I553" t="s">
        <v>72</v>
      </c>
      <c r="J553" t="s">
        <v>73</v>
      </c>
      <c r="K553" t="s">
        <v>1014</v>
      </c>
      <c r="L553">
        <v>3</v>
      </c>
      <c r="M553" t="s">
        <v>1245</v>
      </c>
      <c r="N553" t="s">
        <v>1475</v>
      </c>
      <c r="O553" t="s">
        <v>77</v>
      </c>
      <c r="P553">
        <v>7.2000000000000008E-2</v>
      </c>
      <c r="Q553" t="s">
        <v>78</v>
      </c>
      <c r="R553">
        <v>0.82013888888888997</v>
      </c>
      <c r="S553">
        <v>0.62329861111110996</v>
      </c>
      <c r="T553">
        <v>0.80835648148147998</v>
      </c>
      <c r="U553" t="s">
        <v>1476</v>
      </c>
      <c r="V553" t="s">
        <v>1476</v>
      </c>
      <c r="W553" t="s">
        <v>396</v>
      </c>
      <c r="X553" t="s">
        <v>1477</v>
      </c>
      <c r="Y553" t="s">
        <v>1246</v>
      </c>
      <c r="Z553">
        <v>166</v>
      </c>
      <c r="AA553">
        <v>0</v>
      </c>
      <c r="AB553">
        <v>0</v>
      </c>
      <c r="AC553">
        <v>3278000</v>
      </c>
      <c r="AD553" t="s">
        <v>358</v>
      </c>
      <c r="AE553" s="5">
        <v>0</v>
      </c>
      <c r="AF553" t="s">
        <v>177</v>
      </c>
      <c r="AG553" t="s">
        <v>84</v>
      </c>
      <c r="AH553" t="s">
        <v>85</v>
      </c>
      <c r="AI553" t="s">
        <v>42</v>
      </c>
      <c r="AJ553">
        <v>0</v>
      </c>
      <c r="AK553">
        <v>1</v>
      </c>
      <c r="AL553" t="s">
        <v>183</v>
      </c>
      <c r="AM553" t="s">
        <v>177</v>
      </c>
      <c r="AN553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936</v>
      </c>
      <c r="AT553" s="8">
        <v>0</v>
      </c>
      <c r="AU553" s="5"/>
      <c r="AX553" s="5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s="5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7.2000000000000008E-2</v>
      </c>
      <c r="BK553" s="5" t="s">
        <v>1472</v>
      </c>
      <c r="BL553">
        <v>25.142427704499994</v>
      </c>
      <c r="BM553">
        <v>4045459</v>
      </c>
      <c r="BN553" s="5">
        <v>9387.16033208511</v>
      </c>
      <c r="BO553" s="5">
        <v>0</v>
      </c>
      <c r="BP553" s="5">
        <v>936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f>IF(COUNTIFS($D$1:D553,D553,$E$1:E553,E553)&gt;1,0,1)</f>
        <v>0</v>
      </c>
      <c r="BX553" s="5">
        <v>11611.818705922296</v>
      </c>
      <c r="BY553" t="s">
        <v>358</v>
      </c>
      <c r="BZ553" t="s">
        <v>358</v>
      </c>
      <c r="CA553" t="s">
        <v>102</v>
      </c>
      <c r="CB553" s="5">
        <v>2549454</v>
      </c>
      <c r="CC553" s="6">
        <v>2.8636852751937492E-3</v>
      </c>
      <c r="CD553" s="8">
        <v>25.142427704499994</v>
      </c>
      <c r="CE553" s="5" t="s">
        <v>622</v>
      </c>
      <c r="CF553">
        <v>0</v>
      </c>
      <c r="CG553" t="str">
        <f>VLOOKUP(C553,Sheet2!$D$2:$D$764,1,0)</f>
        <v>9521124149</v>
      </c>
      <c r="CH553" t="str">
        <f>VLOOKUP(B553,SO!A:A,1,0)</f>
        <v>9512941198</v>
      </c>
      <c r="CI553" t="str">
        <f>VLOOKUP(D553,Shipment!A:A,1,0)</f>
        <v>9525250580</v>
      </c>
      <c r="CJ553" s="76" t="e">
        <f>VLOOKUP(C553,[1]Sheet1!$E:$H,4,0)</f>
        <v>#N/A</v>
      </c>
      <c r="CK553" s="76" t="e">
        <f>VLOOKUP(C553,[1]Sheet1!$E:$I,5,0)</f>
        <v>#N/A</v>
      </c>
      <c r="CL553" s="76" t="e">
        <f>VLOOKUP(C553,[1]Sheet1!$E:$S,15,0)</f>
        <v>#N/A</v>
      </c>
    </row>
    <row r="554" spans="1:90" x14ac:dyDescent="0.25">
      <c r="A554" s="1">
        <v>44580</v>
      </c>
      <c r="B554" t="s">
        <v>1501</v>
      </c>
      <c r="C554" t="s">
        <v>1502</v>
      </c>
      <c r="D554" t="s">
        <v>1472</v>
      </c>
      <c r="E554" t="s">
        <v>1473</v>
      </c>
      <c r="F554" t="s">
        <v>1474</v>
      </c>
      <c r="G554">
        <v>7</v>
      </c>
      <c r="H554" t="s">
        <v>177</v>
      </c>
      <c r="I554" t="s">
        <v>72</v>
      </c>
      <c r="J554" t="s">
        <v>73</v>
      </c>
      <c r="K554" t="s">
        <v>569</v>
      </c>
      <c r="L554">
        <v>10</v>
      </c>
      <c r="M554" t="s">
        <v>1245</v>
      </c>
      <c r="N554" t="s">
        <v>1475</v>
      </c>
      <c r="O554" t="s">
        <v>77</v>
      </c>
      <c r="P554">
        <v>0.33206249999999998</v>
      </c>
      <c r="Q554" t="s">
        <v>78</v>
      </c>
      <c r="R554">
        <v>0.82013888888888997</v>
      </c>
      <c r="S554">
        <v>0.62329861111110996</v>
      </c>
      <c r="T554">
        <v>0.80916666666667003</v>
      </c>
      <c r="U554" t="s">
        <v>1476</v>
      </c>
      <c r="V554" t="s">
        <v>1476</v>
      </c>
      <c r="W554" t="s">
        <v>396</v>
      </c>
      <c r="X554" t="s">
        <v>1477</v>
      </c>
      <c r="Y554" t="s">
        <v>1246</v>
      </c>
      <c r="Z554">
        <v>166</v>
      </c>
      <c r="AA554">
        <v>0</v>
      </c>
      <c r="AB554">
        <v>0</v>
      </c>
      <c r="AC554">
        <v>3278000</v>
      </c>
      <c r="AD554" t="s">
        <v>358</v>
      </c>
      <c r="AE554" s="5">
        <v>0</v>
      </c>
      <c r="AF554" t="s">
        <v>177</v>
      </c>
      <c r="AG554" t="s">
        <v>84</v>
      </c>
      <c r="AH554" t="s">
        <v>85</v>
      </c>
      <c r="AI554" t="s">
        <v>42</v>
      </c>
      <c r="AJ554">
        <v>0</v>
      </c>
      <c r="AK554">
        <v>1</v>
      </c>
      <c r="AL554" t="s">
        <v>183</v>
      </c>
      <c r="AM554" t="s">
        <v>177</v>
      </c>
      <c r="AN554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4317</v>
      </c>
      <c r="AT554" s="8">
        <v>0</v>
      </c>
      <c r="AU554" s="5"/>
      <c r="AX554" s="5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 s="5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0.33206249999999998</v>
      </c>
      <c r="BK554" s="5" t="s">
        <v>1472</v>
      </c>
      <c r="BL554">
        <v>25.142427704499994</v>
      </c>
      <c r="BM554">
        <v>4045459</v>
      </c>
      <c r="BN554" s="5">
        <v>43293.387885736272</v>
      </c>
      <c r="BO554" s="5">
        <v>0</v>
      </c>
      <c r="BP554" s="5">
        <v>4317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f>IF(COUNTIFS($D$1:D554,D554,$E$1:E554,E554)&gt;1,0,1)</f>
        <v>0</v>
      </c>
      <c r="BX554" s="5">
        <v>53553.653458823923</v>
      </c>
      <c r="BY554" t="s">
        <v>358</v>
      </c>
      <c r="BZ554" t="s">
        <v>358</v>
      </c>
      <c r="CA554" t="s">
        <v>102</v>
      </c>
      <c r="CB554" s="5">
        <v>10500000</v>
      </c>
      <c r="CC554" s="6">
        <v>1.3207256829083669E-2</v>
      </c>
      <c r="CD554" s="8">
        <v>25.142427704499994</v>
      </c>
      <c r="CE554" s="5" t="s">
        <v>622</v>
      </c>
      <c r="CF554">
        <v>0</v>
      </c>
      <c r="CG554" t="str">
        <f>VLOOKUP(C554,Sheet2!$D$2:$D$764,1,0)</f>
        <v>9521124149</v>
      </c>
      <c r="CH554" t="str">
        <f>VLOOKUP(B554,SO!A:A,1,0)</f>
        <v>9512941198</v>
      </c>
      <c r="CI554" t="str">
        <f>VLOOKUP(D554,Shipment!A:A,1,0)</f>
        <v>9525250580</v>
      </c>
      <c r="CJ554" s="76" t="e">
        <f>VLOOKUP(C554,[1]Sheet1!$E:$H,4,0)</f>
        <v>#N/A</v>
      </c>
      <c r="CK554" s="76" t="e">
        <f>VLOOKUP(C554,[1]Sheet1!$E:$I,5,0)</f>
        <v>#N/A</v>
      </c>
      <c r="CL554" s="76" t="e">
        <f>VLOOKUP(C554,[1]Sheet1!$E:$S,15,0)</f>
        <v>#N/A</v>
      </c>
    </row>
    <row r="555" spans="1:90" x14ac:dyDescent="0.25">
      <c r="A555" s="1">
        <v>44580</v>
      </c>
      <c r="B555" t="s">
        <v>1501</v>
      </c>
      <c r="C555" t="s">
        <v>1502</v>
      </c>
      <c r="D555" t="s">
        <v>1472</v>
      </c>
      <c r="E555" t="s">
        <v>1473</v>
      </c>
      <c r="F555" t="s">
        <v>1474</v>
      </c>
      <c r="G555">
        <v>7</v>
      </c>
      <c r="H555" t="s">
        <v>177</v>
      </c>
      <c r="I555" t="s">
        <v>72</v>
      </c>
      <c r="J555" t="s">
        <v>73</v>
      </c>
      <c r="K555" t="s">
        <v>567</v>
      </c>
      <c r="L555">
        <v>7</v>
      </c>
      <c r="M555" t="s">
        <v>1245</v>
      </c>
      <c r="N555" t="s">
        <v>1475</v>
      </c>
      <c r="O555" t="s">
        <v>77</v>
      </c>
      <c r="P555">
        <v>0.24149160000000003</v>
      </c>
      <c r="Q555" t="s">
        <v>78</v>
      </c>
      <c r="R555">
        <v>0.82013888888888997</v>
      </c>
      <c r="S555">
        <v>0.62329861111110996</v>
      </c>
      <c r="T555">
        <v>0.81068287037037001</v>
      </c>
      <c r="U555" t="s">
        <v>1476</v>
      </c>
      <c r="V555" t="s">
        <v>1476</v>
      </c>
      <c r="W555" t="s">
        <v>396</v>
      </c>
      <c r="X555" t="s">
        <v>1477</v>
      </c>
      <c r="Y555" t="s">
        <v>1246</v>
      </c>
      <c r="Z555">
        <v>166</v>
      </c>
      <c r="AA555">
        <v>0</v>
      </c>
      <c r="AB555">
        <v>0</v>
      </c>
      <c r="AC555">
        <v>3278000</v>
      </c>
      <c r="AD555" t="s">
        <v>358</v>
      </c>
      <c r="AE555" s="5">
        <v>0</v>
      </c>
      <c r="AF555" t="s">
        <v>177</v>
      </c>
      <c r="AG555" t="s">
        <v>84</v>
      </c>
      <c r="AH555" t="s">
        <v>85</v>
      </c>
      <c r="AI555" t="s">
        <v>42</v>
      </c>
      <c r="AJ555">
        <v>0</v>
      </c>
      <c r="AK555">
        <v>1</v>
      </c>
      <c r="AL555" t="s">
        <v>183</v>
      </c>
      <c r="AM555" t="s">
        <v>177</v>
      </c>
      <c r="AN555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3139</v>
      </c>
      <c r="AT555" s="8">
        <v>0</v>
      </c>
      <c r="AU555" s="5"/>
      <c r="AX555" s="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 s="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0.24149160000000003</v>
      </c>
      <c r="BK555" s="5" t="s">
        <v>1472</v>
      </c>
      <c r="BL555">
        <v>25.142427704499994</v>
      </c>
      <c r="BM555">
        <v>4045459</v>
      </c>
      <c r="BN555" s="5">
        <v>31485.005111830062</v>
      </c>
      <c r="BO555" s="5">
        <v>0</v>
      </c>
      <c r="BP555" s="5">
        <v>3139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f>IF(COUNTIFS($D$1:D555,D555,$E$1:E555,E555)&gt;1,0,1)</f>
        <v>0</v>
      </c>
      <c r="BX555" s="5">
        <v>38946.229730598679</v>
      </c>
      <c r="BY555" t="s">
        <v>358</v>
      </c>
      <c r="BZ555" t="s">
        <v>358</v>
      </c>
      <c r="CA555" t="s">
        <v>102</v>
      </c>
      <c r="CB555" s="5">
        <v>8820000</v>
      </c>
      <c r="CC555" s="6">
        <v>9.604943597263594E-3</v>
      </c>
      <c r="CD555" s="8">
        <v>25.142427704499994</v>
      </c>
      <c r="CE555" s="5" t="s">
        <v>622</v>
      </c>
      <c r="CF555">
        <v>0</v>
      </c>
      <c r="CG555" t="str">
        <f>VLOOKUP(C555,Sheet2!$D$2:$D$764,1,0)</f>
        <v>9521124149</v>
      </c>
      <c r="CH555" t="str">
        <f>VLOOKUP(B555,SO!A:A,1,0)</f>
        <v>9512941198</v>
      </c>
      <c r="CI555" t="str">
        <f>VLOOKUP(D555,Shipment!A:A,1,0)</f>
        <v>9525250580</v>
      </c>
      <c r="CJ555" s="76" t="e">
        <f>VLOOKUP(C555,[1]Sheet1!$E:$H,4,0)</f>
        <v>#N/A</v>
      </c>
      <c r="CK555" s="76" t="e">
        <f>VLOOKUP(C555,[1]Sheet1!$E:$I,5,0)</f>
        <v>#N/A</v>
      </c>
      <c r="CL555" s="76" t="e">
        <f>VLOOKUP(C555,[1]Sheet1!$E:$S,15,0)</f>
        <v>#N/A</v>
      </c>
    </row>
    <row r="556" spans="1:90" x14ac:dyDescent="0.25">
      <c r="A556" s="1">
        <v>44580</v>
      </c>
      <c r="B556" t="s">
        <v>1514</v>
      </c>
      <c r="C556" t="s">
        <v>1515</v>
      </c>
      <c r="D556" t="s">
        <v>1472</v>
      </c>
      <c r="E556" t="s">
        <v>1473</v>
      </c>
      <c r="F556" t="s">
        <v>1474</v>
      </c>
      <c r="G556">
        <v>7</v>
      </c>
      <c r="H556" t="s">
        <v>177</v>
      </c>
      <c r="I556" t="s">
        <v>72</v>
      </c>
      <c r="J556" t="s">
        <v>73</v>
      </c>
      <c r="K556" t="s">
        <v>585</v>
      </c>
      <c r="L556">
        <v>14</v>
      </c>
      <c r="M556" t="s">
        <v>1245</v>
      </c>
      <c r="N556" t="s">
        <v>1475</v>
      </c>
      <c r="O556" t="s">
        <v>77</v>
      </c>
      <c r="P556">
        <v>0.29955324</v>
      </c>
      <c r="Q556" t="s">
        <v>78</v>
      </c>
      <c r="R556">
        <v>0.82013888888888997</v>
      </c>
      <c r="S556">
        <v>0.62331018518518999</v>
      </c>
      <c r="T556">
        <v>0.80958333333332999</v>
      </c>
      <c r="U556" t="s">
        <v>1476</v>
      </c>
      <c r="V556" t="s">
        <v>1476</v>
      </c>
      <c r="W556" t="s">
        <v>396</v>
      </c>
      <c r="X556" t="s">
        <v>1477</v>
      </c>
      <c r="Y556" t="s">
        <v>1246</v>
      </c>
      <c r="Z556">
        <v>166</v>
      </c>
      <c r="AA556">
        <v>0</v>
      </c>
      <c r="AB556">
        <v>0</v>
      </c>
      <c r="AC556">
        <v>3278000</v>
      </c>
      <c r="AD556" t="s">
        <v>129</v>
      </c>
      <c r="AE556" s="5">
        <v>0</v>
      </c>
      <c r="AF556" t="s">
        <v>177</v>
      </c>
      <c r="AG556" t="s">
        <v>84</v>
      </c>
      <c r="AH556" t="s">
        <v>85</v>
      </c>
      <c r="AI556" t="s">
        <v>42</v>
      </c>
      <c r="AJ556">
        <v>0</v>
      </c>
      <c r="AK556">
        <v>1</v>
      </c>
      <c r="AL556" t="s">
        <v>183</v>
      </c>
      <c r="AM556" t="s">
        <v>177</v>
      </c>
      <c r="AN556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3894</v>
      </c>
      <c r="AT556" s="8">
        <v>0</v>
      </c>
      <c r="AU556" s="5"/>
      <c r="AX556" s="5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 s="5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0.29955324</v>
      </c>
      <c r="BK556" s="5" t="s">
        <v>1472</v>
      </c>
      <c r="BL556">
        <v>25.142427704499994</v>
      </c>
      <c r="BM556">
        <v>4045459</v>
      </c>
      <c r="BN556" s="5">
        <v>39054.920720494032</v>
      </c>
      <c r="BO556" s="5">
        <v>0</v>
      </c>
      <c r="BP556" s="5">
        <v>3894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f>IF(COUNTIFS($D$1:D556,D556,$E$1:E556,E556)&gt;1,0,1)</f>
        <v>0</v>
      </c>
      <c r="BX556" s="5">
        <v>48310.334486272652</v>
      </c>
      <c r="BY556" t="s">
        <v>129</v>
      </c>
      <c r="BZ556" t="s">
        <v>129</v>
      </c>
      <c r="CA556" t="s">
        <v>102</v>
      </c>
      <c r="CB556" s="5">
        <v>9705822</v>
      </c>
      <c r="CC556" s="6">
        <v>1.1914252812841376E-2</v>
      </c>
      <c r="CD556" s="8">
        <v>25.142427704499994</v>
      </c>
      <c r="CE556" s="5" t="s">
        <v>622</v>
      </c>
      <c r="CF556">
        <v>0</v>
      </c>
      <c r="CG556" t="e">
        <f>VLOOKUP(C556,Sheet2!$D$2:$D$764,1,0)</f>
        <v>#N/A</v>
      </c>
      <c r="CH556" t="e">
        <f>VLOOKUP(B556,SO!A:A,1,0)</f>
        <v>#N/A</v>
      </c>
      <c r="CI556" t="str">
        <f>VLOOKUP(D556,Shipment!A:A,1,0)</f>
        <v>9525250580</v>
      </c>
      <c r="CJ556" s="76" t="e">
        <f>VLOOKUP(C556,[1]Sheet1!$E:$H,4,0)</f>
        <v>#N/A</v>
      </c>
      <c r="CK556" s="76" t="e">
        <f>VLOOKUP(C556,[1]Sheet1!$E:$I,5,0)</f>
        <v>#N/A</v>
      </c>
      <c r="CL556" s="76" t="e">
        <f>VLOOKUP(C556,[1]Sheet1!$E:$S,15,0)</f>
        <v>#N/A</v>
      </c>
    </row>
    <row r="557" spans="1:90" x14ac:dyDescent="0.25">
      <c r="A557" s="1">
        <v>44580</v>
      </c>
      <c r="B557" t="s">
        <v>1514</v>
      </c>
      <c r="C557" t="s">
        <v>1515</v>
      </c>
      <c r="D557" t="s">
        <v>1472</v>
      </c>
      <c r="E557" t="s">
        <v>1473</v>
      </c>
      <c r="F557" t="s">
        <v>1474</v>
      </c>
      <c r="G557">
        <v>7</v>
      </c>
      <c r="H557" t="s">
        <v>177</v>
      </c>
      <c r="I557" t="s">
        <v>72</v>
      </c>
      <c r="J557" t="s">
        <v>73</v>
      </c>
      <c r="K557" t="s">
        <v>125</v>
      </c>
      <c r="L557">
        <v>38</v>
      </c>
      <c r="M557" t="s">
        <v>1245</v>
      </c>
      <c r="N557" t="s">
        <v>1475</v>
      </c>
      <c r="O557" t="s">
        <v>77</v>
      </c>
      <c r="P557">
        <v>0.81307308</v>
      </c>
      <c r="Q557" t="s">
        <v>78</v>
      </c>
      <c r="R557">
        <v>0.82013888888888997</v>
      </c>
      <c r="S557">
        <v>0.62331018518518999</v>
      </c>
      <c r="T557">
        <v>0.80983796296295996</v>
      </c>
      <c r="U557" t="s">
        <v>1476</v>
      </c>
      <c r="V557" t="s">
        <v>1476</v>
      </c>
      <c r="W557" t="s">
        <v>396</v>
      </c>
      <c r="X557" t="s">
        <v>1477</v>
      </c>
      <c r="Y557" t="s">
        <v>1246</v>
      </c>
      <c r="Z557">
        <v>166</v>
      </c>
      <c r="AA557">
        <v>0</v>
      </c>
      <c r="AB557">
        <v>0</v>
      </c>
      <c r="AC557">
        <v>3278000</v>
      </c>
      <c r="AD557" t="s">
        <v>129</v>
      </c>
      <c r="AE557" s="5">
        <v>0</v>
      </c>
      <c r="AF557" t="s">
        <v>177</v>
      </c>
      <c r="AG557" t="s">
        <v>84</v>
      </c>
      <c r="AH557" t="s">
        <v>85</v>
      </c>
      <c r="AI557" t="s">
        <v>42</v>
      </c>
      <c r="AJ557">
        <v>0</v>
      </c>
      <c r="AK557">
        <v>1</v>
      </c>
      <c r="AL557" t="s">
        <v>183</v>
      </c>
      <c r="AM557" t="s">
        <v>177</v>
      </c>
      <c r="AN557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10570</v>
      </c>
      <c r="AT557" s="8">
        <v>0</v>
      </c>
      <c r="AU557" s="5"/>
      <c r="AX557" s="5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 s="5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0.81307308</v>
      </c>
      <c r="BK557" s="5" t="s">
        <v>1472</v>
      </c>
      <c r="BL557">
        <v>25.142427704499994</v>
      </c>
      <c r="BM557">
        <v>4045459</v>
      </c>
      <c r="BN557" s="5">
        <v>106006.21338419808</v>
      </c>
      <c r="BO557" s="5">
        <v>0</v>
      </c>
      <c r="BP557" s="5">
        <v>10570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f>IF(COUNTIFS($D$1:D557,D557,$E$1:E557,E557)&gt;1,0,1)</f>
        <v>0</v>
      </c>
      <c r="BX557" s="5">
        <v>131128.62217702577</v>
      </c>
      <c r="BY557" t="s">
        <v>129</v>
      </c>
      <c r="BZ557" t="s">
        <v>129</v>
      </c>
      <c r="CA557" t="s">
        <v>102</v>
      </c>
      <c r="CB557" s="5">
        <v>26344374</v>
      </c>
      <c r="CC557" s="6">
        <v>3.2338686206283739E-2</v>
      </c>
      <c r="CD557" s="8">
        <v>25.142427704499994</v>
      </c>
      <c r="CE557" s="5" t="s">
        <v>622</v>
      </c>
      <c r="CF557">
        <v>0</v>
      </c>
      <c r="CG557" t="e">
        <f>VLOOKUP(C557,Sheet2!$D$2:$D$764,1,0)</f>
        <v>#N/A</v>
      </c>
      <c r="CH557" t="e">
        <f>VLOOKUP(B557,SO!A:A,1,0)</f>
        <v>#N/A</v>
      </c>
      <c r="CI557" t="str">
        <f>VLOOKUP(D557,Shipment!A:A,1,0)</f>
        <v>9525250580</v>
      </c>
      <c r="CJ557" s="76" t="e">
        <f>VLOOKUP(C557,[1]Sheet1!$E:$H,4,0)</f>
        <v>#N/A</v>
      </c>
      <c r="CK557" s="76" t="e">
        <f>VLOOKUP(C557,[1]Sheet1!$E:$I,5,0)</f>
        <v>#N/A</v>
      </c>
      <c r="CL557" s="76" t="e">
        <f>VLOOKUP(C557,[1]Sheet1!$E:$S,15,0)</f>
        <v>#N/A</v>
      </c>
    </row>
    <row r="558" spans="1:90" x14ac:dyDescent="0.25">
      <c r="A558" s="1">
        <v>44580</v>
      </c>
      <c r="B558" t="s">
        <v>1516</v>
      </c>
      <c r="C558" t="s">
        <v>1517</v>
      </c>
      <c r="D558" t="s">
        <v>1472</v>
      </c>
      <c r="E558" t="s">
        <v>1473</v>
      </c>
      <c r="F558" t="s">
        <v>1474</v>
      </c>
      <c r="G558">
        <v>7</v>
      </c>
      <c r="H558" t="s">
        <v>177</v>
      </c>
      <c r="I558" t="s">
        <v>72</v>
      </c>
      <c r="J558" t="s">
        <v>73</v>
      </c>
      <c r="K558" t="s">
        <v>598</v>
      </c>
      <c r="L558">
        <v>1</v>
      </c>
      <c r="M558" t="s">
        <v>1245</v>
      </c>
      <c r="N558" t="s">
        <v>1475</v>
      </c>
      <c r="O558" t="s">
        <v>77</v>
      </c>
      <c r="P558">
        <v>2.5087999999999999E-2</v>
      </c>
      <c r="Q558" t="s">
        <v>78</v>
      </c>
      <c r="R558">
        <v>0.82013888888888997</v>
      </c>
      <c r="S558">
        <v>0.62331018518518999</v>
      </c>
      <c r="T558">
        <v>0.80782407407406998</v>
      </c>
      <c r="U558" t="s">
        <v>1476</v>
      </c>
      <c r="V558" t="s">
        <v>1476</v>
      </c>
      <c r="W558" t="s">
        <v>396</v>
      </c>
      <c r="X558" t="s">
        <v>1477</v>
      </c>
      <c r="Y558" t="s">
        <v>1246</v>
      </c>
      <c r="Z558">
        <v>166</v>
      </c>
      <c r="AA558">
        <v>0</v>
      </c>
      <c r="AB558">
        <v>0</v>
      </c>
      <c r="AC558">
        <v>3278000</v>
      </c>
      <c r="AD558" t="s">
        <v>358</v>
      </c>
      <c r="AE558" s="5">
        <v>0</v>
      </c>
      <c r="AF558" t="s">
        <v>177</v>
      </c>
      <c r="AG558" t="s">
        <v>84</v>
      </c>
      <c r="AH558" t="s">
        <v>85</v>
      </c>
      <c r="AI558" t="s">
        <v>42</v>
      </c>
      <c r="AJ558">
        <v>0</v>
      </c>
      <c r="AK558">
        <v>1</v>
      </c>
      <c r="AL558" t="s">
        <v>183</v>
      </c>
      <c r="AM558" t="s">
        <v>177</v>
      </c>
      <c r="AN55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326</v>
      </c>
      <c r="AT558" s="8">
        <v>0</v>
      </c>
      <c r="AU558" s="5"/>
      <c r="AX558" s="5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 s="5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2.5087999999999999E-2</v>
      </c>
      <c r="BK558" s="5" t="s">
        <v>1472</v>
      </c>
      <c r="BL558">
        <v>25.142427704499994</v>
      </c>
      <c r="BM558">
        <v>4045459</v>
      </c>
      <c r="BN558" s="5">
        <v>3270.903866824322</v>
      </c>
      <c r="BO558" s="5">
        <v>0</v>
      </c>
      <c r="BP558" s="5">
        <v>326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f>IF(COUNTIFS($D$1:D558,D558,$E$1:E558,E558)&gt;1,0,1)</f>
        <v>0</v>
      </c>
      <c r="BX558" s="5">
        <v>4045.9297179747018</v>
      </c>
      <c r="BY558" t="s">
        <v>358</v>
      </c>
      <c r="BZ558" t="s">
        <v>358</v>
      </c>
      <c r="CA558" t="s">
        <v>102</v>
      </c>
      <c r="CB558" s="5">
        <v>1118182</v>
      </c>
      <c r="CC558" s="6">
        <v>9.978352247786218E-4</v>
      </c>
      <c r="CD558" s="8">
        <v>25.142427704499994</v>
      </c>
      <c r="CE558" s="5" t="s">
        <v>622</v>
      </c>
      <c r="CF558">
        <v>0</v>
      </c>
      <c r="CG558" t="str">
        <f>VLOOKUP(C558,Sheet2!$D$2:$D$764,1,0)</f>
        <v>9521124157</v>
      </c>
      <c r="CH558" t="str">
        <f>VLOOKUP(B558,SO!A:A,1,0)</f>
        <v>9512941316</v>
      </c>
      <c r="CI558" t="str">
        <f>VLOOKUP(D558,Shipment!A:A,1,0)</f>
        <v>9525250580</v>
      </c>
      <c r="CJ558" s="76" t="e">
        <f>VLOOKUP(C558,[1]Sheet1!$E:$H,4,0)</f>
        <v>#N/A</v>
      </c>
      <c r="CK558" s="76" t="e">
        <f>VLOOKUP(C558,[1]Sheet1!$E:$I,5,0)</f>
        <v>#N/A</v>
      </c>
      <c r="CL558" s="76" t="e">
        <f>VLOOKUP(C558,[1]Sheet1!$E:$S,15,0)</f>
        <v>#N/A</v>
      </c>
    </row>
    <row r="559" spans="1:90" x14ac:dyDescent="0.25">
      <c r="A559" s="1">
        <v>44580</v>
      </c>
      <c r="B559" t="s">
        <v>1516</v>
      </c>
      <c r="C559" t="s">
        <v>1517</v>
      </c>
      <c r="D559" t="s">
        <v>1472</v>
      </c>
      <c r="E559" t="s">
        <v>1473</v>
      </c>
      <c r="F559" t="s">
        <v>1474</v>
      </c>
      <c r="G559">
        <v>7</v>
      </c>
      <c r="H559" t="s">
        <v>177</v>
      </c>
      <c r="I559" t="s">
        <v>72</v>
      </c>
      <c r="J559" t="s">
        <v>73</v>
      </c>
      <c r="K559" t="s">
        <v>1014</v>
      </c>
      <c r="L559">
        <v>1</v>
      </c>
      <c r="M559" t="s">
        <v>1245</v>
      </c>
      <c r="N559" t="s">
        <v>1475</v>
      </c>
      <c r="O559" t="s">
        <v>77</v>
      </c>
      <c r="P559">
        <v>2.4E-2</v>
      </c>
      <c r="Q559" t="s">
        <v>78</v>
      </c>
      <c r="R559">
        <v>0.82013888888888997</v>
      </c>
      <c r="S559">
        <v>0.62331018518518999</v>
      </c>
      <c r="T559">
        <v>0.80825231481480997</v>
      </c>
      <c r="U559" t="s">
        <v>1476</v>
      </c>
      <c r="V559" t="s">
        <v>1476</v>
      </c>
      <c r="W559" t="s">
        <v>396</v>
      </c>
      <c r="X559" t="s">
        <v>1477</v>
      </c>
      <c r="Y559" t="s">
        <v>1246</v>
      </c>
      <c r="Z559">
        <v>166</v>
      </c>
      <c r="AA559">
        <v>0</v>
      </c>
      <c r="AB559">
        <v>0</v>
      </c>
      <c r="AC559">
        <v>3278000</v>
      </c>
      <c r="AD559" t="s">
        <v>358</v>
      </c>
      <c r="AE559" s="5">
        <v>0</v>
      </c>
      <c r="AF559" t="s">
        <v>177</v>
      </c>
      <c r="AG559" t="s">
        <v>84</v>
      </c>
      <c r="AH559" t="s">
        <v>85</v>
      </c>
      <c r="AI559" t="s">
        <v>42</v>
      </c>
      <c r="AJ559">
        <v>0</v>
      </c>
      <c r="AK559">
        <v>1</v>
      </c>
      <c r="AL559" t="s">
        <v>183</v>
      </c>
      <c r="AM559" t="s">
        <v>177</v>
      </c>
      <c r="AN559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312</v>
      </c>
      <c r="AT559" s="8">
        <v>0</v>
      </c>
      <c r="AU559" s="5"/>
      <c r="AX559" s="5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 s="5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2.4E-2</v>
      </c>
      <c r="BK559" s="5" t="s">
        <v>1472</v>
      </c>
      <c r="BL559">
        <v>25.142427704499994</v>
      </c>
      <c r="BM559">
        <v>4045459</v>
      </c>
      <c r="BN559" s="5">
        <v>3129.0534440283695</v>
      </c>
      <c r="BO559" s="5">
        <v>0</v>
      </c>
      <c r="BP559" s="5">
        <v>312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f>IF(COUNTIFS($D$1:D559,D559,$E$1:E559,E559)&gt;1,0,1)</f>
        <v>0</v>
      </c>
      <c r="BX559" s="5">
        <v>3870.6062353074317</v>
      </c>
      <c r="BY559" t="s">
        <v>358</v>
      </c>
      <c r="BZ559" t="s">
        <v>358</v>
      </c>
      <c r="CA559" t="s">
        <v>102</v>
      </c>
      <c r="CB559" s="5">
        <v>849818</v>
      </c>
      <c r="CC559" s="6">
        <v>9.5456175839791634E-4</v>
      </c>
      <c r="CD559" s="8">
        <v>25.142427704499994</v>
      </c>
      <c r="CE559" s="5" t="s">
        <v>622</v>
      </c>
      <c r="CF559">
        <v>0</v>
      </c>
      <c r="CG559" t="str">
        <f>VLOOKUP(C559,Sheet2!$D$2:$D$764,1,0)</f>
        <v>9521124157</v>
      </c>
      <c r="CH559" t="str">
        <f>VLOOKUP(B559,SO!A:A,1,0)</f>
        <v>9512941316</v>
      </c>
      <c r="CI559" t="str">
        <f>VLOOKUP(D559,Shipment!A:A,1,0)</f>
        <v>9525250580</v>
      </c>
      <c r="CJ559" s="76" t="e">
        <f>VLOOKUP(C559,[1]Sheet1!$E:$H,4,0)</f>
        <v>#N/A</v>
      </c>
      <c r="CK559" s="76" t="e">
        <f>VLOOKUP(C559,[1]Sheet1!$E:$I,5,0)</f>
        <v>#N/A</v>
      </c>
      <c r="CL559" s="76" t="e">
        <f>VLOOKUP(C559,[1]Sheet1!$E:$S,15,0)</f>
        <v>#N/A</v>
      </c>
    </row>
    <row r="560" spans="1:90" x14ac:dyDescent="0.25">
      <c r="A560" s="1">
        <v>44580</v>
      </c>
      <c r="B560" t="s">
        <v>1516</v>
      </c>
      <c r="C560" t="s">
        <v>1517</v>
      </c>
      <c r="D560" t="s">
        <v>1472</v>
      </c>
      <c r="E560" t="s">
        <v>1473</v>
      </c>
      <c r="F560" t="s">
        <v>1474</v>
      </c>
      <c r="G560">
        <v>7</v>
      </c>
      <c r="H560" t="s">
        <v>177</v>
      </c>
      <c r="I560" t="s">
        <v>72</v>
      </c>
      <c r="J560" t="s">
        <v>73</v>
      </c>
      <c r="K560" t="s">
        <v>601</v>
      </c>
      <c r="L560">
        <v>1</v>
      </c>
      <c r="M560" t="s">
        <v>1245</v>
      </c>
      <c r="N560" t="s">
        <v>1475</v>
      </c>
      <c r="O560" t="s">
        <v>77</v>
      </c>
      <c r="P560">
        <v>2.1687749999999999E-2</v>
      </c>
      <c r="Q560" t="s">
        <v>78</v>
      </c>
      <c r="R560">
        <v>0.82013888888888997</v>
      </c>
      <c r="S560">
        <v>0.62331018518518999</v>
      </c>
      <c r="T560">
        <v>0.80844907407406996</v>
      </c>
      <c r="U560" t="s">
        <v>1476</v>
      </c>
      <c r="V560" t="s">
        <v>1476</v>
      </c>
      <c r="W560" t="s">
        <v>396</v>
      </c>
      <c r="X560" t="s">
        <v>1477</v>
      </c>
      <c r="Y560" t="s">
        <v>1246</v>
      </c>
      <c r="Z560">
        <v>166</v>
      </c>
      <c r="AA560">
        <v>0</v>
      </c>
      <c r="AB560">
        <v>0</v>
      </c>
      <c r="AC560">
        <v>3278000</v>
      </c>
      <c r="AD560" t="s">
        <v>358</v>
      </c>
      <c r="AE560" s="5">
        <v>0</v>
      </c>
      <c r="AF560" t="s">
        <v>177</v>
      </c>
      <c r="AG560" t="s">
        <v>84</v>
      </c>
      <c r="AH560" t="s">
        <v>85</v>
      </c>
      <c r="AI560" t="s">
        <v>42</v>
      </c>
      <c r="AJ560">
        <v>0</v>
      </c>
      <c r="AK560">
        <v>1</v>
      </c>
      <c r="AL560" t="s">
        <v>183</v>
      </c>
      <c r="AM560" t="s">
        <v>177</v>
      </c>
      <c r="AN560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282</v>
      </c>
      <c r="AT560" s="8">
        <v>0</v>
      </c>
      <c r="AU560" s="5"/>
      <c r="AX560" s="5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 s="5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2.1687749999999999E-2</v>
      </c>
      <c r="BK560" s="5" t="s">
        <v>1472</v>
      </c>
      <c r="BL560">
        <v>25.142427704499994</v>
      </c>
      <c r="BM560">
        <v>4045459</v>
      </c>
      <c r="BN560" s="5">
        <v>2827.5887012802614</v>
      </c>
      <c r="BO560" s="5">
        <v>0</v>
      </c>
      <c r="BP560" s="5">
        <v>282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f>IF(COUNTIFS($D$1:D560,D560,$E$1:E560,E560)&gt;1,0,1)</f>
        <v>0</v>
      </c>
      <c r="BX560" s="5">
        <v>3497.7567658245316</v>
      </c>
      <c r="BY560" t="s">
        <v>358</v>
      </c>
      <c r="BZ560" t="s">
        <v>358</v>
      </c>
      <c r="CA560" t="s">
        <v>102</v>
      </c>
      <c r="CB560" s="5">
        <v>663455</v>
      </c>
      <c r="CC560" s="6">
        <v>8.6259569898726701E-4</v>
      </c>
      <c r="CD560" s="8">
        <v>25.142427704499994</v>
      </c>
      <c r="CE560" s="5" t="s">
        <v>622</v>
      </c>
      <c r="CF560">
        <v>0</v>
      </c>
      <c r="CG560" t="str">
        <f>VLOOKUP(C560,Sheet2!$D$2:$D$764,1,0)</f>
        <v>9521124157</v>
      </c>
      <c r="CH560" t="str">
        <f>VLOOKUP(B560,SO!A:A,1,0)</f>
        <v>9512941316</v>
      </c>
      <c r="CI560" t="str">
        <f>VLOOKUP(D560,Shipment!A:A,1,0)</f>
        <v>9525250580</v>
      </c>
      <c r="CJ560" s="76" t="e">
        <f>VLOOKUP(C560,[1]Sheet1!$E:$H,4,0)</f>
        <v>#N/A</v>
      </c>
      <c r="CK560" s="76" t="e">
        <f>VLOOKUP(C560,[1]Sheet1!$E:$I,5,0)</f>
        <v>#N/A</v>
      </c>
      <c r="CL560" s="76" t="e">
        <f>VLOOKUP(C560,[1]Sheet1!$E:$S,15,0)</f>
        <v>#N/A</v>
      </c>
    </row>
    <row r="561" spans="1:90" x14ac:dyDescent="0.25">
      <c r="A561" s="1">
        <v>44580</v>
      </c>
      <c r="B561" t="s">
        <v>1516</v>
      </c>
      <c r="C561" t="s">
        <v>1517</v>
      </c>
      <c r="D561" t="s">
        <v>1472</v>
      </c>
      <c r="E561" t="s">
        <v>1473</v>
      </c>
      <c r="F561" t="s">
        <v>1474</v>
      </c>
      <c r="G561">
        <v>7</v>
      </c>
      <c r="H561" t="s">
        <v>177</v>
      </c>
      <c r="I561" t="s">
        <v>72</v>
      </c>
      <c r="J561" t="s">
        <v>73</v>
      </c>
      <c r="K561" t="s">
        <v>602</v>
      </c>
      <c r="L561">
        <v>2</v>
      </c>
      <c r="M561" t="s">
        <v>1245</v>
      </c>
      <c r="N561" t="s">
        <v>1475</v>
      </c>
      <c r="O561" t="s">
        <v>77</v>
      </c>
      <c r="P561">
        <v>4.3375499999999997E-2</v>
      </c>
      <c r="Q561" t="s">
        <v>78</v>
      </c>
      <c r="R561">
        <v>0.82013888888888997</v>
      </c>
      <c r="S561">
        <v>0.62331018518518999</v>
      </c>
      <c r="T561">
        <v>0.80855324074073998</v>
      </c>
      <c r="U561" t="s">
        <v>1476</v>
      </c>
      <c r="V561" t="s">
        <v>1476</v>
      </c>
      <c r="W561" t="s">
        <v>396</v>
      </c>
      <c r="X561" t="s">
        <v>1477</v>
      </c>
      <c r="Y561" t="s">
        <v>1246</v>
      </c>
      <c r="Z561">
        <v>166</v>
      </c>
      <c r="AA561">
        <v>0</v>
      </c>
      <c r="AB561">
        <v>0</v>
      </c>
      <c r="AC561">
        <v>3278000</v>
      </c>
      <c r="AD561" t="s">
        <v>358</v>
      </c>
      <c r="AE561" s="5">
        <v>0</v>
      </c>
      <c r="AF561" t="s">
        <v>177</v>
      </c>
      <c r="AG561" t="s">
        <v>84</v>
      </c>
      <c r="AH561" t="s">
        <v>85</v>
      </c>
      <c r="AI561" t="s">
        <v>42</v>
      </c>
      <c r="AJ561">
        <v>0</v>
      </c>
      <c r="AK561">
        <v>1</v>
      </c>
      <c r="AL561" t="s">
        <v>183</v>
      </c>
      <c r="AM561" t="s">
        <v>177</v>
      </c>
      <c r="AN561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564</v>
      </c>
      <c r="AT561" s="8">
        <v>0</v>
      </c>
      <c r="AU561" s="5"/>
      <c r="AX561" s="5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s="5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4.3375499999999997E-2</v>
      </c>
      <c r="BK561" s="5" t="s">
        <v>1472</v>
      </c>
      <c r="BL561">
        <v>25.142427704499994</v>
      </c>
      <c r="BM561">
        <v>4045459</v>
      </c>
      <c r="BN561" s="5">
        <v>5655.1774025605228</v>
      </c>
      <c r="BO561" s="5">
        <v>0</v>
      </c>
      <c r="BP561" s="5">
        <v>564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f>IF(COUNTIFS($D$1:D561,D561,$E$1:E561,E561)&gt;1,0,1)</f>
        <v>0</v>
      </c>
      <c r="BX561" s="5">
        <v>6995.5135316490632</v>
      </c>
      <c r="BY561" t="s">
        <v>358</v>
      </c>
      <c r="BZ561" t="s">
        <v>358</v>
      </c>
      <c r="CA561" t="s">
        <v>102</v>
      </c>
      <c r="CB561" s="5">
        <v>1326910</v>
      </c>
      <c r="CC561" s="6">
        <v>1.725191397974534E-3</v>
      </c>
      <c r="CD561" s="8">
        <v>25.142427704499994</v>
      </c>
      <c r="CE561" s="5" t="s">
        <v>622</v>
      </c>
      <c r="CF561">
        <v>0</v>
      </c>
      <c r="CG561" t="str">
        <f>VLOOKUP(C561,Sheet2!$D$2:$D$764,1,0)</f>
        <v>9521124157</v>
      </c>
      <c r="CH561" t="str">
        <f>VLOOKUP(B561,SO!A:A,1,0)</f>
        <v>9512941316</v>
      </c>
      <c r="CI561" t="str">
        <f>VLOOKUP(D561,Shipment!A:A,1,0)</f>
        <v>9525250580</v>
      </c>
      <c r="CJ561" s="76" t="e">
        <f>VLOOKUP(C561,[1]Sheet1!$E:$H,4,0)</f>
        <v>#N/A</v>
      </c>
      <c r="CK561" s="76" t="e">
        <f>VLOOKUP(C561,[1]Sheet1!$E:$I,5,0)</f>
        <v>#N/A</v>
      </c>
      <c r="CL561" s="76" t="e">
        <f>VLOOKUP(C561,[1]Sheet1!$E:$S,15,0)</f>
        <v>#N/A</v>
      </c>
    </row>
    <row r="562" spans="1:90" x14ac:dyDescent="0.25">
      <c r="A562" s="1">
        <v>44580</v>
      </c>
      <c r="B562" t="s">
        <v>1519</v>
      </c>
      <c r="C562" t="s">
        <v>1520</v>
      </c>
      <c r="D562" t="s">
        <v>1521</v>
      </c>
      <c r="E562" t="s">
        <v>1522</v>
      </c>
      <c r="F562" t="s">
        <v>1523</v>
      </c>
      <c r="G562">
        <v>1.25</v>
      </c>
      <c r="H562" t="s">
        <v>177</v>
      </c>
      <c r="I562" t="s">
        <v>72</v>
      </c>
      <c r="J562" t="s">
        <v>73</v>
      </c>
      <c r="K562" t="s">
        <v>483</v>
      </c>
      <c r="L562">
        <v>2</v>
      </c>
      <c r="M562" t="s">
        <v>460</v>
      </c>
      <c r="N562" t="s">
        <v>1524</v>
      </c>
      <c r="O562" t="s">
        <v>77</v>
      </c>
      <c r="P562">
        <v>7.7520000000000006E-2</v>
      </c>
      <c r="Q562" t="s">
        <v>78</v>
      </c>
      <c r="R562">
        <v>0.82638888888888995</v>
      </c>
      <c r="S562">
        <v>0.63649305555556002</v>
      </c>
      <c r="T562">
        <v>0.82451388888888999</v>
      </c>
      <c r="U562" t="s">
        <v>1525</v>
      </c>
      <c r="V562" t="s">
        <v>1525</v>
      </c>
      <c r="W562" t="s">
        <v>330</v>
      </c>
      <c r="X562" t="s">
        <v>1526</v>
      </c>
      <c r="Y562" t="s">
        <v>82</v>
      </c>
      <c r="Z562">
        <v>16</v>
      </c>
      <c r="AA562">
        <v>20</v>
      </c>
      <c r="AB562">
        <v>0</v>
      </c>
      <c r="AC562">
        <v>550000</v>
      </c>
      <c r="AD562" t="s">
        <v>129</v>
      </c>
      <c r="AE562" s="5">
        <v>1</v>
      </c>
      <c r="AF562" t="s">
        <v>177</v>
      </c>
      <c r="AG562" t="s">
        <v>84</v>
      </c>
      <c r="AH562" t="s">
        <v>333</v>
      </c>
      <c r="AI562" t="s">
        <v>460</v>
      </c>
      <c r="AJ562">
        <v>0</v>
      </c>
      <c r="AK562">
        <v>1</v>
      </c>
      <c r="AL562" t="s">
        <v>334</v>
      </c>
      <c r="AM562" t="s">
        <v>177</v>
      </c>
      <c r="AN562" t="s">
        <v>101</v>
      </c>
      <c r="AO562" s="8">
        <v>50000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5"/>
      <c r="AX562" s="5">
        <v>0</v>
      </c>
      <c r="AY562">
        <v>0</v>
      </c>
      <c r="AZ562">
        <v>732000</v>
      </c>
      <c r="BA562">
        <v>47050</v>
      </c>
      <c r="BB562">
        <v>25429</v>
      </c>
      <c r="BC562">
        <v>120000</v>
      </c>
      <c r="BD562" s="5">
        <v>0</v>
      </c>
      <c r="BE562">
        <v>0</v>
      </c>
      <c r="BF562">
        <v>0</v>
      </c>
      <c r="BG562">
        <v>0</v>
      </c>
      <c r="BH562">
        <v>0</v>
      </c>
      <c r="BI562">
        <v>924479</v>
      </c>
      <c r="BJ562">
        <v>7.7520000000000006E-2</v>
      </c>
      <c r="BK562" s="5" t="s">
        <v>1521</v>
      </c>
      <c r="BL562">
        <v>7.9319763350000017</v>
      </c>
      <c r="BM562">
        <v>924479</v>
      </c>
      <c r="BN562" s="5">
        <v>5199.2893395338142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f>IF(COUNTIFS($D$1:D562,D562,$E$1:E562,E562)&gt;1,0,1)</f>
        <v>1</v>
      </c>
      <c r="BX562" s="5">
        <v>7153.9093919901352</v>
      </c>
      <c r="BY562" t="s">
        <v>129</v>
      </c>
      <c r="BZ562" t="s">
        <v>129</v>
      </c>
      <c r="CA562" t="s">
        <v>102</v>
      </c>
      <c r="CB562" s="5">
        <v>3598000</v>
      </c>
      <c r="CC562" s="6">
        <v>9.773100262281606E-3</v>
      </c>
      <c r="CD562" s="8">
        <v>7.9319763350000017</v>
      </c>
      <c r="CE562" s="5" t="s">
        <v>622</v>
      </c>
      <c r="CF562">
        <v>0</v>
      </c>
      <c r="CG562" t="str">
        <f>VLOOKUP(C562,Sheet2!$D$2:$D$764,1,0)</f>
        <v>9521123528</v>
      </c>
      <c r="CH562" t="str">
        <f>VLOOKUP(B562,SO!A:A,1,0)</f>
        <v>9512940063</v>
      </c>
      <c r="CI562" t="str">
        <f>VLOOKUP(D562,Shipment!A:A,1,0)</f>
        <v>9525250585</v>
      </c>
      <c r="CJ562" s="76" t="e">
        <f>VLOOKUP(C562,[1]Sheet1!$E:$H,4,0)</f>
        <v>#N/A</v>
      </c>
      <c r="CK562" s="76" t="e">
        <f>VLOOKUP(C562,[1]Sheet1!$E:$I,5,0)</f>
        <v>#N/A</v>
      </c>
      <c r="CL562" s="76" t="e">
        <f>VLOOKUP(C562,[1]Sheet1!$E:$S,15,0)</f>
        <v>#N/A</v>
      </c>
    </row>
    <row r="563" spans="1:90" x14ac:dyDescent="0.25">
      <c r="A563" s="1">
        <v>44580</v>
      </c>
      <c r="B563" t="s">
        <v>1519</v>
      </c>
      <c r="C563" t="s">
        <v>1520</v>
      </c>
      <c r="D563" t="s">
        <v>1521</v>
      </c>
      <c r="E563" t="s">
        <v>1522</v>
      </c>
      <c r="F563" t="s">
        <v>1523</v>
      </c>
      <c r="G563">
        <v>1.25</v>
      </c>
      <c r="H563" t="s">
        <v>177</v>
      </c>
      <c r="I563" t="s">
        <v>72</v>
      </c>
      <c r="J563" t="s">
        <v>73</v>
      </c>
      <c r="K563" t="s">
        <v>139</v>
      </c>
      <c r="L563">
        <v>2</v>
      </c>
      <c r="M563" t="s">
        <v>460</v>
      </c>
      <c r="N563" t="s">
        <v>1524</v>
      </c>
      <c r="O563" t="s">
        <v>77</v>
      </c>
      <c r="P563">
        <v>0.12342</v>
      </c>
      <c r="Q563" t="s">
        <v>78</v>
      </c>
      <c r="R563">
        <v>0.82638888888888995</v>
      </c>
      <c r="S563">
        <v>0.63649305555556002</v>
      </c>
      <c r="T563">
        <v>0.82425925925926002</v>
      </c>
      <c r="U563" t="s">
        <v>1525</v>
      </c>
      <c r="V563" t="s">
        <v>1525</v>
      </c>
      <c r="W563" t="s">
        <v>330</v>
      </c>
      <c r="X563" t="s">
        <v>1526</v>
      </c>
      <c r="Y563" t="s">
        <v>82</v>
      </c>
      <c r="Z563">
        <v>16</v>
      </c>
      <c r="AA563">
        <v>0</v>
      </c>
      <c r="AB563">
        <v>0</v>
      </c>
      <c r="AC563">
        <v>550000</v>
      </c>
      <c r="AD563" t="s">
        <v>147</v>
      </c>
      <c r="AE563" s="5">
        <v>0</v>
      </c>
      <c r="AF563" t="s">
        <v>177</v>
      </c>
      <c r="AG563" t="s">
        <v>84</v>
      </c>
      <c r="AH563" t="s">
        <v>333</v>
      </c>
      <c r="AI563" t="s">
        <v>460</v>
      </c>
      <c r="AJ563">
        <v>0</v>
      </c>
      <c r="AK563">
        <v>1</v>
      </c>
      <c r="AL563" t="s">
        <v>334</v>
      </c>
      <c r="AM563" t="s">
        <v>177</v>
      </c>
      <c r="AN563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5"/>
      <c r="AX563" s="5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s="5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0.12342</v>
      </c>
      <c r="BK563" s="5" t="s">
        <v>1521</v>
      </c>
      <c r="BL563">
        <v>7.9319763350000017</v>
      </c>
      <c r="BM563">
        <v>924479</v>
      </c>
      <c r="BN563" s="5">
        <v>8277.8159221525202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f>IF(COUNTIFS($D$1:D563,D563,$E$1:E563,E563)&gt;1,0,1)</f>
        <v>0</v>
      </c>
      <c r="BX563" s="5">
        <v>11389.776795142188</v>
      </c>
      <c r="BY563" t="s">
        <v>147</v>
      </c>
      <c r="BZ563" t="s">
        <v>147</v>
      </c>
      <c r="CA563" t="s">
        <v>102</v>
      </c>
      <c r="CB563" s="5">
        <v>4578000</v>
      </c>
      <c r="CC563" s="6">
        <v>1.5559804364948346E-2</v>
      </c>
      <c r="CD563" s="8">
        <v>7.9319763350000017</v>
      </c>
      <c r="CE563" s="5" t="s">
        <v>622</v>
      </c>
      <c r="CF563">
        <v>0</v>
      </c>
      <c r="CG563" t="str">
        <f>VLOOKUP(C563,Sheet2!$D$2:$D$764,1,0)</f>
        <v>9521123528</v>
      </c>
      <c r="CH563" t="str">
        <f>VLOOKUP(B563,SO!A:A,1,0)</f>
        <v>9512940063</v>
      </c>
      <c r="CI563" t="str">
        <f>VLOOKUP(D563,Shipment!A:A,1,0)</f>
        <v>9525250585</v>
      </c>
      <c r="CJ563" s="76" t="e">
        <f>VLOOKUP(C563,[1]Sheet1!$E:$H,4,0)</f>
        <v>#N/A</v>
      </c>
      <c r="CK563" s="76" t="e">
        <f>VLOOKUP(C563,[1]Sheet1!$E:$I,5,0)</f>
        <v>#N/A</v>
      </c>
      <c r="CL563" s="76" t="e">
        <f>VLOOKUP(C563,[1]Sheet1!$E:$S,15,0)</f>
        <v>#N/A</v>
      </c>
    </row>
    <row r="564" spans="1:90" x14ac:dyDescent="0.25">
      <c r="A564" s="1">
        <v>44580</v>
      </c>
      <c r="B564" t="s">
        <v>1527</v>
      </c>
      <c r="C564" t="s">
        <v>1528</v>
      </c>
      <c r="D564" t="s">
        <v>1521</v>
      </c>
      <c r="E564" t="s">
        <v>1529</v>
      </c>
      <c r="F564" t="s">
        <v>1523</v>
      </c>
      <c r="G564">
        <v>1.25</v>
      </c>
      <c r="H564" t="s">
        <v>177</v>
      </c>
      <c r="I564" t="s">
        <v>72</v>
      </c>
      <c r="J564" t="s">
        <v>73</v>
      </c>
      <c r="K564" t="s">
        <v>125</v>
      </c>
      <c r="L564">
        <v>4</v>
      </c>
      <c r="M564" t="s">
        <v>1530</v>
      </c>
      <c r="N564" t="s">
        <v>1531</v>
      </c>
      <c r="O564" t="s">
        <v>77</v>
      </c>
      <c r="P564">
        <v>8.5586640000000005E-2</v>
      </c>
      <c r="Q564" t="s">
        <v>78</v>
      </c>
      <c r="R564">
        <v>0.82638888888888995</v>
      </c>
      <c r="S564">
        <v>0.63649305555556002</v>
      </c>
      <c r="T564">
        <v>0.82373842592593005</v>
      </c>
      <c r="U564" t="s">
        <v>1532</v>
      </c>
      <c r="V564" t="s">
        <v>1532</v>
      </c>
      <c r="W564" t="s">
        <v>330</v>
      </c>
      <c r="X564" t="s">
        <v>1533</v>
      </c>
      <c r="Y564" t="s">
        <v>82</v>
      </c>
      <c r="Z564">
        <v>20</v>
      </c>
      <c r="AA564">
        <v>20</v>
      </c>
      <c r="AB564">
        <v>0</v>
      </c>
      <c r="AC564">
        <v>532000</v>
      </c>
      <c r="AD564" t="s">
        <v>129</v>
      </c>
      <c r="AE564" s="5">
        <v>0</v>
      </c>
      <c r="AF564" t="s">
        <v>177</v>
      </c>
      <c r="AG564" t="s">
        <v>84</v>
      </c>
      <c r="AH564" t="s">
        <v>333</v>
      </c>
      <c r="AI564" t="s">
        <v>130</v>
      </c>
      <c r="AJ564">
        <v>0</v>
      </c>
      <c r="AK564">
        <v>1</v>
      </c>
      <c r="AL564" t="s">
        <v>334</v>
      </c>
      <c r="AM564" t="s">
        <v>177</v>
      </c>
      <c r="AN564" t="s">
        <v>334</v>
      </c>
      <c r="AO564" s="8">
        <v>532000</v>
      </c>
      <c r="AP564" s="8">
        <v>0</v>
      </c>
      <c r="AQ564" s="8">
        <v>0</v>
      </c>
      <c r="AR564" s="8">
        <v>0</v>
      </c>
      <c r="AS564" s="8">
        <v>2568</v>
      </c>
      <c r="AT564" s="8">
        <v>0</v>
      </c>
      <c r="AU564" s="5"/>
      <c r="AX564" s="5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 s="5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8.5586640000000005E-2</v>
      </c>
      <c r="BK564" s="5" t="s">
        <v>1521</v>
      </c>
      <c r="BL564">
        <v>7.9319763350000017</v>
      </c>
      <c r="BM564">
        <v>924479</v>
      </c>
      <c r="BN564" s="5">
        <v>5740.321271394715</v>
      </c>
      <c r="BO564" s="5">
        <v>0</v>
      </c>
      <c r="BP564" s="5">
        <v>2568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f>IF(COUNTIFS($D$1:D564,D564,$E$1:E564,E564)&gt;1,0,1)</f>
        <v>1</v>
      </c>
      <c r="BX564" s="5">
        <v>10466.336786956637</v>
      </c>
      <c r="BY564" t="s">
        <v>129</v>
      </c>
      <c r="BZ564" t="s">
        <v>129</v>
      </c>
      <c r="CA564" t="s">
        <v>102</v>
      </c>
      <c r="CB564" s="5">
        <v>2773092</v>
      </c>
      <c r="CC564" s="6">
        <v>1.0790077577809615E-2</v>
      </c>
      <c r="CD564" s="8">
        <v>7.9319763350000017</v>
      </c>
      <c r="CE564" s="5" t="s">
        <v>622</v>
      </c>
      <c r="CF564">
        <v>0</v>
      </c>
      <c r="CG564" t="str">
        <f>VLOOKUP(C564,Sheet2!$D$2:$D$764,1,0)</f>
        <v>9521122972</v>
      </c>
      <c r="CH564" t="str">
        <f>VLOOKUP(B564,SO!A:A,1,0)</f>
        <v>9512940847</v>
      </c>
      <c r="CI564" t="str">
        <f>VLOOKUP(D564,Shipment!A:A,1,0)</f>
        <v>9525250585</v>
      </c>
      <c r="CJ564" s="76" t="e">
        <f>VLOOKUP(C564,[1]Sheet1!$E:$H,4,0)</f>
        <v>#N/A</v>
      </c>
      <c r="CK564" s="76" t="e">
        <f>VLOOKUP(C564,[1]Sheet1!$E:$I,5,0)</f>
        <v>#N/A</v>
      </c>
      <c r="CL564" s="76" t="e">
        <f>VLOOKUP(C564,[1]Sheet1!$E:$S,15,0)</f>
        <v>#N/A</v>
      </c>
    </row>
    <row r="565" spans="1:90" x14ac:dyDescent="0.25">
      <c r="A565" s="1">
        <v>44580</v>
      </c>
      <c r="B565" t="s">
        <v>1527</v>
      </c>
      <c r="C565" t="s">
        <v>1528</v>
      </c>
      <c r="D565" t="s">
        <v>1521</v>
      </c>
      <c r="E565" t="s">
        <v>1529</v>
      </c>
      <c r="F565" t="s">
        <v>1523</v>
      </c>
      <c r="G565">
        <v>1.25</v>
      </c>
      <c r="H565" t="s">
        <v>177</v>
      </c>
      <c r="I565" t="s">
        <v>72</v>
      </c>
      <c r="J565" t="s">
        <v>73</v>
      </c>
      <c r="K565" t="s">
        <v>544</v>
      </c>
      <c r="L565">
        <v>4</v>
      </c>
      <c r="M565" t="s">
        <v>1530</v>
      </c>
      <c r="N565" t="s">
        <v>1531</v>
      </c>
      <c r="O565" t="s">
        <v>77</v>
      </c>
      <c r="P565">
        <v>0.11831999999999999</v>
      </c>
      <c r="Q565" t="s">
        <v>78</v>
      </c>
      <c r="R565">
        <v>0.82638888888888995</v>
      </c>
      <c r="S565">
        <v>0.63649305555556002</v>
      </c>
      <c r="T565">
        <v>0.82358796296296</v>
      </c>
      <c r="U565" t="s">
        <v>1532</v>
      </c>
      <c r="V565" t="s">
        <v>1532</v>
      </c>
      <c r="W565" t="s">
        <v>330</v>
      </c>
      <c r="X565" t="s">
        <v>1533</v>
      </c>
      <c r="Y565" t="s">
        <v>82</v>
      </c>
      <c r="Z565">
        <v>20</v>
      </c>
      <c r="AA565">
        <v>0</v>
      </c>
      <c r="AB565">
        <v>0</v>
      </c>
      <c r="AC565">
        <v>532000</v>
      </c>
      <c r="AD565" t="s">
        <v>129</v>
      </c>
      <c r="AE565" s="5">
        <v>0</v>
      </c>
      <c r="AF565" t="s">
        <v>177</v>
      </c>
      <c r="AG565" t="s">
        <v>84</v>
      </c>
      <c r="AH565" t="s">
        <v>333</v>
      </c>
      <c r="AI565" t="s">
        <v>130</v>
      </c>
      <c r="AJ565">
        <v>0</v>
      </c>
      <c r="AK565">
        <v>1</v>
      </c>
      <c r="AL565" t="s">
        <v>334</v>
      </c>
      <c r="AM565" t="s">
        <v>177</v>
      </c>
      <c r="AN565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3550</v>
      </c>
      <c r="AT565" s="8">
        <v>0</v>
      </c>
      <c r="AU565" s="5"/>
      <c r="AX565" s="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 s="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0.11831999999999999</v>
      </c>
      <c r="BK565" s="5" t="s">
        <v>1521</v>
      </c>
      <c r="BL565">
        <v>7.9319763350000017</v>
      </c>
      <c r="BM565">
        <v>924479</v>
      </c>
      <c r="BN565" s="5">
        <v>7935.7574129726627</v>
      </c>
      <c r="BO565" s="5">
        <v>0</v>
      </c>
      <c r="BP565" s="5">
        <v>3550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f>IF(COUNTIFS($D$1:D565,D565,$E$1:E565,E565)&gt;1,0,1)</f>
        <v>0</v>
      </c>
      <c r="BX565" s="5">
        <v>14469.124861458627</v>
      </c>
      <c r="BY565" t="s">
        <v>129</v>
      </c>
      <c r="BZ565" t="s">
        <v>129</v>
      </c>
      <c r="CA565" t="s">
        <v>102</v>
      </c>
      <c r="CB565" s="5">
        <v>6888000</v>
      </c>
      <c r="CC565" s="6">
        <v>1.4916837242429818E-2</v>
      </c>
      <c r="CD565" s="8">
        <v>7.9319763350000017</v>
      </c>
      <c r="CE565" s="5" t="s">
        <v>622</v>
      </c>
      <c r="CF565">
        <v>0</v>
      </c>
      <c r="CG565" t="str">
        <f>VLOOKUP(C565,Sheet2!$D$2:$D$764,1,0)</f>
        <v>9521122972</v>
      </c>
      <c r="CH565" t="str">
        <f>VLOOKUP(B565,SO!A:A,1,0)</f>
        <v>9512940847</v>
      </c>
      <c r="CI565" t="str">
        <f>VLOOKUP(D565,Shipment!A:A,1,0)</f>
        <v>9525250585</v>
      </c>
      <c r="CJ565" s="76" t="e">
        <f>VLOOKUP(C565,[1]Sheet1!$E:$H,4,0)</f>
        <v>#N/A</v>
      </c>
      <c r="CK565" s="76" t="e">
        <f>VLOOKUP(C565,[1]Sheet1!$E:$I,5,0)</f>
        <v>#N/A</v>
      </c>
      <c r="CL565" s="76" t="e">
        <f>VLOOKUP(C565,[1]Sheet1!$E:$S,15,0)</f>
        <v>#N/A</v>
      </c>
    </row>
    <row r="566" spans="1:90" x14ac:dyDescent="0.25">
      <c r="A566" s="1">
        <v>44580</v>
      </c>
      <c r="B566" t="s">
        <v>1527</v>
      </c>
      <c r="C566" t="s">
        <v>1528</v>
      </c>
      <c r="D566" t="s">
        <v>1521</v>
      </c>
      <c r="E566" t="s">
        <v>1529</v>
      </c>
      <c r="F566" t="s">
        <v>1523</v>
      </c>
      <c r="G566">
        <v>1.25</v>
      </c>
      <c r="H566" t="s">
        <v>177</v>
      </c>
      <c r="I566" t="s">
        <v>72</v>
      </c>
      <c r="J566" t="s">
        <v>73</v>
      </c>
      <c r="K566" t="s">
        <v>372</v>
      </c>
      <c r="L566">
        <v>2</v>
      </c>
      <c r="M566" t="s">
        <v>1530</v>
      </c>
      <c r="N566" t="s">
        <v>1531</v>
      </c>
      <c r="O566" t="s">
        <v>77</v>
      </c>
      <c r="P566">
        <v>4.6128000000000002E-2</v>
      </c>
      <c r="Q566" t="s">
        <v>78</v>
      </c>
      <c r="R566">
        <v>0.82638888888888995</v>
      </c>
      <c r="S566">
        <v>0.63649305555556002</v>
      </c>
      <c r="T566">
        <v>0.82340277777778004</v>
      </c>
      <c r="U566" t="s">
        <v>1532</v>
      </c>
      <c r="V566" t="s">
        <v>1532</v>
      </c>
      <c r="W566" t="s">
        <v>330</v>
      </c>
      <c r="X566" t="s">
        <v>1533</v>
      </c>
      <c r="Y566" t="s">
        <v>82</v>
      </c>
      <c r="Z566">
        <v>20</v>
      </c>
      <c r="AA566">
        <v>0</v>
      </c>
      <c r="AB566">
        <v>0</v>
      </c>
      <c r="AC566">
        <v>532000</v>
      </c>
      <c r="AD566" t="s">
        <v>358</v>
      </c>
      <c r="AE566" s="5">
        <v>0</v>
      </c>
      <c r="AF566" t="s">
        <v>177</v>
      </c>
      <c r="AG566" t="s">
        <v>84</v>
      </c>
      <c r="AH566" t="s">
        <v>333</v>
      </c>
      <c r="AI566" t="s">
        <v>130</v>
      </c>
      <c r="AJ566">
        <v>0</v>
      </c>
      <c r="AK566">
        <v>1</v>
      </c>
      <c r="AL566" t="s">
        <v>334</v>
      </c>
      <c r="AM566" t="s">
        <v>177</v>
      </c>
      <c r="AN566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1384</v>
      </c>
      <c r="AT566" s="8">
        <v>0</v>
      </c>
      <c r="AU566" s="5"/>
      <c r="AX566" s="5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 s="5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4.6128000000000002E-2</v>
      </c>
      <c r="BK566" s="5" t="s">
        <v>1521</v>
      </c>
      <c r="BL566">
        <v>7.9319763350000017</v>
      </c>
      <c r="BM566">
        <v>924479</v>
      </c>
      <c r="BN566" s="5">
        <v>3093.8186100879229</v>
      </c>
      <c r="BO566" s="5">
        <v>0</v>
      </c>
      <c r="BP566" s="5">
        <v>1384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f>IF(COUNTIFS($D$1:D566,D566,$E$1:E566,E566)&gt;1,0,1)</f>
        <v>0</v>
      </c>
      <c r="BX566" s="5">
        <v>5640.9083131284951</v>
      </c>
      <c r="BY566" t="s">
        <v>358</v>
      </c>
      <c r="BZ566" t="s">
        <v>358</v>
      </c>
      <c r="CA566" t="s">
        <v>102</v>
      </c>
      <c r="CB566" s="5">
        <v>2574600</v>
      </c>
      <c r="CC566" s="6">
        <v>5.8154485152028621E-3</v>
      </c>
      <c r="CD566" s="8">
        <v>7.9319763350000017</v>
      </c>
      <c r="CE566" s="5" t="s">
        <v>622</v>
      </c>
      <c r="CF566">
        <v>0</v>
      </c>
      <c r="CG566" t="str">
        <f>VLOOKUP(C566,Sheet2!$D$2:$D$764,1,0)</f>
        <v>9521122972</v>
      </c>
      <c r="CH566" t="str">
        <f>VLOOKUP(B566,SO!A:A,1,0)</f>
        <v>9512940847</v>
      </c>
      <c r="CI566" t="str">
        <f>VLOOKUP(D566,Shipment!A:A,1,0)</f>
        <v>9525250585</v>
      </c>
      <c r="CJ566" s="76" t="e">
        <f>VLOOKUP(C566,[1]Sheet1!$E:$H,4,0)</f>
        <v>#N/A</v>
      </c>
      <c r="CK566" s="76" t="e">
        <f>VLOOKUP(C566,[1]Sheet1!$E:$I,5,0)</f>
        <v>#N/A</v>
      </c>
      <c r="CL566" s="76" t="e">
        <f>VLOOKUP(C566,[1]Sheet1!$E:$S,15,0)</f>
        <v>#N/A</v>
      </c>
    </row>
    <row r="567" spans="1:90" x14ac:dyDescent="0.25">
      <c r="A567" s="1">
        <v>44580</v>
      </c>
      <c r="B567" t="s">
        <v>1527</v>
      </c>
      <c r="C567" t="s">
        <v>1528</v>
      </c>
      <c r="D567" t="s">
        <v>1521</v>
      </c>
      <c r="E567" t="s">
        <v>1529</v>
      </c>
      <c r="F567" t="s">
        <v>1523</v>
      </c>
      <c r="G567">
        <v>1.25</v>
      </c>
      <c r="H567" t="s">
        <v>177</v>
      </c>
      <c r="I567" t="s">
        <v>72</v>
      </c>
      <c r="J567" t="s">
        <v>73</v>
      </c>
      <c r="K567" t="s">
        <v>139</v>
      </c>
      <c r="L567">
        <v>3</v>
      </c>
      <c r="M567" t="s">
        <v>1530</v>
      </c>
      <c r="N567" t="s">
        <v>1531</v>
      </c>
      <c r="O567" t="s">
        <v>77</v>
      </c>
      <c r="P567">
        <v>0.18513000000000002</v>
      </c>
      <c r="Q567" t="s">
        <v>78</v>
      </c>
      <c r="R567">
        <v>0.82638888888888995</v>
      </c>
      <c r="S567">
        <v>0.63649305555556002</v>
      </c>
      <c r="T567">
        <v>0.82305555555555998</v>
      </c>
      <c r="U567" t="s">
        <v>1532</v>
      </c>
      <c r="V567" t="s">
        <v>1532</v>
      </c>
      <c r="W567" t="s">
        <v>330</v>
      </c>
      <c r="X567" t="s">
        <v>1533</v>
      </c>
      <c r="Y567" t="s">
        <v>82</v>
      </c>
      <c r="Z567">
        <v>20</v>
      </c>
      <c r="AA567">
        <v>0</v>
      </c>
      <c r="AB567">
        <v>0</v>
      </c>
      <c r="AC567">
        <v>532000</v>
      </c>
      <c r="AD567" t="s">
        <v>147</v>
      </c>
      <c r="AE567" s="5">
        <v>0</v>
      </c>
      <c r="AF567" t="s">
        <v>177</v>
      </c>
      <c r="AG567" t="s">
        <v>84</v>
      </c>
      <c r="AH567" t="s">
        <v>333</v>
      </c>
      <c r="AI567" t="s">
        <v>130</v>
      </c>
      <c r="AJ567">
        <v>0</v>
      </c>
      <c r="AK567">
        <v>1</v>
      </c>
      <c r="AL567" t="s">
        <v>334</v>
      </c>
      <c r="AM567" t="s">
        <v>177</v>
      </c>
      <c r="AN567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5554</v>
      </c>
      <c r="AT567" s="8">
        <v>0</v>
      </c>
      <c r="AU567" s="5"/>
      <c r="AX567" s="5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 s="5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0.18513000000000002</v>
      </c>
      <c r="BK567" s="5" t="s">
        <v>1521</v>
      </c>
      <c r="BL567">
        <v>7.9319763350000017</v>
      </c>
      <c r="BM567">
        <v>924479</v>
      </c>
      <c r="BN567" s="5">
        <v>12416.72388322878</v>
      </c>
      <c r="BO567" s="5">
        <v>0</v>
      </c>
      <c r="BP567" s="5">
        <v>5554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f>IF(COUNTIFS($D$1:D567,D567,$E$1:E567,E567)&gt;1,0,1)</f>
        <v>0</v>
      </c>
      <c r="BX567" s="5">
        <v>22638.665192713284</v>
      </c>
      <c r="BY567" t="s">
        <v>147</v>
      </c>
      <c r="BZ567" t="s">
        <v>147</v>
      </c>
      <c r="CA567" t="s">
        <v>102</v>
      </c>
      <c r="CB567" s="5">
        <v>6867000</v>
      </c>
      <c r="CC567" s="6">
        <v>2.3339706547422519E-2</v>
      </c>
      <c r="CD567" s="8">
        <v>7.9319763350000017</v>
      </c>
      <c r="CE567" s="5" t="s">
        <v>622</v>
      </c>
      <c r="CF567">
        <v>0</v>
      </c>
      <c r="CG567" t="str">
        <f>VLOOKUP(C567,Sheet2!$D$2:$D$764,1,0)</f>
        <v>9521122972</v>
      </c>
      <c r="CH567" t="str">
        <f>VLOOKUP(B567,SO!A:A,1,0)</f>
        <v>9512940847</v>
      </c>
      <c r="CI567" t="str">
        <f>VLOOKUP(D567,Shipment!A:A,1,0)</f>
        <v>9525250585</v>
      </c>
      <c r="CJ567" s="76" t="e">
        <f>VLOOKUP(C567,[1]Sheet1!$E:$H,4,0)</f>
        <v>#N/A</v>
      </c>
      <c r="CK567" s="76" t="e">
        <f>VLOOKUP(C567,[1]Sheet1!$E:$I,5,0)</f>
        <v>#N/A</v>
      </c>
      <c r="CL567" s="76" t="e">
        <f>VLOOKUP(C567,[1]Sheet1!$E:$S,15,0)</f>
        <v>#N/A</v>
      </c>
    </row>
    <row r="568" spans="1:90" x14ac:dyDescent="0.25">
      <c r="A568" s="1">
        <v>44580</v>
      </c>
      <c r="B568" t="s">
        <v>1527</v>
      </c>
      <c r="C568" t="s">
        <v>1528</v>
      </c>
      <c r="D568" t="s">
        <v>1521</v>
      </c>
      <c r="E568" t="s">
        <v>1529</v>
      </c>
      <c r="F568" t="s">
        <v>1523</v>
      </c>
      <c r="G568">
        <v>1.25</v>
      </c>
      <c r="H568" t="s">
        <v>177</v>
      </c>
      <c r="I568" t="s">
        <v>72</v>
      </c>
      <c r="J568" t="s">
        <v>73</v>
      </c>
      <c r="K568" t="s">
        <v>149</v>
      </c>
      <c r="L568">
        <v>3</v>
      </c>
      <c r="M568" t="s">
        <v>1530</v>
      </c>
      <c r="N568" t="s">
        <v>1531</v>
      </c>
      <c r="O568" t="s">
        <v>77</v>
      </c>
      <c r="P568">
        <v>0.18513000000000002</v>
      </c>
      <c r="Q568" t="s">
        <v>78</v>
      </c>
      <c r="R568">
        <v>0.82638888888888995</v>
      </c>
      <c r="S568">
        <v>0.63649305555556002</v>
      </c>
      <c r="T568">
        <v>0.82237268518519002</v>
      </c>
      <c r="U568" t="s">
        <v>1532</v>
      </c>
      <c r="V568" t="s">
        <v>1532</v>
      </c>
      <c r="W568" t="s">
        <v>330</v>
      </c>
      <c r="X568" t="s">
        <v>1533</v>
      </c>
      <c r="Y568" t="s">
        <v>82</v>
      </c>
      <c r="Z568">
        <v>20</v>
      </c>
      <c r="AA568">
        <v>0</v>
      </c>
      <c r="AB568">
        <v>0</v>
      </c>
      <c r="AC568">
        <v>532000</v>
      </c>
      <c r="AD568" t="s">
        <v>147</v>
      </c>
      <c r="AE568" s="5">
        <v>0</v>
      </c>
      <c r="AF568" t="s">
        <v>177</v>
      </c>
      <c r="AG568" t="s">
        <v>84</v>
      </c>
      <c r="AH568" t="s">
        <v>333</v>
      </c>
      <c r="AI568" t="s">
        <v>130</v>
      </c>
      <c r="AJ568">
        <v>0</v>
      </c>
      <c r="AK568">
        <v>1</v>
      </c>
      <c r="AL568" t="s">
        <v>334</v>
      </c>
      <c r="AM568" t="s">
        <v>177</v>
      </c>
      <c r="AN56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5554</v>
      </c>
      <c r="AT568" s="8">
        <v>0</v>
      </c>
      <c r="AU568" s="5"/>
      <c r="AX568" s="5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s="5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0.18513000000000002</v>
      </c>
      <c r="BK568" s="5" t="s">
        <v>1521</v>
      </c>
      <c r="BL568">
        <v>7.9319763350000017</v>
      </c>
      <c r="BM568">
        <v>924479</v>
      </c>
      <c r="BN568" s="5">
        <v>12416.72388322878</v>
      </c>
      <c r="BO568" s="5">
        <v>0</v>
      </c>
      <c r="BP568" s="5">
        <v>5554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f>IF(COUNTIFS($D$1:D568,D568,$E$1:E568,E568)&gt;1,0,1)</f>
        <v>0</v>
      </c>
      <c r="BX568" s="5">
        <v>22638.665192713284</v>
      </c>
      <c r="BY568" t="s">
        <v>147</v>
      </c>
      <c r="BZ568" t="s">
        <v>147</v>
      </c>
      <c r="CA568" t="s">
        <v>102</v>
      </c>
      <c r="CB568" s="5">
        <v>5859000</v>
      </c>
      <c r="CC568" s="6">
        <v>2.3339706547422519E-2</v>
      </c>
      <c r="CD568" s="8">
        <v>7.9319763350000017</v>
      </c>
      <c r="CE568" s="5" t="s">
        <v>622</v>
      </c>
      <c r="CF568">
        <v>0</v>
      </c>
      <c r="CG568" t="str">
        <f>VLOOKUP(C568,Sheet2!$D$2:$D$764,1,0)</f>
        <v>9521122972</v>
      </c>
      <c r="CH568" t="str">
        <f>VLOOKUP(B568,SO!A:A,1,0)</f>
        <v>9512940847</v>
      </c>
      <c r="CI568" t="str">
        <f>VLOOKUP(D568,Shipment!A:A,1,0)</f>
        <v>9525250585</v>
      </c>
      <c r="CJ568" s="76" t="e">
        <f>VLOOKUP(C568,[1]Sheet1!$E:$H,4,0)</f>
        <v>#N/A</v>
      </c>
      <c r="CK568" s="76" t="e">
        <f>VLOOKUP(C568,[1]Sheet1!$E:$I,5,0)</f>
        <v>#N/A</v>
      </c>
      <c r="CL568" s="76" t="e">
        <f>VLOOKUP(C568,[1]Sheet1!$E:$S,15,0)</f>
        <v>#N/A</v>
      </c>
    </row>
    <row r="569" spans="1:90" x14ac:dyDescent="0.25">
      <c r="A569" s="1">
        <v>44580</v>
      </c>
      <c r="B569" t="s">
        <v>1534</v>
      </c>
      <c r="C569" t="s">
        <v>1535</v>
      </c>
      <c r="D569" t="s">
        <v>1521</v>
      </c>
      <c r="E569" t="s">
        <v>1536</v>
      </c>
      <c r="F569" t="s">
        <v>1523</v>
      </c>
      <c r="G569">
        <v>1.25</v>
      </c>
      <c r="H569" t="s">
        <v>177</v>
      </c>
      <c r="I569" t="s">
        <v>72</v>
      </c>
      <c r="J569" t="s">
        <v>73</v>
      </c>
      <c r="K569" t="s">
        <v>125</v>
      </c>
      <c r="L569">
        <v>2</v>
      </c>
      <c r="M569" t="s">
        <v>1537</v>
      </c>
      <c r="N569" t="s">
        <v>1538</v>
      </c>
      <c r="O569" t="s">
        <v>77</v>
      </c>
      <c r="P569">
        <v>4.2793320000000003E-2</v>
      </c>
      <c r="Q569" t="s">
        <v>78</v>
      </c>
      <c r="R569">
        <v>0.82638888888888995</v>
      </c>
      <c r="S569">
        <v>0.63649305555556002</v>
      </c>
      <c r="T569">
        <v>0.82483796296295997</v>
      </c>
      <c r="U569" t="s">
        <v>1539</v>
      </c>
      <c r="V569" t="s">
        <v>1539</v>
      </c>
      <c r="W569" t="s">
        <v>330</v>
      </c>
      <c r="X569" t="s">
        <v>1526</v>
      </c>
      <c r="Y569" t="s">
        <v>82</v>
      </c>
      <c r="Z569">
        <v>16</v>
      </c>
      <c r="AA569">
        <v>20</v>
      </c>
      <c r="AB569">
        <v>0</v>
      </c>
      <c r="AC569">
        <v>550000</v>
      </c>
      <c r="AD569" t="s">
        <v>129</v>
      </c>
      <c r="AE569" s="5">
        <v>0</v>
      </c>
      <c r="AF569" t="s">
        <v>177</v>
      </c>
      <c r="AG569" t="s">
        <v>84</v>
      </c>
      <c r="AH569" t="s">
        <v>333</v>
      </c>
      <c r="AI569" t="s">
        <v>130</v>
      </c>
      <c r="AJ569">
        <v>0</v>
      </c>
      <c r="AK569">
        <v>1</v>
      </c>
      <c r="AL569" t="s">
        <v>334</v>
      </c>
      <c r="AM569" t="s">
        <v>177</v>
      </c>
      <c r="AN569" t="s">
        <v>101</v>
      </c>
      <c r="AO569" s="8">
        <v>50000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5"/>
      <c r="AX569" s="5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 s="5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4.2793320000000003E-2</v>
      </c>
      <c r="BK569" s="5" t="s">
        <v>1521</v>
      </c>
      <c r="BL569">
        <v>7.9319763350000017</v>
      </c>
      <c r="BM569">
        <v>924479</v>
      </c>
      <c r="BN569" s="5">
        <v>2870.1606356973575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f>IF(COUNTIFS($D$1:D569,D569,$E$1:E569,E569)&gt;1,0,1)</f>
        <v>1</v>
      </c>
      <c r="BX569" s="5">
        <v>3949.1683934783191</v>
      </c>
      <c r="BY569" t="s">
        <v>129</v>
      </c>
      <c r="BZ569" t="s">
        <v>129</v>
      </c>
      <c r="CA569" t="s">
        <v>102</v>
      </c>
      <c r="CB569" s="5">
        <v>1386546</v>
      </c>
      <c r="CC569" s="6">
        <v>5.3950387889048074E-3</v>
      </c>
      <c r="CD569" s="8">
        <v>7.9319763350000017</v>
      </c>
      <c r="CE569" s="5" t="s">
        <v>622</v>
      </c>
      <c r="CF569">
        <v>0</v>
      </c>
      <c r="CG569" t="str">
        <f>VLOOKUP(C569,Sheet2!$D$2:$D$764,1,0)</f>
        <v>9521122940</v>
      </c>
      <c r="CH569" t="str">
        <f>VLOOKUP(B569,SO!A:A,1,0)</f>
        <v>9512940904</v>
      </c>
      <c r="CI569" t="str">
        <f>VLOOKUP(D569,Shipment!A:A,1,0)</f>
        <v>9525250585</v>
      </c>
      <c r="CJ569" s="76" t="e">
        <f>VLOOKUP(C569,[1]Sheet1!$E:$H,4,0)</f>
        <v>#N/A</v>
      </c>
      <c r="CK569" s="76" t="e">
        <f>VLOOKUP(C569,[1]Sheet1!$E:$I,5,0)</f>
        <v>#N/A</v>
      </c>
      <c r="CL569" s="76" t="e">
        <f>VLOOKUP(C569,[1]Sheet1!$E:$S,15,0)</f>
        <v>#N/A</v>
      </c>
    </row>
    <row r="570" spans="1:90" x14ac:dyDescent="0.25">
      <c r="A570" s="1">
        <v>44580</v>
      </c>
      <c r="B570" t="s">
        <v>1540</v>
      </c>
      <c r="C570" t="s">
        <v>1541</v>
      </c>
      <c r="D570" t="s">
        <v>1521</v>
      </c>
      <c r="E570" t="s">
        <v>1542</v>
      </c>
      <c r="F570" t="s">
        <v>1523</v>
      </c>
      <c r="G570">
        <v>1.25</v>
      </c>
      <c r="H570" t="s">
        <v>177</v>
      </c>
      <c r="I570" t="s">
        <v>72</v>
      </c>
      <c r="J570" t="s">
        <v>73</v>
      </c>
      <c r="K570" t="s">
        <v>96</v>
      </c>
      <c r="L570">
        <v>5</v>
      </c>
      <c r="M570" t="s">
        <v>1543</v>
      </c>
      <c r="N570" t="s">
        <v>1544</v>
      </c>
      <c r="O570" t="s">
        <v>77</v>
      </c>
      <c r="P570">
        <v>1.08</v>
      </c>
      <c r="Q570" t="s">
        <v>78</v>
      </c>
      <c r="R570">
        <v>0.82638888888888995</v>
      </c>
      <c r="S570">
        <v>0.63650462962962995</v>
      </c>
      <c r="T570">
        <v>0.81437499999999996</v>
      </c>
      <c r="U570" t="s">
        <v>1545</v>
      </c>
      <c r="V570" t="s">
        <v>1545</v>
      </c>
      <c r="W570" t="s">
        <v>330</v>
      </c>
      <c r="X570" t="s">
        <v>1526</v>
      </c>
      <c r="Y570" t="s">
        <v>82</v>
      </c>
      <c r="Z570">
        <v>16</v>
      </c>
      <c r="AA570">
        <v>20</v>
      </c>
      <c r="AB570">
        <v>0</v>
      </c>
      <c r="AC570">
        <v>550000</v>
      </c>
      <c r="AD570" t="s">
        <v>100</v>
      </c>
      <c r="AE570" s="5">
        <v>0</v>
      </c>
      <c r="AF570" t="s">
        <v>177</v>
      </c>
      <c r="AG570" t="s">
        <v>84</v>
      </c>
      <c r="AH570" t="s">
        <v>333</v>
      </c>
      <c r="AI570" t="s">
        <v>1546</v>
      </c>
      <c r="AJ570">
        <v>0</v>
      </c>
      <c r="AK570">
        <v>1</v>
      </c>
      <c r="AL570" t="s">
        <v>334</v>
      </c>
      <c r="AM570" t="s">
        <v>177</v>
      </c>
      <c r="AN570" t="s">
        <v>101</v>
      </c>
      <c r="AO570" s="8">
        <v>50000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5"/>
      <c r="AX570" s="5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 s="5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1.08</v>
      </c>
      <c r="BK570" s="5" t="s">
        <v>1521</v>
      </c>
      <c r="BL570">
        <v>7.9319763350000017</v>
      </c>
      <c r="BM570">
        <v>924479</v>
      </c>
      <c r="BN570" s="5">
        <v>72435.91959102836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f>IF(COUNTIFS($D$1:D570,D570,$E$1:E570,E570)&gt;1,0,1)</f>
        <v>1</v>
      </c>
      <c r="BX570" s="5">
        <v>99667.468309460077</v>
      </c>
      <c r="BY570" t="s">
        <v>100</v>
      </c>
      <c r="BZ570" t="s">
        <v>100</v>
      </c>
      <c r="CA570" t="s">
        <v>436</v>
      </c>
      <c r="CB570" s="5">
        <v>35586941</v>
      </c>
      <c r="CC570" s="6">
        <v>0.1361577435921586</v>
      </c>
      <c r="CD570" s="8">
        <v>7.9319763350000017</v>
      </c>
      <c r="CE570" s="5" t="s">
        <v>622</v>
      </c>
      <c r="CF570">
        <v>0</v>
      </c>
      <c r="CG570" t="str">
        <f>VLOOKUP(C570,Sheet2!$D$2:$D$764,1,0)</f>
        <v>9521123778</v>
      </c>
      <c r="CH570" t="str">
        <f>VLOOKUP(B570,SO!A:A,1,0)</f>
        <v>9512941299</v>
      </c>
      <c r="CI570" t="str">
        <f>VLOOKUP(D570,Shipment!A:A,1,0)</f>
        <v>9525250585</v>
      </c>
      <c r="CJ570" s="76" t="e">
        <f>VLOOKUP(C570,[1]Sheet1!$E:$H,4,0)</f>
        <v>#N/A</v>
      </c>
      <c r="CK570" s="76" t="e">
        <f>VLOOKUP(C570,[1]Sheet1!$E:$I,5,0)</f>
        <v>#N/A</v>
      </c>
      <c r="CL570" s="76" t="e">
        <f>VLOOKUP(C570,[1]Sheet1!$E:$S,15,0)</f>
        <v>#N/A</v>
      </c>
    </row>
    <row r="571" spans="1:90" x14ac:dyDescent="0.25">
      <c r="A571" s="1">
        <v>44580</v>
      </c>
      <c r="B571" t="s">
        <v>1540</v>
      </c>
      <c r="C571" t="s">
        <v>1541</v>
      </c>
      <c r="D571" t="s">
        <v>1521</v>
      </c>
      <c r="E571" t="s">
        <v>1542</v>
      </c>
      <c r="F571" t="s">
        <v>1523</v>
      </c>
      <c r="G571">
        <v>1.25</v>
      </c>
      <c r="H571" t="s">
        <v>177</v>
      </c>
      <c r="I571" t="s">
        <v>72</v>
      </c>
      <c r="J571" t="s">
        <v>73</v>
      </c>
      <c r="K571" t="s">
        <v>1314</v>
      </c>
      <c r="L571">
        <v>5</v>
      </c>
      <c r="M571" t="s">
        <v>1543</v>
      </c>
      <c r="N571" t="s">
        <v>1544</v>
      </c>
      <c r="O571" t="s">
        <v>77</v>
      </c>
      <c r="P571">
        <v>0.81139687500000002</v>
      </c>
      <c r="Q571" t="s">
        <v>78</v>
      </c>
      <c r="R571">
        <v>0.82638888888888995</v>
      </c>
      <c r="S571">
        <v>0.63650462962962995</v>
      </c>
      <c r="T571">
        <v>0.81451388888888998</v>
      </c>
      <c r="U571" t="s">
        <v>1545</v>
      </c>
      <c r="V571" t="s">
        <v>1545</v>
      </c>
      <c r="W571" t="s">
        <v>330</v>
      </c>
      <c r="X571" t="s">
        <v>1526</v>
      </c>
      <c r="Y571" t="s">
        <v>82</v>
      </c>
      <c r="Z571">
        <v>16</v>
      </c>
      <c r="AA571">
        <v>0</v>
      </c>
      <c r="AB571">
        <v>0</v>
      </c>
      <c r="AC571">
        <v>550000</v>
      </c>
      <c r="AD571" t="s">
        <v>100</v>
      </c>
      <c r="AE571" s="5">
        <v>0</v>
      </c>
      <c r="AF571" t="s">
        <v>177</v>
      </c>
      <c r="AG571" t="s">
        <v>84</v>
      </c>
      <c r="AH571" t="s">
        <v>333</v>
      </c>
      <c r="AI571" t="s">
        <v>1546</v>
      </c>
      <c r="AJ571">
        <v>0</v>
      </c>
      <c r="AK571">
        <v>1</v>
      </c>
      <c r="AL571" t="s">
        <v>334</v>
      </c>
      <c r="AM571" t="s">
        <v>177</v>
      </c>
      <c r="AN571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5"/>
      <c r="AX571" s="5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 s="5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0.81139687500000002</v>
      </c>
      <c r="BK571" s="5" t="s">
        <v>1521</v>
      </c>
      <c r="BL571">
        <v>7.9319763350000017</v>
      </c>
      <c r="BM571">
        <v>924479</v>
      </c>
      <c r="BN571" s="5">
        <v>54420.628512881201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f>IF(COUNTIFS($D$1:D571,D571,$E$1:E571,E571)&gt;1,0,1)</f>
        <v>0</v>
      </c>
      <c r="BX571" s="5">
        <v>74879.511412460604</v>
      </c>
      <c r="BY571" t="s">
        <v>100</v>
      </c>
      <c r="BZ571" t="s">
        <v>100</v>
      </c>
      <c r="CA571" t="s">
        <v>436</v>
      </c>
      <c r="CB571" s="5">
        <v>24861818</v>
      </c>
      <c r="CC571" s="6">
        <v>0.10229441449789699</v>
      </c>
      <c r="CD571" s="8">
        <v>7.9319763350000017</v>
      </c>
      <c r="CE571" s="5" t="s">
        <v>622</v>
      </c>
      <c r="CF571">
        <v>0</v>
      </c>
      <c r="CG571" t="str">
        <f>VLOOKUP(C571,Sheet2!$D$2:$D$764,1,0)</f>
        <v>9521123778</v>
      </c>
      <c r="CH571" t="str">
        <f>VLOOKUP(B571,SO!A:A,1,0)</f>
        <v>9512941299</v>
      </c>
      <c r="CI571" t="str">
        <f>VLOOKUP(D571,Shipment!A:A,1,0)</f>
        <v>9525250585</v>
      </c>
      <c r="CJ571" s="76" t="e">
        <f>VLOOKUP(C571,[1]Sheet1!$E:$H,4,0)</f>
        <v>#N/A</v>
      </c>
      <c r="CK571" s="76" t="e">
        <f>VLOOKUP(C571,[1]Sheet1!$E:$I,5,0)</f>
        <v>#N/A</v>
      </c>
      <c r="CL571" s="76" t="e">
        <f>VLOOKUP(C571,[1]Sheet1!$E:$S,15,0)</f>
        <v>#N/A</v>
      </c>
    </row>
    <row r="572" spans="1:90" x14ac:dyDescent="0.25">
      <c r="A572" s="1">
        <v>44580</v>
      </c>
      <c r="B572" t="s">
        <v>1540</v>
      </c>
      <c r="C572" t="s">
        <v>1541</v>
      </c>
      <c r="D572" t="s">
        <v>1521</v>
      </c>
      <c r="E572" t="s">
        <v>1542</v>
      </c>
      <c r="F572" t="s">
        <v>1523</v>
      </c>
      <c r="G572">
        <v>1.25</v>
      </c>
      <c r="H572" t="s">
        <v>177</v>
      </c>
      <c r="I572" t="s">
        <v>72</v>
      </c>
      <c r="J572" t="s">
        <v>73</v>
      </c>
      <c r="K572" t="s">
        <v>942</v>
      </c>
      <c r="L572">
        <v>10</v>
      </c>
      <c r="M572" t="s">
        <v>1543</v>
      </c>
      <c r="N572" t="s">
        <v>1544</v>
      </c>
      <c r="O572" t="s">
        <v>77</v>
      </c>
      <c r="P572">
        <v>2.1687750000000001</v>
      </c>
      <c r="Q572" t="s">
        <v>78</v>
      </c>
      <c r="R572">
        <v>0.82638888888888995</v>
      </c>
      <c r="S572">
        <v>0.63650462962962995</v>
      </c>
      <c r="T572">
        <v>0.81461805555555999</v>
      </c>
      <c r="U572" t="s">
        <v>1545</v>
      </c>
      <c r="V572" t="s">
        <v>1545</v>
      </c>
      <c r="W572" t="s">
        <v>330</v>
      </c>
      <c r="X572" t="s">
        <v>1526</v>
      </c>
      <c r="Y572" t="s">
        <v>82</v>
      </c>
      <c r="Z572">
        <v>16</v>
      </c>
      <c r="AA572">
        <v>0</v>
      </c>
      <c r="AB572">
        <v>0</v>
      </c>
      <c r="AC572">
        <v>550000</v>
      </c>
      <c r="AD572" t="s">
        <v>100</v>
      </c>
      <c r="AE572" s="5">
        <v>0</v>
      </c>
      <c r="AF572" t="s">
        <v>177</v>
      </c>
      <c r="AG572" t="s">
        <v>84</v>
      </c>
      <c r="AH572" t="s">
        <v>333</v>
      </c>
      <c r="AI572" t="s">
        <v>1546</v>
      </c>
      <c r="AJ572">
        <v>0</v>
      </c>
      <c r="AK572">
        <v>1</v>
      </c>
      <c r="AL572" t="s">
        <v>334</v>
      </c>
      <c r="AM572" t="s">
        <v>177</v>
      </c>
      <c r="AN572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5"/>
      <c r="AX572" s="5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 s="5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2.1687750000000001</v>
      </c>
      <c r="BK572" s="5" t="s">
        <v>1521</v>
      </c>
      <c r="BL572">
        <v>7.9319763350000017</v>
      </c>
      <c r="BM572">
        <v>924479</v>
      </c>
      <c r="BN572" s="5">
        <v>145460.38102873386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f>IF(COUNTIFS($D$1:D572,D572,$E$1:E572,E572)&gt;1,0,1)</f>
        <v>0</v>
      </c>
      <c r="BX572" s="5">
        <v>200144.73479893454</v>
      </c>
      <c r="BY572" t="s">
        <v>100</v>
      </c>
      <c r="BZ572" t="s">
        <v>100</v>
      </c>
      <c r="CA572" t="s">
        <v>436</v>
      </c>
      <c r="CB572" s="5">
        <v>60470082</v>
      </c>
      <c r="CC572" s="6">
        <v>0.27342176885100344</v>
      </c>
      <c r="CD572" s="8">
        <v>7.9319763350000017</v>
      </c>
      <c r="CE572" s="5" t="s">
        <v>622</v>
      </c>
      <c r="CF572">
        <v>0</v>
      </c>
      <c r="CG572" t="str">
        <f>VLOOKUP(C572,Sheet2!$D$2:$D$764,1,0)</f>
        <v>9521123778</v>
      </c>
      <c r="CH572" t="str">
        <f>VLOOKUP(B572,SO!A:A,1,0)</f>
        <v>9512941299</v>
      </c>
      <c r="CI572" t="str">
        <f>VLOOKUP(D572,Shipment!A:A,1,0)</f>
        <v>9525250585</v>
      </c>
      <c r="CJ572" s="76" t="e">
        <f>VLOOKUP(C572,[1]Sheet1!$E:$H,4,0)</f>
        <v>#N/A</v>
      </c>
      <c r="CK572" s="76" t="e">
        <f>VLOOKUP(C572,[1]Sheet1!$E:$I,5,0)</f>
        <v>#N/A</v>
      </c>
      <c r="CL572" s="76" t="e">
        <f>VLOOKUP(C572,[1]Sheet1!$E:$S,15,0)</f>
        <v>#N/A</v>
      </c>
    </row>
    <row r="573" spans="1:90" x14ac:dyDescent="0.25">
      <c r="A573" s="1">
        <v>44580</v>
      </c>
      <c r="B573" t="s">
        <v>1540</v>
      </c>
      <c r="C573" t="s">
        <v>1541</v>
      </c>
      <c r="D573" t="s">
        <v>1521</v>
      </c>
      <c r="E573" t="s">
        <v>1542</v>
      </c>
      <c r="F573" t="s">
        <v>1523</v>
      </c>
      <c r="G573">
        <v>1.25</v>
      </c>
      <c r="H573" t="s">
        <v>177</v>
      </c>
      <c r="I573" t="s">
        <v>72</v>
      </c>
      <c r="J573" t="s">
        <v>73</v>
      </c>
      <c r="K573" t="s">
        <v>940</v>
      </c>
      <c r="L573">
        <v>2</v>
      </c>
      <c r="M573" t="s">
        <v>1543</v>
      </c>
      <c r="N573" t="s">
        <v>1544</v>
      </c>
      <c r="O573" t="s">
        <v>77</v>
      </c>
      <c r="P573">
        <v>0.54835199999999995</v>
      </c>
      <c r="Q573" t="s">
        <v>78</v>
      </c>
      <c r="R573">
        <v>0.82638888888888995</v>
      </c>
      <c r="S573">
        <v>0.63650462962962995</v>
      </c>
      <c r="T573">
        <v>0.81471064814814997</v>
      </c>
      <c r="U573" t="s">
        <v>1545</v>
      </c>
      <c r="V573" t="s">
        <v>1545</v>
      </c>
      <c r="W573" t="s">
        <v>330</v>
      </c>
      <c r="X573" t="s">
        <v>1526</v>
      </c>
      <c r="Y573" t="s">
        <v>82</v>
      </c>
      <c r="Z573">
        <v>16</v>
      </c>
      <c r="AA573">
        <v>0</v>
      </c>
      <c r="AB573">
        <v>0</v>
      </c>
      <c r="AC573">
        <v>550000</v>
      </c>
      <c r="AD573" t="s">
        <v>100</v>
      </c>
      <c r="AE573" s="5">
        <v>0</v>
      </c>
      <c r="AF573" t="s">
        <v>177</v>
      </c>
      <c r="AG573" t="s">
        <v>84</v>
      </c>
      <c r="AH573" t="s">
        <v>333</v>
      </c>
      <c r="AI573" t="s">
        <v>1546</v>
      </c>
      <c r="AJ573">
        <v>0</v>
      </c>
      <c r="AK573">
        <v>1</v>
      </c>
      <c r="AL573" t="s">
        <v>334</v>
      </c>
      <c r="AM573" t="s">
        <v>177</v>
      </c>
      <c r="AN573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5"/>
      <c r="AX573" s="5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 s="5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0.54835199999999995</v>
      </c>
      <c r="BK573" s="5" t="s">
        <v>1521</v>
      </c>
      <c r="BL573">
        <v>7.9319763350000017</v>
      </c>
      <c r="BM573">
        <v>924479</v>
      </c>
      <c r="BN573" s="5">
        <v>36778.130907018131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f>IF(COUNTIFS($D$1:D573,D573,$E$1:E573,E573)&gt;1,0,1)</f>
        <v>0</v>
      </c>
      <c r="BX573" s="5">
        <v>50604.495909656529</v>
      </c>
      <c r="BY573" t="s">
        <v>100</v>
      </c>
      <c r="BZ573" t="s">
        <v>100</v>
      </c>
      <c r="CA573" t="s">
        <v>436</v>
      </c>
      <c r="CB573" s="5">
        <v>15198676</v>
      </c>
      <c r="CC573" s="6">
        <v>6.9131825013191983E-2</v>
      </c>
      <c r="CD573" s="8">
        <v>7.9319763350000017</v>
      </c>
      <c r="CE573" s="5" t="s">
        <v>622</v>
      </c>
      <c r="CF573">
        <v>0</v>
      </c>
      <c r="CG573" t="str">
        <f>VLOOKUP(C573,Sheet2!$D$2:$D$764,1,0)</f>
        <v>9521123778</v>
      </c>
      <c r="CH573" t="str">
        <f>VLOOKUP(B573,SO!A:A,1,0)</f>
        <v>9512941299</v>
      </c>
      <c r="CI573" t="str">
        <f>VLOOKUP(D573,Shipment!A:A,1,0)</f>
        <v>9525250585</v>
      </c>
      <c r="CJ573" s="76" t="e">
        <f>VLOOKUP(C573,[1]Sheet1!$E:$H,4,0)</f>
        <v>#N/A</v>
      </c>
      <c r="CK573" s="76" t="e">
        <f>VLOOKUP(C573,[1]Sheet1!$E:$I,5,0)</f>
        <v>#N/A</v>
      </c>
      <c r="CL573" s="76" t="e">
        <f>VLOOKUP(C573,[1]Sheet1!$E:$S,15,0)</f>
        <v>#N/A</v>
      </c>
    </row>
    <row r="574" spans="1:90" x14ac:dyDescent="0.25">
      <c r="A574" s="1">
        <v>44580</v>
      </c>
      <c r="B574" t="s">
        <v>1540</v>
      </c>
      <c r="C574" t="s">
        <v>1541</v>
      </c>
      <c r="D574" t="s">
        <v>1521</v>
      </c>
      <c r="E574" t="s">
        <v>1542</v>
      </c>
      <c r="F574" t="s">
        <v>1523</v>
      </c>
      <c r="G574">
        <v>1.25</v>
      </c>
      <c r="H574" t="s">
        <v>177</v>
      </c>
      <c r="I574" t="s">
        <v>72</v>
      </c>
      <c r="J574" t="s">
        <v>73</v>
      </c>
      <c r="K574" t="s">
        <v>103</v>
      </c>
      <c r="L574">
        <v>5</v>
      </c>
      <c r="M574" t="s">
        <v>1543</v>
      </c>
      <c r="N574" t="s">
        <v>1544</v>
      </c>
      <c r="O574" t="s">
        <v>77</v>
      </c>
      <c r="P574">
        <v>0.40570500000000004</v>
      </c>
      <c r="Q574" t="s">
        <v>78</v>
      </c>
      <c r="R574">
        <v>0.82638888888888995</v>
      </c>
      <c r="S574">
        <v>0.63650462962962995</v>
      </c>
      <c r="T574">
        <v>0.81440972222221997</v>
      </c>
      <c r="U574" t="s">
        <v>1545</v>
      </c>
      <c r="V574" t="s">
        <v>1545</v>
      </c>
      <c r="W574" t="s">
        <v>330</v>
      </c>
      <c r="X574" t="s">
        <v>1526</v>
      </c>
      <c r="Y574" t="s">
        <v>82</v>
      </c>
      <c r="Z574">
        <v>16</v>
      </c>
      <c r="AA574">
        <v>0</v>
      </c>
      <c r="AB574">
        <v>0</v>
      </c>
      <c r="AC574">
        <v>550000</v>
      </c>
      <c r="AD574" t="s">
        <v>100</v>
      </c>
      <c r="AE574" s="5">
        <v>0</v>
      </c>
      <c r="AF574" t="s">
        <v>177</v>
      </c>
      <c r="AG574" t="s">
        <v>84</v>
      </c>
      <c r="AH574" t="s">
        <v>333</v>
      </c>
      <c r="AI574" t="s">
        <v>1546</v>
      </c>
      <c r="AJ574">
        <v>0</v>
      </c>
      <c r="AK574">
        <v>1</v>
      </c>
      <c r="AL574" t="s">
        <v>334</v>
      </c>
      <c r="AM574" t="s">
        <v>177</v>
      </c>
      <c r="AN574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5"/>
      <c r="AX574" s="5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 s="5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0.40570500000000004</v>
      </c>
      <c r="BK574" s="5" t="s">
        <v>1521</v>
      </c>
      <c r="BL574">
        <v>7.9319763350000017</v>
      </c>
      <c r="BM574">
        <v>924479</v>
      </c>
      <c r="BN574" s="5">
        <v>27210.754405257561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f>IF(COUNTIFS($D$1:D574,D574,$E$1:E574,E574)&gt;1,0,1)</f>
        <v>0</v>
      </c>
      <c r="BX574" s="5">
        <v>37440.361324527323</v>
      </c>
      <c r="BY574" t="s">
        <v>100</v>
      </c>
      <c r="BZ574" t="s">
        <v>100</v>
      </c>
      <c r="CA574" t="s">
        <v>436</v>
      </c>
      <c r="CB574" s="5">
        <v>23724627</v>
      </c>
      <c r="CC574" s="6">
        <v>5.1148034596348799E-2</v>
      </c>
      <c r="CD574" s="8">
        <v>7.9319763350000017</v>
      </c>
      <c r="CE574" s="5" t="s">
        <v>622</v>
      </c>
      <c r="CF574">
        <v>0</v>
      </c>
      <c r="CG574" t="str">
        <f>VLOOKUP(C574,Sheet2!$D$2:$D$764,1,0)</f>
        <v>9521123778</v>
      </c>
      <c r="CH574" t="str">
        <f>VLOOKUP(B574,SO!A:A,1,0)</f>
        <v>9512941299</v>
      </c>
      <c r="CI574" t="str">
        <f>VLOOKUP(D574,Shipment!A:A,1,0)</f>
        <v>9525250585</v>
      </c>
      <c r="CJ574" s="76" t="e">
        <f>VLOOKUP(C574,[1]Sheet1!$E:$H,4,0)</f>
        <v>#N/A</v>
      </c>
      <c r="CK574" s="76" t="e">
        <f>VLOOKUP(C574,[1]Sheet1!$E:$I,5,0)</f>
        <v>#N/A</v>
      </c>
      <c r="CL574" s="76" t="e">
        <f>VLOOKUP(C574,[1]Sheet1!$E:$S,15,0)</f>
        <v>#N/A</v>
      </c>
    </row>
    <row r="575" spans="1:90" x14ac:dyDescent="0.25">
      <c r="A575" s="1">
        <v>44580</v>
      </c>
      <c r="B575" t="s">
        <v>1540</v>
      </c>
      <c r="C575" t="s">
        <v>1541</v>
      </c>
      <c r="D575" t="s">
        <v>1521</v>
      </c>
      <c r="E575" t="s">
        <v>1542</v>
      </c>
      <c r="F575" t="s">
        <v>1523</v>
      </c>
      <c r="G575">
        <v>1.25</v>
      </c>
      <c r="H575" t="s">
        <v>177</v>
      </c>
      <c r="I575" t="s">
        <v>72</v>
      </c>
      <c r="J575" t="s">
        <v>73</v>
      </c>
      <c r="K575" t="s">
        <v>1317</v>
      </c>
      <c r="L575">
        <v>5</v>
      </c>
      <c r="M575" t="s">
        <v>1543</v>
      </c>
      <c r="N575" t="s">
        <v>1544</v>
      </c>
      <c r="O575" t="s">
        <v>77</v>
      </c>
      <c r="P575">
        <v>0.41366000000000003</v>
      </c>
      <c r="Q575" t="s">
        <v>78</v>
      </c>
      <c r="R575">
        <v>0.82638888888888995</v>
      </c>
      <c r="S575">
        <v>0.63650462962962995</v>
      </c>
      <c r="T575">
        <v>0.81979166666667003</v>
      </c>
      <c r="U575" t="s">
        <v>1545</v>
      </c>
      <c r="V575" t="s">
        <v>1545</v>
      </c>
      <c r="W575" t="s">
        <v>330</v>
      </c>
      <c r="X575" t="s">
        <v>1526</v>
      </c>
      <c r="Y575" t="s">
        <v>82</v>
      </c>
      <c r="Z575">
        <v>16</v>
      </c>
      <c r="AA575">
        <v>0</v>
      </c>
      <c r="AB575">
        <v>0</v>
      </c>
      <c r="AC575">
        <v>550000</v>
      </c>
      <c r="AD575" t="s">
        <v>100</v>
      </c>
      <c r="AE575" s="5">
        <v>0</v>
      </c>
      <c r="AF575" t="s">
        <v>177</v>
      </c>
      <c r="AG575" t="s">
        <v>84</v>
      </c>
      <c r="AH575" t="s">
        <v>333</v>
      </c>
      <c r="AI575" t="s">
        <v>1546</v>
      </c>
      <c r="AJ575">
        <v>0</v>
      </c>
      <c r="AK575">
        <v>1</v>
      </c>
      <c r="AL575" t="s">
        <v>334</v>
      </c>
      <c r="AM575" t="s">
        <v>177</v>
      </c>
      <c r="AN575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5"/>
      <c r="AX575" s="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s="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0.41366000000000003</v>
      </c>
      <c r="BK575" s="5" t="s">
        <v>1521</v>
      </c>
      <c r="BL575">
        <v>7.9319763350000017</v>
      </c>
      <c r="BM575">
        <v>924479</v>
      </c>
      <c r="BN575" s="5">
        <v>27744.298609282221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f>IF(COUNTIFS($D$1:D575,D575,$E$1:E575,E575)&gt;1,0,1)</f>
        <v>0</v>
      </c>
      <c r="BX575" s="5">
        <v>38174.486056380803</v>
      </c>
      <c r="BY575" t="s">
        <v>100</v>
      </c>
      <c r="BZ575" t="s">
        <v>100</v>
      </c>
      <c r="CA575" t="s">
        <v>436</v>
      </c>
      <c r="CB575" s="5">
        <v>16574545</v>
      </c>
      <c r="CC575" s="6">
        <v>5.215093723549289E-2</v>
      </c>
      <c r="CD575" s="8">
        <v>7.9319763350000017</v>
      </c>
      <c r="CE575" s="5" t="s">
        <v>622</v>
      </c>
      <c r="CF575">
        <v>0</v>
      </c>
      <c r="CG575" t="str">
        <f>VLOOKUP(C575,Sheet2!$D$2:$D$764,1,0)</f>
        <v>9521123778</v>
      </c>
      <c r="CH575" t="str">
        <f>VLOOKUP(B575,SO!A:A,1,0)</f>
        <v>9512941299</v>
      </c>
      <c r="CI575" t="str">
        <f>VLOOKUP(D575,Shipment!A:A,1,0)</f>
        <v>9525250585</v>
      </c>
      <c r="CJ575" s="76" t="e">
        <f>VLOOKUP(C575,[1]Sheet1!$E:$H,4,0)</f>
        <v>#N/A</v>
      </c>
      <c r="CK575" s="76" t="e">
        <f>VLOOKUP(C575,[1]Sheet1!$E:$I,5,0)</f>
        <v>#N/A</v>
      </c>
      <c r="CL575" s="76" t="e">
        <f>VLOOKUP(C575,[1]Sheet1!$E:$S,15,0)</f>
        <v>#N/A</v>
      </c>
    </row>
    <row r="576" spans="1:90" x14ac:dyDescent="0.25">
      <c r="A576" s="1">
        <v>44580</v>
      </c>
      <c r="B576" t="s">
        <v>1540</v>
      </c>
      <c r="C576" t="s">
        <v>1541</v>
      </c>
      <c r="D576" t="s">
        <v>1521</v>
      </c>
      <c r="E576" t="s">
        <v>1542</v>
      </c>
      <c r="F576" t="s">
        <v>1523</v>
      </c>
      <c r="G576">
        <v>1.25</v>
      </c>
      <c r="H576" t="s">
        <v>177</v>
      </c>
      <c r="I576" t="s">
        <v>72</v>
      </c>
      <c r="J576" t="s">
        <v>73</v>
      </c>
      <c r="K576" t="s">
        <v>944</v>
      </c>
      <c r="L576">
        <v>10</v>
      </c>
      <c r="M576" t="s">
        <v>1543</v>
      </c>
      <c r="N576" t="s">
        <v>1544</v>
      </c>
      <c r="O576" t="s">
        <v>77</v>
      </c>
      <c r="P576">
        <v>0.84813250000000007</v>
      </c>
      <c r="Q576" t="s">
        <v>78</v>
      </c>
      <c r="R576">
        <v>0.82638888888888995</v>
      </c>
      <c r="S576">
        <v>0.63650462962962995</v>
      </c>
      <c r="T576">
        <v>0.82280092592593002</v>
      </c>
      <c r="U576" t="s">
        <v>1545</v>
      </c>
      <c r="V576" t="s">
        <v>1545</v>
      </c>
      <c r="W576" t="s">
        <v>330</v>
      </c>
      <c r="X576" t="s">
        <v>1526</v>
      </c>
      <c r="Y576" t="s">
        <v>82</v>
      </c>
      <c r="Z576">
        <v>16</v>
      </c>
      <c r="AA576">
        <v>0</v>
      </c>
      <c r="AB576">
        <v>0</v>
      </c>
      <c r="AC576">
        <v>550000</v>
      </c>
      <c r="AD576" t="s">
        <v>100</v>
      </c>
      <c r="AE576" s="5">
        <v>0</v>
      </c>
      <c r="AF576" t="s">
        <v>177</v>
      </c>
      <c r="AG576" t="s">
        <v>84</v>
      </c>
      <c r="AH576" t="s">
        <v>333</v>
      </c>
      <c r="AI576" t="s">
        <v>1546</v>
      </c>
      <c r="AJ576">
        <v>0</v>
      </c>
      <c r="AK576">
        <v>1</v>
      </c>
      <c r="AL576" t="s">
        <v>334</v>
      </c>
      <c r="AM576" t="s">
        <v>177</v>
      </c>
      <c r="AN576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5"/>
      <c r="AX576" s="5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 s="5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0.84813250000000007</v>
      </c>
      <c r="BK576" s="5" t="s">
        <v>1521</v>
      </c>
      <c r="BL576">
        <v>7.9319763350000017</v>
      </c>
      <c r="BM576">
        <v>924479</v>
      </c>
      <c r="BN576" s="5">
        <v>56884.497752349882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f>IF(COUNTIFS($D$1:D576,D576,$E$1:E576,E576)&gt;1,0,1)</f>
        <v>0</v>
      </c>
      <c r="BX576" s="5">
        <v>78269.647283308484</v>
      </c>
      <c r="BY576" t="s">
        <v>100</v>
      </c>
      <c r="BZ576" t="s">
        <v>100</v>
      </c>
      <c r="CA576" t="s">
        <v>436</v>
      </c>
      <c r="CB576" s="5">
        <v>40313391</v>
      </c>
      <c r="CC576" s="6">
        <v>0.10692574765479301</v>
      </c>
      <c r="CD576" s="8">
        <v>7.9319763350000017</v>
      </c>
      <c r="CE576" s="5" t="s">
        <v>622</v>
      </c>
      <c r="CF576">
        <v>0</v>
      </c>
      <c r="CG576" t="str">
        <f>VLOOKUP(C576,Sheet2!$D$2:$D$764,1,0)</f>
        <v>9521123778</v>
      </c>
      <c r="CH576" t="str">
        <f>VLOOKUP(B576,SO!A:A,1,0)</f>
        <v>9512941299</v>
      </c>
      <c r="CI576" t="str">
        <f>VLOOKUP(D576,Shipment!A:A,1,0)</f>
        <v>9525250585</v>
      </c>
      <c r="CJ576" s="76" t="e">
        <f>VLOOKUP(C576,[1]Sheet1!$E:$H,4,0)</f>
        <v>#N/A</v>
      </c>
      <c r="CK576" s="76" t="e">
        <f>VLOOKUP(C576,[1]Sheet1!$E:$I,5,0)</f>
        <v>#N/A</v>
      </c>
      <c r="CL576" s="76" t="e">
        <f>VLOOKUP(C576,[1]Sheet1!$E:$S,15,0)</f>
        <v>#N/A</v>
      </c>
    </row>
    <row r="577" spans="1:90" x14ac:dyDescent="0.25">
      <c r="A577" s="1">
        <v>44580</v>
      </c>
      <c r="B577" t="s">
        <v>1540</v>
      </c>
      <c r="C577" t="s">
        <v>1541</v>
      </c>
      <c r="D577" t="s">
        <v>1521</v>
      </c>
      <c r="E577" t="s">
        <v>1542</v>
      </c>
      <c r="F577" t="s">
        <v>1523</v>
      </c>
      <c r="G577">
        <v>1.25</v>
      </c>
      <c r="H577" t="s">
        <v>177</v>
      </c>
      <c r="I577" t="s">
        <v>72</v>
      </c>
      <c r="J577" t="s">
        <v>73</v>
      </c>
      <c r="K577" t="s">
        <v>941</v>
      </c>
      <c r="L577">
        <v>2</v>
      </c>
      <c r="M577" t="s">
        <v>1543</v>
      </c>
      <c r="N577" t="s">
        <v>1544</v>
      </c>
      <c r="O577" t="s">
        <v>77</v>
      </c>
      <c r="P577">
        <v>0.26737499999999997</v>
      </c>
      <c r="Q577" t="s">
        <v>78</v>
      </c>
      <c r="R577">
        <v>0.82638888888888995</v>
      </c>
      <c r="S577">
        <v>0.63651620370369999</v>
      </c>
      <c r="T577">
        <v>0.81817129629630003</v>
      </c>
      <c r="U577" t="s">
        <v>1545</v>
      </c>
      <c r="V577" t="s">
        <v>1545</v>
      </c>
      <c r="W577" t="s">
        <v>330</v>
      </c>
      <c r="X577" t="s">
        <v>1526</v>
      </c>
      <c r="Y577" t="s">
        <v>82</v>
      </c>
      <c r="Z577">
        <v>16</v>
      </c>
      <c r="AA577">
        <v>0</v>
      </c>
      <c r="AB577">
        <v>0</v>
      </c>
      <c r="AC577">
        <v>550000</v>
      </c>
      <c r="AD577" t="s">
        <v>100</v>
      </c>
      <c r="AE577" s="5">
        <v>0</v>
      </c>
      <c r="AF577" t="s">
        <v>177</v>
      </c>
      <c r="AG577" t="s">
        <v>84</v>
      </c>
      <c r="AH577" t="s">
        <v>333</v>
      </c>
      <c r="AI577" t="s">
        <v>1546</v>
      </c>
      <c r="AJ577">
        <v>0</v>
      </c>
      <c r="AK577">
        <v>1</v>
      </c>
      <c r="AL577" t="s">
        <v>334</v>
      </c>
      <c r="AM577" t="s">
        <v>177</v>
      </c>
      <c r="AN577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5"/>
      <c r="AX577" s="5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 s="5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0.26737499999999997</v>
      </c>
      <c r="BK577" s="5" t="s">
        <v>1521</v>
      </c>
      <c r="BL577">
        <v>7.9319763350000017</v>
      </c>
      <c r="BM577">
        <v>924479</v>
      </c>
      <c r="BN577" s="5">
        <v>17932.920370973341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f>IF(COUNTIFS($D$1:D577,D577,$E$1:E577,E577)&gt;1,0,1)</f>
        <v>0</v>
      </c>
      <c r="BX577" s="5">
        <v>24674.619758557303</v>
      </c>
      <c r="BY577" t="s">
        <v>100</v>
      </c>
      <c r="BZ577" t="s">
        <v>100</v>
      </c>
      <c r="CA577" t="s">
        <v>436</v>
      </c>
      <c r="CB577" s="5">
        <v>10132233</v>
      </c>
      <c r="CC577" s="6">
        <v>3.3708496937919816E-2</v>
      </c>
      <c r="CD577" s="8">
        <v>7.9319763350000017</v>
      </c>
      <c r="CE577" s="5" t="s">
        <v>622</v>
      </c>
      <c r="CF577">
        <v>0</v>
      </c>
      <c r="CG577" t="str">
        <f>VLOOKUP(C577,Sheet2!$D$2:$D$764,1,0)</f>
        <v>9521123778</v>
      </c>
      <c r="CH577" t="str">
        <f>VLOOKUP(B577,SO!A:A,1,0)</f>
        <v>9512941299</v>
      </c>
      <c r="CI577" t="str">
        <f>VLOOKUP(D577,Shipment!A:A,1,0)</f>
        <v>9525250585</v>
      </c>
      <c r="CJ577" s="76" t="e">
        <f>VLOOKUP(C577,[1]Sheet1!$E:$H,4,0)</f>
        <v>#N/A</v>
      </c>
      <c r="CK577" s="76" t="e">
        <f>VLOOKUP(C577,[1]Sheet1!$E:$I,5,0)</f>
        <v>#N/A</v>
      </c>
      <c r="CL577" s="76" t="e">
        <f>VLOOKUP(C577,[1]Sheet1!$E:$S,15,0)</f>
        <v>#N/A</v>
      </c>
    </row>
    <row r="578" spans="1:90" x14ac:dyDescent="0.25">
      <c r="A578" s="1">
        <v>44580</v>
      </c>
      <c r="B578" t="s">
        <v>1547</v>
      </c>
      <c r="C578" t="s">
        <v>1548</v>
      </c>
      <c r="D578" t="s">
        <v>1521</v>
      </c>
      <c r="E578" t="s">
        <v>1549</v>
      </c>
      <c r="F578" t="s">
        <v>1523</v>
      </c>
      <c r="G578">
        <v>1.25</v>
      </c>
      <c r="H578" t="s">
        <v>177</v>
      </c>
      <c r="I578" t="s">
        <v>72</v>
      </c>
      <c r="J578" t="s">
        <v>73</v>
      </c>
      <c r="K578" t="s">
        <v>410</v>
      </c>
      <c r="L578">
        <v>1</v>
      </c>
      <c r="M578" t="s">
        <v>1550</v>
      </c>
      <c r="N578" t="s">
        <v>1551</v>
      </c>
      <c r="O578" t="s">
        <v>413</v>
      </c>
      <c r="P578">
        <v>0.52455200000000002</v>
      </c>
      <c r="Q578" t="s">
        <v>78</v>
      </c>
      <c r="R578">
        <v>0.82638888888888995</v>
      </c>
      <c r="S578">
        <v>0.63673611111110995</v>
      </c>
      <c r="T578">
        <v>0.82195601851851996</v>
      </c>
      <c r="U578" t="s">
        <v>1552</v>
      </c>
      <c r="V578" t="s">
        <v>1553</v>
      </c>
      <c r="W578" t="s">
        <v>330</v>
      </c>
      <c r="X578" t="s">
        <v>1533</v>
      </c>
      <c r="Y578" t="s">
        <v>82</v>
      </c>
      <c r="Z578">
        <v>20</v>
      </c>
      <c r="AA578">
        <v>20</v>
      </c>
      <c r="AB578" t="s">
        <v>146</v>
      </c>
      <c r="AC578">
        <v>532000</v>
      </c>
      <c r="AD578" t="s">
        <v>21</v>
      </c>
      <c r="AE578" s="5">
        <v>0</v>
      </c>
      <c r="AF578" t="s">
        <v>177</v>
      </c>
      <c r="AG578" t="s">
        <v>84</v>
      </c>
      <c r="AH578" t="s">
        <v>333</v>
      </c>
      <c r="AI578" t="s">
        <v>653</v>
      </c>
      <c r="AJ578">
        <v>0</v>
      </c>
      <c r="AK578">
        <v>1</v>
      </c>
      <c r="AL578" t="s">
        <v>334</v>
      </c>
      <c r="AM578" t="s">
        <v>177</v>
      </c>
      <c r="AN578" t="s">
        <v>101</v>
      </c>
      <c r="AO578" s="8">
        <v>50000</v>
      </c>
      <c r="AP578" s="8">
        <v>47050</v>
      </c>
      <c r="AQ578" s="8">
        <v>0</v>
      </c>
      <c r="AR578" s="8">
        <v>0</v>
      </c>
      <c r="AS578" s="8">
        <v>6819</v>
      </c>
      <c r="AT578" s="8">
        <v>120000</v>
      </c>
      <c r="AU578" s="5"/>
      <c r="AX578" s="5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 s="5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0.52455200000000002</v>
      </c>
      <c r="BK578" s="5" t="s">
        <v>1521</v>
      </c>
      <c r="BL578">
        <v>7.9319763350000017</v>
      </c>
      <c r="BM578">
        <v>924479</v>
      </c>
      <c r="BN578" s="5">
        <v>35181.857864178804</v>
      </c>
      <c r="BO578" s="5">
        <v>47050</v>
      </c>
      <c r="BP578" s="5">
        <v>6819</v>
      </c>
      <c r="BQ578" s="5">
        <v>120000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f>IF(COUNTIFS($D$1:D578,D578,$E$1:E578,E578)&gt;1,0,1)</f>
        <v>1</v>
      </c>
      <c r="BX578" s="5">
        <v>222277.12021913324</v>
      </c>
      <c r="BY578" t="s">
        <v>21</v>
      </c>
      <c r="BZ578" t="s">
        <v>92</v>
      </c>
      <c r="CA578" t="s">
        <v>221</v>
      </c>
      <c r="CB578" s="5">
        <v>4536364</v>
      </c>
      <c r="CC578" s="6">
        <v>6.6131311774772203E-2</v>
      </c>
      <c r="CD578" s="8">
        <v>7.9319763350000017</v>
      </c>
      <c r="CE578" s="5" t="s">
        <v>622</v>
      </c>
      <c r="CF578">
        <v>0</v>
      </c>
      <c r="CG578" t="str">
        <f>VLOOKUP(C578,Sheet2!$D$2:$D$764,1,0)</f>
        <v>9521123267</v>
      </c>
      <c r="CH578" t="str">
        <f>VLOOKUP(B578,SO!A:A,1,0)</f>
        <v>9512940722</v>
      </c>
      <c r="CI578" t="str">
        <f>VLOOKUP(D578,Shipment!A:A,1,0)</f>
        <v>9525250585</v>
      </c>
      <c r="CJ578" s="76" t="e">
        <f>VLOOKUP(C578,[1]Sheet1!$E:$H,4,0)</f>
        <v>#N/A</v>
      </c>
      <c r="CK578" s="76" t="e">
        <f>VLOOKUP(C578,[1]Sheet1!$E:$I,5,0)</f>
        <v>#N/A</v>
      </c>
      <c r="CL578" s="76" t="e">
        <f>VLOOKUP(C578,[1]Sheet1!$E:$S,15,0)</f>
        <v>#N/A</v>
      </c>
    </row>
    <row r="579" spans="1:90" x14ac:dyDescent="0.25">
      <c r="A579" s="1">
        <v>44580</v>
      </c>
      <c r="B579" t="s">
        <v>1554</v>
      </c>
      <c r="C579" t="s">
        <v>1555</v>
      </c>
      <c r="D579" t="s">
        <v>1556</v>
      </c>
      <c r="E579" t="s">
        <v>1557</v>
      </c>
      <c r="F579" t="s">
        <v>1558</v>
      </c>
      <c r="G579">
        <v>7</v>
      </c>
      <c r="H579" t="s">
        <v>177</v>
      </c>
      <c r="I579" t="s">
        <v>72</v>
      </c>
      <c r="J579" t="s">
        <v>73</v>
      </c>
      <c r="K579" t="s">
        <v>243</v>
      </c>
      <c r="L579">
        <v>5</v>
      </c>
      <c r="M579" t="s">
        <v>1559</v>
      </c>
      <c r="N579" t="s">
        <v>1560</v>
      </c>
      <c r="O579" t="s">
        <v>77</v>
      </c>
      <c r="P579">
        <v>2.4737999999999998</v>
      </c>
      <c r="Q579" t="s">
        <v>78</v>
      </c>
      <c r="R579">
        <v>0.86041666666667005</v>
      </c>
      <c r="S579">
        <v>0.64600694444443996</v>
      </c>
      <c r="T579">
        <v>0.83990740740740999</v>
      </c>
      <c r="U579" t="s">
        <v>1561</v>
      </c>
      <c r="V579" t="s">
        <v>1561</v>
      </c>
      <c r="W579" t="s">
        <v>396</v>
      </c>
      <c r="X579" t="s">
        <v>1477</v>
      </c>
      <c r="Y579" t="s">
        <v>1246</v>
      </c>
      <c r="Z579">
        <v>166</v>
      </c>
      <c r="AA579">
        <v>208</v>
      </c>
      <c r="AB579" t="s">
        <v>146</v>
      </c>
      <c r="AC579">
        <v>3278000</v>
      </c>
      <c r="AD579" t="s">
        <v>83</v>
      </c>
      <c r="AE579" s="5">
        <v>1</v>
      </c>
      <c r="AF579" t="s">
        <v>177</v>
      </c>
      <c r="AG579" t="s">
        <v>84</v>
      </c>
      <c r="AH579" t="s">
        <v>85</v>
      </c>
      <c r="AI579" t="s">
        <v>130</v>
      </c>
      <c r="AJ579">
        <v>0</v>
      </c>
      <c r="AK579">
        <v>1</v>
      </c>
      <c r="AL579" t="s">
        <v>183</v>
      </c>
      <c r="AM579" t="s">
        <v>177</v>
      </c>
      <c r="AN579" t="s">
        <v>101</v>
      </c>
      <c r="AO579" s="8">
        <v>150000</v>
      </c>
      <c r="AP579" s="8">
        <v>0</v>
      </c>
      <c r="AQ579" s="8">
        <v>0</v>
      </c>
      <c r="AR579" s="8">
        <v>0</v>
      </c>
      <c r="AS579" s="8">
        <v>32159</v>
      </c>
      <c r="AT579" s="8">
        <v>49476</v>
      </c>
      <c r="AU579" s="5"/>
      <c r="AX579" s="5">
        <v>0</v>
      </c>
      <c r="AY579">
        <v>0</v>
      </c>
      <c r="AZ579">
        <v>4307000</v>
      </c>
      <c r="BA579">
        <v>0</v>
      </c>
      <c r="BB579">
        <v>314137</v>
      </c>
      <c r="BC579">
        <v>451746</v>
      </c>
      <c r="BD579" s="5">
        <v>0</v>
      </c>
      <c r="BE579">
        <v>0</v>
      </c>
      <c r="BF579">
        <v>0</v>
      </c>
      <c r="BG579">
        <v>0</v>
      </c>
      <c r="BH579">
        <v>0</v>
      </c>
      <c r="BI579">
        <v>5072883</v>
      </c>
      <c r="BJ579">
        <v>2.4737999999999998</v>
      </c>
      <c r="BK579" s="5" t="s">
        <v>1556</v>
      </c>
      <c r="BL579">
        <v>24.983829320000002</v>
      </c>
      <c r="BM579">
        <v>5072883</v>
      </c>
      <c r="BN579" s="5">
        <v>381904.89047096961</v>
      </c>
      <c r="BO579" s="5">
        <v>0</v>
      </c>
      <c r="BP579" s="5">
        <v>32159</v>
      </c>
      <c r="BQ579" s="5">
        <v>49476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f>IF(COUNTIFS($D$1:D579,D579,$E$1:E579,E579)&gt;1,0,1)</f>
        <v>1</v>
      </c>
      <c r="BX579" s="5">
        <v>508097.11129335396</v>
      </c>
      <c r="BY579" t="s">
        <v>83</v>
      </c>
      <c r="BZ579" t="s">
        <v>87</v>
      </c>
      <c r="CA579" t="s">
        <v>102</v>
      </c>
      <c r="CB579" s="5">
        <v>24360000</v>
      </c>
      <c r="CC579" s="6">
        <v>9.9016046271965155E-2</v>
      </c>
      <c r="CD579" s="8">
        <v>24.983829320000002</v>
      </c>
      <c r="CE579" s="5" t="s">
        <v>622</v>
      </c>
      <c r="CF579">
        <v>0</v>
      </c>
      <c r="CG579" t="e">
        <f>VLOOKUP(C579,Sheet2!$D$2:$D$764,1,0)</f>
        <v>#N/A</v>
      </c>
      <c r="CH579" t="e">
        <f>VLOOKUP(B579,SO!A:A,1,0)</f>
        <v>#N/A</v>
      </c>
      <c r="CI579" t="str">
        <f>VLOOKUP(D579,Shipment!A:A,1,0)</f>
        <v>9525250589</v>
      </c>
      <c r="CJ579" s="76" t="e">
        <f>VLOOKUP(C579,[1]Sheet1!$E:$H,4,0)</f>
        <v>#N/A</v>
      </c>
      <c r="CK579" s="76" t="e">
        <f>VLOOKUP(C579,[1]Sheet1!$E:$I,5,0)</f>
        <v>#N/A</v>
      </c>
      <c r="CL579" s="76" t="e">
        <f>VLOOKUP(C579,[1]Sheet1!$E:$S,15,0)</f>
        <v>#N/A</v>
      </c>
    </row>
    <row r="580" spans="1:90" x14ac:dyDescent="0.25">
      <c r="A580" s="1">
        <v>44580</v>
      </c>
      <c r="B580" t="s">
        <v>1554</v>
      </c>
      <c r="C580" t="s">
        <v>1555</v>
      </c>
      <c r="D580" t="s">
        <v>1556</v>
      </c>
      <c r="E580" t="s">
        <v>1557</v>
      </c>
      <c r="F580" t="s">
        <v>1558</v>
      </c>
      <c r="G580">
        <v>7</v>
      </c>
      <c r="H580" t="s">
        <v>177</v>
      </c>
      <c r="I580" t="s">
        <v>72</v>
      </c>
      <c r="J580" t="s">
        <v>73</v>
      </c>
      <c r="K580" t="s">
        <v>233</v>
      </c>
      <c r="L580">
        <v>5</v>
      </c>
      <c r="M580" t="s">
        <v>1559</v>
      </c>
      <c r="N580" t="s">
        <v>1560</v>
      </c>
      <c r="O580" t="s">
        <v>77</v>
      </c>
      <c r="P580">
        <v>2.4737999999999998</v>
      </c>
      <c r="Q580" t="s">
        <v>78</v>
      </c>
      <c r="R580">
        <v>0.86041666666667005</v>
      </c>
      <c r="S580">
        <v>0.64600694444443996</v>
      </c>
      <c r="T580">
        <v>0.83997685185185</v>
      </c>
      <c r="U580" t="s">
        <v>1561</v>
      </c>
      <c r="V580" t="s">
        <v>1561</v>
      </c>
      <c r="W580" t="s">
        <v>396</v>
      </c>
      <c r="X580" t="s">
        <v>1477</v>
      </c>
      <c r="Y580" t="s">
        <v>1246</v>
      </c>
      <c r="Z580">
        <v>166</v>
      </c>
      <c r="AA580">
        <v>0</v>
      </c>
      <c r="AB580" t="s">
        <v>146</v>
      </c>
      <c r="AC580">
        <v>3278000</v>
      </c>
      <c r="AD580" t="s">
        <v>83</v>
      </c>
      <c r="AE580" s="5">
        <v>0</v>
      </c>
      <c r="AF580" t="s">
        <v>177</v>
      </c>
      <c r="AG580" t="s">
        <v>84</v>
      </c>
      <c r="AH580" t="s">
        <v>85</v>
      </c>
      <c r="AI580" t="s">
        <v>130</v>
      </c>
      <c r="AJ580">
        <v>0</v>
      </c>
      <c r="AK580">
        <v>1</v>
      </c>
      <c r="AL580" t="s">
        <v>183</v>
      </c>
      <c r="AM580" t="s">
        <v>177</v>
      </c>
      <c r="AN580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32159</v>
      </c>
      <c r="AT580" s="8">
        <v>49476</v>
      </c>
      <c r="AU580" s="5"/>
      <c r="AX580" s="5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 s="5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2.4737999999999998</v>
      </c>
      <c r="BK580" s="5" t="s">
        <v>1556</v>
      </c>
      <c r="BL580">
        <v>24.983829320000002</v>
      </c>
      <c r="BM580">
        <v>5072883</v>
      </c>
      <c r="BN580" s="5">
        <v>381904.89047096961</v>
      </c>
      <c r="BO580" s="5">
        <v>0</v>
      </c>
      <c r="BP580" s="5">
        <v>32159</v>
      </c>
      <c r="BQ580" s="5">
        <v>49476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f>IF(COUNTIFS($D$1:D580,D580,$E$1:E580,E580)&gt;1,0,1)</f>
        <v>0</v>
      </c>
      <c r="BX580" s="5">
        <v>508097.11129335396</v>
      </c>
      <c r="BY580" t="s">
        <v>83</v>
      </c>
      <c r="BZ580" t="s">
        <v>87</v>
      </c>
      <c r="CA580" t="s">
        <v>102</v>
      </c>
      <c r="CB580" s="5">
        <v>24360000</v>
      </c>
      <c r="CC580" s="6">
        <v>9.9016046271965155E-2</v>
      </c>
      <c r="CD580" s="8">
        <v>24.983829320000002</v>
      </c>
      <c r="CE580" s="5" t="s">
        <v>622</v>
      </c>
      <c r="CF580">
        <v>0</v>
      </c>
      <c r="CG580" t="e">
        <f>VLOOKUP(C580,Sheet2!$D$2:$D$764,1,0)</f>
        <v>#N/A</v>
      </c>
      <c r="CH580" t="e">
        <f>VLOOKUP(B580,SO!A:A,1,0)</f>
        <v>#N/A</v>
      </c>
      <c r="CI580" t="str">
        <f>VLOOKUP(D580,Shipment!A:A,1,0)</f>
        <v>9525250589</v>
      </c>
      <c r="CJ580" s="76" t="e">
        <f>VLOOKUP(C580,[1]Sheet1!$E:$H,4,0)</f>
        <v>#N/A</v>
      </c>
      <c r="CK580" s="76" t="e">
        <f>VLOOKUP(C580,[1]Sheet1!$E:$I,5,0)</f>
        <v>#N/A</v>
      </c>
      <c r="CL580" s="76" t="e">
        <f>VLOOKUP(C580,[1]Sheet1!$E:$S,15,0)</f>
        <v>#N/A</v>
      </c>
    </row>
    <row r="581" spans="1:90" x14ac:dyDescent="0.25">
      <c r="A581" s="1">
        <v>44580</v>
      </c>
      <c r="B581" t="s">
        <v>1554</v>
      </c>
      <c r="C581" t="s">
        <v>1555</v>
      </c>
      <c r="D581" t="s">
        <v>1556</v>
      </c>
      <c r="E581" t="s">
        <v>1557</v>
      </c>
      <c r="F581" t="s">
        <v>1558</v>
      </c>
      <c r="G581">
        <v>7</v>
      </c>
      <c r="H581" t="s">
        <v>177</v>
      </c>
      <c r="I581" t="s">
        <v>72</v>
      </c>
      <c r="J581" t="s">
        <v>73</v>
      </c>
      <c r="K581" t="s">
        <v>244</v>
      </c>
      <c r="L581">
        <v>2</v>
      </c>
      <c r="M581" t="s">
        <v>1559</v>
      </c>
      <c r="N581" t="s">
        <v>1560</v>
      </c>
      <c r="O581" t="s">
        <v>77</v>
      </c>
      <c r="P581">
        <v>0.96682800000000002</v>
      </c>
      <c r="Q581" t="s">
        <v>78</v>
      </c>
      <c r="R581">
        <v>0.86041666666667005</v>
      </c>
      <c r="S581">
        <v>0.64601851851851999</v>
      </c>
      <c r="T581">
        <v>0.83982638888889005</v>
      </c>
      <c r="U581" t="s">
        <v>1561</v>
      </c>
      <c r="V581" t="s">
        <v>1561</v>
      </c>
      <c r="W581" t="s">
        <v>396</v>
      </c>
      <c r="X581" t="s">
        <v>1477</v>
      </c>
      <c r="Y581" t="s">
        <v>1246</v>
      </c>
      <c r="Z581">
        <v>166</v>
      </c>
      <c r="AA581">
        <v>0</v>
      </c>
      <c r="AB581" t="s">
        <v>146</v>
      </c>
      <c r="AC581">
        <v>3278000</v>
      </c>
      <c r="AD581" t="s">
        <v>83</v>
      </c>
      <c r="AE581" s="5">
        <v>0</v>
      </c>
      <c r="AF581" t="s">
        <v>177</v>
      </c>
      <c r="AG581" t="s">
        <v>84</v>
      </c>
      <c r="AH581" t="s">
        <v>85</v>
      </c>
      <c r="AI581" t="s">
        <v>130</v>
      </c>
      <c r="AJ581">
        <v>0</v>
      </c>
      <c r="AK581">
        <v>1</v>
      </c>
      <c r="AL581" t="s">
        <v>183</v>
      </c>
      <c r="AM581" t="s">
        <v>177</v>
      </c>
      <c r="AN581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12569</v>
      </c>
      <c r="AT581" s="8">
        <v>19337</v>
      </c>
      <c r="AU581" s="5"/>
      <c r="AX581" s="5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 s="5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0.96682800000000002</v>
      </c>
      <c r="BK581" s="5" t="s">
        <v>1556</v>
      </c>
      <c r="BL581">
        <v>24.983829320000002</v>
      </c>
      <c r="BM581">
        <v>5072883</v>
      </c>
      <c r="BN581" s="5">
        <v>149258.76847128573</v>
      </c>
      <c r="BO581" s="5">
        <v>0</v>
      </c>
      <c r="BP581" s="5">
        <v>12569</v>
      </c>
      <c r="BQ581" s="5">
        <v>19337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f>IF(COUNTIFS($D$1:D581,D581,$E$1:E581,E581)&gt;1,0,1)</f>
        <v>0</v>
      </c>
      <c r="BX581" s="5">
        <v>198578.93642878602</v>
      </c>
      <c r="BY581" t="s">
        <v>83</v>
      </c>
      <c r="BZ581" t="s">
        <v>87</v>
      </c>
      <c r="CA581" t="s">
        <v>102</v>
      </c>
      <c r="CB581" s="5">
        <v>9104000</v>
      </c>
      <c r="CC581" s="6">
        <v>3.8698151016667286E-2</v>
      </c>
      <c r="CD581" s="8">
        <v>24.983829320000002</v>
      </c>
      <c r="CE581" s="5" t="s">
        <v>622</v>
      </c>
      <c r="CF581">
        <v>0</v>
      </c>
      <c r="CG581" t="e">
        <f>VLOOKUP(C581,Sheet2!$D$2:$D$764,1,0)</f>
        <v>#N/A</v>
      </c>
      <c r="CH581" t="e">
        <f>VLOOKUP(B581,SO!A:A,1,0)</f>
        <v>#N/A</v>
      </c>
      <c r="CI581" t="str">
        <f>VLOOKUP(D581,Shipment!A:A,1,0)</f>
        <v>9525250589</v>
      </c>
      <c r="CJ581" s="76" t="e">
        <f>VLOOKUP(C581,[1]Sheet1!$E:$H,4,0)</f>
        <v>#N/A</v>
      </c>
      <c r="CK581" s="76" t="e">
        <f>VLOOKUP(C581,[1]Sheet1!$E:$I,5,0)</f>
        <v>#N/A</v>
      </c>
      <c r="CL581" s="76" t="e">
        <f>VLOOKUP(C581,[1]Sheet1!$E:$S,15,0)</f>
        <v>#N/A</v>
      </c>
    </row>
    <row r="582" spans="1:90" x14ac:dyDescent="0.25">
      <c r="A582" s="1">
        <v>44580</v>
      </c>
      <c r="B582" t="s">
        <v>1562</v>
      </c>
      <c r="C582" t="s">
        <v>1563</v>
      </c>
      <c r="D582" t="s">
        <v>1556</v>
      </c>
      <c r="E582" t="s">
        <v>1557</v>
      </c>
      <c r="F582" t="s">
        <v>1558</v>
      </c>
      <c r="G582">
        <v>7</v>
      </c>
      <c r="H582" t="s">
        <v>177</v>
      </c>
      <c r="I582" t="s">
        <v>72</v>
      </c>
      <c r="J582" t="s">
        <v>73</v>
      </c>
      <c r="K582" t="s">
        <v>372</v>
      </c>
      <c r="L582">
        <v>4</v>
      </c>
      <c r="M582" t="s">
        <v>1559</v>
      </c>
      <c r="N582" t="s">
        <v>1560</v>
      </c>
      <c r="O582" t="s">
        <v>77</v>
      </c>
      <c r="P582">
        <v>9.2256000000000005E-2</v>
      </c>
      <c r="Q582" t="s">
        <v>78</v>
      </c>
      <c r="R582">
        <v>0.86041666666667005</v>
      </c>
      <c r="S582">
        <v>0.64601851851851999</v>
      </c>
      <c r="T582">
        <v>0.83416666666667005</v>
      </c>
      <c r="U582" t="s">
        <v>1561</v>
      </c>
      <c r="V582" t="s">
        <v>1561</v>
      </c>
      <c r="W582" t="s">
        <v>396</v>
      </c>
      <c r="X582" t="s">
        <v>1477</v>
      </c>
      <c r="Y582" t="s">
        <v>1246</v>
      </c>
      <c r="Z582">
        <v>166</v>
      </c>
      <c r="AA582">
        <v>0</v>
      </c>
      <c r="AB582" t="s">
        <v>146</v>
      </c>
      <c r="AC582">
        <v>3278000</v>
      </c>
      <c r="AD582" t="s">
        <v>358</v>
      </c>
      <c r="AE582" s="5">
        <v>0</v>
      </c>
      <c r="AF582" t="s">
        <v>177</v>
      </c>
      <c r="AG582" t="s">
        <v>84</v>
      </c>
      <c r="AH582" t="s">
        <v>85</v>
      </c>
      <c r="AI582" t="s">
        <v>130</v>
      </c>
      <c r="AJ582">
        <v>0</v>
      </c>
      <c r="AK582">
        <v>1</v>
      </c>
      <c r="AL582" t="s">
        <v>183</v>
      </c>
      <c r="AM582" t="s">
        <v>177</v>
      </c>
      <c r="AN582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1199</v>
      </c>
      <c r="AT582" s="8">
        <v>1845</v>
      </c>
      <c r="AU582" s="5"/>
      <c r="AX582" s="5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 s="5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9.2256000000000005E-2</v>
      </c>
      <c r="BK582" s="5" t="s">
        <v>1556</v>
      </c>
      <c r="BL582">
        <v>24.983829320000002</v>
      </c>
      <c r="BM582">
        <v>5072883</v>
      </c>
      <c r="BN582" s="5">
        <v>14242.468095759468</v>
      </c>
      <c r="BO582" s="5">
        <v>0</v>
      </c>
      <c r="BP582" s="5">
        <v>1199</v>
      </c>
      <c r="BQ582" s="5">
        <v>1845</v>
      </c>
      <c r="BR582" s="5">
        <v>0</v>
      </c>
      <c r="BS582" s="5">
        <v>0</v>
      </c>
      <c r="BT582" s="5">
        <v>0</v>
      </c>
      <c r="BU582" s="5">
        <v>0</v>
      </c>
      <c r="BV582" s="5">
        <v>0</v>
      </c>
      <c r="BW582" s="5">
        <f>IF(COUNTIFS($D$1:D582,D582,$E$1:E582,E582)&gt;1,0,1)</f>
        <v>0</v>
      </c>
      <c r="BX582" s="5">
        <v>18948.150917406281</v>
      </c>
      <c r="BY582" t="s">
        <v>358</v>
      </c>
      <c r="BZ582" t="s">
        <v>358</v>
      </c>
      <c r="CA582" t="s">
        <v>102</v>
      </c>
      <c r="CB582" s="5">
        <v>5149200</v>
      </c>
      <c r="CC582" s="6">
        <v>3.6926284925484754E-3</v>
      </c>
      <c r="CD582" s="8">
        <v>24.983829320000002</v>
      </c>
      <c r="CE582" s="5" t="s">
        <v>622</v>
      </c>
      <c r="CF582">
        <v>0</v>
      </c>
      <c r="CG582" t="e">
        <f>VLOOKUP(C582,Sheet2!$D$2:$D$764,1,0)</f>
        <v>#N/A</v>
      </c>
      <c r="CH582" t="e">
        <f>VLOOKUP(B582,SO!A:A,1,0)</f>
        <v>#N/A</v>
      </c>
      <c r="CI582" t="str">
        <f>VLOOKUP(D582,Shipment!A:A,1,0)</f>
        <v>9525250589</v>
      </c>
      <c r="CJ582" s="76" t="e">
        <f>VLOOKUP(C582,[1]Sheet1!$E:$H,4,0)</f>
        <v>#N/A</v>
      </c>
      <c r="CK582" s="76" t="e">
        <f>VLOOKUP(C582,[1]Sheet1!$E:$I,5,0)</f>
        <v>#N/A</v>
      </c>
      <c r="CL582" s="76" t="e">
        <f>VLOOKUP(C582,[1]Sheet1!$E:$S,15,0)</f>
        <v>#N/A</v>
      </c>
    </row>
    <row r="583" spans="1:90" x14ac:dyDescent="0.25">
      <c r="A583" s="1">
        <v>44580</v>
      </c>
      <c r="B583" t="s">
        <v>1564</v>
      </c>
      <c r="C583" t="s">
        <v>1565</v>
      </c>
      <c r="D583" t="s">
        <v>1556</v>
      </c>
      <c r="E583" t="s">
        <v>1566</v>
      </c>
      <c r="F583" t="s">
        <v>1558</v>
      </c>
      <c r="G583">
        <v>7</v>
      </c>
      <c r="H583" t="s">
        <v>177</v>
      </c>
      <c r="I583" t="s">
        <v>72</v>
      </c>
      <c r="J583" t="s">
        <v>73</v>
      </c>
      <c r="K583" t="s">
        <v>200</v>
      </c>
      <c r="L583">
        <v>1</v>
      </c>
      <c r="M583" t="s">
        <v>1567</v>
      </c>
      <c r="N583" t="s">
        <v>1568</v>
      </c>
      <c r="O583" t="s">
        <v>77</v>
      </c>
      <c r="P583">
        <v>0.81932799999999995</v>
      </c>
      <c r="Q583" t="s">
        <v>78</v>
      </c>
      <c r="R583">
        <v>0.86041666666667005</v>
      </c>
      <c r="S583">
        <v>0.64601851851851999</v>
      </c>
      <c r="T583">
        <v>0.85866898148147996</v>
      </c>
      <c r="U583" t="s">
        <v>1569</v>
      </c>
      <c r="V583" t="s">
        <v>1569</v>
      </c>
      <c r="W583" t="s">
        <v>396</v>
      </c>
      <c r="X583" t="s">
        <v>1570</v>
      </c>
      <c r="Y583" t="s">
        <v>1246</v>
      </c>
      <c r="Z583">
        <v>208</v>
      </c>
      <c r="AA583">
        <v>208</v>
      </c>
      <c r="AB583">
        <v>0</v>
      </c>
      <c r="AC583">
        <v>3857000</v>
      </c>
      <c r="AD583" t="s">
        <v>21</v>
      </c>
      <c r="AE583" s="5">
        <v>0</v>
      </c>
      <c r="AF583" t="s">
        <v>177</v>
      </c>
      <c r="AG583" t="s">
        <v>84</v>
      </c>
      <c r="AH583" t="s">
        <v>85</v>
      </c>
      <c r="AI583" t="s">
        <v>130</v>
      </c>
      <c r="AJ583">
        <v>0</v>
      </c>
      <c r="AK583">
        <v>1</v>
      </c>
      <c r="AL583" t="s">
        <v>183</v>
      </c>
      <c r="AM583" t="s">
        <v>177</v>
      </c>
      <c r="AN583" t="s">
        <v>183</v>
      </c>
      <c r="AO583" s="8">
        <v>3857000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5"/>
      <c r="AX583" s="5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 s="5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0.81932799999999995</v>
      </c>
      <c r="BK583" s="5" t="s">
        <v>1556</v>
      </c>
      <c r="BL583">
        <v>24.983829320000002</v>
      </c>
      <c r="BM583">
        <v>5072883</v>
      </c>
      <c r="BN583" s="5">
        <v>126487.73955040771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f>IF(COUNTIFS($D$1:D583,D583,$E$1:E583,E583)&gt;1,0,1)</f>
        <v>1</v>
      </c>
      <c r="BX583" s="5">
        <v>141245.18907015971</v>
      </c>
      <c r="BY583" t="s">
        <v>21</v>
      </c>
      <c r="BZ583" t="s">
        <v>92</v>
      </c>
      <c r="CA583" t="s">
        <v>102</v>
      </c>
      <c r="CB583" s="5">
        <v>11196818</v>
      </c>
      <c r="CC583" s="6">
        <v>3.2794332266115556E-2</v>
      </c>
      <c r="CD583" s="8">
        <v>24.983829320000002</v>
      </c>
      <c r="CE583" s="5" t="s">
        <v>622</v>
      </c>
      <c r="CF583">
        <v>0</v>
      </c>
      <c r="CG583" t="e">
        <f>VLOOKUP(C583,Sheet2!$D$2:$D$764,1,0)</f>
        <v>#N/A</v>
      </c>
      <c r="CH583" t="e">
        <f>VLOOKUP(B583,SO!A:A,1,0)</f>
        <v>#N/A</v>
      </c>
      <c r="CI583" t="str">
        <f>VLOOKUP(D583,Shipment!A:A,1,0)</f>
        <v>9525250589</v>
      </c>
      <c r="CJ583" s="76" t="e">
        <f>VLOOKUP(C583,[1]Sheet1!$E:$H,4,0)</f>
        <v>#N/A</v>
      </c>
      <c r="CK583" s="76" t="e">
        <f>VLOOKUP(C583,[1]Sheet1!$E:$I,5,0)</f>
        <v>#N/A</v>
      </c>
      <c r="CL583" s="76" t="e">
        <f>VLOOKUP(C583,[1]Sheet1!$E:$S,15,0)</f>
        <v>#N/A</v>
      </c>
    </row>
    <row r="584" spans="1:90" x14ac:dyDescent="0.25">
      <c r="A584" s="1">
        <v>44580</v>
      </c>
      <c r="B584" t="s">
        <v>1571</v>
      </c>
      <c r="C584" t="s">
        <v>1572</v>
      </c>
      <c r="D584" t="s">
        <v>1556</v>
      </c>
      <c r="E584" t="s">
        <v>1557</v>
      </c>
      <c r="F584" t="s">
        <v>1558</v>
      </c>
      <c r="G584">
        <v>7</v>
      </c>
      <c r="H584" t="s">
        <v>177</v>
      </c>
      <c r="I584" t="s">
        <v>72</v>
      </c>
      <c r="J584" t="s">
        <v>73</v>
      </c>
      <c r="K584" t="s">
        <v>200</v>
      </c>
      <c r="L584">
        <v>5</v>
      </c>
      <c r="M584" t="s">
        <v>1559</v>
      </c>
      <c r="N584" t="s">
        <v>1560</v>
      </c>
      <c r="O584" t="s">
        <v>77</v>
      </c>
      <c r="P584">
        <v>4.0966399999999998</v>
      </c>
      <c r="Q584" t="s">
        <v>78</v>
      </c>
      <c r="R584">
        <v>0.86041666666667005</v>
      </c>
      <c r="S584">
        <v>0.64601851851851999</v>
      </c>
      <c r="T584">
        <v>0.84437499999999999</v>
      </c>
      <c r="U584" t="s">
        <v>1561</v>
      </c>
      <c r="V584" t="s">
        <v>1561</v>
      </c>
      <c r="W584" t="s">
        <v>396</v>
      </c>
      <c r="X584" t="s">
        <v>1477</v>
      </c>
      <c r="Y584" t="s">
        <v>1246</v>
      </c>
      <c r="Z584">
        <v>166</v>
      </c>
      <c r="AA584">
        <v>0</v>
      </c>
      <c r="AB584" t="s">
        <v>146</v>
      </c>
      <c r="AC584">
        <v>3278000</v>
      </c>
      <c r="AD584" t="s">
        <v>21</v>
      </c>
      <c r="AE584" s="5">
        <v>0</v>
      </c>
      <c r="AF584" t="s">
        <v>177</v>
      </c>
      <c r="AG584" t="s">
        <v>84</v>
      </c>
      <c r="AH584" t="s">
        <v>85</v>
      </c>
      <c r="AI584" t="s">
        <v>130</v>
      </c>
      <c r="AJ584">
        <v>0</v>
      </c>
      <c r="AK584">
        <v>1</v>
      </c>
      <c r="AL584" t="s">
        <v>183</v>
      </c>
      <c r="AM584" t="s">
        <v>177</v>
      </c>
      <c r="AN584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53256</v>
      </c>
      <c r="AT584" s="8">
        <v>81933</v>
      </c>
      <c r="AU584" s="5"/>
      <c r="AX584" s="5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s="5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4.0966399999999998</v>
      </c>
      <c r="BK584" s="5" t="s">
        <v>1556</v>
      </c>
      <c r="BL584">
        <v>24.983829320000002</v>
      </c>
      <c r="BM584">
        <v>5072883</v>
      </c>
      <c r="BN584" s="5">
        <v>632438.69775203848</v>
      </c>
      <c r="BO584" s="5">
        <v>0</v>
      </c>
      <c r="BP584" s="5">
        <v>53256</v>
      </c>
      <c r="BQ584" s="5">
        <v>81933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f>IF(COUNTIFS($D$1:D584,D584,$E$1:E584,E584)&gt;1,0,1)</f>
        <v>0</v>
      </c>
      <c r="BX584" s="5">
        <v>841414.94535079855</v>
      </c>
      <c r="BY584" t="s">
        <v>21</v>
      </c>
      <c r="BZ584" t="s">
        <v>92</v>
      </c>
      <c r="CA584" t="s">
        <v>102</v>
      </c>
      <c r="CB584" s="5">
        <v>55984090</v>
      </c>
      <c r="CC584" s="6">
        <v>0.16397166133057778</v>
      </c>
      <c r="CD584" s="8">
        <v>24.983829320000002</v>
      </c>
      <c r="CE584" s="5" t="s">
        <v>622</v>
      </c>
      <c r="CF584">
        <v>0</v>
      </c>
      <c r="CG584" t="e">
        <f>VLOOKUP(C584,Sheet2!$D$2:$D$764,1,0)</f>
        <v>#N/A</v>
      </c>
      <c r="CH584" t="e">
        <f>VLOOKUP(B584,SO!A:A,1,0)</f>
        <v>#N/A</v>
      </c>
      <c r="CI584" t="str">
        <f>VLOOKUP(D584,Shipment!A:A,1,0)</f>
        <v>9525250589</v>
      </c>
      <c r="CJ584" s="76" t="e">
        <f>VLOOKUP(C584,[1]Sheet1!$E:$H,4,0)</f>
        <v>#N/A</v>
      </c>
      <c r="CK584" s="76" t="e">
        <f>VLOOKUP(C584,[1]Sheet1!$E:$I,5,0)</f>
        <v>#N/A</v>
      </c>
      <c r="CL584" s="76" t="e">
        <f>VLOOKUP(C584,[1]Sheet1!$E:$S,15,0)</f>
        <v>#N/A</v>
      </c>
    </row>
    <row r="585" spans="1:90" x14ac:dyDescent="0.25">
      <c r="A585" s="1">
        <v>44580</v>
      </c>
      <c r="B585" t="s">
        <v>1573</v>
      </c>
      <c r="C585" t="s">
        <v>1574</v>
      </c>
      <c r="D585" t="s">
        <v>1556</v>
      </c>
      <c r="E585" t="s">
        <v>1557</v>
      </c>
      <c r="F585" t="s">
        <v>1558</v>
      </c>
      <c r="G585">
        <v>7</v>
      </c>
      <c r="H585" t="s">
        <v>177</v>
      </c>
      <c r="I585" t="s">
        <v>72</v>
      </c>
      <c r="J585" t="s">
        <v>73</v>
      </c>
      <c r="K585" t="s">
        <v>125</v>
      </c>
      <c r="L585">
        <v>2</v>
      </c>
      <c r="M585" t="s">
        <v>1559</v>
      </c>
      <c r="N585" t="s">
        <v>1560</v>
      </c>
      <c r="O585" t="s">
        <v>77</v>
      </c>
      <c r="P585">
        <v>4.2793320000000003E-2</v>
      </c>
      <c r="Q585" t="s">
        <v>78</v>
      </c>
      <c r="R585">
        <v>0.86041666666667005</v>
      </c>
      <c r="S585">
        <v>0.64601851851851999</v>
      </c>
      <c r="T585">
        <v>0.83428240740741</v>
      </c>
      <c r="U585" t="s">
        <v>1561</v>
      </c>
      <c r="V585" t="s">
        <v>1561</v>
      </c>
      <c r="W585" t="s">
        <v>396</v>
      </c>
      <c r="X585" t="s">
        <v>1477</v>
      </c>
      <c r="Y585" t="s">
        <v>1246</v>
      </c>
      <c r="Z585">
        <v>166</v>
      </c>
      <c r="AA585">
        <v>0</v>
      </c>
      <c r="AB585" t="s">
        <v>146</v>
      </c>
      <c r="AC585">
        <v>3278000</v>
      </c>
      <c r="AD585" t="s">
        <v>129</v>
      </c>
      <c r="AE585" s="5">
        <v>0</v>
      </c>
      <c r="AF585" t="s">
        <v>177</v>
      </c>
      <c r="AG585" t="s">
        <v>84</v>
      </c>
      <c r="AH585" t="s">
        <v>85</v>
      </c>
      <c r="AI585" t="s">
        <v>130</v>
      </c>
      <c r="AJ585">
        <v>0</v>
      </c>
      <c r="AK585">
        <v>1</v>
      </c>
      <c r="AL585" t="s">
        <v>183</v>
      </c>
      <c r="AM585" t="s">
        <v>177</v>
      </c>
      <c r="AN585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556</v>
      </c>
      <c r="AT585" s="8">
        <v>856</v>
      </c>
      <c r="AU585" s="5"/>
      <c r="AX585" s="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s="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4.2793320000000003E-2</v>
      </c>
      <c r="BK585" s="5" t="s">
        <v>1556</v>
      </c>
      <c r="BL585">
        <v>24.983829320000002</v>
      </c>
      <c r="BM585">
        <v>5072883</v>
      </c>
      <c r="BN585" s="5">
        <v>6606.4266260365248</v>
      </c>
      <c r="BO585" s="5">
        <v>0</v>
      </c>
      <c r="BP585" s="5">
        <v>556</v>
      </c>
      <c r="BQ585" s="5">
        <v>856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f>IF(COUNTIFS($D$1:D585,D585,$E$1:E585,E585)&gt;1,0,1)</f>
        <v>0</v>
      </c>
      <c r="BX585" s="5">
        <v>8789.2049464193187</v>
      </c>
      <c r="BY585" t="s">
        <v>129</v>
      </c>
      <c r="BZ585" t="s">
        <v>129</v>
      </c>
      <c r="CA585" t="s">
        <v>102</v>
      </c>
      <c r="CB585" s="5">
        <v>1386546</v>
      </c>
      <c r="CC585" s="6">
        <v>1.7128407119617643E-3</v>
      </c>
      <c r="CD585" s="8">
        <v>24.983829320000002</v>
      </c>
      <c r="CE585" s="5" t="s">
        <v>622</v>
      </c>
      <c r="CF585">
        <v>0</v>
      </c>
      <c r="CG585" t="e">
        <f>VLOOKUP(C585,Sheet2!$D$2:$D$764,1,0)</f>
        <v>#N/A</v>
      </c>
      <c r="CH585" t="e">
        <f>VLOOKUP(B585,SO!A:A,1,0)</f>
        <v>#N/A</v>
      </c>
      <c r="CI585" t="str">
        <f>VLOOKUP(D585,Shipment!A:A,1,0)</f>
        <v>9525250589</v>
      </c>
      <c r="CJ585" s="76" t="e">
        <f>VLOOKUP(C585,[1]Sheet1!$E:$H,4,0)</f>
        <v>#N/A</v>
      </c>
      <c r="CK585" s="76" t="e">
        <f>VLOOKUP(C585,[1]Sheet1!$E:$I,5,0)</f>
        <v>#N/A</v>
      </c>
      <c r="CL585" s="76" t="e">
        <f>VLOOKUP(C585,[1]Sheet1!$E:$S,15,0)</f>
        <v>#N/A</v>
      </c>
    </row>
    <row r="586" spans="1:90" x14ac:dyDescent="0.25">
      <c r="A586" s="1">
        <v>44580</v>
      </c>
      <c r="B586" t="s">
        <v>1575</v>
      </c>
      <c r="C586" t="s">
        <v>1576</v>
      </c>
      <c r="D586" t="s">
        <v>1556</v>
      </c>
      <c r="E586" t="s">
        <v>1557</v>
      </c>
      <c r="F586" t="s">
        <v>1558</v>
      </c>
      <c r="G586">
        <v>7</v>
      </c>
      <c r="H586" t="s">
        <v>177</v>
      </c>
      <c r="I586" t="s">
        <v>72</v>
      </c>
      <c r="J586" t="s">
        <v>73</v>
      </c>
      <c r="K586" t="s">
        <v>170</v>
      </c>
      <c r="L586">
        <v>15</v>
      </c>
      <c r="M586" t="s">
        <v>1559</v>
      </c>
      <c r="N586" t="s">
        <v>1560</v>
      </c>
      <c r="O586" t="s">
        <v>77</v>
      </c>
      <c r="P586">
        <v>10.374000000000001</v>
      </c>
      <c r="Q586" t="s">
        <v>78</v>
      </c>
      <c r="R586">
        <v>0.86041666666667005</v>
      </c>
      <c r="S586">
        <v>0.64601851851851999</v>
      </c>
      <c r="T586">
        <v>0.84655092592592995</v>
      </c>
      <c r="U586" t="s">
        <v>1561</v>
      </c>
      <c r="V586" t="s">
        <v>1561</v>
      </c>
      <c r="W586" t="s">
        <v>396</v>
      </c>
      <c r="X586" t="s">
        <v>1477</v>
      </c>
      <c r="Y586" t="s">
        <v>1246</v>
      </c>
      <c r="Z586">
        <v>166</v>
      </c>
      <c r="AA586">
        <v>0</v>
      </c>
      <c r="AB586" t="s">
        <v>146</v>
      </c>
      <c r="AC586">
        <v>3278000</v>
      </c>
      <c r="AD586" t="s">
        <v>21</v>
      </c>
      <c r="AE586" s="5">
        <v>0</v>
      </c>
      <c r="AF586" t="s">
        <v>177</v>
      </c>
      <c r="AG586" t="s">
        <v>84</v>
      </c>
      <c r="AH586" t="s">
        <v>85</v>
      </c>
      <c r="AI586" t="s">
        <v>130</v>
      </c>
      <c r="AJ586">
        <v>0</v>
      </c>
      <c r="AK586">
        <v>1</v>
      </c>
      <c r="AL586" t="s">
        <v>183</v>
      </c>
      <c r="AM586" t="s">
        <v>177</v>
      </c>
      <c r="AN586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134862</v>
      </c>
      <c r="AT586" s="8">
        <v>207480</v>
      </c>
      <c r="AU586" s="5"/>
      <c r="AX586" s="5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s="5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10.374000000000001</v>
      </c>
      <c r="BK586" s="5" t="s">
        <v>1556</v>
      </c>
      <c r="BL586">
        <v>24.983829320000002</v>
      </c>
      <c r="BM586">
        <v>5072883</v>
      </c>
      <c r="BN586" s="5">
        <v>1601536.6374589049</v>
      </c>
      <c r="BO586" s="5">
        <v>0</v>
      </c>
      <c r="BP586" s="5">
        <v>134862</v>
      </c>
      <c r="BQ586" s="5">
        <v>207480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f>IF(COUNTIFS($D$1:D586,D586,$E$1:E586,E586)&gt;1,0,1)</f>
        <v>0</v>
      </c>
      <c r="BX586" s="5">
        <v>2130731.4989721295</v>
      </c>
      <c r="BY586" t="s">
        <v>21</v>
      </c>
      <c r="BZ586" t="s">
        <v>92</v>
      </c>
      <c r="CA586" t="s">
        <v>102</v>
      </c>
      <c r="CB586" s="5">
        <v>65436000</v>
      </c>
      <c r="CC586" s="6">
        <v>0.4152285811404991</v>
      </c>
      <c r="CD586" s="8">
        <v>24.983829320000002</v>
      </c>
      <c r="CE586" s="5" t="s">
        <v>622</v>
      </c>
      <c r="CF586">
        <v>0</v>
      </c>
      <c r="CG586" t="e">
        <f>VLOOKUP(C586,Sheet2!$D$2:$D$764,1,0)</f>
        <v>#N/A</v>
      </c>
      <c r="CH586" t="e">
        <f>VLOOKUP(B586,SO!A:A,1,0)</f>
        <v>#N/A</v>
      </c>
      <c r="CI586" t="str">
        <f>VLOOKUP(D586,Shipment!A:A,1,0)</f>
        <v>9525250589</v>
      </c>
      <c r="CJ586" s="76" t="e">
        <f>VLOOKUP(C586,[1]Sheet1!$E:$H,4,0)</f>
        <v>#N/A</v>
      </c>
      <c r="CK586" s="76" t="e">
        <f>VLOOKUP(C586,[1]Sheet1!$E:$I,5,0)</f>
        <v>#N/A</v>
      </c>
      <c r="CL586" s="76" t="e">
        <f>VLOOKUP(C586,[1]Sheet1!$E:$S,15,0)</f>
        <v>#N/A</v>
      </c>
    </row>
    <row r="587" spans="1:90" x14ac:dyDescent="0.25">
      <c r="A587" s="1">
        <v>44580</v>
      </c>
      <c r="B587" t="s">
        <v>1577</v>
      </c>
      <c r="C587" t="s">
        <v>1578</v>
      </c>
      <c r="D587" t="s">
        <v>1556</v>
      </c>
      <c r="E587" t="s">
        <v>1557</v>
      </c>
      <c r="F587" t="s">
        <v>1558</v>
      </c>
      <c r="G587">
        <v>7</v>
      </c>
      <c r="H587" t="s">
        <v>177</v>
      </c>
      <c r="I587" t="s">
        <v>72</v>
      </c>
      <c r="J587" t="s">
        <v>73</v>
      </c>
      <c r="K587" t="s">
        <v>238</v>
      </c>
      <c r="L587">
        <v>1</v>
      </c>
      <c r="M587" t="s">
        <v>1559</v>
      </c>
      <c r="N587" t="s">
        <v>1560</v>
      </c>
      <c r="O587" t="s">
        <v>77</v>
      </c>
      <c r="P587">
        <v>1.0478400000000001</v>
      </c>
      <c r="Q587" t="s">
        <v>78</v>
      </c>
      <c r="R587">
        <v>0.86041666666667005</v>
      </c>
      <c r="S587">
        <v>0.64603009259259003</v>
      </c>
      <c r="T587">
        <v>0.84445601851852004</v>
      </c>
      <c r="U587" t="s">
        <v>1561</v>
      </c>
      <c r="V587" t="s">
        <v>1561</v>
      </c>
      <c r="W587" t="s">
        <v>396</v>
      </c>
      <c r="X587" t="s">
        <v>1477</v>
      </c>
      <c r="Y587" t="s">
        <v>1246</v>
      </c>
      <c r="Z587">
        <v>166</v>
      </c>
      <c r="AA587">
        <v>0</v>
      </c>
      <c r="AB587" t="s">
        <v>146</v>
      </c>
      <c r="AC587">
        <v>3278000</v>
      </c>
      <c r="AD587" t="s">
        <v>21</v>
      </c>
      <c r="AE587" s="5">
        <v>0</v>
      </c>
      <c r="AF587" t="s">
        <v>177</v>
      </c>
      <c r="AG587" t="s">
        <v>84</v>
      </c>
      <c r="AH587" t="s">
        <v>85</v>
      </c>
      <c r="AI587" t="s">
        <v>130</v>
      </c>
      <c r="AJ587">
        <v>0</v>
      </c>
      <c r="AK587">
        <v>1</v>
      </c>
      <c r="AL587" t="s">
        <v>183</v>
      </c>
      <c r="AM587" t="s">
        <v>177</v>
      </c>
      <c r="AN587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13622</v>
      </c>
      <c r="AT587" s="8">
        <v>20957</v>
      </c>
      <c r="AU587" s="5"/>
      <c r="AX587" s="5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s="5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1.0478400000000001</v>
      </c>
      <c r="BK587" s="5" t="s">
        <v>1556</v>
      </c>
      <c r="BL587">
        <v>24.983829320000002</v>
      </c>
      <c r="BM587">
        <v>5072883</v>
      </c>
      <c r="BN587" s="5">
        <v>161765.38945391739</v>
      </c>
      <c r="BO587" s="5">
        <v>0</v>
      </c>
      <c r="BP587" s="5">
        <v>13622</v>
      </c>
      <c r="BQ587" s="5">
        <v>20957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f>IF(COUNTIFS($D$1:D587,D587,$E$1:E587,E587)&gt;1,0,1)</f>
        <v>0</v>
      </c>
      <c r="BX587" s="5">
        <v>215217.71723568116</v>
      </c>
      <c r="BY587" t="s">
        <v>21</v>
      </c>
      <c r="BZ587" t="s">
        <v>92</v>
      </c>
      <c r="CA587" t="s">
        <v>102</v>
      </c>
      <c r="CB587" s="5">
        <v>14674091</v>
      </c>
      <c r="CC587" s="6">
        <v>4.1940728403919471E-2</v>
      </c>
      <c r="CD587" s="8">
        <v>24.983829320000002</v>
      </c>
      <c r="CE587" s="5" t="s">
        <v>622</v>
      </c>
      <c r="CF587">
        <v>0</v>
      </c>
      <c r="CG587" t="e">
        <f>VLOOKUP(C587,Sheet2!$D$2:$D$764,1,0)</f>
        <v>#N/A</v>
      </c>
      <c r="CH587" t="str">
        <f>VLOOKUP(B587,SO!A:A,1,0)</f>
        <v>9512938972</v>
      </c>
      <c r="CI587" t="str">
        <f>VLOOKUP(D587,Shipment!A:A,1,0)</f>
        <v>9525250589</v>
      </c>
      <c r="CJ587" s="76" t="e">
        <f>VLOOKUP(C587,[1]Sheet1!$E:$H,4,0)</f>
        <v>#N/A</v>
      </c>
      <c r="CK587" s="76" t="e">
        <f>VLOOKUP(C587,[1]Sheet1!$E:$I,5,0)</f>
        <v>#N/A</v>
      </c>
      <c r="CL587" s="76" t="e">
        <f>VLOOKUP(C587,[1]Sheet1!$E:$S,15,0)</f>
        <v>#N/A</v>
      </c>
    </row>
    <row r="588" spans="1:90" x14ac:dyDescent="0.25">
      <c r="A588" s="1">
        <v>44580</v>
      </c>
      <c r="B588" t="s">
        <v>1554</v>
      </c>
      <c r="C588" t="s">
        <v>1579</v>
      </c>
      <c r="D588" t="s">
        <v>1556</v>
      </c>
      <c r="E588" t="s">
        <v>1557</v>
      </c>
      <c r="F588" t="s">
        <v>1558</v>
      </c>
      <c r="G588">
        <v>7</v>
      </c>
      <c r="H588" t="s">
        <v>177</v>
      </c>
      <c r="I588" t="s">
        <v>72</v>
      </c>
      <c r="J588" t="s">
        <v>73</v>
      </c>
      <c r="K588" t="s">
        <v>1286</v>
      </c>
      <c r="L588">
        <v>1</v>
      </c>
      <c r="M588" t="s">
        <v>1559</v>
      </c>
      <c r="N588" t="s">
        <v>1560</v>
      </c>
      <c r="O588" t="s">
        <v>77</v>
      </c>
      <c r="P588">
        <v>0.49475999999999998</v>
      </c>
      <c r="Q588" t="s">
        <v>78</v>
      </c>
      <c r="R588">
        <v>0.86041666666667005</v>
      </c>
      <c r="S588">
        <v>0.64603009259259003</v>
      </c>
      <c r="T588">
        <v>0.83974537037037</v>
      </c>
      <c r="U588" t="s">
        <v>1561</v>
      </c>
      <c r="V588" t="s">
        <v>1561</v>
      </c>
      <c r="W588" t="s">
        <v>396</v>
      </c>
      <c r="X588" t="s">
        <v>1477</v>
      </c>
      <c r="Y588" t="s">
        <v>1246</v>
      </c>
      <c r="Z588">
        <v>166</v>
      </c>
      <c r="AA588">
        <v>0</v>
      </c>
      <c r="AB588" t="s">
        <v>146</v>
      </c>
      <c r="AC588">
        <v>3278000</v>
      </c>
      <c r="AD588" t="s">
        <v>83</v>
      </c>
      <c r="AE588" s="5">
        <v>0</v>
      </c>
      <c r="AF588" t="s">
        <v>177</v>
      </c>
      <c r="AG588" t="s">
        <v>84</v>
      </c>
      <c r="AH588" t="s">
        <v>85</v>
      </c>
      <c r="AI588" t="s">
        <v>130</v>
      </c>
      <c r="AJ588">
        <v>0</v>
      </c>
      <c r="AK588">
        <v>1</v>
      </c>
      <c r="AL588" t="s">
        <v>183</v>
      </c>
      <c r="AM588" t="s">
        <v>177</v>
      </c>
      <c r="AN58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6432</v>
      </c>
      <c r="AT588" s="8">
        <v>9895</v>
      </c>
      <c r="AU588" s="5"/>
      <c r="AX588" s="5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s="5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0.49475999999999998</v>
      </c>
      <c r="BK588" s="5" t="s">
        <v>1556</v>
      </c>
      <c r="BL588">
        <v>24.983829320000002</v>
      </c>
      <c r="BM588">
        <v>5072883</v>
      </c>
      <c r="BN588" s="5">
        <v>76380.97809419391</v>
      </c>
      <c r="BO588" s="5">
        <v>0</v>
      </c>
      <c r="BP588" s="5">
        <v>6432</v>
      </c>
      <c r="BQ588" s="5">
        <v>9895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f>IF(COUNTIFS($D$1:D588,D588,$E$1:E588,E588)&gt;1,0,1)</f>
        <v>0</v>
      </c>
      <c r="BX588" s="5">
        <v>101619.42225867078</v>
      </c>
      <c r="BY588" t="s">
        <v>83</v>
      </c>
      <c r="BZ588" t="s">
        <v>87</v>
      </c>
      <c r="CA588" t="s">
        <v>102</v>
      </c>
      <c r="CB588" s="5">
        <v>5672000</v>
      </c>
      <c r="CC588" s="6">
        <v>1.980320925439303E-2</v>
      </c>
      <c r="CD588" s="8">
        <v>24.983829320000002</v>
      </c>
      <c r="CE588" s="5" t="s">
        <v>622</v>
      </c>
      <c r="CF588">
        <v>0</v>
      </c>
      <c r="CG588" t="e">
        <f>VLOOKUP(C588,Sheet2!$D$2:$D$764,1,0)</f>
        <v>#N/A</v>
      </c>
      <c r="CH588" t="e">
        <f>VLOOKUP(B588,SO!A:A,1,0)</f>
        <v>#N/A</v>
      </c>
      <c r="CI588" t="str">
        <f>VLOOKUP(D588,Shipment!A:A,1,0)</f>
        <v>9525250589</v>
      </c>
      <c r="CJ588" s="76" t="e">
        <f>VLOOKUP(C588,[1]Sheet1!$E:$H,4,0)</f>
        <v>#N/A</v>
      </c>
      <c r="CK588" s="76" t="e">
        <f>VLOOKUP(C588,[1]Sheet1!$E:$I,5,0)</f>
        <v>#N/A</v>
      </c>
      <c r="CL588" s="76" t="e">
        <f>VLOOKUP(C588,[1]Sheet1!$E:$S,15,0)</f>
        <v>#N/A</v>
      </c>
    </row>
    <row r="589" spans="1:90" x14ac:dyDescent="0.25">
      <c r="A589" s="1">
        <v>44580</v>
      </c>
      <c r="B589" t="s">
        <v>1580</v>
      </c>
      <c r="C589" t="s">
        <v>1581</v>
      </c>
      <c r="D589" t="s">
        <v>1582</v>
      </c>
      <c r="E589" t="s">
        <v>1583</v>
      </c>
      <c r="F589" t="s">
        <v>1584</v>
      </c>
      <c r="G589">
        <v>9</v>
      </c>
      <c r="H589" t="s">
        <v>177</v>
      </c>
      <c r="I589" t="s">
        <v>72</v>
      </c>
      <c r="J589" t="s">
        <v>73</v>
      </c>
      <c r="K589" t="s">
        <v>607</v>
      </c>
      <c r="L589">
        <v>1</v>
      </c>
      <c r="M589" t="s">
        <v>1585</v>
      </c>
      <c r="N589" t="s">
        <v>1586</v>
      </c>
      <c r="O589" t="s">
        <v>77</v>
      </c>
      <c r="P589">
        <v>0.91874999999999996</v>
      </c>
      <c r="Q589" t="s">
        <v>78</v>
      </c>
      <c r="R589">
        <v>0.87569444444444</v>
      </c>
      <c r="S589">
        <v>0.65585648148148001</v>
      </c>
      <c r="T589">
        <v>0.82347222222222005</v>
      </c>
      <c r="U589" t="s">
        <v>1587</v>
      </c>
      <c r="V589" t="s">
        <v>1587</v>
      </c>
      <c r="W589" t="s">
        <v>287</v>
      </c>
      <c r="X589" t="s">
        <v>1588</v>
      </c>
      <c r="Y589" t="s">
        <v>1589</v>
      </c>
      <c r="Z589">
        <v>361</v>
      </c>
      <c r="AA589">
        <v>395</v>
      </c>
      <c r="AB589">
        <v>0</v>
      </c>
      <c r="AC589">
        <v>7581000</v>
      </c>
      <c r="AD589" t="s">
        <v>21</v>
      </c>
      <c r="AE589" s="5">
        <v>1</v>
      </c>
      <c r="AF589" t="s">
        <v>177</v>
      </c>
      <c r="AG589" t="s">
        <v>84</v>
      </c>
      <c r="AH589" t="s">
        <v>1590</v>
      </c>
      <c r="AI589" t="s">
        <v>42</v>
      </c>
      <c r="AJ589">
        <v>0</v>
      </c>
      <c r="AK589">
        <v>1</v>
      </c>
      <c r="AL589" t="s">
        <v>1591</v>
      </c>
      <c r="AM589" t="s">
        <v>177</v>
      </c>
      <c r="AN589" t="s">
        <v>101</v>
      </c>
      <c r="AO589" s="8">
        <v>150000</v>
      </c>
      <c r="AP589" s="8">
        <v>0</v>
      </c>
      <c r="AQ589" s="8">
        <v>0</v>
      </c>
      <c r="AR589" s="8">
        <v>0</v>
      </c>
      <c r="AS589" s="8">
        <v>11944</v>
      </c>
      <c r="AT589" s="8">
        <v>0</v>
      </c>
      <c r="AU589" s="5"/>
      <c r="AX589" s="5">
        <v>0</v>
      </c>
      <c r="AY589">
        <v>0</v>
      </c>
      <c r="AZ589">
        <v>8780000</v>
      </c>
      <c r="BA589">
        <v>0</v>
      </c>
      <c r="BB589">
        <v>108135</v>
      </c>
      <c r="BC589">
        <v>0</v>
      </c>
      <c r="BD589" s="5">
        <v>0</v>
      </c>
      <c r="BE589">
        <v>0</v>
      </c>
      <c r="BF589">
        <v>0</v>
      </c>
      <c r="BG589">
        <v>0</v>
      </c>
      <c r="BH589">
        <v>0</v>
      </c>
      <c r="BI589">
        <v>8888135</v>
      </c>
      <c r="BJ589">
        <v>0.91874999999999996</v>
      </c>
      <c r="BK589" s="5" t="s">
        <v>1582</v>
      </c>
      <c r="BL589">
        <v>29.134923499999996</v>
      </c>
      <c r="BM589">
        <v>8888135</v>
      </c>
      <c r="BN589" s="5">
        <v>257950.73736850556</v>
      </c>
      <c r="BO589" s="5">
        <v>0</v>
      </c>
      <c r="BP589" s="5">
        <v>11944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f>IF(COUNTIFS($D$1:D589,D589,$E$1:E589,E589)&gt;1,0,1)</f>
        <v>1</v>
      </c>
      <c r="BX589" s="5">
        <v>288815.32935152552</v>
      </c>
      <c r="BY589" t="s">
        <v>21</v>
      </c>
      <c r="BZ589" t="s">
        <v>92</v>
      </c>
      <c r="CA589" t="s">
        <v>102</v>
      </c>
      <c r="CB589" s="5">
        <v>12312000</v>
      </c>
      <c r="CC589" s="6">
        <v>3.1534319971699948E-2</v>
      </c>
      <c r="CD589" s="8">
        <v>29.134923499999996</v>
      </c>
      <c r="CE589" s="5" t="s">
        <v>622</v>
      </c>
      <c r="CF589">
        <v>0</v>
      </c>
      <c r="CG589" t="str">
        <f>VLOOKUP(C589,Sheet2!$D$2:$D$764,1,0)</f>
        <v>9521120798</v>
      </c>
      <c r="CH589" t="str">
        <f>VLOOKUP(B589,SO!A:A,1,0)</f>
        <v>9512939710</v>
      </c>
      <c r="CI589" t="str">
        <f>VLOOKUP(D589,Shipment!A:A,1,0)</f>
        <v>9525250595</v>
      </c>
      <c r="CJ589" s="76" t="e">
        <f>VLOOKUP(C589,[1]Sheet1!$E:$H,4,0)</f>
        <v>#N/A</v>
      </c>
      <c r="CK589" s="76" t="e">
        <f>VLOOKUP(C589,[1]Sheet1!$E:$I,5,0)</f>
        <v>#N/A</v>
      </c>
      <c r="CL589" s="76" t="e">
        <f>VLOOKUP(C589,[1]Sheet1!$E:$S,15,0)</f>
        <v>#N/A</v>
      </c>
    </row>
    <row r="590" spans="1:90" x14ac:dyDescent="0.25">
      <c r="A590" s="1">
        <v>44580</v>
      </c>
      <c r="B590" t="s">
        <v>1592</v>
      </c>
      <c r="C590" t="s">
        <v>1593</v>
      </c>
      <c r="D590" t="s">
        <v>1582</v>
      </c>
      <c r="E590" t="s">
        <v>1594</v>
      </c>
      <c r="F590" t="s">
        <v>1584</v>
      </c>
      <c r="G590">
        <v>9</v>
      </c>
      <c r="H590" t="s">
        <v>177</v>
      </c>
      <c r="I590" t="s">
        <v>72</v>
      </c>
      <c r="J590" t="s">
        <v>73</v>
      </c>
      <c r="K590" t="s">
        <v>106</v>
      </c>
      <c r="L590">
        <v>3</v>
      </c>
      <c r="M590" t="s">
        <v>1585</v>
      </c>
      <c r="N590" t="s">
        <v>1595</v>
      </c>
      <c r="O590" t="s">
        <v>77</v>
      </c>
      <c r="P590">
        <v>1.4385465</v>
      </c>
      <c r="Q590" t="s">
        <v>78</v>
      </c>
      <c r="R590">
        <v>0.87569444444444</v>
      </c>
      <c r="S590">
        <v>0.65586805555556005</v>
      </c>
      <c r="T590">
        <v>0.82758101851851995</v>
      </c>
      <c r="U590" t="s">
        <v>1596</v>
      </c>
      <c r="V590" t="s">
        <v>1596</v>
      </c>
      <c r="W590" t="s">
        <v>287</v>
      </c>
      <c r="X590" t="s">
        <v>1597</v>
      </c>
      <c r="Y590" t="s">
        <v>1589</v>
      </c>
      <c r="Z590">
        <v>395</v>
      </c>
      <c r="AA590">
        <v>395</v>
      </c>
      <c r="AB590">
        <v>0</v>
      </c>
      <c r="AC590">
        <v>8180000</v>
      </c>
      <c r="AD590" t="s">
        <v>83</v>
      </c>
      <c r="AE590" s="5">
        <v>0</v>
      </c>
      <c r="AF590" t="s">
        <v>177</v>
      </c>
      <c r="AG590" t="s">
        <v>84</v>
      </c>
      <c r="AH590" t="s">
        <v>1590</v>
      </c>
      <c r="AI590" t="s">
        <v>42</v>
      </c>
      <c r="AJ590">
        <v>0</v>
      </c>
      <c r="AK590">
        <v>1</v>
      </c>
      <c r="AL590" t="s">
        <v>1591</v>
      </c>
      <c r="AM590" t="s">
        <v>177</v>
      </c>
      <c r="AN590" t="s">
        <v>1591</v>
      </c>
      <c r="AO590" s="8">
        <v>8180000</v>
      </c>
      <c r="AP590" s="8">
        <v>0</v>
      </c>
      <c r="AQ590" s="8">
        <v>0</v>
      </c>
      <c r="AR590" s="8">
        <v>0</v>
      </c>
      <c r="AS590" s="8">
        <v>18701</v>
      </c>
      <c r="AT590" s="8">
        <v>0</v>
      </c>
      <c r="AU590" s="5"/>
      <c r="AX590" s="5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 s="5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1.4385465</v>
      </c>
      <c r="BK590" s="5" t="s">
        <v>1582</v>
      </c>
      <c r="BL590">
        <v>29.134923499999996</v>
      </c>
      <c r="BM590">
        <v>8888135</v>
      </c>
      <c r="BN590" s="5">
        <v>403890.2099742943</v>
      </c>
      <c r="BO590" s="5">
        <v>0</v>
      </c>
      <c r="BP590" s="5">
        <v>18701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f>IF(COUNTIFS($D$1:D590,D590,$E$1:E590,E590)&gt;1,0,1)</f>
        <v>1</v>
      </c>
      <c r="BX590" s="5">
        <v>452216.4087499149</v>
      </c>
      <c r="BY590" t="s">
        <v>83</v>
      </c>
      <c r="BZ590" t="s">
        <v>87</v>
      </c>
      <c r="CA590" t="s">
        <v>102</v>
      </c>
      <c r="CB590" s="5">
        <v>15816000</v>
      </c>
      <c r="CC590" s="6">
        <v>4.9375331292701018E-2</v>
      </c>
      <c r="CD590" s="8">
        <v>29.134923499999996</v>
      </c>
      <c r="CE590" s="5" t="s">
        <v>622</v>
      </c>
      <c r="CF590">
        <v>0</v>
      </c>
      <c r="CG590" t="str">
        <f>VLOOKUP(C590,Sheet2!$D$2:$D$764,1,0)</f>
        <v>9521121616</v>
      </c>
      <c r="CH590" t="str">
        <f>VLOOKUP(B590,SO!A:A,1,0)</f>
        <v>9512933827</v>
      </c>
      <c r="CI590" t="str">
        <f>VLOOKUP(D590,Shipment!A:A,1,0)</f>
        <v>9525250595</v>
      </c>
      <c r="CJ590" s="76" t="e">
        <f>VLOOKUP(C590,[1]Sheet1!$E:$H,4,0)</f>
        <v>#N/A</v>
      </c>
      <c r="CK590" s="76" t="e">
        <f>VLOOKUP(C590,[1]Sheet1!$E:$I,5,0)</f>
        <v>#N/A</v>
      </c>
      <c r="CL590" s="76" t="e">
        <f>VLOOKUP(C590,[1]Sheet1!$E:$S,15,0)</f>
        <v>#N/A</v>
      </c>
    </row>
    <row r="591" spans="1:90" x14ac:dyDescent="0.25">
      <c r="A591" s="1">
        <v>44580</v>
      </c>
      <c r="B591" t="s">
        <v>1598</v>
      </c>
      <c r="C591" t="s">
        <v>1599</v>
      </c>
      <c r="D591" t="s">
        <v>1582</v>
      </c>
      <c r="E591" t="s">
        <v>1600</v>
      </c>
      <c r="F591" t="s">
        <v>1584</v>
      </c>
      <c r="G591">
        <v>9</v>
      </c>
      <c r="H591" t="s">
        <v>177</v>
      </c>
      <c r="I591" t="s">
        <v>72</v>
      </c>
      <c r="J591" t="s">
        <v>73</v>
      </c>
      <c r="K591" t="s">
        <v>607</v>
      </c>
      <c r="L591">
        <v>1</v>
      </c>
      <c r="M591" t="s">
        <v>1585</v>
      </c>
      <c r="N591" t="s">
        <v>1601</v>
      </c>
      <c r="O591" t="s">
        <v>77</v>
      </c>
      <c r="P591">
        <v>0.91874999999999996</v>
      </c>
      <c r="Q591" t="s">
        <v>78</v>
      </c>
      <c r="R591">
        <v>0.87569444444444</v>
      </c>
      <c r="S591">
        <v>0.65586805555556005</v>
      </c>
      <c r="T591">
        <v>0.82334490740740995</v>
      </c>
      <c r="U591" t="s">
        <v>1602</v>
      </c>
      <c r="V591" t="s">
        <v>1602</v>
      </c>
      <c r="W591" t="s">
        <v>287</v>
      </c>
      <c r="X591" t="s">
        <v>1603</v>
      </c>
      <c r="Y591" t="s">
        <v>1589</v>
      </c>
      <c r="Z591">
        <v>322</v>
      </c>
      <c r="AA591">
        <v>395</v>
      </c>
      <c r="AB591">
        <v>0</v>
      </c>
      <c r="AC591">
        <v>6783000</v>
      </c>
      <c r="AD591" t="s">
        <v>21</v>
      </c>
      <c r="AE591" s="5">
        <v>0</v>
      </c>
      <c r="AF591" t="s">
        <v>177</v>
      </c>
      <c r="AG591" t="s">
        <v>84</v>
      </c>
      <c r="AH591" t="s">
        <v>1590</v>
      </c>
      <c r="AI591" t="s">
        <v>42</v>
      </c>
      <c r="AJ591">
        <v>0</v>
      </c>
      <c r="AK591">
        <v>1</v>
      </c>
      <c r="AL591" t="s">
        <v>1591</v>
      </c>
      <c r="AM591" t="s">
        <v>177</v>
      </c>
      <c r="AN591" t="s">
        <v>101</v>
      </c>
      <c r="AO591" s="8">
        <v>150000</v>
      </c>
      <c r="AP591" s="8">
        <v>0</v>
      </c>
      <c r="AQ591" s="8">
        <v>0</v>
      </c>
      <c r="AR591" s="8">
        <v>0</v>
      </c>
      <c r="AS591" s="8">
        <v>11944</v>
      </c>
      <c r="AT591" s="8">
        <v>0</v>
      </c>
      <c r="AU591" s="5"/>
      <c r="AX591" s="5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s="5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0.91874999999999996</v>
      </c>
      <c r="BK591" s="5" t="s">
        <v>1582</v>
      </c>
      <c r="BL591">
        <v>29.134923499999996</v>
      </c>
      <c r="BM591">
        <v>8888135</v>
      </c>
      <c r="BN591" s="5">
        <v>257950.73736850556</v>
      </c>
      <c r="BO591" s="5">
        <v>0</v>
      </c>
      <c r="BP591" s="5">
        <v>11944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f>IF(COUNTIFS($D$1:D591,D591,$E$1:E591,E591)&gt;1,0,1)</f>
        <v>1</v>
      </c>
      <c r="BX591" s="5">
        <v>288815.32935152552</v>
      </c>
      <c r="BY591" t="s">
        <v>21</v>
      </c>
      <c r="BZ591" t="s">
        <v>92</v>
      </c>
      <c r="CA591" t="s">
        <v>102</v>
      </c>
      <c r="CB591" s="5">
        <v>12312000</v>
      </c>
      <c r="CC591" s="6">
        <v>3.1534319971699948E-2</v>
      </c>
      <c r="CD591" s="8">
        <v>29.134923499999996</v>
      </c>
      <c r="CE591" s="5" t="s">
        <v>622</v>
      </c>
      <c r="CF591">
        <v>0</v>
      </c>
      <c r="CG591" t="str">
        <f>VLOOKUP(C591,Sheet2!$D$2:$D$764,1,0)</f>
        <v>9521120810</v>
      </c>
      <c r="CH591" t="str">
        <f>VLOOKUP(B591,SO!A:A,1,0)</f>
        <v>9512939749</v>
      </c>
      <c r="CI591" t="str">
        <f>VLOOKUP(D591,Shipment!A:A,1,0)</f>
        <v>9525250595</v>
      </c>
      <c r="CJ591" s="76" t="e">
        <f>VLOOKUP(C591,[1]Sheet1!$E:$H,4,0)</f>
        <v>#N/A</v>
      </c>
      <c r="CK591" s="76" t="e">
        <f>VLOOKUP(C591,[1]Sheet1!$E:$I,5,0)</f>
        <v>#N/A</v>
      </c>
      <c r="CL591" s="76" t="e">
        <f>VLOOKUP(C591,[1]Sheet1!$E:$S,15,0)</f>
        <v>#N/A</v>
      </c>
    </row>
    <row r="592" spans="1:90" x14ac:dyDescent="0.25">
      <c r="A592" s="1">
        <v>44580</v>
      </c>
      <c r="B592" t="s">
        <v>1604</v>
      </c>
      <c r="C592" t="s">
        <v>1605</v>
      </c>
      <c r="D592" t="s">
        <v>1582</v>
      </c>
      <c r="E592" t="s">
        <v>1600</v>
      </c>
      <c r="F592" t="s">
        <v>1584</v>
      </c>
      <c r="G592">
        <v>9</v>
      </c>
      <c r="H592" t="s">
        <v>177</v>
      </c>
      <c r="I592" t="s">
        <v>72</v>
      </c>
      <c r="J592" t="s">
        <v>73</v>
      </c>
      <c r="K592" t="s">
        <v>133</v>
      </c>
      <c r="L592">
        <v>1</v>
      </c>
      <c r="M592" t="s">
        <v>1585</v>
      </c>
      <c r="N592" t="s">
        <v>1601</v>
      </c>
      <c r="O592" t="s">
        <v>77</v>
      </c>
      <c r="P592">
        <v>0.49245299999999997</v>
      </c>
      <c r="Q592" t="s">
        <v>78</v>
      </c>
      <c r="R592">
        <v>0.87569444444444</v>
      </c>
      <c r="S592">
        <v>0.65586805555556005</v>
      </c>
      <c r="T592">
        <v>0.83151620370370005</v>
      </c>
      <c r="U592" t="s">
        <v>1602</v>
      </c>
      <c r="V592" t="s">
        <v>1602</v>
      </c>
      <c r="W592" t="s">
        <v>287</v>
      </c>
      <c r="X592" t="s">
        <v>1603</v>
      </c>
      <c r="Y592" t="s">
        <v>1589</v>
      </c>
      <c r="Z592">
        <v>322</v>
      </c>
      <c r="AA592">
        <v>0</v>
      </c>
      <c r="AB592">
        <v>0</v>
      </c>
      <c r="AC592">
        <v>6783000</v>
      </c>
      <c r="AD592" t="s">
        <v>83</v>
      </c>
      <c r="AE592" s="5">
        <v>0</v>
      </c>
      <c r="AF592" t="s">
        <v>177</v>
      </c>
      <c r="AG592" t="s">
        <v>84</v>
      </c>
      <c r="AH592" t="s">
        <v>1590</v>
      </c>
      <c r="AI592" t="s">
        <v>42</v>
      </c>
      <c r="AJ592">
        <v>0</v>
      </c>
      <c r="AK592">
        <v>1</v>
      </c>
      <c r="AL592" t="s">
        <v>1591</v>
      </c>
      <c r="AM592" t="s">
        <v>177</v>
      </c>
      <c r="AN592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6402</v>
      </c>
      <c r="AT592" s="8">
        <v>0</v>
      </c>
      <c r="AU592" s="5"/>
      <c r="AX592" s="5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s="5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0.49245299999999997</v>
      </c>
      <c r="BK592" s="5" t="s">
        <v>1582</v>
      </c>
      <c r="BL592">
        <v>29.134923499999996</v>
      </c>
      <c r="BM592">
        <v>8888135</v>
      </c>
      <c r="BN592" s="5">
        <v>138262.437517641</v>
      </c>
      <c r="BO592" s="5">
        <v>0</v>
      </c>
      <c r="BP592" s="5">
        <v>6402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f>IF(COUNTIFS($D$1:D592,D592,$E$1:E592,E592)&gt;1,0,1)</f>
        <v>0</v>
      </c>
      <c r="BX592" s="5">
        <v>154805.93660206455</v>
      </c>
      <c r="BY592" t="s">
        <v>83</v>
      </c>
      <c r="BZ592" t="s">
        <v>87</v>
      </c>
      <c r="CA592" t="s">
        <v>102</v>
      </c>
      <c r="CB592" s="5">
        <v>8472000</v>
      </c>
      <c r="CC592" s="6">
        <v>1.690249847403924E-2</v>
      </c>
      <c r="CD592" s="8">
        <v>29.134923499999996</v>
      </c>
      <c r="CE592" s="5" t="s">
        <v>622</v>
      </c>
      <c r="CF592">
        <v>0</v>
      </c>
      <c r="CG592" t="str">
        <f>VLOOKUP(C592,Sheet2!$D$2:$D$764,1,0)</f>
        <v>9521121086</v>
      </c>
      <c r="CH592" t="str">
        <f>VLOOKUP(B592,SO!A:A,1,0)</f>
        <v>9512934140</v>
      </c>
      <c r="CI592" t="str">
        <f>VLOOKUP(D592,Shipment!A:A,1,0)</f>
        <v>9525250595</v>
      </c>
      <c r="CJ592" s="76" t="e">
        <f>VLOOKUP(C592,[1]Sheet1!$E:$H,4,0)</f>
        <v>#N/A</v>
      </c>
      <c r="CK592" s="76" t="e">
        <f>VLOOKUP(C592,[1]Sheet1!$E:$I,5,0)</f>
        <v>#N/A</v>
      </c>
      <c r="CL592" s="76" t="e">
        <f>VLOOKUP(C592,[1]Sheet1!$E:$S,15,0)</f>
        <v>#N/A</v>
      </c>
    </row>
    <row r="593" spans="1:90" x14ac:dyDescent="0.25">
      <c r="A593" s="1">
        <v>44580</v>
      </c>
      <c r="B593" t="s">
        <v>1606</v>
      </c>
      <c r="C593" t="s">
        <v>1607</v>
      </c>
      <c r="D593" t="s">
        <v>1582</v>
      </c>
      <c r="E593" t="s">
        <v>1594</v>
      </c>
      <c r="F593" t="s">
        <v>1584</v>
      </c>
      <c r="G593">
        <v>9</v>
      </c>
      <c r="H593" t="s">
        <v>177</v>
      </c>
      <c r="I593" t="s">
        <v>72</v>
      </c>
      <c r="J593" t="s">
        <v>73</v>
      </c>
      <c r="K593" t="s">
        <v>133</v>
      </c>
      <c r="L593">
        <v>1</v>
      </c>
      <c r="M593" t="s">
        <v>1585</v>
      </c>
      <c r="N593" t="s">
        <v>1595</v>
      </c>
      <c r="O593" t="s">
        <v>77</v>
      </c>
      <c r="P593">
        <v>0.49245299999999997</v>
      </c>
      <c r="Q593" t="s">
        <v>78</v>
      </c>
      <c r="R593">
        <v>0.87569444444444</v>
      </c>
      <c r="S593">
        <v>0.65586805555556005</v>
      </c>
      <c r="T593">
        <v>0.83178240740741005</v>
      </c>
      <c r="U593" t="s">
        <v>1596</v>
      </c>
      <c r="V593" t="s">
        <v>1596</v>
      </c>
      <c r="W593" t="s">
        <v>287</v>
      </c>
      <c r="X593" t="s">
        <v>1597</v>
      </c>
      <c r="Y593" t="s">
        <v>1589</v>
      </c>
      <c r="Z593">
        <v>395</v>
      </c>
      <c r="AA593">
        <v>0</v>
      </c>
      <c r="AB593">
        <v>0</v>
      </c>
      <c r="AC593">
        <v>8180000</v>
      </c>
      <c r="AD593" t="s">
        <v>83</v>
      </c>
      <c r="AE593" s="5">
        <v>0</v>
      </c>
      <c r="AF593" t="s">
        <v>177</v>
      </c>
      <c r="AG593" t="s">
        <v>84</v>
      </c>
      <c r="AH593" t="s">
        <v>1590</v>
      </c>
      <c r="AI593" t="s">
        <v>42</v>
      </c>
      <c r="AJ593">
        <v>0</v>
      </c>
      <c r="AK593">
        <v>1</v>
      </c>
      <c r="AL593" t="s">
        <v>1591</v>
      </c>
      <c r="AM593" t="s">
        <v>177</v>
      </c>
      <c r="AN593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6402</v>
      </c>
      <c r="AT593" s="8">
        <v>0</v>
      </c>
      <c r="AU593" s="5"/>
      <c r="AX593" s="5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 s="5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0.49245299999999997</v>
      </c>
      <c r="BK593" s="5" t="s">
        <v>1582</v>
      </c>
      <c r="BL593">
        <v>29.134923499999996</v>
      </c>
      <c r="BM593">
        <v>8888135</v>
      </c>
      <c r="BN593" s="5">
        <v>138262.437517641</v>
      </c>
      <c r="BO593" s="5">
        <v>0</v>
      </c>
      <c r="BP593" s="5">
        <v>6402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f>IF(COUNTIFS($D$1:D593,D593,$E$1:E593,E593)&gt;1,0,1)</f>
        <v>0</v>
      </c>
      <c r="BX593" s="5">
        <v>154805.93660206455</v>
      </c>
      <c r="BY593" t="s">
        <v>83</v>
      </c>
      <c r="BZ593" t="s">
        <v>87</v>
      </c>
      <c r="CA593" t="s">
        <v>102</v>
      </c>
      <c r="CB593" s="5">
        <v>8472000</v>
      </c>
      <c r="CC593" s="6">
        <v>1.690249847403924E-2</v>
      </c>
      <c r="CD593" s="8">
        <v>29.134923499999996</v>
      </c>
      <c r="CE593" s="5" t="s">
        <v>622</v>
      </c>
      <c r="CF593">
        <v>0</v>
      </c>
      <c r="CG593" t="str">
        <f>VLOOKUP(C593,Sheet2!$D$2:$D$764,1,0)</f>
        <v>9521121088</v>
      </c>
      <c r="CH593" t="str">
        <f>VLOOKUP(B593,SO!A:A,1,0)</f>
        <v>9512934106</v>
      </c>
      <c r="CI593" t="str">
        <f>VLOOKUP(D593,Shipment!A:A,1,0)</f>
        <v>9525250595</v>
      </c>
      <c r="CJ593" s="76" t="e">
        <f>VLOOKUP(C593,[1]Sheet1!$E:$H,4,0)</f>
        <v>#N/A</v>
      </c>
      <c r="CK593" s="76" t="e">
        <f>VLOOKUP(C593,[1]Sheet1!$E:$I,5,0)</f>
        <v>#N/A</v>
      </c>
      <c r="CL593" s="76" t="e">
        <f>VLOOKUP(C593,[1]Sheet1!$E:$S,15,0)</f>
        <v>#N/A</v>
      </c>
    </row>
    <row r="594" spans="1:90" x14ac:dyDescent="0.25">
      <c r="A594" s="1">
        <v>44580</v>
      </c>
      <c r="B594" t="s">
        <v>1608</v>
      </c>
      <c r="C594" t="s">
        <v>1609</v>
      </c>
      <c r="D594" t="s">
        <v>1582</v>
      </c>
      <c r="E594" t="s">
        <v>1600</v>
      </c>
      <c r="F594" t="s">
        <v>1584</v>
      </c>
      <c r="G594">
        <v>9</v>
      </c>
      <c r="H594" t="s">
        <v>177</v>
      </c>
      <c r="I594" t="s">
        <v>72</v>
      </c>
      <c r="J594" t="s">
        <v>73</v>
      </c>
      <c r="K594" t="s">
        <v>106</v>
      </c>
      <c r="L594">
        <v>4</v>
      </c>
      <c r="M594" t="s">
        <v>1585</v>
      </c>
      <c r="N594" t="s">
        <v>1601</v>
      </c>
      <c r="O594" t="s">
        <v>77</v>
      </c>
      <c r="P594">
        <v>1.9180619999999999</v>
      </c>
      <c r="Q594" t="s">
        <v>78</v>
      </c>
      <c r="R594">
        <v>0.87569444444444</v>
      </c>
      <c r="S594">
        <v>0.65717592592592999</v>
      </c>
      <c r="T594">
        <v>0.83142361111110996</v>
      </c>
      <c r="U594" t="s">
        <v>1602</v>
      </c>
      <c r="V594" t="s">
        <v>1602</v>
      </c>
      <c r="W594" t="s">
        <v>287</v>
      </c>
      <c r="X594" t="s">
        <v>1603</v>
      </c>
      <c r="Y594" t="s">
        <v>1589</v>
      </c>
      <c r="Z594">
        <v>322</v>
      </c>
      <c r="AA594">
        <v>0</v>
      </c>
      <c r="AB594">
        <v>0</v>
      </c>
      <c r="AC594">
        <v>6783000</v>
      </c>
      <c r="AD594" t="s">
        <v>83</v>
      </c>
      <c r="AE594" s="5">
        <v>0</v>
      </c>
      <c r="AF594" t="s">
        <v>177</v>
      </c>
      <c r="AG594" t="s">
        <v>84</v>
      </c>
      <c r="AH594" t="s">
        <v>1590</v>
      </c>
      <c r="AI594" t="s">
        <v>42</v>
      </c>
      <c r="AJ594">
        <v>0</v>
      </c>
      <c r="AK594">
        <v>1</v>
      </c>
      <c r="AL594" t="s">
        <v>1591</v>
      </c>
      <c r="AM594" t="s">
        <v>177</v>
      </c>
      <c r="AN594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24935</v>
      </c>
      <c r="AT594" s="8">
        <v>0</v>
      </c>
      <c r="AU594" s="5"/>
      <c r="AX594" s="5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s="5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1.9180619999999999</v>
      </c>
      <c r="BK594" s="5" t="s">
        <v>1582</v>
      </c>
      <c r="BL594">
        <v>29.134923499999996</v>
      </c>
      <c r="BM594">
        <v>8888135</v>
      </c>
      <c r="BN594" s="5">
        <v>538520.27996572573</v>
      </c>
      <c r="BO594" s="5">
        <v>0</v>
      </c>
      <c r="BP594" s="5">
        <v>24935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f>IF(COUNTIFS($D$1:D594,D594,$E$1:E594,E594)&gt;1,0,1)</f>
        <v>0</v>
      </c>
      <c r="BX594" s="5">
        <v>602955.54499988654</v>
      </c>
      <c r="BY594" t="s">
        <v>83</v>
      </c>
      <c r="BZ594" t="s">
        <v>87</v>
      </c>
      <c r="CA594" t="s">
        <v>102</v>
      </c>
      <c r="CB594" s="5">
        <v>21088000</v>
      </c>
      <c r="CC594" s="6">
        <v>6.583377505693469E-2</v>
      </c>
      <c r="CD594" s="8">
        <v>29.134923499999996</v>
      </c>
      <c r="CE594" s="5" t="s">
        <v>622</v>
      </c>
      <c r="CF594">
        <v>0</v>
      </c>
      <c r="CG594" t="str">
        <f>VLOOKUP(C594,Sheet2!$D$2:$D$764,1,0)</f>
        <v>9521121627</v>
      </c>
      <c r="CH594" t="str">
        <f>VLOOKUP(B594,SO!A:A,1,0)</f>
        <v>9512933908</v>
      </c>
      <c r="CI594" t="str">
        <f>VLOOKUP(D594,Shipment!A:A,1,0)</f>
        <v>9525250595</v>
      </c>
      <c r="CJ594" s="76" t="e">
        <f>VLOOKUP(C594,[1]Sheet1!$E:$H,4,0)</f>
        <v>#N/A</v>
      </c>
      <c r="CK594" s="76" t="e">
        <f>VLOOKUP(C594,[1]Sheet1!$E:$I,5,0)</f>
        <v>#N/A</v>
      </c>
      <c r="CL594" s="76" t="e">
        <f>VLOOKUP(C594,[1]Sheet1!$E:$S,15,0)</f>
        <v>#N/A</v>
      </c>
    </row>
    <row r="595" spans="1:90" x14ac:dyDescent="0.25">
      <c r="A595" s="1">
        <v>44580</v>
      </c>
      <c r="B595" t="s">
        <v>1610</v>
      </c>
      <c r="C595" t="s">
        <v>1611</v>
      </c>
      <c r="D595" t="s">
        <v>1582</v>
      </c>
      <c r="E595" t="s">
        <v>1612</v>
      </c>
      <c r="F595" t="s">
        <v>1584</v>
      </c>
      <c r="G595">
        <v>9</v>
      </c>
      <c r="H595" t="s">
        <v>177</v>
      </c>
      <c r="I595" t="s">
        <v>72</v>
      </c>
      <c r="J595" t="s">
        <v>73</v>
      </c>
      <c r="K595" t="s">
        <v>265</v>
      </c>
      <c r="L595">
        <v>2</v>
      </c>
      <c r="M595" t="s">
        <v>1613</v>
      </c>
      <c r="N595" t="s">
        <v>1614</v>
      </c>
      <c r="O595" t="s">
        <v>77</v>
      </c>
      <c r="P595">
        <v>1.68675</v>
      </c>
      <c r="Q595" t="s">
        <v>78</v>
      </c>
      <c r="R595">
        <v>0.87569444444444</v>
      </c>
      <c r="S595">
        <v>0.65718750000000004</v>
      </c>
      <c r="T595">
        <v>0.84878472222222001</v>
      </c>
      <c r="U595" t="s">
        <v>1615</v>
      </c>
      <c r="V595" t="s">
        <v>1615</v>
      </c>
      <c r="W595" t="s">
        <v>287</v>
      </c>
      <c r="X595" t="s">
        <v>1616</v>
      </c>
      <c r="Y595" t="s">
        <v>1617</v>
      </c>
      <c r="Z595">
        <v>298</v>
      </c>
      <c r="AA595">
        <v>395</v>
      </c>
      <c r="AB595">
        <v>0</v>
      </c>
      <c r="AC595">
        <v>6185000</v>
      </c>
      <c r="AD595" t="s">
        <v>21</v>
      </c>
      <c r="AE595" s="5">
        <v>0</v>
      </c>
      <c r="AF595" t="s">
        <v>177</v>
      </c>
      <c r="AG595" t="s">
        <v>84</v>
      </c>
      <c r="AH595" t="s">
        <v>1590</v>
      </c>
      <c r="AI595" t="s">
        <v>1618</v>
      </c>
      <c r="AJ595">
        <v>0</v>
      </c>
      <c r="AK595">
        <v>1</v>
      </c>
      <c r="AL595" t="s">
        <v>1591</v>
      </c>
      <c r="AM595" t="s">
        <v>177</v>
      </c>
      <c r="AN595" t="s">
        <v>101</v>
      </c>
      <c r="AO595" s="8">
        <v>150000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5"/>
      <c r="AX595" s="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 s="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1.68675</v>
      </c>
      <c r="BK595" s="5" t="s">
        <v>1582</v>
      </c>
      <c r="BL595">
        <v>29.134923499999996</v>
      </c>
      <c r="BM595">
        <v>8888135</v>
      </c>
      <c r="BN595" s="5">
        <v>473576.49660552572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f>IF(COUNTIFS($D$1:D595,D595,$E$1:E595,E595)&gt;1,0,1)</f>
        <v>1</v>
      </c>
      <c r="BX595" s="5">
        <v>508313.15894822933</v>
      </c>
      <c r="BY595" t="s">
        <v>21</v>
      </c>
      <c r="BZ595" t="s">
        <v>92</v>
      </c>
      <c r="CA595" t="s">
        <v>88</v>
      </c>
      <c r="CB595" s="5">
        <v>19664000</v>
      </c>
      <c r="CC595" s="6">
        <v>5.7894437237839332E-2</v>
      </c>
      <c r="CD595" s="8">
        <v>29.134923499999996</v>
      </c>
      <c r="CE595" s="5" t="s">
        <v>622</v>
      </c>
      <c r="CF595">
        <v>0</v>
      </c>
      <c r="CG595" t="str">
        <f>VLOOKUP(C595,Sheet2!$D$2:$D$764,1,0)</f>
        <v>9521123301</v>
      </c>
      <c r="CH595" t="str">
        <f>VLOOKUP(B595,SO!A:A,1,0)</f>
        <v>9512938589</v>
      </c>
      <c r="CI595" t="str">
        <f>VLOOKUP(D595,Shipment!A:A,1,0)</f>
        <v>9525250595</v>
      </c>
      <c r="CJ595" s="76" t="e">
        <f>VLOOKUP(C595,[1]Sheet1!$E:$H,4,0)</f>
        <v>#N/A</v>
      </c>
      <c r="CK595" s="76" t="e">
        <f>VLOOKUP(C595,[1]Sheet1!$E:$I,5,0)</f>
        <v>#N/A</v>
      </c>
      <c r="CL595" s="76" t="e">
        <f>VLOOKUP(C595,[1]Sheet1!$E:$S,15,0)</f>
        <v>#N/A</v>
      </c>
    </row>
    <row r="596" spans="1:90" x14ac:dyDescent="0.25">
      <c r="A596" s="1">
        <v>44580</v>
      </c>
      <c r="B596" t="s">
        <v>1619</v>
      </c>
      <c r="C596" t="s">
        <v>1620</v>
      </c>
      <c r="D596" t="s">
        <v>1582</v>
      </c>
      <c r="E596" t="s">
        <v>1621</v>
      </c>
      <c r="F596" t="s">
        <v>1584</v>
      </c>
      <c r="G596">
        <v>9</v>
      </c>
      <c r="H596" t="s">
        <v>177</v>
      </c>
      <c r="I596" t="s">
        <v>72</v>
      </c>
      <c r="J596" t="s">
        <v>73</v>
      </c>
      <c r="K596" t="s">
        <v>878</v>
      </c>
      <c r="L596">
        <v>3</v>
      </c>
      <c r="M596" t="s">
        <v>1622</v>
      </c>
      <c r="N596" t="s">
        <v>1623</v>
      </c>
      <c r="O596" t="s">
        <v>77</v>
      </c>
      <c r="P596">
        <v>0.243423</v>
      </c>
      <c r="Q596" t="s">
        <v>78</v>
      </c>
      <c r="R596">
        <v>0.87569444444444</v>
      </c>
      <c r="S596">
        <v>0.65718750000000004</v>
      </c>
      <c r="T596">
        <v>0.83778935185184999</v>
      </c>
      <c r="U596" t="s">
        <v>1624</v>
      </c>
      <c r="V596" t="s">
        <v>1624</v>
      </c>
      <c r="W596" t="s">
        <v>287</v>
      </c>
      <c r="X596" t="s">
        <v>1616</v>
      </c>
      <c r="Y596" t="s">
        <v>1617</v>
      </c>
      <c r="Z596">
        <v>298</v>
      </c>
      <c r="AA596">
        <v>395</v>
      </c>
      <c r="AB596">
        <v>0</v>
      </c>
      <c r="AC596">
        <v>6185000</v>
      </c>
      <c r="AD596" t="s">
        <v>100</v>
      </c>
      <c r="AE596" s="5">
        <v>0</v>
      </c>
      <c r="AF596" t="s">
        <v>177</v>
      </c>
      <c r="AG596" t="s">
        <v>84</v>
      </c>
      <c r="AH596" t="s">
        <v>1590</v>
      </c>
      <c r="AI596" t="s">
        <v>130</v>
      </c>
      <c r="AJ596">
        <v>0</v>
      </c>
      <c r="AK596">
        <v>1</v>
      </c>
      <c r="AL596" t="s">
        <v>1591</v>
      </c>
      <c r="AM596" t="s">
        <v>177</v>
      </c>
      <c r="AN596" t="s">
        <v>101</v>
      </c>
      <c r="AO596" s="8">
        <v>150000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5"/>
      <c r="AX596" s="5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s="5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0.243423</v>
      </c>
      <c r="BK596" s="5" t="s">
        <v>1582</v>
      </c>
      <c r="BL596">
        <v>29.134923499999996</v>
      </c>
      <c r="BM596">
        <v>8888135</v>
      </c>
      <c r="BN596" s="5">
        <v>68344.10050879317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f>IF(COUNTIFS($D$1:D596,D596,$E$1:E596,E596)&gt;1,0,1)</f>
        <v>1</v>
      </c>
      <c r="BX596" s="5">
        <v>73357.115216039616</v>
      </c>
      <c r="BY596" t="s">
        <v>100</v>
      </c>
      <c r="BZ596" t="s">
        <v>100</v>
      </c>
      <c r="CA596" t="s">
        <v>102</v>
      </c>
      <c r="CB596" s="5">
        <v>11599339</v>
      </c>
      <c r="CC596" s="6">
        <v>8.3550245120774056E-3</v>
      </c>
      <c r="CD596" s="8">
        <v>29.134923499999996</v>
      </c>
      <c r="CE596" s="5" t="s">
        <v>622</v>
      </c>
      <c r="CF596">
        <v>0</v>
      </c>
      <c r="CG596" t="e">
        <f>VLOOKUP(C596,Sheet2!$D$2:$D$764,1,0)</f>
        <v>#N/A</v>
      </c>
      <c r="CH596" t="e">
        <f>VLOOKUP(B596,SO!A:A,1,0)</f>
        <v>#N/A</v>
      </c>
      <c r="CI596" t="str">
        <f>VLOOKUP(D596,Shipment!A:A,1,0)</f>
        <v>9525250595</v>
      </c>
      <c r="CJ596" s="76" t="e">
        <f>VLOOKUP(C596,[1]Sheet1!$E:$H,4,0)</f>
        <v>#N/A</v>
      </c>
      <c r="CK596" s="76" t="e">
        <f>VLOOKUP(C596,[1]Sheet1!$E:$I,5,0)</f>
        <v>#N/A</v>
      </c>
      <c r="CL596" s="76" t="e">
        <f>VLOOKUP(C596,[1]Sheet1!$E:$S,15,0)</f>
        <v>#N/A</v>
      </c>
    </row>
    <row r="597" spans="1:90" x14ac:dyDescent="0.25">
      <c r="A597" s="1">
        <v>44580</v>
      </c>
      <c r="B597" t="s">
        <v>1610</v>
      </c>
      <c r="C597" t="s">
        <v>1611</v>
      </c>
      <c r="D597" t="s">
        <v>1582</v>
      </c>
      <c r="E597" t="s">
        <v>1612</v>
      </c>
      <c r="F597" t="s">
        <v>1584</v>
      </c>
      <c r="G597">
        <v>9</v>
      </c>
      <c r="H597" t="s">
        <v>177</v>
      </c>
      <c r="I597" t="s">
        <v>72</v>
      </c>
      <c r="J597" t="s">
        <v>73</v>
      </c>
      <c r="K597" t="s">
        <v>112</v>
      </c>
      <c r="L597">
        <v>2</v>
      </c>
      <c r="M597" t="s">
        <v>1613</v>
      </c>
      <c r="N597" t="s">
        <v>1614</v>
      </c>
      <c r="O597" t="s">
        <v>77</v>
      </c>
      <c r="P597">
        <v>1.1735720000000001</v>
      </c>
      <c r="Q597" t="s">
        <v>78</v>
      </c>
      <c r="R597">
        <v>0.87569444444444</v>
      </c>
      <c r="S597">
        <v>0.65718750000000004</v>
      </c>
      <c r="T597">
        <v>0.84482638888888995</v>
      </c>
      <c r="U597" t="s">
        <v>1615</v>
      </c>
      <c r="V597" t="s">
        <v>1615</v>
      </c>
      <c r="W597" t="s">
        <v>287</v>
      </c>
      <c r="X597" t="s">
        <v>1616</v>
      </c>
      <c r="Y597" t="s">
        <v>1617</v>
      </c>
      <c r="Z597">
        <v>298</v>
      </c>
      <c r="AA597">
        <v>0</v>
      </c>
      <c r="AB597">
        <v>0</v>
      </c>
      <c r="AC597">
        <v>6185000</v>
      </c>
      <c r="AD597" t="s">
        <v>83</v>
      </c>
      <c r="AE597" s="5">
        <v>0</v>
      </c>
      <c r="AF597" t="s">
        <v>177</v>
      </c>
      <c r="AG597" t="s">
        <v>84</v>
      </c>
      <c r="AH597" t="s">
        <v>1590</v>
      </c>
      <c r="AI597" t="s">
        <v>1618</v>
      </c>
      <c r="AJ597">
        <v>0</v>
      </c>
      <c r="AK597">
        <v>1</v>
      </c>
      <c r="AL597" t="s">
        <v>1591</v>
      </c>
      <c r="AM597" t="s">
        <v>177</v>
      </c>
      <c r="AN597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5"/>
      <c r="AX597" s="5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 s="5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1.1735720000000001</v>
      </c>
      <c r="BK597" s="5" t="s">
        <v>1582</v>
      </c>
      <c r="BL597">
        <v>29.134923499999996</v>
      </c>
      <c r="BM597">
        <v>8888135</v>
      </c>
      <c r="BN597" s="5">
        <v>329495.25197826594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f>IF(COUNTIFS($D$1:D597,D597,$E$1:E597,E597)&gt;1,0,1)</f>
        <v>0</v>
      </c>
      <c r="BX597" s="5">
        <v>353663.60786909232</v>
      </c>
      <c r="BY597" t="s">
        <v>83</v>
      </c>
      <c r="BZ597" t="s">
        <v>87</v>
      </c>
      <c r="CA597" t="s">
        <v>88</v>
      </c>
      <c r="CB597" s="5">
        <v>18530000</v>
      </c>
      <c r="CC597" s="6">
        <v>4.0280593151377254E-2</v>
      </c>
      <c r="CD597" s="8">
        <v>29.134923499999996</v>
      </c>
      <c r="CE597" s="5" t="s">
        <v>622</v>
      </c>
      <c r="CF597">
        <v>0</v>
      </c>
      <c r="CG597" t="str">
        <f>VLOOKUP(C597,Sheet2!$D$2:$D$764,1,0)</f>
        <v>9521123301</v>
      </c>
      <c r="CH597" t="str">
        <f>VLOOKUP(B597,SO!A:A,1,0)</f>
        <v>9512938589</v>
      </c>
      <c r="CI597" t="str">
        <f>VLOOKUP(D597,Shipment!A:A,1,0)</f>
        <v>9525250595</v>
      </c>
      <c r="CJ597" s="76" t="e">
        <f>VLOOKUP(C597,[1]Sheet1!$E:$H,4,0)</f>
        <v>#N/A</v>
      </c>
      <c r="CK597" s="76" t="e">
        <f>VLOOKUP(C597,[1]Sheet1!$E:$I,5,0)</f>
        <v>#N/A</v>
      </c>
      <c r="CL597" s="76" t="e">
        <f>VLOOKUP(C597,[1]Sheet1!$E:$S,15,0)</f>
        <v>#N/A</v>
      </c>
    </row>
    <row r="598" spans="1:90" x14ac:dyDescent="0.25">
      <c r="A598" s="1">
        <v>44580</v>
      </c>
      <c r="B598" t="s">
        <v>1625</v>
      </c>
      <c r="C598" t="s">
        <v>1626</v>
      </c>
      <c r="D598" t="s">
        <v>1582</v>
      </c>
      <c r="E598" t="s">
        <v>1594</v>
      </c>
      <c r="F598" t="s">
        <v>1584</v>
      </c>
      <c r="G598">
        <v>9</v>
      </c>
      <c r="H598" t="s">
        <v>177</v>
      </c>
      <c r="I598" t="s">
        <v>72</v>
      </c>
      <c r="J598" t="s">
        <v>73</v>
      </c>
      <c r="K598" t="s">
        <v>91</v>
      </c>
      <c r="L598">
        <v>1</v>
      </c>
      <c r="M598" t="s">
        <v>1585</v>
      </c>
      <c r="N598" t="s">
        <v>1595</v>
      </c>
      <c r="O598" t="s">
        <v>77</v>
      </c>
      <c r="P598">
        <v>1.4473800000000001</v>
      </c>
      <c r="Q598" t="s">
        <v>78</v>
      </c>
      <c r="R598">
        <v>0.87569444444444</v>
      </c>
      <c r="S598">
        <v>0.65718750000000004</v>
      </c>
      <c r="T598">
        <v>0.82464120370369998</v>
      </c>
      <c r="U598" t="s">
        <v>1596</v>
      </c>
      <c r="V598" t="s">
        <v>1596</v>
      </c>
      <c r="W598" t="s">
        <v>287</v>
      </c>
      <c r="X598" t="s">
        <v>1597</v>
      </c>
      <c r="Y598" t="s">
        <v>1589</v>
      </c>
      <c r="Z598">
        <v>395</v>
      </c>
      <c r="AA598">
        <v>0</v>
      </c>
      <c r="AB598">
        <v>0</v>
      </c>
      <c r="AC598">
        <v>8180000</v>
      </c>
      <c r="AD598" t="s">
        <v>21</v>
      </c>
      <c r="AE598" s="5">
        <v>0</v>
      </c>
      <c r="AF598" t="s">
        <v>177</v>
      </c>
      <c r="AG598" t="s">
        <v>84</v>
      </c>
      <c r="AH598" t="s">
        <v>1590</v>
      </c>
      <c r="AI598" t="s">
        <v>42</v>
      </c>
      <c r="AJ598">
        <v>0</v>
      </c>
      <c r="AK598">
        <v>1</v>
      </c>
      <c r="AL598" t="s">
        <v>1591</v>
      </c>
      <c r="AM598" t="s">
        <v>177</v>
      </c>
      <c r="AN59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18816</v>
      </c>
      <c r="AT598" s="8">
        <v>0</v>
      </c>
      <c r="AU598" s="5"/>
      <c r="AX598" s="5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s="5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1.4473800000000001</v>
      </c>
      <c r="BK598" s="5" t="s">
        <v>1582</v>
      </c>
      <c r="BL598">
        <v>29.134923499999996</v>
      </c>
      <c r="BM598">
        <v>8888135</v>
      </c>
      <c r="BN598" s="5">
        <v>406370.32734958106</v>
      </c>
      <c r="BO598" s="5">
        <v>0</v>
      </c>
      <c r="BP598" s="5">
        <v>18816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f>IF(COUNTIFS($D$1:D598,D598,$E$1:E598,E598)&gt;1,0,1)</f>
        <v>0</v>
      </c>
      <c r="BX598" s="5">
        <v>454993.44182510045</v>
      </c>
      <c r="BY598" t="s">
        <v>21</v>
      </c>
      <c r="BZ598" t="s">
        <v>92</v>
      </c>
      <c r="CA598" t="s">
        <v>102</v>
      </c>
      <c r="CB598" s="5">
        <v>27655909</v>
      </c>
      <c r="CC598" s="6">
        <v>4.967852412586566E-2</v>
      </c>
      <c r="CD598" s="8">
        <v>29.134923499999996</v>
      </c>
      <c r="CE598" s="5" t="s">
        <v>622</v>
      </c>
      <c r="CF598">
        <v>0</v>
      </c>
      <c r="CG598" t="str">
        <f>VLOOKUP(C598,Sheet2!$D$2:$D$764,1,0)</f>
        <v>9521122552</v>
      </c>
      <c r="CH598" t="str">
        <f>VLOOKUP(B598,SO!A:A,1,0)</f>
        <v>9512939132</v>
      </c>
      <c r="CI598" t="str">
        <f>VLOOKUP(D598,Shipment!A:A,1,0)</f>
        <v>9525250595</v>
      </c>
      <c r="CJ598" s="76" t="e">
        <f>VLOOKUP(C598,[1]Sheet1!$E:$H,4,0)</f>
        <v>#N/A</v>
      </c>
      <c r="CK598" s="76" t="e">
        <f>VLOOKUP(C598,[1]Sheet1!$E:$I,5,0)</f>
        <v>#N/A</v>
      </c>
      <c r="CL598" s="76" t="e">
        <f>VLOOKUP(C598,[1]Sheet1!$E:$S,15,0)</f>
        <v>#N/A</v>
      </c>
    </row>
    <row r="599" spans="1:90" x14ac:dyDescent="0.25">
      <c r="A599" s="1">
        <v>44580</v>
      </c>
      <c r="B599" t="s">
        <v>1627</v>
      </c>
      <c r="C599" t="s">
        <v>1628</v>
      </c>
      <c r="D599" t="s">
        <v>1582</v>
      </c>
      <c r="E599" t="s">
        <v>1621</v>
      </c>
      <c r="F599" t="s">
        <v>1584</v>
      </c>
      <c r="G599">
        <v>9</v>
      </c>
      <c r="H599" t="s">
        <v>177</v>
      </c>
      <c r="I599" t="s">
        <v>72</v>
      </c>
      <c r="J599" t="s">
        <v>73</v>
      </c>
      <c r="K599" t="s">
        <v>170</v>
      </c>
      <c r="L599">
        <v>5</v>
      </c>
      <c r="M599" t="s">
        <v>1622</v>
      </c>
      <c r="N599" t="s">
        <v>1623</v>
      </c>
      <c r="O599" t="s">
        <v>77</v>
      </c>
      <c r="P599">
        <v>3.4580000000000002</v>
      </c>
      <c r="Q599" t="s">
        <v>78</v>
      </c>
      <c r="R599">
        <v>0.87569444444444</v>
      </c>
      <c r="S599">
        <v>0.65718750000000004</v>
      </c>
      <c r="T599">
        <v>0.82918981481481002</v>
      </c>
      <c r="U599" t="s">
        <v>1624</v>
      </c>
      <c r="V599" t="s">
        <v>1624</v>
      </c>
      <c r="W599" t="s">
        <v>287</v>
      </c>
      <c r="X599" t="s">
        <v>1616</v>
      </c>
      <c r="Y599" t="s">
        <v>1617</v>
      </c>
      <c r="Z599">
        <v>298</v>
      </c>
      <c r="AA599">
        <v>0</v>
      </c>
      <c r="AB599">
        <v>0</v>
      </c>
      <c r="AC599">
        <v>6185000</v>
      </c>
      <c r="AD599" t="s">
        <v>21</v>
      </c>
      <c r="AE599" s="5">
        <v>0</v>
      </c>
      <c r="AF599" t="s">
        <v>177</v>
      </c>
      <c r="AG599" t="s">
        <v>84</v>
      </c>
      <c r="AH599" t="s">
        <v>1590</v>
      </c>
      <c r="AI599" t="s">
        <v>130</v>
      </c>
      <c r="AJ599">
        <v>0</v>
      </c>
      <c r="AK599">
        <v>1</v>
      </c>
      <c r="AL599" t="s">
        <v>1591</v>
      </c>
      <c r="AM599" t="s">
        <v>177</v>
      </c>
      <c r="AN599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5"/>
      <c r="AX599" s="5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 s="5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3.4580000000000002</v>
      </c>
      <c r="BK599" s="5" t="s">
        <v>1582</v>
      </c>
      <c r="BL599">
        <v>29.134923499999996</v>
      </c>
      <c r="BM599">
        <v>8888135</v>
      </c>
      <c r="BN599" s="5">
        <v>970877.44198127044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f>IF(COUNTIFS($D$1:D599,D599,$E$1:E599,E599)&gt;1,0,1)</f>
        <v>0</v>
      </c>
      <c r="BX599" s="5">
        <v>1042090.9462830751</v>
      </c>
      <c r="BY599" t="s">
        <v>21</v>
      </c>
      <c r="BZ599" t="s">
        <v>92</v>
      </c>
      <c r="CA599" t="s">
        <v>102</v>
      </c>
      <c r="CB599" s="5">
        <v>21812000</v>
      </c>
      <c r="CC599" s="6">
        <v>0.11868917383634114</v>
      </c>
      <c r="CD599" s="8">
        <v>29.134923499999996</v>
      </c>
      <c r="CE599" s="5" t="s">
        <v>622</v>
      </c>
      <c r="CF599">
        <v>0</v>
      </c>
      <c r="CG599" t="e">
        <f>VLOOKUP(C599,Sheet2!$D$2:$D$764,1,0)</f>
        <v>#N/A</v>
      </c>
      <c r="CH599" t="e">
        <f>VLOOKUP(B599,SO!A:A,1,0)</f>
        <v>#N/A</v>
      </c>
      <c r="CI599" t="str">
        <f>VLOOKUP(D599,Shipment!A:A,1,0)</f>
        <v>9525250595</v>
      </c>
      <c r="CJ599" s="76" t="e">
        <f>VLOOKUP(C599,[1]Sheet1!$E:$H,4,0)</f>
        <v>#N/A</v>
      </c>
      <c r="CK599" s="76" t="e">
        <f>VLOOKUP(C599,[1]Sheet1!$E:$I,5,0)</f>
        <v>#N/A</v>
      </c>
      <c r="CL599" s="76" t="e">
        <f>VLOOKUP(C599,[1]Sheet1!$E:$S,15,0)</f>
        <v>#N/A</v>
      </c>
    </row>
    <row r="600" spans="1:90" x14ac:dyDescent="0.25">
      <c r="A600" s="1">
        <v>44580</v>
      </c>
      <c r="B600" t="s">
        <v>1629</v>
      </c>
      <c r="C600" t="s">
        <v>1630</v>
      </c>
      <c r="D600" t="s">
        <v>1582</v>
      </c>
      <c r="E600" t="s">
        <v>1600</v>
      </c>
      <c r="F600" t="s">
        <v>1584</v>
      </c>
      <c r="G600">
        <v>9</v>
      </c>
      <c r="H600" t="s">
        <v>177</v>
      </c>
      <c r="I600" t="s">
        <v>72</v>
      </c>
      <c r="J600" t="s">
        <v>73</v>
      </c>
      <c r="K600" t="s">
        <v>170</v>
      </c>
      <c r="L600">
        <v>1</v>
      </c>
      <c r="M600" t="s">
        <v>1585</v>
      </c>
      <c r="N600" t="s">
        <v>1601</v>
      </c>
      <c r="O600" t="s">
        <v>77</v>
      </c>
      <c r="P600">
        <v>0.69159999999999999</v>
      </c>
      <c r="Q600" t="s">
        <v>78</v>
      </c>
      <c r="R600">
        <v>0.87569444444444</v>
      </c>
      <c r="S600">
        <v>0.65718750000000004</v>
      </c>
      <c r="T600">
        <v>0.83164351851852003</v>
      </c>
      <c r="U600" t="s">
        <v>1602</v>
      </c>
      <c r="V600" t="s">
        <v>1602</v>
      </c>
      <c r="W600" t="s">
        <v>287</v>
      </c>
      <c r="X600" t="s">
        <v>1603</v>
      </c>
      <c r="Y600" t="s">
        <v>1589</v>
      </c>
      <c r="Z600">
        <v>322</v>
      </c>
      <c r="AA600">
        <v>0</v>
      </c>
      <c r="AB600">
        <v>0</v>
      </c>
      <c r="AC600">
        <v>6783000</v>
      </c>
      <c r="AD600" t="s">
        <v>21</v>
      </c>
      <c r="AE600" s="5">
        <v>0</v>
      </c>
      <c r="AF600" t="s">
        <v>177</v>
      </c>
      <c r="AG600" t="s">
        <v>84</v>
      </c>
      <c r="AH600" t="s">
        <v>1590</v>
      </c>
      <c r="AI600" t="s">
        <v>42</v>
      </c>
      <c r="AJ600">
        <v>0</v>
      </c>
      <c r="AK600">
        <v>1</v>
      </c>
      <c r="AL600" t="s">
        <v>1591</v>
      </c>
      <c r="AM600" t="s">
        <v>177</v>
      </c>
      <c r="AN600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8991</v>
      </c>
      <c r="AT600" s="8">
        <v>0</v>
      </c>
      <c r="AU600" s="5"/>
      <c r="AX600" s="5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 s="5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0.69159999999999999</v>
      </c>
      <c r="BK600" s="5" t="s">
        <v>1582</v>
      </c>
      <c r="BL600">
        <v>29.134923499999996</v>
      </c>
      <c r="BM600">
        <v>8888135</v>
      </c>
      <c r="BN600" s="5">
        <v>194175.48839625411</v>
      </c>
      <c r="BO600" s="5">
        <v>0</v>
      </c>
      <c r="BP600" s="5">
        <v>8991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f>IF(COUNTIFS($D$1:D600,D600,$E$1:E600,E600)&gt;1,0,1)</f>
        <v>0</v>
      </c>
      <c r="BX600" s="5">
        <v>217409.18925661503</v>
      </c>
      <c r="BY600" t="s">
        <v>21</v>
      </c>
      <c r="BZ600" t="s">
        <v>92</v>
      </c>
      <c r="CA600" t="s">
        <v>102</v>
      </c>
      <c r="CB600" s="5">
        <v>6232000</v>
      </c>
      <c r="CC600" s="6">
        <v>2.3737834767268227E-2</v>
      </c>
      <c r="CD600" s="8">
        <v>29.134923499999996</v>
      </c>
      <c r="CE600" s="5" t="s">
        <v>622</v>
      </c>
      <c r="CF600">
        <v>0</v>
      </c>
      <c r="CG600" t="str">
        <f>VLOOKUP(C600,Sheet2!$D$2:$D$764,1,0)</f>
        <v>9521122543</v>
      </c>
      <c r="CH600" t="str">
        <f>VLOOKUP(B600,SO!A:A,1,0)</f>
        <v>9512937264</v>
      </c>
      <c r="CI600" t="str">
        <f>VLOOKUP(D600,Shipment!A:A,1,0)</f>
        <v>9525250595</v>
      </c>
      <c r="CJ600" s="76" t="e">
        <f>VLOOKUP(C600,[1]Sheet1!$E:$H,4,0)</f>
        <v>#N/A</v>
      </c>
      <c r="CK600" s="76" t="e">
        <f>VLOOKUP(C600,[1]Sheet1!$E:$I,5,0)</f>
        <v>#N/A</v>
      </c>
      <c r="CL600" s="76" t="e">
        <f>VLOOKUP(C600,[1]Sheet1!$E:$S,15,0)</f>
        <v>#N/A</v>
      </c>
    </row>
    <row r="601" spans="1:90" x14ac:dyDescent="0.25">
      <c r="A601" s="1">
        <v>44580</v>
      </c>
      <c r="B601" t="s">
        <v>1610</v>
      </c>
      <c r="C601" t="s">
        <v>1631</v>
      </c>
      <c r="D601" t="s">
        <v>1582</v>
      </c>
      <c r="E601" t="s">
        <v>1612</v>
      </c>
      <c r="F601" t="s">
        <v>1584</v>
      </c>
      <c r="G601">
        <v>9</v>
      </c>
      <c r="H601" t="s">
        <v>177</v>
      </c>
      <c r="I601" t="s">
        <v>72</v>
      </c>
      <c r="J601" t="s">
        <v>73</v>
      </c>
      <c r="K601" t="s">
        <v>161</v>
      </c>
      <c r="L601">
        <v>2</v>
      </c>
      <c r="M601" t="s">
        <v>1613</v>
      </c>
      <c r="N601" t="s">
        <v>1614</v>
      </c>
      <c r="O601" t="s">
        <v>77</v>
      </c>
      <c r="P601">
        <v>0.956592</v>
      </c>
      <c r="Q601" t="s">
        <v>78</v>
      </c>
      <c r="R601">
        <v>0.87569444444444</v>
      </c>
      <c r="S601">
        <v>0.65719907407406997</v>
      </c>
      <c r="T601">
        <v>0.84195601851851998</v>
      </c>
      <c r="U601" t="s">
        <v>1615</v>
      </c>
      <c r="V601" t="s">
        <v>1615</v>
      </c>
      <c r="W601" t="s">
        <v>287</v>
      </c>
      <c r="X601" t="s">
        <v>1616</v>
      </c>
      <c r="Y601" t="s">
        <v>1617</v>
      </c>
      <c r="Z601">
        <v>298</v>
      </c>
      <c r="AA601">
        <v>0</v>
      </c>
      <c r="AB601">
        <v>0</v>
      </c>
      <c r="AC601">
        <v>6185000</v>
      </c>
      <c r="AD601" t="s">
        <v>83</v>
      </c>
      <c r="AE601" s="5">
        <v>0</v>
      </c>
      <c r="AF601" t="s">
        <v>177</v>
      </c>
      <c r="AG601" t="s">
        <v>84</v>
      </c>
      <c r="AH601" t="s">
        <v>1590</v>
      </c>
      <c r="AI601" t="s">
        <v>1618</v>
      </c>
      <c r="AJ601">
        <v>0</v>
      </c>
      <c r="AK601">
        <v>1</v>
      </c>
      <c r="AL601" t="s">
        <v>1591</v>
      </c>
      <c r="AM601" t="s">
        <v>177</v>
      </c>
      <c r="AN601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5"/>
      <c r="AX601" s="5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 s="5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0.956592</v>
      </c>
      <c r="BK601" s="5" t="s">
        <v>1582</v>
      </c>
      <c r="BL601">
        <v>29.134923499999996</v>
      </c>
      <c r="BM601">
        <v>8888135</v>
      </c>
      <c r="BN601" s="5">
        <v>268575.35973966093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f>IF(COUNTIFS($D$1:D601,D601,$E$1:E601,E601)&gt;1,0,1)</f>
        <v>0</v>
      </c>
      <c r="BX601" s="5">
        <v>288275.26387704437</v>
      </c>
      <c r="BY601" t="s">
        <v>83</v>
      </c>
      <c r="BZ601" t="s">
        <v>87</v>
      </c>
      <c r="CA601" t="s">
        <v>88</v>
      </c>
      <c r="CB601" s="5">
        <v>29348182</v>
      </c>
      <c r="CC601" s="6">
        <v>3.2833173562305737E-2</v>
      </c>
      <c r="CD601" s="8">
        <v>29.134923499999996</v>
      </c>
      <c r="CE601" s="5" t="s">
        <v>622</v>
      </c>
      <c r="CF601">
        <v>0</v>
      </c>
      <c r="CG601" t="e">
        <f>VLOOKUP(C601,Sheet2!$D$2:$D$764,1,0)</f>
        <v>#N/A</v>
      </c>
      <c r="CH601" t="str">
        <f>VLOOKUP(B601,SO!A:A,1,0)</f>
        <v>9512938589</v>
      </c>
      <c r="CI601" t="str">
        <f>VLOOKUP(D601,Shipment!A:A,1,0)</f>
        <v>9525250595</v>
      </c>
      <c r="CJ601" s="76" t="e">
        <f>VLOOKUP(C601,[1]Sheet1!$E:$H,4,0)</f>
        <v>#N/A</v>
      </c>
      <c r="CK601" s="76" t="e">
        <f>VLOOKUP(C601,[1]Sheet1!$E:$I,5,0)</f>
        <v>#N/A</v>
      </c>
      <c r="CL601" s="76" t="e">
        <f>VLOOKUP(C601,[1]Sheet1!$E:$S,15,0)</f>
        <v>#N/A</v>
      </c>
    </row>
    <row r="602" spans="1:90" x14ac:dyDescent="0.25">
      <c r="A602" s="1">
        <v>44580</v>
      </c>
      <c r="B602" t="s">
        <v>1610</v>
      </c>
      <c r="C602" t="s">
        <v>1631</v>
      </c>
      <c r="D602" t="s">
        <v>1582</v>
      </c>
      <c r="E602" t="s">
        <v>1612</v>
      </c>
      <c r="F602" t="s">
        <v>1584</v>
      </c>
      <c r="G602">
        <v>9</v>
      </c>
      <c r="H602" t="s">
        <v>177</v>
      </c>
      <c r="I602" t="s">
        <v>72</v>
      </c>
      <c r="J602" t="s">
        <v>73</v>
      </c>
      <c r="K602" t="s">
        <v>255</v>
      </c>
      <c r="L602">
        <v>2</v>
      </c>
      <c r="M602" t="s">
        <v>1613</v>
      </c>
      <c r="N602" t="s">
        <v>1614</v>
      </c>
      <c r="O602" t="s">
        <v>77</v>
      </c>
      <c r="P602">
        <v>1.049104</v>
      </c>
      <c r="Q602" t="s">
        <v>78</v>
      </c>
      <c r="R602">
        <v>0.87569444444444</v>
      </c>
      <c r="S602">
        <v>0.65719907407406997</v>
      </c>
      <c r="T602">
        <v>0.85322916666667004</v>
      </c>
      <c r="U602" t="s">
        <v>1615</v>
      </c>
      <c r="V602" t="s">
        <v>1615</v>
      </c>
      <c r="W602" t="s">
        <v>287</v>
      </c>
      <c r="X602" t="s">
        <v>1616</v>
      </c>
      <c r="Y602" t="s">
        <v>1617</v>
      </c>
      <c r="Z602">
        <v>298</v>
      </c>
      <c r="AA602">
        <v>0</v>
      </c>
      <c r="AB602">
        <v>0</v>
      </c>
      <c r="AC602">
        <v>6185000</v>
      </c>
      <c r="AD602" t="s">
        <v>21</v>
      </c>
      <c r="AE602" s="5">
        <v>0</v>
      </c>
      <c r="AF602" t="s">
        <v>177</v>
      </c>
      <c r="AG602" t="s">
        <v>84</v>
      </c>
      <c r="AH602" t="s">
        <v>1590</v>
      </c>
      <c r="AI602" t="s">
        <v>1618</v>
      </c>
      <c r="AJ602">
        <v>0</v>
      </c>
      <c r="AK602">
        <v>1</v>
      </c>
      <c r="AL602" t="s">
        <v>1591</v>
      </c>
      <c r="AM602" t="s">
        <v>177</v>
      </c>
      <c r="AN602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5"/>
      <c r="AX602" s="5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 s="5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1.049104</v>
      </c>
      <c r="BK602" s="5" t="s">
        <v>1582</v>
      </c>
      <c r="BL602">
        <v>29.134923499999996</v>
      </c>
      <c r="BM602">
        <v>8888135</v>
      </c>
      <c r="BN602" s="5">
        <v>294549.279321087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f>IF(COUNTIFS($D$1:D602,D602,$E$1:E602,E602)&gt;1,0,1)</f>
        <v>0</v>
      </c>
      <c r="BX602" s="5">
        <v>316154.36093388067</v>
      </c>
      <c r="BY602" t="s">
        <v>21</v>
      </c>
      <c r="BZ602" t="s">
        <v>92</v>
      </c>
      <c r="CA602" t="s">
        <v>88</v>
      </c>
      <c r="CB602" s="5">
        <v>10064000</v>
      </c>
      <c r="CC602" s="6">
        <v>3.6008469354656111E-2</v>
      </c>
      <c r="CD602" s="8">
        <v>29.134923499999996</v>
      </c>
      <c r="CE602" s="5" t="s">
        <v>622</v>
      </c>
      <c r="CF602">
        <v>0</v>
      </c>
      <c r="CG602" t="e">
        <f>VLOOKUP(C602,Sheet2!$D$2:$D$764,1,0)</f>
        <v>#N/A</v>
      </c>
      <c r="CH602" t="str">
        <f>VLOOKUP(B602,SO!A:A,1,0)</f>
        <v>9512938589</v>
      </c>
      <c r="CI602" t="str">
        <f>VLOOKUP(D602,Shipment!A:A,1,0)</f>
        <v>9525250595</v>
      </c>
      <c r="CJ602" s="76" t="e">
        <f>VLOOKUP(C602,[1]Sheet1!$E:$H,4,0)</f>
        <v>#N/A</v>
      </c>
      <c r="CK602" s="76" t="e">
        <f>VLOOKUP(C602,[1]Sheet1!$E:$I,5,0)</f>
        <v>#N/A</v>
      </c>
      <c r="CL602" s="76" t="e">
        <f>VLOOKUP(C602,[1]Sheet1!$E:$S,15,0)</f>
        <v>#N/A</v>
      </c>
    </row>
    <row r="603" spans="1:90" x14ac:dyDescent="0.25">
      <c r="A603" s="1">
        <v>44580</v>
      </c>
      <c r="B603" t="s">
        <v>1619</v>
      </c>
      <c r="C603" t="s">
        <v>1620</v>
      </c>
      <c r="D603" t="s">
        <v>1582</v>
      </c>
      <c r="E603" t="s">
        <v>1621</v>
      </c>
      <c r="F603" t="s">
        <v>1584</v>
      </c>
      <c r="G603">
        <v>9</v>
      </c>
      <c r="H603" t="s">
        <v>177</v>
      </c>
      <c r="I603" t="s">
        <v>72</v>
      </c>
      <c r="J603" t="s">
        <v>73</v>
      </c>
      <c r="K603" t="s">
        <v>871</v>
      </c>
      <c r="L603">
        <v>3</v>
      </c>
      <c r="M603" t="s">
        <v>1622</v>
      </c>
      <c r="N603" t="s">
        <v>1623</v>
      </c>
      <c r="O603" t="s">
        <v>77</v>
      </c>
      <c r="P603">
        <v>0.64800000000000002</v>
      </c>
      <c r="Q603" t="s">
        <v>78</v>
      </c>
      <c r="R603">
        <v>0.87569444444444</v>
      </c>
      <c r="S603">
        <v>0.65719907407406997</v>
      </c>
      <c r="T603">
        <v>0.83753472222222003</v>
      </c>
      <c r="U603" t="s">
        <v>1624</v>
      </c>
      <c r="V603" t="s">
        <v>1624</v>
      </c>
      <c r="W603" t="s">
        <v>287</v>
      </c>
      <c r="X603" t="s">
        <v>1616</v>
      </c>
      <c r="Y603" t="s">
        <v>1617</v>
      </c>
      <c r="Z603">
        <v>298</v>
      </c>
      <c r="AA603">
        <v>0</v>
      </c>
      <c r="AB603">
        <v>0</v>
      </c>
      <c r="AC603">
        <v>6185000</v>
      </c>
      <c r="AD603" t="s">
        <v>100</v>
      </c>
      <c r="AE603" s="5">
        <v>0</v>
      </c>
      <c r="AF603" t="s">
        <v>177</v>
      </c>
      <c r="AG603" t="s">
        <v>84</v>
      </c>
      <c r="AH603" t="s">
        <v>1590</v>
      </c>
      <c r="AI603" t="s">
        <v>130</v>
      </c>
      <c r="AJ603">
        <v>0</v>
      </c>
      <c r="AK603">
        <v>1</v>
      </c>
      <c r="AL603" t="s">
        <v>1591</v>
      </c>
      <c r="AM603" t="s">
        <v>177</v>
      </c>
      <c r="AN603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5"/>
      <c r="AX603" s="5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 s="5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0.64800000000000002</v>
      </c>
      <c r="BK603" s="5" t="s">
        <v>1582</v>
      </c>
      <c r="BL603">
        <v>29.134923499999996</v>
      </c>
      <c r="BM603">
        <v>8888135</v>
      </c>
      <c r="BN603" s="5">
        <v>181934.23435623577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f>IF(COUNTIFS($D$1:D603,D603,$E$1:E603,E603)&gt;1,0,1)</f>
        <v>0</v>
      </c>
      <c r="BX603" s="5">
        <v>195279.04372221883</v>
      </c>
      <c r="BY603" t="s">
        <v>100</v>
      </c>
      <c r="BZ603" t="s">
        <v>100</v>
      </c>
      <c r="CA603" t="s">
        <v>102</v>
      </c>
      <c r="CB603" s="5">
        <v>17399007</v>
      </c>
      <c r="CC603" s="6">
        <v>2.2241348943305105E-2</v>
      </c>
      <c r="CD603" s="8">
        <v>29.134923499999996</v>
      </c>
      <c r="CE603" s="5" t="s">
        <v>622</v>
      </c>
      <c r="CF603">
        <v>0</v>
      </c>
      <c r="CG603" t="e">
        <f>VLOOKUP(C603,Sheet2!$D$2:$D$764,1,0)</f>
        <v>#N/A</v>
      </c>
      <c r="CH603" t="e">
        <f>VLOOKUP(B603,SO!A:A,1,0)</f>
        <v>#N/A</v>
      </c>
      <c r="CI603" t="str">
        <f>VLOOKUP(D603,Shipment!A:A,1,0)</f>
        <v>9525250595</v>
      </c>
      <c r="CJ603" s="76" t="e">
        <f>VLOOKUP(C603,[1]Sheet1!$E:$H,4,0)</f>
        <v>#N/A</v>
      </c>
      <c r="CK603" s="76" t="e">
        <f>VLOOKUP(C603,[1]Sheet1!$E:$I,5,0)</f>
        <v>#N/A</v>
      </c>
      <c r="CL603" s="76" t="e">
        <f>VLOOKUP(C603,[1]Sheet1!$E:$S,15,0)</f>
        <v>#N/A</v>
      </c>
    </row>
    <row r="604" spans="1:90" x14ac:dyDescent="0.25">
      <c r="A604" s="1">
        <v>44580</v>
      </c>
      <c r="B604" t="s">
        <v>1619</v>
      </c>
      <c r="C604" t="s">
        <v>1620</v>
      </c>
      <c r="D604" t="s">
        <v>1582</v>
      </c>
      <c r="E604" t="s">
        <v>1621</v>
      </c>
      <c r="F604" t="s">
        <v>1584</v>
      </c>
      <c r="G604">
        <v>9</v>
      </c>
      <c r="H604" t="s">
        <v>177</v>
      </c>
      <c r="I604" t="s">
        <v>72</v>
      </c>
      <c r="J604" t="s">
        <v>73</v>
      </c>
      <c r="K604" t="s">
        <v>1465</v>
      </c>
      <c r="L604">
        <v>5</v>
      </c>
      <c r="M604" t="s">
        <v>1622</v>
      </c>
      <c r="N604" t="s">
        <v>1623</v>
      </c>
      <c r="O604" t="s">
        <v>77</v>
      </c>
      <c r="P604">
        <v>1.0620000000000001</v>
      </c>
      <c r="Q604" t="s">
        <v>78</v>
      </c>
      <c r="R604">
        <v>0.87569444444444</v>
      </c>
      <c r="S604">
        <v>0.65719907407406997</v>
      </c>
      <c r="T604">
        <v>0.83380787037036996</v>
      </c>
      <c r="U604" t="s">
        <v>1624</v>
      </c>
      <c r="V604" t="s">
        <v>1624</v>
      </c>
      <c r="W604" t="s">
        <v>287</v>
      </c>
      <c r="X604" t="s">
        <v>1616</v>
      </c>
      <c r="Y604" t="s">
        <v>1617</v>
      </c>
      <c r="Z604">
        <v>298</v>
      </c>
      <c r="AA604">
        <v>0</v>
      </c>
      <c r="AB604">
        <v>0</v>
      </c>
      <c r="AC604">
        <v>6185000</v>
      </c>
      <c r="AD604" t="s">
        <v>100</v>
      </c>
      <c r="AE604" s="5">
        <v>0</v>
      </c>
      <c r="AF604" t="s">
        <v>177</v>
      </c>
      <c r="AG604" t="s">
        <v>84</v>
      </c>
      <c r="AH604" t="s">
        <v>1590</v>
      </c>
      <c r="AI604" t="s">
        <v>130</v>
      </c>
      <c r="AJ604">
        <v>0</v>
      </c>
      <c r="AK604">
        <v>1</v>
      </c>
      <c r="AL604" t="s">
        <v>1591</v>
      </c>
      <c r="AM604" t="s">
        <v>177</v>
      </c>
      <c r="AN604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5"/>
      <c r="AX604" s="5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s="5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1.0620000000000001</v>
      </c>
      <c r="BK604" s="5" t="s">
        <v>1582</v>
      </c>
      <c r="BL604">
        <v>29.134923499999996</v>
      </c>
      <c r="BM604">
        <v>8888135</v>
      </c>
      <c r="BN604" s="5">
        <v>298169.99519494193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f>IF(COUNTIFS($D$1:D604,D604,$E$1:E604,E604)&gt;1,0,1)</f>
        <v>0</v>
      </c>
      <c r="BX604" s="5">
        <v>320040.65498919197</v>
      </c>
      <c r="BY604" t="s">
        <v>100</v>
      </c>
      <c r="BZ604" t="s">
        <v>100</v>
      </c>
      <c r="CA604" t="s">
        <v>102</v>
      </c>
      <c r="CB604" s="5">
        <v>35928100</v>
      </c>
      <c r="CC604" s="6">
        <v>3.6451099657083368E-2</v>
      </c>
      <c r="CD604" s="8">
        <v>29.134923499999996</v>
      </c>
      <c r="CE604" s="5" t="s">
        <v>622</v>
      </c>
      <c r="CF604">
        <v>0</v>
      </c>
      <c r="CG604" t="e">
        <f>VLOOKUP(C604,Sheet2!$D$2:$D$764,1,0)</f>
        <v>#N/A</v>
      </c>
      <c r="CH604" t="e">
        <f>VLOOKUP(B604,SO!A:A,1,0)</f>
        <v>#N/A</v>
      </c>
      <c r="CI604" t="str">
        <f>VLOOKUP(D604,Shipment!A:A,1,0)</f>
        <v>9525250595</v>
      </c>
      <c r="CJ604" s="76" t="e">
        <f>VLOOKUP(C604,[1]Sheet1!$E:$H,4,0)</f>
        <v>#N/A</v>
      </c>
      <c r="CK604" s="76" t="e">
        <f>VLOOKUP(C604,[1]Sheet1!$E:$I,5,0)</f>
        <v>#N/A</v>
      </c>
      <c r="CL604" s="76" t="e">
        <f>VLOOKUP(C604,[1]Sheet1!$E:$S,15,0)</f>
        <v>#N/A</v>
      </c>
    </row>
    <row r="605" spans="1:90" x14ac:dyDescent="0.25">
      <c r="A605" s="1">
        <v>44580</v>
      </c>
      <c r="B605" t="s">
        <v>1619</v>
      </c>
      <c r="C605" t="s">
        <v>1620</v>
      </c>
      <c r="D605" t="s">
        <v>1582</v>
      </c>
      <c r="E605" t="s">
        <v>1621</v>
      </c>
      <c r="F605" t="s">
        <v>1584</v>
      </c>
      <c r="G605">
        <v>9</v>
      </c>
      <c r="H605" t="s">
        <v>177</v>
      </c>
      <c r="I605" t="s">
        <v>72</v>
      </c>
      <c r="J605" t="s">
        <v>73</v>
      </c>
      <c r="K605" t="s">
        <v>945</v>
      </c>
      <c r="L605">
        <v>3</v>
      </c>
      <c r="M605" t="s">
        <v>1622</v>
      </c>
      <c r="N605" t="s">
        <v>1623</v>
      </c>
      <c r="O605" t="s">
        <v>77</v>
      </c>
      <c r="P605">
        <v>0.63719999999999999</v>
      </c>
      <c r="Q605" t="s">
        <v>78</v>
      </c>
      <c r="R605">
        <v>0.87569444444444</v>
      </c>
      <c r="S605">
        <v>0.65719907407406997</v>
      </c>
      <c r="T605">
        <v>0.83414351851851998</v>
      </c>
      <c r="U605" t="s">
        <v>1624</v>
      </c>
      <c r="V605" t="s">
        <v>1624</v>
      </c>
      <c r="W605" t="s">
        <v>287</v>
      </c>
      <c r="X605" t="s">
        <v>1616</v>
      </c>
      <c r="Y605" t="s">
        <v>1617</v>
      </c>
      <c r="Z605">
        <v>298</v>
      </c>
      <c r="AA605">
        <v>0</v>
      </c>
      <c r="AB605">
        <v>0</v>
      </c>
      <c r="AC605">
        <v>6185000</v>
      </c>
      <c r="AD605" t="s">
        <v>100</v>
      </c>
      <c r="AE605" s="5">
        <v>0</v>
      </c>
      <c r="AF605" t="s">
        <v>177</v>
      </c>
      <c r="AG605" t="s">
        <v>84</v>
      </c>
      <c r="AH605" t="s">
        <v>1590</v>
      </c>
      <c r="AI605" t="s">
        <v>130</v>
      </c>
      <c r="AJ605">
        <v>0</v>
      </c>
      <c r="AK605">
        <v>1</v>
      </c>
      <c r="AL605" t="s">
        <v>1591</v>
      </c>
      <c r="AM605" t="s">
        <v>177</v>
      </c>
      <c r="AN605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5"/>
      <c r="AX605" s="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 s="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0.63719999999999999</v>
      </c>
      <c r="BK605" s="5" t="s">
        <v>1582</v>
      </c>
      <c r="BL605">
        <v>29.134923499999996</v>
      </c>
      <c r="BM605">
        <v>8888135</v>
      </c>
      <c r="BN605" s="5">
        <v>178901.99711696518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f>IF(COUNTIFS($D$1:D605,D605,$E$1:E605,E605)&gt;1,0,1)</f>
        <v>0</v>
      </c>
      <c r="BX605" s="5">
        <v>192024.39299351518</v>
      </c>
      <c r="BY605" t="s">
        <v>100</v>
      </c>
      <c r="BZ605" t="s">
        <v>100</v>
      </c>
      <c r="CA605" t="s">
        <v>102</v>
      </c>
      <c r="CB605" s="5">
        <v>25228563</v>
      </c>
      <c r="CC605" s="6">
        <v>2.1870659794250021E-2</v>
      </c>
      <c r="CD605" s="8">
        <v>29.134923499999996</v>
      </c>
      <c r="CE605" s="5" t="s">
        <v>622</v>
      </c>
      <c r="CF605">
        <v>0</v>
      </c>
      <c r="CG605" t="e">
        <f>VLOOKUP(C605,Sheet2!$D$2:$D$764,1,0)</f>
        <v>#N/A</v>
      </c>
      <c r="CH605" t="e">
        <f>VLOOKUP(B605,SO!A:A,1,0)</f>
        <v>#N/A</v>
      </c>
      <c r="CI605" t="str">
        <f>VLOOKUP(D605,Shipment!A:A,1,0)</f>
        <v>9525250595</v>
      </c>
      <c r="CJ605" s="76" t="e">
        <f>VLOOKUP(C605,[1]Sheet1!$E:$H,4,0)</f>
        <v>#N/A</v>
      </c>
      <c r="CK605" s="76" t="e">
        <f>VLOOKUP(C605,[1]Sheet1!$E:$I,5,0)</f>
        <v>#N/A</v>
      </c>
      <c r="CL605" s="76" t="e">
        <f>VLOOKUP(C605,[1]Sheet1!$E:$S,15,0)</f>
        <v>#N/A</v>
      </c>
    </row>
    <row r="606" spans="1:90" x14ac:dyDescent="0.25">
      <c r="A606" s="1">
        <v>44580</v>
      </c>
      <c r="B606" t="s">
        <v>1619</v>
      </c>
      <c r="C606" t="s">
        <v>1620</v>
      </c>
      <c r="D606" t="s">
        <v>1582</v>
      </c>
      <c r="E606" t="s">
        <v>1621</v>
      </c>
      <c r="F606" t="s">
        <v>1584</v>
      </c>
      <c r="G606">
        <v>9</v>
      </c>
      <c r="H606" t="s">
        <v>177</v>
      </c>
      <c r="I606" t="s">
        <v>72</v>
      </c>
      <c r="J606" t="s">
        <v>73</v>
      </c>
      <c r="K606" t="s">
        <v>943</v>
      </c>
      <c r="L606">
        <v>3</v>
      </c>
      <c r="M606" t="s">
        <v>1622</v>
      </c>
      <c r="N606" t="s">
        <v>1623</v>
      </c>
      <c r="O606" t="s">
        <v>77</v>
      </c>
      <c r="P606">
        <v>0.30779999999999996</v>
      </c>
      <c r="Q606" t="s">
        <v>78</v>
      </c>
      <c r="R606">
        <v>0.87569444444444</v>
      </c>
      <c r="S606">
        <v>0.65719907407406997</v>
      </c>
      <c r="T606">
        <v>0.83766203703704001</v>
      </c>
      <c r="U606" t="s">
        <v>1624</v>
      </c>
      <c r="V606" t="s">
        <v>1624</v>
      </c>
      <c r="W606" t="s">
        <v>287</v>
      </c>
      <c r="X606" t="s">
        <v>1616</v>
      </c>
      <c r="Y606" t="s">
        <v>1617</v>
      </c>
      <c r="Z606">
        <v>298</v>
      </c>
      <c r="AA606">
        <v>0</v>
      </c>
      <c r="AB606">
        <v>0</v>
      </c>
      <c r="AC606">
        <v>6185000</v>
      </c>
      <c r="AD606" t="s">
        <v>100</v>
      </c>
      <c r="AE606" s="5">
        <v>0</v>
      </c>
      <c r="AF606" t="s">
        <v>177</v>
      </c>
      <c r="AG606" t="s">
        <v>84</v>
      </c>
      <c r="AH606" t="s">
        <v>1590</v>
      </c>
      <c r="AI606" t="s">
        <v>130</v>
      </c>
      <c r="AJ606">
        <v>0</v>
      </c>
      <c r="AK606">
        <v>1</v>
      </c>
      <c r="AL606" t="s">
        <v>1591</v>
      </c>
      <c r="AM606" t="s">
        <v>177</v>
      </c>
      <c r="AN606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5"/>
      <c r="AX606" s="5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s="5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0.30779999999999996</v>
      </c>
      <c r="BK606" s="5" t="s">
        <v>1582</v>
      </c>
      <c r="BL606">
        <v>29.134923499999996</v>
      </c>
      <c r="BM606">
        <v>8888135</v>
      </c>
      <c r="BN606" s="5">
        <v>86418.761319211975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f>IF(COUNTIFS($D$1:D606,D606,$E$1:E606,E606)&gt;1,0,1)</f>
        <v>0</v>
      </c>
      <c r="BX606" s="5">
        <v>92757.545768053926</v>
      </c>
      <c r="BY606" t="s">
        <v>100</v>
      </c>
      <c r="BZ606" t="s">
        <v>100</v>
      </c>
      <c r="CA606" t="s">
        <v>102</v>
      </c>
      <c r="CB606" s="5">
        <v>16819042</v>
      </c>
      <c r="CC606" s="6">
        <v>1.0564640748069924E-2</v>
      </c>
      <c r="CD606" s="8">
        <v>29.134923499999996</v>
      </c>
      <c r="CE606" s="5" t="s">
        <v>622</v>
      </c>
      <c r="CF606">
        <v>0</v>
      </c>
      <c r="CG606" t="e">
        <f>VLOOKUP(C606,Sheet2!$D$2:$D$764,1,0)</f>
        <v>#N/A</v>
      </c>
      <c r="CH606" t="e">
        <f>VLOOKUP(B606,SO!A:A,1,0)</f>
        <v>#N/A</v>
      </c>
      <c r="CI606" t="str">
        <f>VLOOKUP(D606,Shipment!A:A,1,0)</f>
        <v>9525250595</v>
      </c>
      <c r="CJ606" s="76" t="e">
        <f>VLOOKUP(C606,[1]Sheet1!$E:$H,4,0)</f>
        <v>#N/A</v>
      </c>
      <c r="CK606" s="76" t="e">
        <f>VLOOKUP(C606,[1]Sheet1!$E:$I,5,0)</f>
        <v>#N/A</v>
      </c>
      <c r="CL606" s="76" t="e">
        <f>VLOOKUP(C606,[1]Sheet1!$E:$S,15,0)</f>
        <v>#N/A</v>
      </c>
    </row>
    <row r="607" spans="1:90" x14ac:dyDescent="0.25">
      <c r="A607" s="1">
        <v>44580</v>
      </c>
      <c r="B607" t="s">
        <v>1619</v>
      </c>
      <c r="C607" t="s">
        <v>1620</v>
      </c>
      <c r="D607" t="s">
        <v>1582</v>
      </c>
      <c r="E607" t="s">
        <v>1621</v>
      </c>
      <c r="F607" t="s">
        <v>1584</v>
      </c>
      <c r="G607">
        <v>9</v>
      </c>
      <c r="H607" t="s">
        <v>177</v>
      </c>
      <c r="I607" t="s">
        <v>72</v>
      </c>
      <c r="J607" t="s">
        <v>73</v>
      </c>
      <c r="K607" t="s">
        <v>1466</v>
      </c>
      <c r="L607">
        <v>5</v>
      </c>
      <c r="M607" t="s">
        <v>1622</v>
      </c>
      <c r="N607" t="s">
        <v>1623</v>
      </c>
      <c r="O607" t="s">
        <v>77</v>
      </c>
      <c r="P607">
        <v>0.51300000000000001</v>
      </c>
      <c r="Q607" t="s">
        <v>78</v>
      </c>
      <c r="R607">
        <v>0.87569444444444</v>
      </c>
      <c r="S607">
        <v>0.65719907407406997</v>
      </c>
      <c r="T607">
        <v>0.83802083333333</v>
      </c>
      <c r="U607" t="s">
        <v>1624</v>
      </c>
      <c r="V607" t="s">
        <v>1624</v>
      </c>
      <c r="W607" t="s">
        <v>287</v>
      </c>
      <c r="X607" t="s">
        <v>1616</v>
      </c>
      <c r="Y607" t="s">
        <v>1617</v>
      </c>
      <c r="Z607">
        <v>298</v>
      </c>
      <c r="AA607">
        <v>0</v>
      </c>
      <c r="AB607">
        <v>0</v>
      </c>
      <c r="AC607">
        <v>6185000</v>
      </c>
      <c r="AD607" t="s">
        <v>100</v>
      </c>
      <c r="AE607" s="5">
        <v>0</v>
      </c>
      <c r="AF607" t="s">
        <v>177</v>
      </c>
      <c r="AG607" t="s">
        <v>84</v>
      </c>
      <c r="AH607" t="s">
        <v>1590</v>
      </c>
      <c r="AI607" t="s">
        <v>130</v>
      </c>
      <c r="AJ607">
        <v>0</v>
      </c>
      <c r="AK607">
        <v>1</v>
      </c>
      <c r="AL607" t="s">
        <v>1591</v>
      </c>
      <c r="AM607" t="s">
        <v>177</v>
      </c>
      <c r="AN607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5"/>
      <c r="AX607" s="5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s="5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0.51300000000000001</v>
      </c>
      <c r="BK607" s="5" t="s">
        <v>1582</v>
      </c>
      <c r="BL607">
        <v>29.134923499999996</v>
      </c>
      <c r="BM607">
        <v>8888135</v>
      </c>
      <c r="BN607" s="5">
        <v>144031.26886535331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f>IF(COUNTIFS($D$1:D607,D607,$E$1:E607,E607)&gt;1,0,1)</f>
        <v>0</v>
      </c>
      <c r="BX607" s="5">
        <v>154595.90961342322</v>
      </c>
      <c r="BY607" t="s">
        <v>100</v>
      </c>
      <c r="BZ607" t="s">
        <v>100</v>
      </c>
      <c r="CA607" t="s">
        <v>102</v>
      </c>
      <c r="CB607" s="5">
        <v>23952064</v>
      </c>
      <c r="CC607" s="6">
        <v>1.7607734580116541E-2</v>
      </c>
      <c r="CD607" s="8">
        <v>29.134923499999996</v>
      </c>
      <c r="CE607" s="5" t="s">
        <v>622</v>
      </c>
      <c r="CF607">
        <v>0</v>
      </c>
      <c r="CG607" t="e">
        <f>VLOOKUP(C607,Sheet2!$D$2:$D$764,1,0)</f>
        <v>#N/A</v>
      </c>
      <c r="CH607" t="e">
        <f>VLOOKUP(B607,SO!A:A,1,0)</f>
        <v>#N/A</v>
      </c>
      <c r="CI607" t="str">
        <f>VLOOKUP(D607,Shipment!A:A,1,0)</f>
        <v>9525250595</v>
      </c>
      <c r="CJ607" s="76" t="e">
        <f>VLOOKUP(C607,[1]Sheet1!$E:$H,4,0)</f>
        <v>#N/A</v>
      </c>
      <c r="CK607" s="76" t="e">
        <f>VLOOKUP(C607,[1]Sheet1!$E:$I,5,0)</f>
        <v>#N/A</v>
      </c>
      <c r="CL607" s="76" t="e">
        <f>VLOOKUP(C607,[1]Sheet1!$E:$S,15,0)</f>
        <v>#N/A</v>
      </c>
    </row>
    <row r="608" spans="1:90" x14ac:dyDescent="0.25">
      <c r="A608" s="1">
        <v>44580</v>
      </c>
      <c r="B608" t="s">
        <v>1610</v>
      </c>
      <c r="C608" t="s">
        <v>1631</v>
      </c>
      <c r="D608" t="s">
        <v>1582</v>
      </c>
      <c r="E608" t="s">
        <v>1612</v>
      </c>
      <c r="F608" t="s">
        <v>1584</v>
      </c>
      <c r="G608">
        <v>9</v>
      </c>
      <c r="H608" t="s">
        <v>177</v>
      </c>
      <c r="I608" t="s">
        <v>72</v>
      </c>
      <c r="J608" t="s">
        <v>73</v>
      </c>
      <c r="K608" t="s">
        <v>170</v>
      </c>
      <c r="L608">
        <v>2</v>
      </c>
      <c r="M608" t="s">
        <v>1613</v>
      </c>
      <c r="N608" t="s">
        <v>1614</v>
      </c>
      <c r="O608" t="s">
        <v>77</v>
      </c>
      <c r="P608">
        <v>1.3832</v>
      </c>
      <c r="Q608" t="s">
        <v>78</v>
      </c>
      <c r="R608">
        <v>0.87569444444444</v>
      </c>
      <c r="S608">
        <v>0.65721064814815</v>
      </c>
      <c r="T608">
        <v>0.86394675925926001</v>
      </c>
      <c r="U608" t="s">
        <v>1615</v>
      </c>
      <c r="V608" t="s">
        <v>1615</v>
      </c>
      <c r="W608" t="s">
        <v>287</v>
      </c>
      <c r="X608" t="s">
        <v>1616</v>
      </c>
      <c r="Y608" t="s">
        <v>1617</v>
      </c>
      <c r="Z608">
        <v>298</v>
      </c>
      <c r="AA608">
        <v>0</v>
      </c>
      <c r="AB608">
        <v>0</v>
      </c>
      <c r="AC608">
        <v>6185000</v>
      </c>
      <c r="AD608" t="s">
        <v>21</v>
      </c>
      <c r="AE608" s="5">
        <v>0</v>
      </c>
      <c r="AF608" t="s">
        <v>177</v>
      </c>
      <c r="AG608" t="s">
        <v>84</v>
      </c>
      <c r="AH608" t="s">
        <v>1590</v>
      </c>
      <c r="AI608" t="s">
        <v>1618</v>
      </c>
      <c r="AJ608">
        <v>0</v>
      </c>
      <c r="AK608">
        <v>1</v>
      </c>
      <c r="AL608" t="s">
        <v>1591</v>
      </c>
      <c r="AM608" t="s">
        <v>177</v>
      </c>
      <c r="AN60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5"/>
      <c r="AX608" s="5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s="5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1.3832</v>
      </c>
      <c r="BK608" s="5" t="s">
        <v>1582</v>
      </c>
      <c r="BL608">
        <v>29.134923499999996</v>
      </c>
      <c r="BM608">
        <v>8888135</v>
      </c>
      <c r="BN608" s="5">
        <v>388350.97679250821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f>IF(COUNTIFS($D$1:D608,D608,$E$1:E608,E608)&gt;1,0,1)</f>
        <v>0</v>
      </c>
      <c r="BX608" s="5">
        <v>416836.37851323007</v>
      </c>
      <c r="BY608" t="s">
        <v>21</v>
      </c>
      <c r="BZ608" t="s">
        <v>92</v>
      </c>
      <c r="CA608" t="s">
        <v>88</v>
      </c>
      <c r="CB608" s="5">
        <v>12464000</v>
      </c>
      <c r="CC608" s="6">
        <v>4.7475669534536455E-2</v>
      </c>
      <c r="CD608" s="8">
        <v>29.134923499999996</v>
      </c>
      <c r="CE608" s="5" t="s">
        <v>622</v>
      </c>
      <c r="CF608">
        <v>0</v>
      </c>
      <c r="CG608" t="e">
        <f>VLOOKUP(C608,Sheet2!$D$2:$D$764,1,0)</f>
        <v>#N/A</v>
      </c>
      <c r="CH608" t="str">
        <f>VLOOKUP(B608,SO!A:A,1,0)</f>
        <v>9512938589</v>
      </c>
      <c r="CI608" t="str">
        <f>VLOOKUP(D608,Shipment!A:A,1,0)</f>
        <v>9525250595</v>
      </c>
      <c r="CJ608" s="76" t="e">
        <f>VLOOKUP(C608,[1]Sheet1!$E:$H,4,0)</f>
        <v>#N/A</v>
      </c>
      <c r="CK608" s="76" t="e">
        <f>VLOOKUP(C608,[1]Sheet1!$E:$I,5,0)</f>
        <v>#N/A</v>
      </c>
      <c r="CL608" s="76" t="e">
        <f>VLOOKUP(C608,[1]Sheet1!$E:$S,15,0)</f>
        <v>#N/A</v>
      </c>
    </row>
    <row r="609" spans="1:90" x14ac:dyDescent="0.25">
      <c r="A609" s="1">
        <v>44580</v>
      </c>
      <c r="B609" t="s">
        <v>1610</v>
      </c>
      <c r="C609" t="s">
        <v>1631</v>
      </c>
      <c r="D609" t="s">
        <v>1582</v>
      </c>
      <c r="E609" t="s">
        <v>1612</v>
      </c>
      <c r="F609" t="s">
        <v>1584</v>
      </c>
      <c r="G609">
        <v>9</v>
      </c>
      <c r="H609" t="s">
        <v>177</v>
      </c>
      <c r="I609" t="s">
        <v>72</v>
      </c>
      <c r="J609" t="s">
        <v>73</v>
      </c>
      <c r="K609" t="s">
        <v>166</v>
      </c>
      <c r="L609">
        <v>2</v>
      </c>
      <c r="M609" t="s">
        <v>1613</v>
      </c>
      <c r="N609" t="s">
        <v>1614</v>
      </c>
      <c r="O609" t="s">
        <v>77</v>
      </c>
      <c r="P609">
        <v>0.95903099999999997</v>
      </c>
      <c r="Q609" t="s">
        <v>78</v>
      </c>
      <c r="R609">
        <v>0.87569444444444</v>
      </c>
      <c r="S609">
        <v>0.65721064814815</v>
      </c>
      <c r="T609">
        <v>0.84466435185184996</v>
      </c>
      <c r="U609" t="s">
        <v>1615</v>
      </c>
      <c r="V609" t="s">
        <v>1615</v>
      </c>
      <c r="W609" t="s">
        <v>287</v>
      </c>
      <c r="X609" t="s">
        <v>1616</v>
      </c>
      <c r="Y609" t="s">
        <v>1617</v>
      </c>
      <c r="Z609">
        <v>298</v>
      </c>
      <c r="AA609">
        <v>0</v>
      </c>
      <c r="AB609">
        <v>0</v>
      </c>
      <c r="AC609">
        <v>6185000</v>
      </c>
      <c r="AD609" t="s">
        <v>83</v>
      </c>
      <c r="AE609" s="5">
        <v>0</v>
      </c>
      <c r="AF609" t="s">
        <v>177</v>
      </c>
      <c r="AG609" t="s">
        <v>84</v>
      </c>
      <c r="AH609" t="s">
        <v>1590</v>
      </c>
      <c r="AI609" t="s">
        <v>1618</v>
      </c>
      <c r="AJ609">
        <v>0</v>
      </c>
      <c r="AK609">
        <v>1</v>
      </c>
      <c r="AL609" t="s">
        <v>1591</v>
      </c>
      <c r="AM609" t="s">
        <v>177</v>
      </c>
      <c r="AN609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5"/>
      <c r="AX609" s="5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 s="5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0.95903099999999997</v>
      </c>
      <c r="BK609" s="5" t="s">
        <v>1582</v>
      </c>
      <c r="BL609">
        <v>29.134923499999996</v>
      </c>
      <c r="BM609">
        <v>8888135</v>
      </c>
      <c r="BN609" s="5">
        <v>269260.13998286286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f>IF(COUNTIFS($D$1:D609,D609,$E$1:E609,E609)&gt;1,0,1)</f>
        <v>0</v>
      </c>
      <c r="BX609" s="5">
        <v>289010.27249994327</v>
      </c>
      <c r="BY609" t="s">
        <v>83</v>
      </c>
      <c r="BZ609" t="s">
        <v>87</v>
      </c>
      <c r="CA609" t="s">
        <v>88</v>
      </c>
      <c r="CB609" s="5">
        <v>11344000</v>
      </c>
      <c r="CC609" s="6">
        <v>3.2916887528467345E-2</v>
      </c>
      <c r="CD609" s="8">
        <v>29.134923499999996</v>
      </c>
      <c r="CE609" s="5" t="s">
        <v>622</v>
      </c>
      <c r="CF609">
        <v>0</v>
      </c>
      <c r="CG609" t="e">
        <f>VLOOKUP(C609,Sheet2!$D$2:$D$764,1,0)</f>
        <v>#N/A</v>
      </c>
      <c r="CH609" t="str">
        <f>VLOOKUP(B609,SO!A:A,1,0)</f>
        <v>9512938589</v>
      </c>
      <c r="CI609" t="str">
        <f>VLOOKUP(D609,Shipment!A:A,1,0)</f>
        <v>9525250595</v>
      </c>
      <c r="CJ609" s="76" t="e">
        <f>VLOOKUP(C609,[1]Sheet1!$E:$H,4,0)</f>
        <v>#N/A</v>
      </c>
      <c r="CK609" s="76" t="e">
        <f>VLOOKUP(C609,[1]Sheet1!$E:$I,5,0)</f>
        <v>#N/A</v>
      </c>
      <c r="CL609" s="76" t="e">
        <f>VLOOKUP(C609,[1]Sheet1!$E:$S,15,0)</f>
        <v>#N/A</v>
      </c>
    </row>
    <row r="610" spans="1:90" x14ac:dyDescent="0.25">
      <c r="A610" s="1">
        <v>44580</v>
      </c>
      <c r="B610" t="s">
        <v>1610</v>
      </c>
      <c r="C610" t="s">
        <v>1631</v>
      </c>
      <c r="D610" t="s">
        <v>1582</v>
      </c>
      <c r="E610" t="s">
        <v>1612</v>
      </c>
      <c r="F610" t="s">
        <v>1584</v>
      </c>
      <c r="G610">
        <v>9</v>
      </c>
      <c r="H610" t="s">
        <v>177</v>
      </c>
      <c r="I610" t="s">
        <v>72</v>
      </c>
      <c r="J610" t="s">
        <v>73</v>
      </c>
      <c r="K610" t="s">
        <v>1011</v>
      </c>
      <c r="L610">
        <v>2</v>
      </c>
      <c r="M610" t="s">
        <v>1613</v>
      </c>
      <c r="N610" t="s">
        <v>1614</v>
      </c>
      <c r="O610" t="s">
        <v>77</v>
      </c>
      <c r="P610">
        <v>0.95903099999999997</v>
      </c>
      <c r="Q610" t="s">
        <v>78</v>
      </c>
      <c r="R610">
        <v>0.87569444444444</v>
      </c>
      <c r="S610">
        <v>0.65721064814815</v>
      </c>
      <c r="T610">
        <v>0.84212962962963001</v>
      </c>
      <c r="U610" t="s">
        <v>1615</v>
      </c>
      <c r="V610" t="s">
        <v>1615</v>
      </c>
      <c r="W610" t="s">
        <v>287</v>
      </c>
      <c r="X610" t="s">
        <v>1616</v>
      </c>
      <c r="Y610" t="s">
        <v>1617</v>
      </c>
      <c r="Z610">
        <v>298</v>
      </c>
      <c r="AA610">
        <v>0</v>
      </c>
      <c r="AB610">
        <v>0</v>
      </c>
      <c r="AC610">
        <v>6185000</v>
      </c>
      <c r="AD610" t="s">
        <v>83</v>
      </c>
      <c r="AE610" s="5">
        <v>0</v>
      </c>
      <c r="AF610" t="s">
        <v>177</v>
      </c>
      <c r="AG610" t="s">
        <v>84</v>
      </c>
      <c r="AH610" t="s">
        <v>1590</v>
      </c>
      <c r="AI610" t="s">
        <v>1618</v>
      </c>
      <c r="AJ610">
        <v>0</v>
      </c>
      <c r="AK610">
        <v>1</v>
      </c>
      <c r="AL610" t="s">
        <v>1591</v>
      </c>
      <c r="AM610" t="s">
        <v>177</v>
      </c>
      <c r="AN610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5"/>
      <c r="AX610" s="5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 s="5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0.95903099999999997</v>
      </c>
      <c r="BK610" s="5" t="s">
        <v>1582</v>
      </c>
      <c r="BL610">
        <v>29.134923499999996</v>
      </c>
      <c r="BM610">
        <v>8888135</v>
      </c>
      <c r="BN610" s="5">
        <v>269260.13998286286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f>IF(COUNTIFS($D$1:D610,D610,$E$1:E610,E610)&gt;1,0,1)</f>
        <v>0</v>
      </c>
      <c r="BX610" s="5">
        <v>289010.27249994327</v>
      </c>
      <c r="BY610" t="s">
        <v>83</v>
      </c>
      <c r="BZ610" t="s">
        <v>87</v>
      </c>
      <c r="CA610" t="s">
        <v>88</v>
      </c>
      <c r="CB610" s="5">
        <v>12944000</v>
      </c>
      <c r="CC610" s="6">
        <v>3.2916887528467345E-2</v>
      </c>
      <c r="CD610" s="8">
        <v>29.134923499999996</v>
      </c>
      <c r="CE610" s="5" t="s">
        <v>622</v>
      </c>
      <c r="CF610">
        <v>0</v>
      </c>
      <c r="CG610" t="e">
        <f>VLOOKUP(C610,Sheet2!$D$2:$D$764,1,0)</f>
        <v>#N/A</v>
      </c>
      <c r="CH610" t="str">
        <f>VLOOKUP(B610,SO!A:A,1,0)</f>
        <v>9512938589</v>
      </c>
      <c r="CI610" t="str">
        <f>VLOOKUP(D610,Shipment!A:A,1,0)</f>
        <v>9525250595</v>
      </c>
      <c r="CJ610" s="76" t="e">
        <f>VLOOKUP(C610,[1]Sheet1!$E:$H,4,0)</f>
        <v>#N/A</v>
      </c>
      <c r="CK610" s="76" t="e">
        <f>VLOOKUP(C610,[1]Sheet1!$E:$I,5,0)</f>
        <v>#N/A</v>
      </c>
      <c r="CL610" s="76" t="e">
        <f>VLOOKUP(C610,[1]Sheet1!$E:$S,15,0)</f>
        <v>#N/A</v>
      </c>
    </row>
    <row r="611" spans="1:90" x14ac:dyDescent="0.25">
      <c r="A611" s="1">
        <v>44580</v>
      </c>
      <c r="B611" t="s">
        <v>1610</v>
      </c>
      <c r="C611" t="s">
        <v>1631</v>
      </c>
      <c r="D611" t="s">
        <v>1582</v>
      </c>
      <c r="E611" t="s">
        <v>1612</v>
      </c>
      <c r="F611" t="s">
        <v>1584</v>
      </c>
      <c r="G611">
        <v>9</v>
      </c>
      <c r="H611" t="s">
        <v>177</v>
      </c>
      <c r="I611" t="s">
        <v>72</v>
      </c>
      <c r="J611" t="s">
        <v>73</v>
      </c>
      <c r="K611" t="s">
        <v>1139</v>
      </c>
      <c r="L611">
        <v>2</v>
      </c>
      <c r="M611" t="s">
        <v>1613</v>
      </c>
      <c r="N611" t="s">
        <v>1614</v>
      </c>
      <c r="O611" t="s">
        <v>77</v>
      </c>
      <c r="P611">
        <v>1.135872</v>
      </c>
      <c r="Q611" t="s">
        <v>78</v>
      </c>
      <c r="R611">
        <v>0.87569444444444</v>
      </c>
      <c r="S611">
        <v>0.65721064814815</v>
      </c>
      <c r="T611">
        <v>0.85297453703703996</v>
      </c>
      <c r="U611" t="s">
        <v>1615</v>
      </c>
      <c r="V611" t="s">
        <v>1615</v>
      </c>
      <c r="W611" t="s">
        <v>287</v>
      </c>
      <c r="X611" t="s">
        <v>1616</v>
      </c>
      <c r="Y611" t="s">
        <v>1617</v>
      </c>
      <c r="Z611">
        <v>298</v>
      </c>
      <c r="AA611">
        <v>0</v>
      </c>
      <c r="AB611">
        <v>0</v>
      </c>
      <c r="AC611">
        <v>6185000</v>
      </c>
      <c r="AD611" t="s">
        <v>21</v>
      </c>
      <c r="AE611" s="5">
        <v>0</v>
      </c>
      <c r="AF611" t="s">
        <v>177</v>
      </c>
      <c r="AG611" t="s">
        <v>84</v>
      </c>
      <c r="AH611" t="s">
        <v>1590</v>
      </c>
      <c r="AI611" t="s">
        <v>1618</v>
      </c>
      <c r="AJ611">
        <v>0</v>
      </c>
      <c r="AK611">
        <v>1</v>
      </c>
      <c r="AL611" t="s">
        <v>1591</v>
      </c>
      <c r="AM611" t="s">
        <v>177</v>
      </c>
      <c r="AN611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5"/>
      <c r="AX611" s="5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 s="5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1.135872</v>
      </c>
      <c r="BK611" s="5" t="s">
        <v>1582</v>
      </c>
      <c r="BL611">
        <v>29.134923499999996</v>
      </c>
      <c r="BM611">
        <v>8888135</v>
      </c>
      <c r="BN611" s="5">
        <v>318910.49791155278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f>IF(COUNTIFS($D$1:D611,D611,$E$1:E611,E611)&gt;1,0,1)</f>
        <v>0</v>
      </c>
      <c r="BX611" s="5">
        <v>342302.46597352484</v>
      </c>
      <c r="BY611" t="s">
        <v>21</v>
      </c>
      <c r="BZ611" t="s">
        <v>92</v>
      </c>
      <c r="CA611" t="s">
        <v>88</v>
      </c>
      <c r="CB611" s="5">
        <v>11664000</v>
      </c>
      <c r="CC611" s="6">
        <v>3.8986613436620153E-2</v>
      </c>
      <c r="CD611" s="8">
        <v>29.134923499999996</v>
      </c>
      <c r="CE611" s="5" t="s">
        <v>622</v>
      </c>
      <c r="CF611">
        <v>0</v>
      </c>
      <c r="CG611" t="e">
        <f>VLOOKUP(C611,Sheet2!$D$2:$D$764,1,0)</f>
        <v>#N/A</v>
      </c>
      <c r="CH611" t="str">
        <f>VLOOKUP(B611,SO!A:A,1,0)</f>
        <v>9512938589</v>
      </c>
      <c r="CI611" t="str">
        <f>VLOOKUP(D611,Shipment!A:A,1,0)</f>
        <v>9525250595</v>
      </c>
      <c r="CJ611" s="76" t="e">
        <f>VLOOKUP(C611,[1]Sheet1!$E:$H,4,0)</f>
        <v>#N/A</v>
      </c>
      <c r="CK611" s="76" t="e">
        <f>VLOOKUP(C611,[1]Sheet1!$E:$I,5,0)</f>
        <v>#N/A</v>
      </c>
      <c r="CL611" s="76" t="e">
        <f>VLOOKUP(C611,[1]Sheet1!$E:$S,15,0)</f>
        <v>#N/A</v>
      </c>
    </row>
    <row r="612" spans="1:90" x14ac:dyDescent="0.25">
      <c r="A612" s="1">
        <v>44580</v>
      </c>
      <c r="B612" t="s">
        <v>1610</v>
      </c>
      <c r="C612" t="s">
        <v>1631</v>
      </c>
      <c r="D612" t="s">
        <v>1582</v>
      </c>
      <c r="E612" t="s">
        <v>1612</v>
      </c>
      <c r="F612" t="s">
        <v>1584</v>
      </c>
      <c r="G612">
        <v>9</v>
      </c>
      <c r="H612" t="s">
        <v>177</v>
      </c>
      <c r="I612" t="s">
        <v>72</v>
      </c>
      <c r="J612" t="s">
        <v>73</v>
      </c>
      <c r="K612" t="s">
        <v>272</v>
      </c>
      <c r="L612">
        <v>2</v>
      </c>
      <c r="M612" t="s">
        <v>1613</v>
      </c>
      <c r="N612" t="s">
        <v>1614</v>
      </c>
      <c r="O612" t="s">
        <v>77</v>
      </c>
      <c r="P612">
        <v>1.7712639999999999</v>
      </c>
      <c r="Q612" t="s">
        <v>78</v>
      </c>
      <c r="R612">
        <v>0.87569444444444</v>
      </c>
      <c r="S612">
        <v>0.65721064814815</v>
      </c>
      <c r="T612">
        <v>0.84892361111111003</v>
      </c>
      <c r="U612" t="s">
        <v>1615</v>
      </c>
      <c r="V612" t="s">
        <v>1615</v>
      </c>
      <c r="W612" t="s">
        <v>287</v>
      </c>
      <c r="X612" t="s">
        <v>1616</v>
      </c>
      <c r="Y612" t="s">
        <v>1617</v>
      </c>
      <c r="Z612">
        <v>298</v>
      </c>
      <c r="AA612">
        <v>0</v>
      </c>
      <c r="AB612">
        <v>0</v>
      </c>
      <c r="AC612">
        <v>6185000</v>
      </c>
      <c r="AD612" t="s">
        <v>21</v>
      </c>
      <c r="AE612" s="5">
        <v>0</v>
      </c>
      <c r="AF612" t="s">
        <v>177</v>
      </c>
      <c r="AG612" t="s">
        <v>84</v>
      </c>
      <c r="AH612" t="s">
        <v>1590</v>
      </c>
      <c r="AI612" t="s">
        <v>1618</v>
      </c>
      <c r="AJ612">
        <v>0</v>
      </c>
      <c r="AK612">
        <v>1</v>
      </c>
      <c r="AL612" t="s">
        <v>1591</v>
      </c>
      <c r="AM612" t="s">
        <v>177</v>
      </c>
      <c r="AN612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5"/>
      <c r="AX612" s="5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s="5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1.7712639999999999</v>
      </c>
      <c r="BK612" s="5" t="s">
        <v>1582</v>
      </c>
      <c r="BL612">
        <v>29.134923499999996</v>
      </c>
      <c r="BM612">
        <v>8888135</v>
      </c>
      <c r="BN612" s="5">
        <v>497304.87605364749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f>IF(COUNTIFS($D$1:D612,D612,$E$1:E612,E612)&gt;1,0,1)</f>
        <v>0</v>
      </c>
      <c r="BX612" s="5">
        <v>533782.00632653118</v>
      </c>
      <c r="BY612" t="s">
        <v>21</v>
      </c>
      <c r="BZ612" t="s">
        <v>92</v>
      </c>
      <c r="CA612" t="s">
        <v>88</v>
      </c>
      <c r="CB612" s="5">
        <v>24866364</v>
      </c>
      <c r="CC612" s="6">
        <v>6.0795217121472796E-2</v>
      </c>
      <c r="CD612" s="8">
        <v>29.134923499999996</v>
      </c>
      <c r="CE612" s="5" t="s">
        <v>622</v>
      </c>
      <c r="CF612">
        <v>0</v>
      </c>
      <c r="CG612" t="e">
        <f>VLOOKUP(C612,Sheet2!$D$2:$D$764,1,0)</f>
        <v>#N/A</v>
      </c>
      <c r="CH612" t="str">
        <f>VLOOKUP(B612,SO!A:A,1,0)</f>
        <v>9512938589</v>
      </c>
      <c r="CI612" t="str">
        <f>VLOOKUP(D612,Shipment!A:A,1,0)</f>
        <v>9525250595</v>
      </c>
      <c r="CJ612" s="76" t="e">
        <f>VLOOKUP(C612,[1]Sheet1!$E:$H,4,0)</f>
        <v>#N/A</v>
      </c>
      <c r="CK612" s="76" t="e">
        <f>VLOOKUP(C612,[1]Sheet1!$E:$I,5,0)</f>
        <v>#N/A</v>
      </c>
      <c r="CL612" s="76" t="e">
        <f>VLOOKUP(C612,[1]Sheet1!$E:$S,15,0)</f>
        <v>#N/A</v>
      </c>
    </row>
    <row r="613" spans="1:90" x14ac:dyDescent="0.25">
      <c r="A613" s="1">
        <v>44580</v>
      </c>
      <c r="B613" t="s">
        <v>1610</v>
      </c>
      <c r="C613" t="s">
        <v>1631</v>
      </c>
      <c r="D613" t="s">
        <v>1582</v>
      </c>
      <c r="E613" t="s">
        <v>1612</v>
      </c>
      <c r="F613" t="s">
        <v>1584</v>
      </c>
      <c r="G613">
        <v>9</v>
      </c>
      <c r="H613" t="s">
        <v>177</v>
      </c>
      <c r="I613" t="s">
        <v>72</v>
      </c>
      <c r="J613" t="s">
        <v>73</v>
      </c>
      <c r="K613" t="s">
        <v>785</v>
      </c>
      <c r="L613">
        <v>1</v>
      </c>
      <c r="M613" t="s">
        <v>1613</v>
      </c>
      <c r="N613" t="s">
        <v>1614</v>
      </c>
      <c r="O613" t="s">
        <v>77</v>
      </c>
      <c r="P613">
        <v>1.1129599999999999</v>
      </c>
      <c r="Q613" t="s">
        <v>78</v>
      </c>
      <c r="R613">
        <v>0.87569444444444</v>
      </c>
      <c r="S613">
        <v>0.65722222222222004</v>
      </c>
      <c r="T613">
        <v>0.85678240740740996</v>
      </c>
      <c r="U613" t="s">
        <v>1615</v>
      </c>
      <c r="V613" t="s">
        <v>1615</v>
      </c>
      <c r="W613" t="s">
        <v>287</v>
      </c>
      <c r="X613" t="s">
        <v>1616</v>
      </c>
      <c r="Y613" t="s">
        <v>1617</v>
      </c>
      <c r="Z613">
        <v>298</v>
      </c>
      <c r="AA613">
        <v>0</v>
      </c>
      <c r="AB613">
        <v>0</v>
      </c>
      <c r="AC613">
        <v>6185000</v>
      </c>
      <c r="AD613" t="s">
        <v>21</v>
      </c>
      <c r="AE613" s="5">
        <v>0</v>
      </c>
      <c r="AF613" t="s">
        <v>177</v>
      </c>
      <c r="AG613" t="s">
        <v>84</v>
      </c>
      <c r="AH613" t="s">
        <v>1590</v>
      </c>
      <c r="AI613" t="s">
        <v>1618</v>
      </c>
      <c r="AJ613">
        <v>0</v>
      </c>
      <c r="AK613">
        <v>1</v>
      </c>
      <c r="AL613" t="s">
        <v>1591</v>
      </c>
      <c r="AM613" t="s">
        <v>177</v>
      </c>
      <c r="AN613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5"/>
      <c r="AX613" s="5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s="5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1.1129599999999999</v>
      </c>
      <c r="BK613" s="5" t="s">
        <v>1582</v>
      </c>
      <c r="BL613">
        <v>29.134923499999996</v>
      </c>
      <c r="BM613">
        <v>8888135</v>
      </c>
      <c r="BN613" s="5">
        <v>312477.66276098171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f>IF(COUNTIFS($D$1:D613,D613,$E$1:E613,E613)&gt;1,0,1)</f>
        <v>0</v>
      </c>
      <c r="BX613" s="5">
        <v>335397.7847238899</v>
      </c>
      <c r="BY613" t="s">
        <v>21</v>
      </c>
      <c r="BZ613" t="s">
        <v>92</v>
      </c>
      <c r="CA613" t="s">
        <v>88</v>
      </c>
      <c r="CB613" s="5">
        <v>15833182</v>
      </c>
      <c r="CC613" s="6">
        <v>3.8200203271513654E-2</v>
      </c>
      <c r="CD613" s="8">
        <v>29.134923499999996</v>
      </c>
      <c r="CE613" s="5" t="s">
        <v>622</v>
      </c>
      <c r="CF613">
        <v>0</v>
      </c>
      <c r="CG613" t="e">
        <f>VLOOKUP(C613,Sheet2!$D$2:$D$764,1,0)</f>
        <v>#N/A</v>
      </c>
      <c r="CH613" t="str">
        <f>VLOOKUP(B613,SO!A:A,1,0)</f>
        <v>9512938589</v>
      </c>
      <c r="CI613" t="str">
        <f>VLOOKUP(D613,Shipment!A:A,1,0)</f>
        <v>9525250595</v>
      </c>
      <c r="CJ613" s="76" t="e">
        <f>VLOOKUP(C613,[1]Sheet1!$E:$H,4,0)</f>
        <v>#N/A</v>
      </c>
      <c r="CK613" s="76" t="e">
        <f>VLOOKUP(C613,[1]Sheet1!$E:$I,5,0)</f>
        <v>#N/A</v>
      </c>
      <c r="CL613" s="76" t="e">
        <f>VLOOKUP(C613,[1]Sheet1!$E:$S,15,0)</f>
        <v>#N/A</v>
      </c>
    </row>
    <row r="614" spans="1:90" x14ac:dyDescent="0.25">
      <c r="A614" s="1">
        <v>44580</v>
      </c>
      <c r="B614" t="s">
        <v>1610</v>
      </c>
      <c r="C614" t="s">
        <v>1631</v>
      </c>
      <c r="D614" t="s">
        <v>1582</v>
      </c>
      <c r="E614" t="s">
        <v>1612</v>
      </c>
      <c r="F614" t="s">
        <v>1584</v>
      </c>
      <c r="G614">
        <v>9</v>
      </c>
      <c r="H614" t="s">
        <v>177</v>
      </c>
      <c r="I614" t="s">
        <v>72</v>
      </c>
      <c r="J614" t="s">
        <v>73</v>
      </c>
      <c r="K614" t="s">
        <v>1632</v>
      </c>
      <c r="L614">
        <v>2</v>
      </c>
      <c r="M614" t="s">
        <v>1613</v>
      </c>
      <c r="N614" t="s">
        <v>1614</v>
      </c>
      <c r="O614" t="s">
        <v>77</v>
      </c>
      <c r="P614">
        <v>1.5502499999999999</v>
      </c>
      <c r="Q614" t="s">
        <v>78</v>
      </c>
      <c r="R614">
        <v>0.87569444444444</v>
      </c>
      <c r="S614">
        <v>0.65722222222222004</v>
      </c>
      <c r="T614">
        <v>0.85709490740741001</v>
      </c>
      <c r="U614" t="s">
        <v>1615</v>
      </c>
      <c r="V614" t="s">
        <v>1615</v>
      </c>
      <c r="W614" t="s">
        <v>287</v>
      </c>
      <c r="X614" t="s">
        <v>1616</v>
      </c>
      <c r="Y614" t="s">
        <v>1617</v>
      </c>
      <c r="Z614">
        <v>298</v>
      </c>
      <c r="AA614">
        <v>0</v>
      </c>
      <c r="AB614">
        <v>0</v>
      </c>
      <c r="AC614">
        <v>6185000</v>
      </c>
      <c r="AD614" t="s">
        <v>21</v>
      </c>
      <c r="AE614" s="5">
        <v>0</v>
      </c>
      <c r="AF614" t="s">
        <v>177</v>
      </c>
      <c r="AG614" t="s">
        <v>84</v>
      </c>
      <c r="AH614" t="s">
        <v>1590</v>
      </c>
      <c r="AI614" t="s">
        <v>1618</v>
      </c>
      <c r="AJ614">
        <v>0</v>
      </c>
      <c r="AK614">
        <v>1</v>
      </c>
      <c r="AL614" t="s">
        <v>1591</v>
      </c>
      <c r="AM614" t="s">
        <v>177</v>
      </c>
      <c r="AN614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5"/>
      <c r="AX614" s="5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s="5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1.5502499999999999</v>
      </c>
      <c r="BK614" s="5" t="s">
        <v>1582</v>
      </c>
      <c r="BL614">
        <v>29.134923499999996</v>
      </c>
      <c r="BM614">
        <v>8888135</v>
      </c>
      <c r="BN614" s="5">
        <v>435252.38705363346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f>IF(COUNTIFS($D$1:D614,D614,$E$1:E614,E614)&gt;1,0,1)</f>
        <v>0</v>
      </c>
      <c r="BX614" s="5">
        <v>467177.99001600267</v>
      </c>
      <c r="BY614" t="s">
        <v>21</v>
      </c>
      <c r="BZ614" t="s">
        <v>92</v>
      </c>
      <c r="CA614" t="s">
        <v>88</v>
      </c>
      <c r="CB614" s="5">
        <v>16464000</v>
      </c>
      <c r="CC614" s="6">
        <v>5.3209338270615338E-2</v>
      </c>
      <c r="CD614" s="8">
        <v>29.134923499999996</v>
      </c>
      <c r="CE614" s="5" t="s">
        <v>622</v>
      </c>
      <c r="CF614">
        <v>0</v>
      </c>
      <c r="CG614" t="e">
        <f>VLOOKUP(C614,Sheet2!$D$2:$D$764,1,0)</f>
        <v>#N/A</v>
      </c>
      <c r="CH614" t="str">
        <f>VLOOKUP(B614,SO!A:A,1,0)</f>
        <v>9512938589</v>
      </c>
      <c r="CI614" t="str">
        <f>VLOOKUP(D614,Shipment!A:A,1,0)</f>
        <v>9525250595</v>
      </c>
      <c r="CJ614" s="76" t="e">
        <f>VLOOKUP(C614,[1]Sheet1!$E:$H,4,0)</f>
        <v>#N/A</v>
      </c>
      <c r="CK614" s="76" t="e">
        <f>VLOOKUP(C614,[1]Sheet1!$E:$I,5,0)</f>
        <v>#N/A</v>
      </c>
      <c r="CL614" s="76" t="e">
        <f>VLOOKUP(C614,[1]Sheet1!$E:$S,15,0)</f>
        <v>#N/A</v>
      </c>
    </row>
    <row r="615" spans="1:90" x14ac:dyDescent="0.25">
      <c r="A615" s="1">
        <v>44580</v>
      </c>
      <c r="B615" t="s">
        <v>1610</v>
      </c>
      <c r="C615" t="s">
        <v>1631</v>
      </c>
      <c r="D615" t="s">
        <v>1582</v>
      </c>
      <c r="E615" t="s">
        <v>1612</v>
      </c>
      <c r="F615" t="s">
        <v>1584</v>
      </c>
      <c r="G615">
        <v>9</v>
      </c>
      <c r="H615" t="s">
        <v>177</v>
      </c>
      <c r="I615" t="s">
        <v>72</v>
      </c>
      <c r="J615" t="s">
        <v>73</v>
      </c>
      <c r="K615" t="s">
        <v>1633</v>
      </c>
      <c r="L615">
        <v>2</v>
      </c>
      <c r="M615" t="s">
        <v>1613</v>
      </c>
      <c r="N615" t="s">
        <v>1614</v>
      </c>
      <c r="O615" t="s">
        <v>77</v>
      </c>
      <c r="P615">
        <v>0.20988000000000001</v>
      </c>
      <c r="Q615" t="s">
        <v>78</v>
      </c>
      <c r="R615">
        <v>0.87569444444444</v>
      </c>
      <c r="S615">
        <v>0.65722222222222004</v>
      </c>
      <c r="T615">
        <v>0.86002314814814995</v>
      </c>
      <c r="U615" t="s">
        <v>1615</v>
      </c>
      <c r="V615" t="s">
        <v>1615</v>
      </c>
      <c r="W615" t="s">
        <v>287</v>
      </c>
      <c r="X615" t="s">
        <v>1616</v>
      </c>
      <c r="Y615" t="s">
        <v>1617</v>
      </c>
      <c r="Z615">
        <v>298</v>
      </c>
      <c r="AA615">
        <v>0</v>
      </c>
      <c r="AB615">
        <v>0</v>
      </c>
      <c r="AC615">
        <v>6185000</v>
      </c>
      <c r="AD615" t="s">
        <v>1634</v>
      </c>
      <c r="AE615" s="5">
        <v>0</v>
      </c>
      <c r="AF615" t="s">
        <v>177</v>
      </c>
      <c r="AG615" t="s">
        <v>84</v>
      </c>
      <c r="AH615" t="s">
        <v>1590</v>
      </c>
      <c r="AI615" t="s">
        <v>1618</v>
      </c>
      <c r="AJ615">
        <v>0</v>
      </c>
      <c r="AK615">
        <v>1</v>
      </c>
      <c r="AL615" t="s">
        <v>1591</v>
      </c>
      <c r="AM615" t="s">
        <v>177</v>
      </c>
      <c r="AN615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5"/>
      <c r="AX615" s="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s="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0.20988000000000001</v>
      </c>
      <c r="BK615" s="5" t="s">
        <v>1582</v>
      </c>
      <c r="BL615">
        <v>29.134923499999996</v>
      </c>
      <c r="BM615">
        <v>8888135</v>
      </c>
      <c r="BN615" s="5">
        <v>58926.477016491925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f>IF(COUNTIFS($D$1:D615,D615,$E$1:E615,E615)&gt;1,0,1)</f>
        <v>0</v>
      </c>
      <c r="BX615" s="5">
        <v>63248.712494474217</v>
      </c>
      <c r="BY615" t="s">
        <v>1634</v>
      </c>
      <c r="BZ615" t="s">
        <v>1634</v>
      </c>
      <c r="CA615" t="s">
        <v>88</v>
      </c>
      <c r="CB615" s="5">
        <v>22960000</v>
      </c>
      <c r="CC615" s="6">
        <v>7.203725796637154E-3</v>
      </c>
      <c r="CD615" s="8">
        <v>29.134923499999996</v>
      </c>
      <c r="CE615" s="5" t="s">
        <v>622</v>
      </c>
      <c r="CF615">
        <v>0</v>
      </c>
      <c r="CG615" t="e">
        <f>VLOOKUP(C615,Sheet2!$D$2:$D$764,1,0)</f>
        <v>#N/A</v>
      </c>
      <c r="CH615" t="str">
        <f>VLOOKUP(B615,SO!A:A,1,0)</f>
        <v>9512938589</v>
      </c>
      <c r="CI615" t="str">
        <f>VLOOKUP(D615,Shipment!A:A,1,0)</f>
        <v>9525250595</v>
      </c>
      <c r="CJ615" s="76" t="e">
        <f>VLOOKUP(C615,[1]Sheet1!$E:$H,4,0)</f>
        <v>#N/A</v>
      </c>
      <c r="CK615" s="76" t="e">
        <f>VLOOKUP(C615,[1]Sheet1!$E:$I,5,0)</f>
        <v>#N/A</v>
      </c>
      <c r="CL615" s="76" t="e">
        <f>VLOOKUP(C615,[1]Sheet1!$E:$S,15,0)</f>
        <v>#N/A</v>
      </c>
    </row>
    <row r="616" spans="1:90" x14ac:dyDescent="0.25">
      <c r="A616" s="1">
        <v>44580</v>
      </c>
      <c r="B616" t="s">
        <v>1577</v>
      </c>
      <c r="C616" t="s">
        <v>1671</v>
      </c>
      <c r="D616" t="s">
        <v>1556</v>
      </c>
      <c r="E616" t="s">
        <v>1557</v>
      </c>
      <c r="F616" t="s">
        <v>1558</v>
      </c>
      <c r="G616">
        <v>7</v>
      </c>
      <c r="H616" t="s">
        <v>177</v>
      </c>
      <c r="I616" t="s">
        <v>72</v>
      </c>
      <c r="J616" t="s">
        <v>73</v>
      </c>
      <c r="K616" t="s">
        <v>255</v>
      </c>
      <c r="L616">
        <v>1</v>
      </c>
      <c r="M616" t="s">
        <v>1559</v>
      </c>
      <c r="N616" t="s">
        <v>1560</v>
      </c>
      <c r="O616" t="s">
        <v>77</v>
      </c>
      <c r="P616">
        <v>0.52455200000000002</v>
      </c>
      <c r="Q616" t="s">
        <v>78</v>
      </c>
      <c r="R616">
        <v>0.86041666666667005</v>
      </c>
      <c r="S616">
        <v>0.66771990740741005</v>
      </c>
      <c r="T616">
        <v>0.84429398148148005</v>
      </c>
      <c r="U616" t="s">
        <v>1561</v>
      </c>
      <c r="V616" t="s">
        <v>1561</v>
      </c>
      <c r="W616" t="s">
        <v>396</v>
      </c>
      <c r="X616" t="s">
        <v>1477</v>
      </c>
      <c r="Y616" t="s">
        <v>1246</v>
      </c>
      <c r="Z616">
        <v>166</v>
      </c>
      <c r="AA616">
        <v>0</v>
      </c>
      <c r="AB616" t="s">
        <v>146</v>
      </c>
      <c r="AC616">
        <v>3278000</v>
      </c>
      <c r="AD616" t="s">
        <v>21</v>
      </c>
      <c r="AE616" s="5">
        <v>0</v>
      </c>
      <c r="AF616" t="s">
        <v>177</v>
      </c>
      <c r="AG616" t="s">
        <v>84</v>
      </c>
      <c r="AH616" t="s">
        <v>85</v>
      </c>
      <c r="AI616" t="s">
        <v>130</v>
      </c>
      <c r="AJ616">
        <v>0</v>
      </c>
      <c r="AK616">
        <v>1</v>
      </c>
      <c r="AL616" t="s">
        <v>183</v>
      </c>
      <c r="AM616" t="s">
        <v>177</v>
      </c>
      <c r="AN616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6819</v>
      </c>
      <c r="AT616" s="8">
        <v>10491</v>
      </c>
      <c r="AU616" s="5"/>
      <c r="AX616" s="5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s="5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0.52455200000000002</v>
      </c>
      <c r="BK616" s="5" t="s">
        <v>1556</v>
      </c>
      <c r="BL616">
        <v>24.983829320000002</v>
      </c>
      <c r="BM616">
        <v>5072883</v>
      </c>
      <c r="BN616" s="5">
        <v>80980.262796640003</v>
      </c>
      <c r="BO616" s="5">
        <v>0</v>
      </c>
      <c r="BP616" s="5">
        <v>6819</v>
      </c>
      <c r="BQ616" s="5">
        <v>10491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f>IF(COUNTIFS($D$1:D616,D616,$E$1:E616,E616)&gt;1,0,1)</f>
        <v>0</v>
      </c>
      <c r="BX616" s="5">
        <v>107738.31005059075</v>
      </c>
      <c r="BY616" t="s">
        <v>21</v>
      </c>
      <c r="BZ616" t="s">
        <v>92</v>
      </c>
      <c r="CA616" t="s">
        <v>102</v>
      </c>
      <c r="CB616" s="5">
        <v>5032000</v>
      </c>
      <c r="CC616" s="6">
        <v>2.0995660564334977E-2</v>
      </c>
      <c r="CD616" s="8">
        <v>24.983829320000002</v>
      </c>
      <c r="CE616" s="5" t="s">
        <v>622</v>
      </c>
      <c r="CF616">
        <v>0</v>
      </c>
      <c r="CG616" t="str">
        <f>VLOOKUP(C616,Sheet2!$D$2:$D$764,1,0)</f>
        <v>9521122342</v>
      </c>
      <c r="CH616" t="str">
        <f>VLOOKUP(B616,SO!A:A,1,0)</f>
        <v>9512938972</v>
      </c>
      <c r="CI616" t="str">
        <f>VLOOKUP(D616,Shipment!A:A,1,0)</f>
        <v>9525250589</v>
      </c>
      <c r="CJ616" s="76" t="e">
        <f>VLOOKUP(C616,[1]Sheet1!$E:$H,4,0)</f>
        <v>#N/A</v>
      </c>
      <c r="CK616" s="76" t="e">
        <f>VLOOKUP(C616,[1]Sheet1!$E:$I,5,0)</f>
        <v>#N/A</v>
      </c>
      <c r="CL616" s="76" t="e">
        <f>VLOOKUP(C616,[1]Sheet1!$E:$S,15,0)</f>
        <v>#N/A</v>
      </c>
    </row>
    <row r="617" spans="1:90" x14ac:dyDescent="0.25">
      <c r="A617" s="1">
        <v>44580</v>
      </c>
      <c r="B617" t="s">
        <v>1672</v>
      </c>
      <c r="C617" t="s">
        <v>1673</v>
      </c>
      <c r="D617" t="s">
        <v>1556</v>
      </c>
      <c r="E617" t="s">
        <v>1674</v>
      </c>
      <c r="F617" t="s">
        <v>1558</v>
      </c>
      <c r="G617">
        <v>7</v>
      </c>
      <c r="H617" t="s">
        <v>177</v>
      </c>
      <c r="I617" t="s">
        <v>72</v>
      </c>
      <c r="J617" t="s">
        <v>73</v>
      </c>
      <c r="K617" t="s">
        <v>272</v>
      </c>
      <c r="L617">
        <v>1</v>
      </c>
      <c r="M617" t="s">
        <v>1245</v>
      </c>
      <c r="N617" t="s">
        <v>1675</v>
      </c>
      <c r="O617" t="s">
        <v>77</v>
      </c>
      <c r="P617">
        <v>0.88563199999999997</v>
      </c>
      <c r="Q617" t="s">
        <v>78</v>
      </c>
      <c r="R617">
        <v>0.86041666666667005</v>
      </c>
      <c r="S617">
        <v>0.66771990740741005</v>
      </c>
      <c r="T617">
        <v>0.84924768518519</v>
      </c>
      <c r="U617" t="s">
        <v>1676</v>
      </c>
      <c r="V617" t="s">
        <v>1676</v>
      </c>
      <c r="W617" t="s">
        <v>396</v>
      </c>
      <c r="X617" t="s">
        <v>1570</v>
      </c>
      <c r="Y617" t="s">
        <v>1246</v>
      </c>
      <c r="Z617">
        <v>208</v>
      </c>
      <c r="AA617">
        <v>208</v>
      </c>
      <c r="AB617">
        <v>0</v>
      </c>
      <c r="AC617">
        <v>3857000</v>
      </c>
      <c r="AD617" t="s">
        <v>21</v>
      </c>
      <c r="AE617" s="5">
        <v>0</v>
      </c>
      <c r="AF617" t="s">
        <v>177</v>
      </c>
      <c r="AG617" t="s">
        <v>84</v>
      </c>
      <c r="AH617" t="s">
        <v>85</v>
      </c>
      <c r="AI617" t="s">
        <v>42</v>
      </c>
      <c r="AJ617">
        <v>0</v>
      </c>
      <c r="AK617">
        <v>1</v>
      </c>
      <c r="AL617" t="s">
        <v>183</v>
      </c>
      <c r="AM617" t="s">
        <v>177</v>
      </c>
      <c r="AN617" t="s">
        <v>101</v>
      </c>
      <c r="AO617" s="8">
        <v>150000</v>
      </c>
      <c r="AP617" s="8">
        <v>0</v>
      </c>
      <c r="AQ617" s="8">
        <v>0</v>
      </c>
      <c r="AR617" s="8">
        <v>0</v>
      </c>
      <c r="AS617" s="8">
        <v>11513</v>
      </c>
      <c r="AT617" s="8">
        <v>0</v>
      </c>
      <c r="AU617" s="5"/>
      <c r="AX617" s="5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s="5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0.88563199999999997</v>
      </c>
      <c r="BK617" s="5" t="s">
        <v>1556</v>
      </c>
      <c r="BL617">
        <v>24.983829320000002</v>
      </c>
      <c r="BM617">
        <v>5072883</v>
      </c>
      <c r="BN617" s="5">
        <v>136723.74159494936</v>
      </c>
      <c r="BO617" s="5">
        <v>0</v>
      </c>
      <c r="BP617" s="5">
        <v>11513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f>IF(COUNTIFS($D$1:D617,D617,$E$1:E617,E617)&gt;1,0,1)</f>
        <v>1</v>
      </c>
      <c r="BX617" s="5">
        <v>164188.43558450788</v>
      </c>
      <c r="BY617" t="s">
        <v>21</v>
      </c>
      <c r="BZ617" t="s">
        <v>92</v>
      </c>
      <c r="CA617" t="s">
        <v>102</v>
      </c>
      <c r="CB617" s="5">
        <v>12433182</v>
      </c>
      <c r="CC617" s="6">
        <v>3.5448208865685601E-2</v>
      </c>
      <c r="CD617" s="8">
        <v>24.983829320000002</v>
      </c>
      <c r="CE617" s="5" t="s">
        <v>622</v>
      </c>
      <c r="CF617">
        <v>0</v>
      </c>
      <c r="CG617" t="str">
        <f>VLOOKUP(C617,Sheet2!$D$2:$D$764,1,0)</f>
        <v>9521123336</v>
      </c>
      <c r="CH617" t="str">
        <f>VLOOKUP(B617,SO!A:A,1,0)</f>
        <v>9512939956</v>
      </c>
      <c r="CI617" t="str">
        <f>VLOOKUP(D617,Shipment!A:A,1,0)</f>
        <v>9525250589</v>
      </c>
      <c r="CJ617" s="76" t="e">
        <f>VLOOKUP(C617,[1]Sheet1!$E:$H,4,0)</f>
        <v>#N/A</v>
      </c>
      <c r="CK617" s="76" t="e">
        <f>VLOOKUP(C617,[1]Sheet1!$E:$I,5,0)</f>
        <v>#N/A</v>
      </c>
      <c r="CL617" s="76" t="e">
        <f>VLOOKUP(C617,[1]Sheet1!$E:$S,15,0)</f>
        <v>#N/A</v>
      </c>
    </row>
    <row r="618" spans="1:90" x14ac:dyDescent="0.25">
      <c r="A618" s="1">
        <v>44580</v>
      </c>
      <c r="B618" t="s">
        <v>1677</v>
      </c>
      <c r="C618" t="s">
        <v>1678</v>
      </c>
      <c r="D618" t="s">
        <v>1556</v>
      </c>
      <c r="E618" t="s">
        <v>1679</v>
      </c>
      <c r="F618" t="s">
        <v>1558</v>
      </c>
      <c r="G618">
        <v>7</v>
      </c>
      <c r="H618" t="s">
        <v>177</v>
      </c>
      <c r="I618" t="s">
        <v>72</v>
      </c>
      <c r="J618" t="s">
        <v>73</v>
      </c>
      <c r="K618" t="s">
        <v>170</v>
      </c>
      <c r="L618">
        <v>1</v>
      </c>
      <c r="M618" t="s">
        <v>1245</v>
      </c>
      <c r="N618" t="s">
        <v>1680</v>
      </c>
      <c r="O618" t="s">
        <v>77</v>
      </c>
      <c r="P618">
        <v>0.69159999999999999</v>
      </c>
      <c r="Q618" t="s">
        <v>78</v>
      </c>
      <c r="R618">
        <v>0.86041666666667005</v>
      </c>
      <c r="S618">
        <v>0.66771990740741005</v>
      </c>
      <c r="T618">
        <v>0.85416666666666996</v>
      </c>
      <c r="U618" t="s">
        <v>1681</v>
      </c>
      <c r="V618" t="s">
        <v>1681</v>
      </c>
      <c r="W618" t="s">
        <v>396</v>
      </c>
      <c r="X618" t="s">
        <v>1570</v>
      </c>
      <c r="Y618" t="s">
        <v>1246</v>
      </c>
      <c r="Z618">
        <v>208</v>
      </c>
      <c r="AA618">
        <v>208</v>
      </c>
      <c r="AB618">
        <v>0</v>
      </c>
      <c r="AC618">
        <v>3857000</v>
      </c>
      <c r="AD618" t="s">
        <v>21</v>
      </c>
      <c r="AE618" s="5">
        <v>0</v>
      </c>
      <c r="AF618" t="s">
        <v>177</v>
      </c>
      <c r="AG618" t="s">
        <v>84</v>
      </c>
      <c r="AH618" t="s">
        <v>85</v>
      </c>
      <c r="AI618" t="s">
        <v>42</v>
      </c>
      <c r="AJ618">
        <v>0</v>
      </c>
      <c r="AK618">
        <v>1</v>
      </c>
      <c r="AL618" t="s">
        <v>183</v>
      </c>
      <c r="AM618" t="s">
        <v>177</v>
      </c>
      <c r="AN618" t="s">
        <v>101</v>
      </c>
      <c r="AO618" s="8">
        <v>150000</v>
      </c>
      <c r="AP618" s="8">
        <v>0</v>
      </c>
      <c r="AQ618" s="8">
        <v>0</v>
      </c>
      <c r="AR618" s="8">
        <v>0</v>
      </c>
      <c r="AS618" s="8">
        <v>8991</v>
      </c>
      <c r="AT618" s="8">
        <v>0</v>
      </c>
      <c r="AU618" s="5"/>
      <c r="AX618" s="5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 s="5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0.69159999999999999</v>
      </c>
      <c r="BK618" s="5" t="s">
        <v>1556</v>
      </c>
      <c r="BL618">
        <v>24.983829320000002</v>
      </c>
      <c r="BM618">
        <v>5072883</v>
      </c>
      <c r="BN618" s="5">
        <v>106769.109163927</v>
      </c>
      <c r="BO618" s="5">
        <v>0</v>
      </c>
      <c r="BP618" s="5">
        <v>8991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f>IF(COUNTIFS($D$1:D618,D618,$E$1:E618,E618)&gt;1,0,1)</f>
        <v>1</v>
      </c>
      <c r="BX618" s="5">
        <v>128216.96659814197</v>
      </c>
      <c r="BY618" t="s">
        <v>21</v>
      </c>
      <c r="BZ618" t="s">
        <v>92</v>
      </c>
      <c r="CA618" t="s">
        <v>102</v>
      </c>
      <c r="CB618" s="5">
        <v>6232000</v>
      </c>
      <c r="CC618" s="6">
        <v>2.7681905409366603E-2</v>
      </c>
      <c r="CD618" s="8">
        <v>24.983829320000002</v>
      </c>
      <c r="CE618" s="5" t="s">
        <v>622</v>
      </c>
      <c r="CF618">
        <v>0</v>
      </c>
      <c r="CG618" t="str">
        <f>VLOOKUP(C618,Sheet2!$D$2:$D$764,1,0)</f>
        <v>9521121588</v>
      </c>
      <c r="CH618" t="str">
        <f>VLOOKUP(B618,SO!A:A,1,0)</f>
        <v>9512937284</v>
      </c>
      <c r="CI618" t="str">
        <f>VLOOKUP(D618,Shipment!A:A,1,0)</f>
        <v>9525250589</v>
      </c>
      <c r="CJ618" s="76" t="e">
        <f>VLOOKUP(C618,[1]Sheet1!$E:$H,4,0)</f>
        <v>#N/A</v>
      </c>
      <c r="CK618" s="76" t="e">
        <f>VLOOKUP(C618,[1]Sheet1!$E:$I,5,0)</f>
        <v>#N/A</v>
      </c>
      <c r="CL618" s="76" t="e">
        <f>VLOOKUP(C618,[1]Sheet1!$E:$S,15,0)</f>
        <v>#N/A</v>
      </c>
    </row>
    <row r="619" spans="1:90" x14ac:dyDescent="0.25">
      <c r="A619" s="1">
        <v>44580</v>
      </c>
      <c r="B619" t="s">
        <v>1682</v>
      </c>
      <c r="C619" t="s">
        <v>1683</v>
      </c>
      <c r="D619" t="s">
        <v>1684</v>
      </c>
      <c r="E619" t="s">
        <v>1685</v>
      </c>
      <c r="F619" t="s">
        <v>1686</v>
      </c>
      <c r="G619">
        <v>7</v>
      </c>
      <c r="H619" t="s">
        <v>177</v>
      </c>
      <c r="I619" t="s">
        <v>72</v>
      </c>
      <c r="J619" t="s">
        <v>73</v>
      </c>
      <c r="K619" t="s">
        <v>139</v>
      </c>
      <c r="L619">
        <v>8</v>
      </c>
      <c r="M619" t="s">
        <v>262</v>
      </c>
      <c r="N619" t="s">
        <v>1687</v>
      </c>
      <c r="O619" t="s">
        <v>77</v>
      </c>
      <c r="P619">
        <v>0.49368000000000001</v>
      </c>
      <c r="Q619" t="s">
        <v>78</v>
      </c>
      <c r="R619">
        <v>0.88055555555555998</v>
      </c>
      <c r="S619">
        <v>0.67267361111111001</v>
      </c>
      <c r="T619">
        <v>0.86890046296295997</v>
      </c>
      <c r="U619" t="s">
        <v>1688</v>
      </c>
      <c r="V619" t="s">
        <v>1688</v>
      </c>
      <c r="W619" t="s">
        <v>396</v>
      </c>
      <c r="X619" t="s">
        <v>1477</v>
      </c>
      <c r="Y619" t="s">
        <v>1246</v>
      </c>
      <c r="Z619">
        <v>166</v>
      </c>
      <c r="AA619">
        <v>207</v>
      </c>
      <c r="AB619">
        <v>0</v>
      </c>
      <c r="AC619">
        <v>3278000</v>
      </c>
      <c r="AD619" t="s">
        <v>147</v>
      </c>
      <c r="AE619" s="5">
        <v>1</v>
      </c>
      <c r="AF619" t="s">
        <v>177</v>
      </c>
      <c r="AG619" t="s">
        <v>84</v>
      </c>
      <c r="AH619" t="s">
        <v>85</v>
      </c>
      <c r="AI619" t="s">
        <v>262</v>
      </c>
      <c r="AJ619">
        <v>0</v>
      </c>
      <c r="AK619">
        <v>1</v>
      </c>
      <c r="AL619" t="s">
        <v>183</v>
      </c>
      <c r="AM619" t="s">
        <v>177</v>
      </c>
      <c r="AN619" t="s">
        <v>101</v>
      </c>
      <c r="AO619" s="8">
        <v>150000</v>
      </c>
      <c r="AP619" s="8">
        <v>0</v>
      </c>
      <c r="AQ619" s="8">
        <v>0</v>
      </c>
      <c r="AR619" s="8">
        <v>0</v>
      </c>
      <c r="AS619" s="8">
        <v>6418</v>
      </c>
      <c r="AT619" s="8">
        <v>0</v>
      </c>
      <c r="AU619" s="5"/>
      <c r="AX619" s="5">
        <v>0</v>
      </c>
      <c r="AY619">
        <v>0</v>
      </c>
      <c r="AZ619">
        <v>4461000</v>
      </c>
      <c r="BA619">
        <v>0</v>
      </c>
      <c r="BB619">
        <v>372777</v>
      </c>
      <c r="BC619">
        <v>0</v>
      </c>
      <c r="BD619" s="5">
        <v>0</v>
      </c>
      <c r="BE619">
        <v>0</v>
      </c>
      <c r="BF619">
        <v>0</v>
      </c>
      <c r="BG619">
        <v>0</v>
      </c>
      <c r="BH619">
        <v>0</v>
      </c>
      <c r="BI619">
        <v>4833777</v>
      </c>
      <c r="BJ619">
        <v>0.49368000000000001</v>
      </c>
      <c r="BK619" s="5" t="s">
        <v>1684</v>
      </c>
      <c r="BL619">
        <v>28.675152000000001</v>
      </c>
      <c r="BM619">
        <v>4833777</v>
      </c>
      <c r="BN619" s="5">
        <v>71637.021488151135</v>
      </c>
      <c r="BO619" s="5">
        <v>0</v>
      </c>
      <c r="BP619" s="5">
        <v>6418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f>IF(COUNTIFS($D$1:D619,D619,$E$1:E619,E619)&gt;1,0,1)</f>
        <v>1</v>
      </c>
      <c r="BX619" s="5">
        <v>83219.911285422306</v>
      </c>
      <c r="BY619" t="s">
        <v>147</v>
      </c>
      <c r="BZ619" t="s">
        <v>147</v>
      </c>
      <c r="CA619" t="s">
        <v>102</v>
      </c>
      <c r="CB619" s="5">
        <v>18312000</v>
      </c>
      <c r="CC619" s="6">
        <v>1.7216299324237235E-2</v>
      </c>
      <c r="CD619" s="8">
        <v>28.675152000000001</v>
      </c>
      <c r="CE619" s="5" t="s">
        <v>622</v>
      </c>
      <c r="CF619">
        <v>0</v>
      </c>
      <c r="CG619" t="str">
        <f>VLOOKUP(C619,Sheet2!$D$2:$D$764,1,0)</f>
        <v>9521122992</v>
      </c>
      <c r="CH619" t="str">
        <f>VLOOKUP(B619,SO!A:A,1,0)</f>
        <v>9512941075</v>
      </c>
      <c r="CI619" t="str">
        <f>VLOOKUP(D619,Shipment!A:A,1,0)</f>
        <v>9525250604</v>
      </c>
      <c r="CJ619" s="76" t="e">
        <f>VLOOKUP(C619,[1]Sheet1!$E:$H,4,0)</f>
        <v>#N/A</v>
      </c>
      <c r="CK619" s="76" t="e">
        <f>VLOOKUP(C619,[1]Sheet1!$E:$I,5,0)</f>
        <v>#N/A</v>
      </c>
      <c r="CL619" s="76" t="e">
        <f>VLOOKUP(C619,[1]Sheet1!$E:$S,15,0)</f>
        <v>#N/A</v>
      </c>
    </row>
    <row r="620" spans="1:90" x14ac:dyDescent="0.25">
      <c r="A620" s="1">
        <v>44580</v>
      </c>
      <c r="B620" t="s">
        <v>1689</v>
      </c>
      <c r="C620" t="s">
        <v>1690</v>
      </c>
      <c r="D620" t="s">
        <v>1684</v>
      </c>
      <c r="E620" t="s">
        <v>1685</v>
      </c>
      <c r="F620" t="s">
        <v>1686</v>
      </c>
      <c r="G620">
        <v>7</v>
      </c>
      <c r="H620" t="s">
        <v>177</v>
      </c>
      <c r="I620" t="s">
        <v>72</v>
      </c>
      <c r="J620" t="s">
        <v>73</v>
      </c>
      <c r="K620" t="s">
        <v>238</v>
      </c>
      <c r="L620">
        <v>2</v>
      </c>
      <c r="M620" t="s">
        <v>262</v>
      </c>
      <c r="N620" t="s">
        <v>1687</v>
      </c>
      <c r="O620" t="s">
        <v>77</v>
      </c>
      <c r="P620">
        <v>2.0956800000000002</v>
      </c>
      <c r="Q620" t="s">
        <v>78</v>
      </c>
      <c r="R620">
        <v>0.88055555555555998</v>
      </c>
      <c r="S620">
        <v>0.67267361111111001</v>
      </c>
      <c r="T620">
        <v>0.86136574074074002</v>
      </c>
      <c r="U620" t="s">
        <v>1688</v>
      </c>
      <c r="V620" t="s">
        <v>1688</v>
      </c>
      <c r="W620" t="s">
        <v>396</v>
      </c>
      <c r="X620" t="s">
        <v>1477</v>
      </c>
      <c r="Y620" t="s">
        <v>1246</v>
      </c>
      <c r="Z620">
        <v>166</v>
      </c>
      <c r="AA620">
        <v>0</v>
      </c>
      <c r="AB620">
        <v>0</v>
      </c>
      <c r="AC620">
        <v>3278000</v>
      </c>
      <c r="AD620" t="s">
        <v>21</v>
      </c>
      <c r="AE620" s="5">
        <v>0</v>
      </c>
      <c r="AF620" t="s">
        <v>177</v>
      </c>
      <c r="AG620" t="s">
        <v>84</v>
      </c>
      <c r="AH620" t="s">
        <v>85</v>
      </c>
      <c r="AI620" t="s">
        <v>262</v>
      </c>
      <c r="AJ620">
        <v>0</v>
      </c>
      <c r="AK620">
        <v>1</v>
      </c>
      <c r="AL620" t="s">
        <v>183</v>
      </c>
      <c r="AM620" t="s">
        <v>177</v>
      </c>
      <c r="AN620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27244</v>
      </c>
      <c r="AT620" s="8">
        <v>0</v>
      </c>
      <c r="AU620" s="5"/>
      <c r="AX620" s="5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s="5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2.0956800000000002</v>
      </c>
      <c r="BK620" s="5" t="s">
        <v>1684</v>
      </c>
      <c r="BL620">
        <v>28.675152000000001</v>
      </c>
      <c r="BM620">
        <v>4833777</v>
      </c>
      <c r="BN620" s="5">
        <v>304100.37512617197</v>
      </c>
      <c r="BO620" s="5">
        <v>0</v>
      </c>
      <c r="BP620" s="5">
        <v>27244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f>IF(COUNTIFS($D$1:D620,D620,$E$1:E620,E620)&gt;1,0,1)</f>
        <v>0</v>
      </c>
      <c r="BX620" s="5">
        <v>353269.42019655206</v>
      </c>
      <c r="BY620" t="s">
        <v>21</v>
      </c>
      <c r="BZ620" t="s">
        <v>92</v>
      </c>
      <c r="CA620" t="s">
        <v>102</v>
      </c>
      <c r="CB620" s="5">
        <v>29348182</v>
      </c>
      <c r="CC620" s="6">
        <v>7.3083483567933663E-2</v>
      </c>
      <c r="CD620" s="8">
        <v>28.675152000000001</v>
      </c>
      <c r="CE620" s="5" t="s">
        <v>622</v>
      </c>
      <c r="CF620">
        <v>0</v>
      </c>
      <c r="CG620" t="str">
        <f>VLOOKUP(C620,Sheet2!$D$2:$D$764,1,0)</f>
        <v>9521123012</v>
      </c>
      <c r="CH620" t="str">
        <f>VLOOKUP(B620,SO!A:A,1,0)</f>
        <v>9512940828</v>
      </c>
      <c r="CI620" t="str">
        <f>VLOOKUP(D620,Shipment!A:A,1,0)</f>
        <v>9525250604</v>
      </c>
      <c r="CJ620" s="76" t="e">
        <f>VLOOKUP(C620,[1]Sheet1!$E:$H,4,0)</f>
        <v>#N/A</v>
      </c>
      <c r="CK620" s="76" t="e">
        <f>VLOOKUP(C620,[1]Sheet1!$E:$I,5,0)</f>
        <v>#N/A</v>
      </c>
      <c r="CL620" s="76" t="e">
        <f>VLOOKUP(C620,[1]Sheet1!$E:$S,15,0)</f>
        <v>#N/A</v>
      </c>
    </row>
    <row r="621" spans="1:90" x14ac:dyDescent="0.25">
      <c r="A621" s="1">
        <v>44580</v>
      </c>
      <c r="B621" t="s">
        <v>1689</v>
      </c>
      <c r="C621" t="s">
        <v>1690</v>
      </c>
      <c r="D621" t="s">
        <v>1684</v>
      </c>
      <c r="E621" t="s">
        <v>1685</v>
      </c>
      <c r="F621" t="s">
        <v>1686</v>
      </c>
      <c r="G621">
        <v>7</v>
      </c>
      <c r="H621" t="s">
        <v>177</v>
      </c>
      <c r="I621" t="s">
        <v>72</v>
      </c>
      <c r="J621" t="s">
        <v>73</v>
      </c>
      <c r="K621" t="s">
        <v>268</v>
      </c>
      <c r="L621">
        <v>3</v>
      </c>
      <c r="M621" t="s">
        <v>262</v>
      </c>
      <c r="N621" t="s">
        <v>1687</v>
      </c>
      <c r="O621" t="s">
        <v>77</v>
      </c>
      <c r="P621">
        <v>3.3388799999999996</v>
      </c>
      <c r="Q621" t="s">
        <v>78</v>
      </c>
      <c r="R621">
        <v>0.88055555555555998</v>
      </c>
      <c r="S621">
        <v>0.67267361111111001</v>
      </c>
      <c r="T621">
        <v>0.86586805555556001</v>
      </c>
      <c r="U621" t="s">
        <v>1688</v>
      </c>
      <c r="V621" t="s">
        <v>1688</v>
      </c>
      <c r="W621" t="s">
        <v>396</v>
      </c>
      <c r="X621" t="s">
        <v>1477</v>
      </c>
      <c r="Y621" t="s">
        <v>1246</v>
      </c>
      <c r="Z621">
        <v>166</v>
      </c>
      <c r="AA621">
        <v>0</v>
      </c>
      <c r="AB621">
        <v>0</v>
      </c>
      <c r="AC621">
        <v>3278000</v>
      </c>
      <c r="AD621" t="s">
        <v>21</v>
      </c>
      <c r="AE621" s="5">
        <v>0</v>
      </c>
      <c r="AF621" t="s">
        <v>177</v>
      </c>
      <c r="AG621" t="s">
        <v>84</v>
      </c>
      <c r="AH621" t="s">
        <v>85</v>
      </c>
      <c r="AI621" t="s">
        <v>262</v>
      </c>
      <c r="AJ621">
        <v>0</v>
      </c>
      <c r="AK621">
        <v>1</v>
      </c>
      <c r="AL621" t="s">
        <v>183</v>
      </c>
      <c r="AM621" t="s">
        <v>177</v>
      </c>
      <c r="AN621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43405</v>
      </c>
      <c r="AT621" s="8">
        <v>0</v>
      </c>
      <c r="AU621" s="5"/>
      <c r="AX621" s="5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s="5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3.3388799999999996</v>
      </c>
      <c r="BK621" s="5" t="s">
        <v>1684</v>
      </c>
      <c r="BL621">
        <v>28.675152000000001</v>
      </c>
      <c r="BM621">
        <v>4833777</v>
      </c>
      <c r="BN621" s="5">
        <v>484498.90274339251</v>
      </c>
      <c r="BO621" s="5">
        <v>0</v>
      </c>
      <c r="BP621" s="5">
        <v>43405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f>IF(COUNTIFS($D$1:D621,D621,$E$1:E621,E621)&gt;1,0,1)</f>
        <v>0</v>
      </c>
      <c r="BX621" s="5">
        <v>562835.33048264217</v>
      </c>
      <c r="BY621" t="s">
        <v>21</v>
      </c>
      <c r="BZ621" t="s">
        <v>92</v>
      </c>
      <c r="CA621" t="s">
        <v>102</v>
      </c>
      <c r="CB621" s="5">
        <v>48658635</v>
      </c>
      <c r="CC621" s="6">
        <v>0.11643809246416548</v>
      </c>
      <c r="CD621" s="8">
        <v>28.675152000000001</v>
      </c>
      <c r="CE621" s="5" t="s">
        <v>622</v>
      </c>
      <c r="CF621">
        <v>0</v>
      </c>
      <c r="CG621" t="str">
        <f>VLOOKUP(C621,Sheet2!$D$2:$D$764,1,0)</f>
        <v>9521123012</v>
      </c>
      <c r="CH621" t="str">
        <f>VLOOKUP(B621,SO!A:A,1,0)</f>
        <v>9512940828</v>
      </c>
      <c r="CI621" t="str">
        <f>VLOOKUP(D621,Shipment!A:A,1,0)</f>
        <v>9525250604</v>
      </c>
      <c r="CJ621" s="76" t="e">
        <f>VLOOKUP(C621,[1]Sheet1!$E:$H,4,0)</f>
        <v>#N/A</v>
      </c>
      <c r="CK621" s="76" t="e">
        <f>VLOOKUP(C621,[1]Sheet1!$E:$I,5,0)</f>
        <v>#N/A</v>
      </c>
      <c r="CL621" s="76" t="e">
        <f>VLOOKUP(C621,[1]Sheet1!$E:$S,15,0)</f>
        <v>#N/A</v>
      </c>
    </row>
    <row r="622" spans="1:90" x14ac:dyDescent="0.25">
      <c r="A622" s="1">
        <v>44580</v>
      </c>
      <c r="B622" t="s">
        <v>1691</v>
      </c>
      <c r="C622" t="s">
        <v>1692</v>
      </c>
      <c r="D622" t="s">
        <v>1684</v>
      </c>
      <c r="E622" t="s">
        <v>1693</v>
      </c>
      <c r="F622" t="s">
        <v>1686</v>
      </c>
      <c r="G622">
        <v>7</v>
      </c>
      <c r="H622" t="s">
        <v>177</v>
      </c>
      <c r="I622" t="s">
        <v>72</v>
      </c>
      <c r="J622" t="s">
        <v>73</v>
      </c>
      <c r="K622" t="s">
        <v>275</v>
      </c>
      <c r="L622">
        <v>1</v>
      </c>
      <c r="M622" t="s">
        <v>1245</v>
      </c>
      <c r="N622" t="s">
        <v>1694</v>
      </c>
      <c r="O622" t="s">
        <v>77</v>
      </c>
      <c r="P622">
        <v>0.69159999999999999</v>
      </c>
      <c r="Q622" t="s">
        <v>78</v>
      </c>
      <c r="R622">
        <v>0.88055555555555998</v>
      </c>
      <c r="S622">
        <v>0.67267361111111001</v>
      </c>
      <c r="T622">
        <v>0.87328703703704003</v>
      </c>
      <c r="U622" t="s">
        <v>1695</v>
      </c>
      <c r="V622" t="s">
        <v>1695</v>
      </c>
      <c r="W622" t="s">
        <v>396</v>
      </c>
      <c r="X622" t="s">
        <v>1696</v>
      </c>
      <c r="Y622" t="s">
        <v>1246</v>
      </c>
      <c r="Z622">
        <v>207</v>
      </c>
      <c r="AA622">
        <v>207</v>
      </c>
      <c r="AB622">
        <v>0</v>
      </c>
      <c r="AC622">
        <v>4161000</v>
      </c>
      <c r="AD622" t="s">
        <v>21</v>
      </c>
      <c r="AE622" s="5">
        <v>0</v>
      </c>
      <c r="AF622" t="s">
        <v>177</v>
      </c>
      <c r="AG622" t="s">
        <v>84</v>
      </c>
      <c r="AH622" t="s">
        <v>85</v>
      </c>
      <c r="AI622" t="s">
        <v>42</v>
      </c>
      <c r="AJ622">
        <v>0</v>
      </c>
      <c r="AK622">
        <v>1</v>
      </c>
      <c r="AL622" t="s">
        <v>183</v>
      </c>
      <c r="AM622" t="s">
        <v>177</v>
      </c>
      <c r="AN622" t="s">
        <v>183</v>
      </c>
      <c r="AO622" s="8">
        <v>4161000</v>
      </c>
      <c r="AP622" s="8">
        <v>0</v>
      </c>
      <c r="AQ622" s="8">
        <v>0</v>
      </c>
      <c r="AR622" s="8">
        <v>0</v>
      </c>
      <c r="AS622" s="8">
        <v>8991</v>
      </c>
      <c r="AT622" s="8">
        <v>0</v>
      </c>
      <c r="AU622" s="5"/>
      <c r="AX622" s="5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s="5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0.69159999999999999</v>
      </c>
      <c r="BK622" s="5" t="s">
        <v>1684</v>
      </c>
      <c r="BL622">
        <v>28.675152000000001</v>
      </c>
      <c r="BM622">
        <v>4833777</v>
      </c>
      <c r="BN622" s="5">
        <v>100356.83856183221</v>
      </c>
      <c r="BO622" s="5">
        <v>0</v>
      </c>
      <c r="BP622" s="5">
        <v>8991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f>IF(COUNTIFS($D$1:D622,D622,$E$1:E622,E622)&gt;1,0,1)</f>
        <v>1</v>
      </c>
      <c r="BX622" s="5">
        <v>116583.37126275738</v>
      </c>
      <c r="BY622" t="s">
        <v>21</v>
      </c>
      <c r="BZ622" t="s">
        <v>92</v>
      </c>
      <c r="CA622" t="s">
        <v>102</v>
      </c>
      <c r="CB622" s="5">
        <v>7032000</v>
      </c>
      <c r="CC622" s="6">
        <v>2.4118442336417256E-2</v>
      </c>
      <c r="CD622" s="8">
        <v>28.675152000000001</v>
      </c>
      <c r="CE622" s="5" t="s">
        <v>622</v>
      </c>
      <c r="CF622">
        <v>0</v>
      </c>
      <c r="CG622" t="str">
        <f>VLOOKUP(C622,Sheet2!$D$2:$D$764,1,0)</f>
        <v>9521122494</v>
      </c>
      <c r="CH622" t="str">
        <f>VLOOKUP(B622,SO!A:A,1,0)</f>
        <v>9512940137</v>
      </c>
      <c r="CI622" t="str">
        <f>VLOOKUP(D622,Shipment!A:A,1,0)</f>
        <v>9525250604</v>
      </c>
      <c r="CJ622" s="76" t="e">
        <f>VLOOKUP(C622,[1]Sheet1!$E:$H,4,0)</f>
        <v>#N/A</v>
      </c>
      <c r="CK622" s="76" t="e">
        <f>VLOOKUP(C622,[1]Sheet1!$E:$I,5,0)</f>
        <v>#N/A</v>
      </c>
      <c r="CL622" s="76" t="e">
        <f>VLOOKUP(C622,[1]Sheet1!$E:$S,15,0)</f>
        <v>#N/A</v>
      </c>
    </row>
    <row r="623" spans="1:90" x14ac:dyDescent="0.25">
      <c r="A623" s="1">
        <v>44580</v>
      </c>
      <c r="B623" t="s">
        <v>1691</v>
      </c>
      <c r="C623" t="s">
        <v>1692</v>
      </c>
      <c r="D623" t="s">
        <v>1684</v>
      </c>
      <c r="E623" t="s">
        <v>1693</v>
      </c>
      <c r="F623" t="s">
        <v>1686</v>
      </c>
      <c r="G623">
        <v>7</v>
      </c>
      <c r="H623" t="s">
        <v>177</v>
      </c>
      <c r="I623" t="s">
        <v>72</v>
      </c>
      <c r="J623" t="s">
        <v>73</v>
      </c>
      <c r="K623" t="s">
        <v>1076</v>
      </c>
      <c r="L623">
        <v>3</v>
      </c>
      <c r="M623" t="s">
        <v>1245</v>
      </c>
      <c r="N623" t="s">
        <v>1694</v>
      </c>
      <c r="O623" t="s">
        <v>77</v>
      </c>
      <c r="P623">
        <v>2.9609999999999999</v>
      </c>
      <c r="Q623" t="s">
        <v>78</v>
      </c>
      <c r="R623">
        <v>0.88055555555555998</v>
      </c>
      <c r="S623">
        <v>0.67267361111111001</v>
      </c>
      <c r="T623">
        <v>0.85271990740740999</v>
      </c>
      <c r="U623" t="s">
        <v>1695</v>
      </c>
      <c r="V623" t="s">
        <v>1695</v>
      </c>
      <c r="W623" t="s">
        <v>396</v>
      </c>
      <c r="X623" t="s">
        <v>1696</v>
      </c>
      <c r="Y623" t="s">
        <v>1246</v>
      </c>
      <c r="Z623">
        <v>207</v>
      </c>
      <c r="AA623">
        <v>0</v>
      </c>
      <c r="AB623">
        <v>0</v>
      </c>
      <c r="AC623">
        <v>4161000</v>
      </c>
      <c r="AD623" t="s">
        <v>21</v>
      </c>
      <c r="AE623" s="5">
        <v>0</v>
      </c>
      <c r="AF623" t="s">
        <v>177</v>
      </c>
      <c r="AG623" t="s">
        <v>84</v>
      </c>
      <c r="AH623" t="s">
        <v>85</v>
      </c>
      <c r="AI623" t="s">
        <v>42</v>
      </c>
      <c r="AJ623">
        <v>0</v>
      </c>
      <c r="AK623">
        <v>1</v>
      </c>
      <c r="AL623" t="s">
        <v>183</v>
      </c>
      <c r="AM623" t="s">
        <v>177</v>
      </c>
      <c r="AN623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38493</v>
      </c>
      <c r="AT623" s="8">
        <v>0</v>
      </c>
      <c r="AU623" s="5"/>
      <c r="AX623" s="5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s="5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2.9609999999999999</v>
      </c>
      <c r="BK623" s="5" t="s">
        <v>1684</v>
      </c>
      <c r="BL623">
        <v>28.675152000000001</v>
      </c>
      <c r="BM623">
        <v>4833777</v>
      </c>
      <c r="BN623" s="5">
        <v>429665.41206128563</v>
      </c>
      <c r="BO623" s="5">
        <v>0</v>
      </c>
      <c r="BP623" s="5">
        <v>38493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f>IF(COUNTIFS($D$1:D623,D623,$E$1:E623,E623)&gt;1,0,1)</f>
        <v>0</v>
      </c>
      <c r="BX623" s="5">
        <v>499136.45186382969</v>
      </c>
      <c r="BY623" t="s">
        <v>21</v>
      </c>
      <c r="BZ623" t="s">
        <v>92</v>
      </c>
      <c r="CA623" t="s">
        <v>102</v>
      </c>
      <c r="CB623" s="5">
        <v>41496000</v>
      </c>
      <c r="CC623" s="6">
        <v>0.10326013267514675</v>
      </c>
      <c r="CD623" s="8">
        <v>28.675152000000001</v>
      </c>
      <c r="CE623" s="5" t="s">
        <v>622</v>
      </c>
      <c r="CF623">
        <v>0</v>
      </c>
      <c r="CG623" t="str">
        <f>VLOOKUP(C623,Sheet2!$D$2:$D$764,1,0)</f>
        <v>9521122494</v>
      </c>
      <c r="CH623" t="str">
        <f>VLOOKUP(B623,SO!A:A,1,0)</f>
        <v>9512940137</v>
      </c>
      <c r="CI623" t="str">
        <f>VLOOKUP(D623,Shipment!A:A,1,0)</f>
        <v>9525250604</v>
      </c>
      <c r="CJ623" s="76" t="e">
        <f>VLOOKUP(C623,[1]Sheet1!$E:$H,4,0)</f>
        <v>#N/A</v>
      </c>
      <c r="CK623" s="76" t="e">
        <f>VLOOKUP(C623,[1]Sheet1!$E:$I,5,0)</f>
        <v>#N/A</v>
      </c>
      <c r="CL623" s="76" t="e">
        <f>VLOOKUP(C623,[1]Sheet1!$E:$S,15,0)</f>
        <v>#N/A</v>
      </c>
    </row>
    <row r="624" spans="1:90" x14ac:dyDescent="0.25">
      <c r="A624" s="1">
        <v>44580</v>
      </c>
      <c r="B624" t="s">
        <v>1691</v>
      </c>
      <c r="C624" t="s">
        <v>1697</v>
      </c>
      <c r="D624" t="s">
        <v>1684</v>
      </c>
      <c r="E624" t="s">
        <v>1693</v>
      </c>
      <c r="F624" t="s">
        <v>1686</v>
      </c>
      <c r="G624">
        <v>7</v>
      </c>
      <c r="H624" t="s">
        <v>177</v>
      </c>
      <c r="I624" t="s">
        <v>72</v>
      </c>
      <c r="J624" t="s">
        <v>73</v>
      </c>
      <c r="K624" t="s">
        <v>265</v>
      </c>
      <c r="L624">
        <v>1</v>
      </c>
      <c r="M624" t="s">
        <v>1245</v>
      </c>
      <c r="N624" t="s">
        <v>1694</v>
      </c>
      <c r="O624" t="s">
        <v>77</v>
      </c>
      <c r="P624">
        <v>0.84337499999999999</v>
      </c>
      <c r="Q624" t="s">
        <v>78</v>
      </c>
      <c r="R624">
        <v>0.88055555555555998</v>
      </c>
      <c r="S624">
        <v>0.67268518518519005</v>
      </c>
      <c r="T624">
        <v>0.87320601851851998</v>
      </c>
      <c r="U624" t="s">
        <v>1695</v>
      </c>
      <c r="V624" t="s">
        <v>1695</v>
      </c>
      <c r="W624" t="s">
        <v>396</v>
      </c>
      <c r="X624" t="s">
        <v>1696</v>
      </c>
      <c r="Y624" t="s">
        <v>1246</v>
      </c>
      <c r="Z624">
        <v>207</v>
      </c>
      <c r="AA624">
        <v>0</v>
      </c>
      <c r="AB624">
        <v>0</v>
      </c>
      <c r="AC624">
        <v>4161000</v>
      </c>
      <c r="AD624" t="s">
        <v>21</v>
      </c>
      <c r="AE624" s="5">
        <v>0</v>
      </c>
      <c r="AF624" t="s">
        <v>177</v>
      </c>
      <c r="AG624" t="s">
        <v>84</v>
      </c>
      <c r="AH624" t="s">
        <v>85</v>
      </c>
      <c r="AI624" t="s">
        <v>42</v>
      </c>
      <c r="AJ624">
        <v>0</v>
      </c>
      <c r="AK624">
        <v>1</v>
      </c>
      <c r="AL624" t="s">
        <v>183</v>
      </c>
      <c r="AM624" t="s">
        <v>177</v>
      </c>
      <c r="AN624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10964</v>
      </c>
      <c r="AT624" s="8">
        <v>0</v>
      </c>
      <c r="AU624" s="5"/>
      <c r="AX624" s="5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s="5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0.84337499999999999</v>
      </c>
      <c r="BK624" s="5" t="s">
        <v>1684</v>
      </c>
      <c r="BL624">
        <v>28.675152000000001</v>
      </c>
      <c r="BM624">
        <v>4833777</v>
      </c>
      <c r="BN624" s="5">
        <v>122380.63724997865</v>
      </c>
      <c r="BO624" s="5">
        <v>0</v>
      </c>
      <c r="BP624" s="5">
        <v>10964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f>IF(COUNTIFS($D$1:D624,D624,$E$1:E624,E624)&gt;1,0,1)</f>
        <v>0</v>
      </c>
      <c r="BX624" s="5">
        <v>142168.04296374787</v>
      </c>
      <c r="BY624" t="s">
        <v>21</v>
      </c>
      <c r="BZ624" t="s">
        <v>92</v>
      </c>
      <c r="CA624" t="s">
        <v>102</v>
      </c>
      <c r="CB624" s="5">
        <v>9832000</v>
      </c>
      <c r="CC624" s="6">
        <v>2.9411352379230631E-2</v>
      </c>
      <c r="CD624" s="8">
        <v>28.675152000000001</v>
      </c>
      <c r="CE624" s="5" t="s">
        <v>622</v>
      </c>
      <c r="CF624">
        <v>0</v>
      </c>
      <c r="CG624" t="str">
        <f>VLOOKUP(C624,Sheet2!$D$2:$D$764,1,0)</f>
        <v>9521123376</v>
      </c>
      <c r="CH624" t="str">
        <f>VLOOKUP(B624,SO!A:A,1,0)</f>
        <v>9512940137</v>
      </c>
      <c r="CI624" t="str">
        <f>VLOOKUP(D624,Shipment!A:A,1,0)</f>
        <v>9525250604</v>
      </c>
      <c r="CJ624" s="76" t="e">
        <f>VLOOKUP(C624,[1]Sheet1!$E:$H,4,0)</f>
        <v>#N/A</v>
      </c>
      <c r="CK624" s="76" t="e">
        <f>VLOOKUP(C624,[1]Sheet1!$E:$I,5,0)</f>
        <v>#N/A</v>
      </c>
      <c r="CL624" s="76" t="e">
        <f>VLOOKUP(C624,[1]Sheet1!$E:$S,15,0)</f>
        <v>#N/A</v>
      </c>
    </row>
    <row r="625" spans="1:90" x14ac:dyDescent="0.25">
      <c r="A625" s="1">
        <v>44580</v>
      </c>
      <c r="B625" t="s">
        <v>1689</v>
      </c>
      <c r="C625" t="s">
        <v>1690</v>
      </c>
      <c r="D625" t="s">
        <v>1684</v>
      </c>
      <c r="E625" t="s">
        <v>1685</v>
      </c>
      <c r="F625" t="s">
        <v>1686</v>
      </c>
      <c r="G625">
        <v>7</v>
      </c>
      <c r="H625" t="s">
        <v>177</v>
      </c>
      <c r="I625" t="s">
        <v>72</v>
      </c>
      <c r="J625" t="s">
        <v>73</v>
      </c>
      <c r="K625" t="s">
        <v>244</v>
      </c>
      <c r="L625">
        <v>2</v>
      </c>
      <c r="M625" t="s">
        <v>262</v>
      </c>
      <c r="N625" t="s">
        <v>1687</v>
      </c>
      <c r="O625" t="s">
        <v>77</v>
      </c>
      <c r="P625">
        <v>0.96682800000000002</v>
      </c>
      <c r="Q625" t="s">
        <v>78</v>
      </c>
      <c r="R625">
        <v>0.88055555555555998</v>
      </c>
      <c r="S625">
        <v>0.67268518518519005</v>
      </c>
      <c r="T625">
        <v>0.85366898148147996</v>
      </c>
      <c r="U625" t="s">
        <v>1688</v>
      </c>
      <c r="V625" t="s">
        <v>1688</v>
      </c>
      <c r="W625" t="s">
        <v>396</v>
      </c>
      <c r="X625" t="s">
        <v>1477</v>
      </c>
      <c r="Y625" t="s">
        <v>1246</v>
      </c>
      <c r="Z625">
        <v>166</v>
      </c>
      <c r="AA625">
        <v>0</v>
      </c>
      <c r="AB625">
        <v>0</v>
      </c>
      <c r="AC625">
        <v>3278000</v>
      </c>
      <c r="AD625" t="s">
        <v>83</v>
      </c>
      <c r="AE625" s="5">
        <v>0</v>
      </c>
      <c r="AF625" t="s">
        <v>177</v>
      </c>
      <c r="AG625" t="s">
        <v>84</v>
      </c>
      <c r="AH625" t="s">
        <v>85</v>
      </c>
      <c r="AI625" t="s">
        <v>262</v>
      </c>
      <c r="AJ625">
        <v>0</v>
      </c>
      <c r="AK625">
        <v>1</v>
      </c>
      <c r="AL625" t="s">
        <v>183</v>
      </c>
      <c r="AM625" t="s">
        <v>177</v>
      </c>
      <c r="AN625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12569</v>
      </c>
      <c r="AT625" s="8">
        <v>0</v>
      </c>
      <c r="AU625" s="5"/>
      <c r="AX625" s="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s="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0.96682800000000002</v>
      </c>
      <c r="BK625" s="5" t="s">
        <v>1684</v>
      </c>
      <c r="BL625">
        <v>28.675152000000001</v>
      </c>
      <c r="BM625">
        <v>4833777</v>
      </c>
      <c r="BN625" s="5">
        <v>140294.68119297153</v>
      </c>
      <c r="BO625" s="5">
        <v>0</v>
      </c>
      <c r="BP625" s="5">
        <v>12569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f>IF(COUNTIFS($D$1:D625,D625,$E$1:E625,E625)&gt;1,0,1)</f>
        <v>0</v>
      </c>
      <c r="BX625" s="5">
        <v>162978.65460270271</v>
      </c>
      <c r="BY625" t="s">
        <v>83</v>
      </c>
      <c r="BZ625" t="s">
        <v>87</v>
      </c>
      <c r="CA625" t="s">
        <v>102</v>
      </c>
      <c r="CB625" s="5">
        <v>9104000</v>
      </c>
      <c r="CC625" s="6">
        <v>3.3716578032437279E-2</v>
      </c>
      <c r="CD625" s="8">
        <v>28.675152000000001</v>
      </c>
      <c r="CE625" s="5" t="s">
        <v>622</v>
      </c>
      <c r="CF625">
        <v>0</v>
      </c>
      <c r="CG625" t="str">
        <f>VLOOKUP(C625,Sheet2!$D$2:$D$764,1,0)</f>
        <v>9521123012</v>
      </c>
      <c r="CH625" t="str">
        <f>VLOOKUP(B625,SO!A:A,1,0)</f>
        <v>9512940828</v>
      </c>
      <c r="CI625" t="str">
        <f>VLOOKUP(D625,Shipment!A:A,1,0)</f>
        <v>9525250604</v>
      </c>
      <c r="CJ625" s="76" t="e">
        <f>VLOOKUP(C625,[1]Sheet1!$E:$H,4,0)</f>
        <v>#N/A</v>
      </c>
      <c r="CK625" s="76" t="e">
        <f>VLOOKUP(C625,[1]Sheet1!$E:$I,5,0)</f>
        <v>#N/A</v>
      </c>
      <c r="CL625" s="76" t="e">
        <f>VLOOKUP(C625,[1]Sheet1!$E:$S,15,0)</f>
        <v>#N/A</v>
      </c>
    </row>
    <row r="626" spans="1:90" x14ac:dyDescent="0.25">
      <c r="A626" s="1">
        <v>44580</v>
      </c>
      <c r="B626" t="s">
        <v>1689</v>
      </c>
      <c r="C626" t="s">
        <v>1690</v>
      </c>
      <c r="D626" t="s">
        <v>1684</v>
      </c>
      <c r="E626" t="s">
        <v>1685</v>
      </c>
      <c r="F626" t="s">
        <v>1686</v>
      </c>
      <c r="G626">
        <v>7</v>
      </c>
      <c r="H626" t="s">
        <v>177</v>
      </c>
      <c r="I626" t="s">
        <v>72</v>
      </c>
      <c r="J626" t="s">
        <v>73</v>
      </c>
      <c r="K626" t="s">
        <v>243</v>
      </c>
      <c r="L626">
        <v>2</v>
      </c>
      <c r="M626" t="s">
        <v>262</v>
      </c>
      <c r="N626" t="s">
        <v>1687</v>
      </c>
      <c r="O626" t="s">
        <v>77</v>
      </c>
      <c r="P626">
        <v>0.98951999999999996</v>
      </c>
      <c r="Q626" t="s">
        <v>78</v>
      </c>
      <c r="R626">
        <v>0.88055555555555998</v>
      </c>
      <c r="S626">
        <v>0.67268518518519005</v>
      </c>
      <c r="T626">
        <v>0.85344907407407</v>
      </c>
      <c r="U626" t="s">
        <v>1688</v>
      </c>
      <c r="V626" t="s">
        <v>1688</v>
      </c>
      <c r="W626" t="s">
        <v>396</v>
      </c>
      <c r="X626" t="s">
        <v>1477</v>
      </c>
      <c r="Y626" t="s">
        <v>1246</v>
      </c>
      <c r="Z626">
        <v>166</v>
      </c>
      <c r="AA626">
        <v>0</v>
      </c>
      <c r="AB626">
        <v>0</v>
      </c>
      <c r="AC626">
        <v>3278000</v>
      </c>
      <c r="AD626" t="s">
        <v>83</v>
      </c>
      <c r="AE626" s="5">
        <v>0</v>
      </c>
      <c r="AF626" t="s">
        <v>177</v>
      </c>
      <c r="AG626" t="s">
        <v>84</v>
      </c>
      <c r="AH626" t="s">
        <v>85</v>
      </c>
      <c r="AI626" t="s">
        <v>262</v>
      </c>
      <c r="AJ626">
        <v>0</v>
      </c>
      <c r="AK626">
        <v>1</v>
      </c>
      <c r="AL626" t="s">
        <v>183</v>
      </c>
      <c r="AM626" t="s">
        <v>177</v>
      </c>
      <c r="AN626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12864</v>
      </c>
      <c r="AT626" s="8">
        <v>0</v>
      </c>
      <c r="AU626" s="5"/>
      <c r="AX626" s="5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s="5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0.98951999999999996</v>
      </c>
      <c r="BK626" s="5" t="s">
        <v>1684</v>
      </c>
      <c r="BL626">
        <v>28.675152000000001</v>
      </c>
      <c r="BM626">
        <v>4833777</v>
      </c>
      <c r="BN626" s="5">
        <v>143587.47671154453</v>
      </c>
      <c r="BO626" s="5">
        <v>0</v>
      </c>
      <c r="BP626" s="5">
        <v>12864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f>IF(COUNTIFS($D$1:D626,D626,$E$1:E626,E626)&gt;1,0,1)</f>
        <v>0</v>
      </c>
      <c r="BX626" s="5">
        <v>166803.85426825285</v>
      </c>
      <c r="BY626" t="s">
        <v>83</v>
      </c>
      <c r="BZ626" t="s">
        <v>87</v>
      </c>
      <c r="CA626" t="s">
        <v>102</v>
      </c>
      <c r="CB626" s="5">
        <v>9744000</v>
      </c>
      <c r="CC626" s="6">
        <v>3.4507925189027767E-2</v>
      </c>
      <c r="CD626" s="8">
        <v>28.675152000000001</v>
      </c>
      <c r="CE626" s="5" t="s">
        <v>622</v>
      </c>
      <c r="CF626">
        <v>0</v>
      </c>
      <c r="CG626" t="str">
        <f>VLOOKUP(C626,Sheet2!$D$2:$D$764,1,0)</f>
        <v>9521123012</v>
      </c>
      <c r="CH626" t="str">
        <f>VLOOKUP(B626,SO!A:A,1,0)</f>
        <v>9512940828</v>
      </c>
      <c r="CI626" t="str">
        <f>VLOOKUP(D626,Shipment!A:A,1,0)</f>
        <v>9525250604</v>
      </c>
      <c r="CJ626" s="76" t="e">
        <f>VLOOKUP(C626,[1]Sheet1!$E:$H,4,0)</f>
        <v>#N/A</v>
      </c>
      <c r="CK626" s="76" t="e">
        <f>VLOOKUP(C626,[1]Sheet1!$E:$I,5,0)</f>
        <v>#N/A</v>
      </c>
      <c r="CL626" s="76" t="e">
        <f>VLOOKUP(C626,[1]Sheet1!$E:$S,15,0)</f>
        <v>#N/A</v>
      </c>
    </row>
    <row r="627" spans="1:90" x14ac:dyDescent="0.25">
      <c r="A627" s="1">
        <v>44580</v>
      </c>
      <c r="B627" t="s">
        <v>1689</v>
      </c>
      <c r="C627" t="s">
        <v>1690</v>
      </c>
      <c r="D627" t="s">
        <v>1684</v>
      </c>
      <c r="E627" t="s">
        <v>1685</v>
      </c>
      <c r="F627" t="s">
        <v>1686</v>
      </c>
      <c r="G627">
        <v>7</v>
      </c>
      <c r="H627" t="s">
        <v>177</v>
      </c>
      <c r="I627" t="s">
        <v>72</v>
      </c>
      <c r="J627" t="s">
        <v>73</v>
      </c>
      <c r="K627" t="s">
        <v>1139</v>
      </c>
      <c r="L627">
        <v>2</v>
      </c>
      <c r="M627" t="s">
        <v>262</v>
      </c>
      <c r="N627" t="s">
        <v>1687</v>
      </c>
      <c r="O627" t="s">
        <v>77</v>
      </c>
      <c r="P627">
        <v>1.135872</v>
      </c>
      <c r="Q627" t="s">
        <v>78</v>
      </c>
      <c r="R627">
        <v>0.88055555555555998</v>
      </c>
      <c r="S627">
        <v>0.67268518518519005</v>
      </c>
      <c r="T627">
        <v>0.86612268518518998</v>
      </c>
      <c r="U627" t="s">
        <v>1688</v>
      </c>
      <c r="V627" t="s">
        <v>1688</v>
      </c>
      <c r="W627" t="s">
        <v>396</v>
      </c>
      <c r="X627" t="s">
        <v>1477</v>
      </c>
      <c r="Y627" t="s">
        <v>1246</v>
      </c>
      <c r="Z627">
        <v>166</v>
      </c>
      <c r="AA627">
        <v>0</v>
      </c>
      <c r="AB627">
        <v>0</v>
      </c>
      <c r="AC627">
        <v>3278000</v>
      </c>
      <c r="AD627" t="s">
        <v>21</v>
      </c>
      <c r="AE627" s="5">
        <v>0</v>
      </c>
      <c r="AF627" t="s">
        <v>177</v>
      </c>
      <c r="AG627" t="s">
        <v>84</v>
      </c>
      <c r="AH627" t="s">
        <v>85</v>
      </c>
      <c r="AI627" t="s">
        <v>262</v>
      </c>
      <c r="AJ627">
        <v>0</v>
      </c>
      <c r="AK627">
        <v>1</v>
      </c>
      <c r="AL627" t="s">
        <v>183</v>
      </c>
      <c r="AM627" t="s">
        <v>177</v>
      </c>
      <c r="AN627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14766</v>
      </c>
      <c r="AT627" s="8">
        <v>0</v>
      </c>
      <c r="AU627" s="5"/>
      <c r="AX627" s="5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 s="5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1.135872</v>
      </c>
      <c r="BK627" s="5" t="s">
        <v>1684</v>
      </c>
      <c r="BL627">
        <v>28.675152000000001</v>
      </c>
      <c r="BM627">
        <v>4833777</v>
      </c>
      <c r="BN627" s="5">
        <v>164824.3535727378</v>
      </c>
      <c r="BO627" s="5">
        <v>0</v>
      </c>
      <c r="BP627" s="5">
        <v>14766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f>IF(COUNTIFS($D$1:D627,D627,$E$1:E627,E627)&gt;1,0,1)</f>
        <v>0</v>
      </c>
      <c r="BX627" s="5">
        <v>191473.86861042617</v>
      </c>
      <c r="BY627" t="s">
        <v>21</v>
      </c>
      <c r="BZ627" t="s">
        <v>92</v>
      </c>
      <c r="CA627" t="s">
        <v>102</v>
      </c>
      <c r="CB627" s="5">
        <v>11664000</v>
      </c>
      <c r="CC627" s="6">
        <v>3.9611716792294596E-2</v>
      </c>
      <c r="CD627" s="8">
        <v>28.675152000000001</v>
      </c>
      <c r="CE627" s="5" t="s">
        <v>622</v>
      </c>
      <c r="CF627">
        <v>0</v>
      </c>
      <c r="CG627" t="str">
        <f>VLOOKUP(C627,Sheet2!$D$2:$D$764,1,0)</f>
        <v>9521123012</v>
      </c>
      <c r="CH627" t="str">
        <f>VLOOKUP(B627,SO!A:A,1,0)</f>
        <v>9512940828</v>
      </c>
      <c r="CI627" t="str">
        <f>VLOOKUP(D627,Shipment!A:A,1,0)</f>
        <v>9525250604</v>
      </c>
      <c r="CJ627" s="76" t="e">
        <f>VLOOKUP(C627,[1]Sheet1!$E:$H,4,0)</f>
        <v>#N/A</v>
      </c>
      <c r="CK627" s="76" t="e">
        <f>VLOOKUP(C627,[1]Sheet1!$E:$I,5,0)</f>
        <v>#N/A</v>
      </c>
      <c r="CL627" s="76" t="e">
        <f>VLOOKUP(C627,[1]Sheet1!$E:$S,15,0)</f>
        <v>#N/A</v>
      </c>
    </row>
    <row r="628" spans="1:90" x14ac:dyDescent="0.25">
      <c r="A628" s="1">
        <v>44580</v>
      </c>
      <c r="B628" t="s">
        <v>1689</v>
      </c>
      <c r="C628" t="s">
        <v>1690</v>
      </c>
      <c r="D628" t="s">
        <v>1684</v>
      </c>
      <c r="E628" t="s">
        <v>1685</v>
      </c>
      <c r="F628" t="s">
        <v>1686</v>
      </c>
      <c r="G628">
        <v>7</v>
      </c>
      <c r="H628" t="s">
        <v>177</v>
      </c>
      <c r="I628" t="s">
        <v>72</v>
      </c>
      <c r="J628" t="s">
        <v>73</v>
      </c>
      <c r="K628" t="s">
        <v>170</v>
      </c>
      <c r="L628">
        <v>1</v>
      </c>
      <c r="M628" t="s">
        <v>262</v>
      </c>
      <c r="N628" t="s">
        <v>1687</v>
      </c>
      <c r="O628" t="s">
        <v>77</v>
      </c>
      <c r="P628">
        <v>0.69159999999999999</v>
      </c>
      <c r="Q628" t="s">
        <v>78</v>
      </c>
      <c r="R628">
        <v>0.88055555555555998</v>
      </c>
      <c r="S628">
        <v>0.67268518518519005</v>
      </c>
      <c r="T628">
        <v>0.86734953703703999</v>
      </c>
      <c r="U628" t="s">
        <v>1688</v>
      </c>
      <c r="V628" t="s">
        <v>1688</v>
      </c>
      <c r="W628" t="s">
        <v>396</v>
      </c>
      <c r="X628" t="s">
        <v>1477</v>
      </c>
      <c r="Y628" t="s">
        <v>1246</v>
      </c>
      <c r="Z628">
        <v>166</v>
      </c>
      <c r="AA628">
        <v>0</v>
      </c>
      <c r="AB628">
        <v>0</v>
      </c>
      <c r="AC628">
        <v>3278000</v>
      </c>
      <c r="AD628" t="s">
        <v>21</v>
      </c>
      <c r="AE628" s="5">
        <v>0</v>
      </c>
      <c r="AF628" t="s">
        <v>177</v>
      </c>
      <c r="AG628" t="s">
        <v>84</v>
      </c>
      <c r="AH628" t="s">
        <v>85</v>
      </c>
      <c r="AI628" t="s">
        <v>262</v>
      </c>
      <c r="AJ628">
        <v>0</v>
      </c>
      <c r="AK628">
        <v>1</v>
      </c>
      <c r="AL628" t="s">
        <v>183</v>
      </c>
      <c r="AM628" t="s">
        <v>177</v>
      </c>
      <c r="AN62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8991</v>
      </c>
      <c r="AT628" s="8">
        <v>0</v>
      </c>
      <c r="AU628" s="5"/>
      <c r="AX628" s="5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 s="5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0.69159999999999999</v>
      </c>
      <c r="BK628" s="5" t="s">
        <v>1684</v>
      </c>
      <c r="BL628">
        <v>28.675152000000001</v>
      </c>
      <c r="BM628">
        <v>4833777</v>
      </c>
      <c r="BN628" s="5">
        <v>100356.83856183221</v>
      </c>
      <c r="BO628" s="5">
        <v>0</v>
      </c>
      <c r="BP628" s="5">
        <v>8991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f>IF(COUNTIFS($D$1:D628,D628,$E$1:E628,E628)&gt;1,0,1)</f>
        <v>0</v>
      </c>
      <c r="BX628" s="5">
        <v>116583.37126275738</v>
      </c>
      <c r="BY628" t="s">
        <v>21</v>
      </c>
      <c r="BZ628" t="s">
        <v>92</v>
      </c>
      <c r="CA628" t="s">
        <v>102</v>
      </c>
      <c r="CB628" s="5">
        <v>6232000</v>
      </c>
      <c r="CC628" s="6">
        <v>2.4118442336417256E-2</v>
      </c>
      <c r="CD628" s="8">
        <v>28.675152000000001</v>
      </c>
      <c r="CE628" s="5" t="s">
        <v>622</v>
      </c>
      <c r="CF628">
        <v>0</v>
      </c>
      <c r="CG628" t="str">
        <f>VLOOKUP(C628,Sheet2!$D$2:$D$764,1,0)</f>
        <v>9521123012</v>
      </c>
      <c r="CH628" t="str">
        <f>VLOOKUP(B628,SO!A:A,1,0)</f>
        <v>9512940828</v>
      </c>
      <c r="CI628" t="str">
        <f>VLOOKUP(D628,Shipment!A:A,1,0)</f>
        <v>9525250604</v>
      </c>
      <c r="CJ628" s="76" t="e">
        <f>VLOOKUP(C628,[1]Sheet1!$E:$H,4,0)</f>
        <v>#N/A</v>
      </c>
      <c r="CK628" s="76" t="e">
        <f>VLOOKUP(C628,[1]Sheet1!$E:$I,5,0)</f>
        <v>#N/A</v>
      </c>
      <c r="CL628" s="76" t="e">
        <f>VLOOKUP(C628,[1]Sheet1!$E:$S,15,0)</f>
        <v>#N/A</v>
      </c>
    </row>
    <row r="629" spans="1:90" x14ac:dyDescent="0.25">
      <c r="A629" s="1">
        <v>44580</v>
      </c>
      <c r="B629" t="s">
        <v>1698</v>
      </c>
      <c r="C629" t="s">
        <v>1699</v>
      </c>
      <c r="D629" t="s">
        <v>1684</v>
      </c>
      <c r="E629" t="s">
        <v>1700</v>
      </c>
      <c r="F629" t="s">
        <v>1686</v>
      </c>
      <c r="G629">
        <v>7</v>
      </c>
      <c r="H629" t="s">
        <v>177</v>
      </c>
      <c r="I629" t="s">
        <v>72</v>
      </c>
      <c r="J629" t="s">
        <v>73</v>
      </c>
      <c r="K629" t="s">
        <v>265</v>
      </c>
      <c r="L629">
        <v>1</v>
      </c>
      <c r="M629" t="s">
        <v>1245</v>
      </c>
      <c r="N629" t="s">
        <v>1701</v>
      </c>
      <c r="O629" t="s">
        <v>77</v>
      </c>
      <c r="P629">
        <v>0.84337499999999999</v>
      </c>
      <c r="Q629" t="s">
        <v>78</v>
      </c>
      <c r="R629">
        <v>0.88055555555555998</v>
      </c>
      <c r="S629">
        <v>0.67268518518519005</v>
      </c>
      <c r="T629">
        <v>0.87297453703703998</v>
      </c>
      <c r="U629" t="s">
        <v>1702</v>
      </c>
      <c r="V629" t="s">
        <v>1702</v>
      </c>
      <c r="W629" t="s">
        <v>396</v>
      </c>
      <c r="X629" t="s">
        <v>1703</v>
      </c>
      <c r="Y629" t="s">
        <v>1246</v>
      </c>
      <c r="Z629">
        <v>128</v>
      </c>
      <c r="AA629">
        <v>207</v>
      </c>
      <c r="AB629">
        <v>0</v>
      </c>
      <c r="AC629">
        <v>2280000</v>
      </c>
      <c r="AD629" t="s">
        <v>21</v>
      </c>
      <c r="AE629" s="5">
        <v>0</v>
      </c>
      <c r="AF629" t="s">
        <v>177</v>
      </c>
      <c r="AG629" t="s">
        <v>84</v>
      </c>
      <c r="AH629" t="s">
        <v>85</v>
      </c>
      <c r="AI629" t="s">
        <v>42</v>
      </c>
      <c r="AJ629">
        <v>0</v>
      </c>
      <c r="AK629">
        <v>1</v>
      </c>
      <c r="AL629" t="s">
        <v>183</v>
      </c>
      <c r="AM629" t="s">
        <v>177</v>
      </c>
      <c r="AN629" t="s">
        <v>101</v>
      </c>
      <c r="AO629" s="8">
        <v>150000</v>
      </c>
      <c r="AP629" s="8">
        <v>0</v>
      </c>
      <c r="AQ629" s="8">
        <v>0</v>
      </c>
      <c r="AR629" s="8">
        <v>0</v>
      </c>
      <c r="AS629" s="8">
        <v>10964</v>
      </c>
      <c r="AT629" s="8">
        <v>0</v>
      </c>
      <c r="AU629" s="5"/>
      <c r="AX629" s="5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 s="5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0.84337499999999999</v>
      </c>
      <c r="BK629" s="5" t="s">
        <v>1684</v>
      </c>
      <c r="BL629">
        <v>28.675152000000001</v>
      </c>
      <c r="BM629">
        <v>4833777</v>
      </c>
      <c r="BN629" s="5">
        <v>122380.63724997865</v>
      </c>
      <c r="BO629" s="5">
        <v>0</v>
      </c>
      <c r="BP629" s="5">
        <v>10964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f>IF(COUNTIFS($D$1:D629,D629,$E$1:E629,E629)&gt;1,0,1)</f>
        <v>1</v>
      </c>
      <c r="BX629" s="5">
        <v>142168.04296374787</v>
      </c>
      <c r="BY629" t="s">
        <v>21</v>
      </c>
      <c r="BZ629" t="s">
        <v>92</v>
      </c>
      <c r="CA629" t="s">
        <v>102</v>
      </c>
      <c r="CB629" s="5">
        <v>9832000</v>
      </c>
      <c r="CC629" s="6">
        <v>2.9411352379230631E-2</v>
      </c>
      <c r="CD629" s="8">
        <v>28.675152000000001</v>
      </c>
      <c r="CE629" s="5" t="s">
        <v>622</v>
      </c>
      <c r="CF629">
        <v>0</v>
      </c>
      <c r="CG629" t="str">
        <f>VLOOKUP(C629,Sheet2!$D$2:$D$764,1,0)</f>
        <v>9521123334</v>
      </c>
      <c r="CH629" t="str">
        <f>VLOOKUP(B629,SO!A:A,1,0)</f>
        <v>9512940116</v>
      </c>
      <c r="CI629" t="str">
        <f>VLOOKUP(D629,Shipment!A:A,1,0)</f>
        <v>9525250604</v>
      </c>
      <c r="CJ629" s="76" t="e">
        <f>VLOOKUP(C629,[1]Sheet1!$E:$H,4,0)</f>
        <v>#N/A</v>
      </c>
      <c r="CK629" s="76" t="e">
        <f>VLOOKUP(C629,[1]Sheet1!$E:$I,5,0)</f>
        <v>#N/A</v>
      </c>
      <c r="CL629" s="76" t="e">
        <f>VLOOKUP(C629,[1]Sheet1!$E:$S,15,0)</f>
        <v>#N/A</v>
      </c>
    </row>
    <row r="630" spans="1:90" x14ac:dyDescent="0.25">
      <c r="A630" s="1">
        <v>44580</v>
      </c>
      <c r="B630" t="s">
        <v>1704</v>
      </c>
      <c r="C630" t="s">
        <v>1705</v>
      </c>
      <c r="D630" t="s">
        <v>1684</v>
      </c>
      <c r="E630" t="s">
        <v>1685</v>
      </c>
      <c r="F630" t="s">
        <v>1686</v>
      </c>
      <c r="G630">
        <v>7</v>
      </c>
      <c r="H630" t="s">
        <v>177</v>
      </c>
      <c r="I630" t="s">
        <v>72</v>
      </c>
      <c r="J630" t="s">
        <v>73</v>
      </c>
      <c r="K630" t="s">
        <v>121</v>
      </c>
      <c r="L630">
        <v>1</v>
      </c>
      <c r="M630" t="s">
        <v>262</v>
      </c>
      <c r="N630" t="s">
        <v>1687</v>
      </c>
      <c r="O630" t="s">
        <v>77</v>
      </c>
      <c r="P630">
        <v>1.4149099999999997</v>
      </c>
      <c r="Q630" t="s">
        <v>78</v>
      </c>
      <c r="R630">
        <v>0.88055555555555998</v>
      </c>
      <c r="S630">
        <v>0.67268518518519005</v>
      </c>
      <c r="T630">
        <v>0.88090277777778003</v>
      </c>
      <c r="U630" t="s">
        <v>1688</v>
      </c>
      <c r="V630" t="s">
        <v>1688</v>
      </c>
      <c r="W630" t="s">
        <v>396</v>
      </c>
      <c r="X630" t="s">
        <v>1477</v>
      </c>
      <c r="Y630" t="s">
        <v>1246</v>
      </c>
      <c r="Z630">
        <v>166</v>
      </c>
      <c r="AA630">
        <v>0</v>
      </c>
      <c r="AB630">
        <v>0</v>
      </c>
      <c r="AC630">
        <v>3278000</v>
      </c>
      <c r="AD630" t="s">
        <v>21</v>
      </c>
      <c r="AE630" s="5">
        <v>0</v>
      </c>
      <c r="AF630" t="s">
        <v>177</v>
      </c>
      <c r="AG630" t="s">
        <v>84</v>
      </c>
      <c r="AH630" t="s">
        <v>85</v>
      </c>
      <c r="AI630" t="s">
        <v>262</v>
      </c>
      <c r="AJ630">
        <v>0</v>
      </c>
      <c r="AK630">
        <v>1</v>
      </c>
      <c r="AL630" t="s">
        <v>183</v>
      </c>
      <c r="AM630" t="s">
        <v>177</v>
      </c>
      <c r="AN630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18394</v>
      </c>
      <c r="AT630" s="8">
        <v>0</v>
      </c>
      <c r="AU630" s="5"/>
      <c r="AX630" s="5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 s="5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1.4149099999999997</v>
      </c>
      <c r="BK630" s="5" t="s">
        <v>1684</v>
      </c>
      <c r="BL630">
        <v>28.675152000000001</v>
      </c>
      <c r="BM630">
        <v>4833777</v>
      </c>
      <c r="BN630" s="5">
        <v>205315.0584868739</v>
      </c>
      <c r="BO630" s="5">
        <v>0</v>
      </c>
      <c r="BP630" s="5">
        <v>18394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f>IF(COUNTIFS($D$1:D630,D630,$E$1:E630,E630)&gt;1,0,1)</f>
        <v>0</v>
      </c>
      <c r="BX630" s="5">
        <v>238511.8745277444</v>
      </c>
      <c r="BY630" t="s">
        <v>21</v>
      </c>
      <c r="BZ630" t="s">
        <v>92</v>
      </c>
      <c r="CA630" t="s">
        <v>102</v>
      </c>
      <c r="CB630" s="5">
        <v>0</v>
      </c>
      <c r="CC630" s="6">
        <v>4.9342720136235009E-2</v>
      </c>
      <c r="CD630" s="8">
        <v>28.675152000000001</v>
      </c>
      <c r="CE630" s="5" t="s">
        <v>622</v>
      </c>
      <c r="CF630">
        <v>0</v>
      </c>
      <c r="CG630" t="str">
        <f>VLOOKUP(C630,Sheet2!$D$2:$D$764,1,0)</f>
        <v>9521123317</v>
      </c>
      <c r="CH630" t="str">
        <f>VLOOKUP(B630,SO!A:A,1,0)</f>
        <v>9518011868</v>
      </c>
      <c r="CI630" t="str">
        <f>VLOOKUP(D630,Shipment!A:A,1,0)</f>
        <v>9525250604</v>
      </c>
      <c r="CJ630" s="76" t="e">
        <f>VLOOKUP(C630,[1]Sheet1!$E:$H,4,0)</f>
        <v>#N/A</v>
      </c>
      <c r="CK630" s="76" t="e">
        <f>VLOOKUP(C630,[1]Sheet1!$E:$I,5,0)</f>
        <v>#N/A</v>
      </c>
      <c r="CL630" s="76" t="e">
        <f>VLOOKUP(C630,[1]Sheet1!$E:$S,15,0)</f>
        <v>#N/A</v>
      </c>
    </row>
    <row r="631" spans="1:90" x14ac:dyDescent="0.25">
      <c r="A631" s="1">
        <v>44580</v>
      </c>
      <c r="B631" t="s">
        <v>1706</v>
      </c>
      <c r="C631" t="s">
        <v>1707</v>
      </c>
      <c r="D631" t="s">
        <v>1684</v>
      </c>
      <c r="E631" t="s">
        <v>1700</v>
      </c>
      <c r="F631" t="s">
        <v>1686</v>
      </c>
      <c r="G631">
        <v>7</v>
      </c>
      <c r="H631" t="s">
        <v>177</v>
      </c>
      <c r="I631" t="s">
        <v>72</v>
      </c>
      <c r="J631" t="s">
        <v>73</v>
      </c>
      <c r="K631" t="s">
        <v>112</v>
      </c>
      <c r="L631">
        <v>11</v>
      </c>
      <c r="M631" t="s">
        <v>1245</v>
      </c>
      <c r="N631" t="s">
        <v>1701</v>
      </c>
      <c r="O631" t="s">
        <v>77</v>
      </c>
      <c r="P631">
        <v>6.4546460000000003</v>
      </c>
      <c r="Q631" t="s">
        <v>78</v>
      </c>
      <c r="R631">
        <v>0.88055555555555998</v>
      </c>
      <c r="S631">
        <v>0.67292824074073998</v>
      </c>
      <c r="T631">
        <v>0.87288194444444001</v>
      </c>
      <c r="U631" t="s">
        <v>1702</v>
      </c>
      <c r="V631" t="s">
        <v>1702</v>
      </c>
      <c r="W631" t="s">
        <v>396</v>
      </c>
      <c r="X631" t="s">
        <v>1703</v>
      </c>
      <c r="Y631" t="s">
        <v>1246</v>
      </c>
      <c r="Z631">
        <v>128</v>
      </c>
      <c r="AA631">
        <v>0</v>
      </c>
      <c r="AB631">
        <v>0</v>
      </c>
      <c r="AC631">
        <v>2280000</v>
      </c>
      <c r="AD631" t="s">
        <v>83</v>
      </c>
      <c r="AE631" s="5">
        <v>0</v>
      </c>
      <c r="AF631" t="s">
        <v>177</v>
      </c>
      <c r="AG631" t="s">
        <v>84</v>
      </c>
      <c r="AH631" t="s">
        <v>85</v>
      </c>
      <c r="AI631" t="s">
        <v>42</v>
      </c>
      <c r="AJ631">
        <v>0</v>
      </c>
      <c r="AK631">
        <v>1</v>
      </c>
      <c r="AL631" t="s">
        <v>183</v>
      </c>
      <c r="AM631" t="s">
        <v>177</v>
      </c>
      <c r="AN631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83910</v>
      </c>
      <c r="AT631" s="8">
        <v>0</v>
      </c>
      <c r="AU631" s="5"/>
      <c r="AX631" s="5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 s="5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6.4546460000000003</v>
      </c>
      <c r="BK631" s="5" t="s">
        <v>1684</v>
      </c>
      <c r="BL631">
        <v>28.675152000000001</v>
      </c>
      <c r="BM631">
        <v>4833777</v>
      </c>
      <c r="BN631" s="5">
        <v>936622.13215120882</v>
      </c>
      <c r="BO631" s="5">
        <v>0</v>
      </c>
      <c r="BP631" s="5">
        <v>83910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f>IF(COUNTIFS($D$1:D631,D631,$E$1:E631,E631)&gt;1,0,1)</f>
        <v>0</v>
      </c>
      <c r="BX631" s="5">
        <v>1088060.7646062346</v>
      </c>
      <c r="BY631" t="s">
        <v>83</v>
      </c>
      <c r="BZ631" t="s">
        <v>87</v>
      </c>
      <c r="CA631" t="s">
        <v>102</v>
      </c>
      <c r="CB631" s="5">
        <v>101915000</v>
      </c>
      <c r="CC631" s="6">
        <v>0.2250954415167529</v>
      </c>
      <c r="CD631" s="8">
        <v>28.675152000000001</v>
      </c>
      <c r="CE631" s="5" t="s">
        <v>622</v>
      </c>
      <c r="CF631">
        <v>0</v>
      </c>
      <c r="CG631" t="str">
        <f>VLOOKUP(C631,Sheet2!$D$2:$D$764,1,0)</f>
        <v>9521123384</v>
      </c>
      <c r="CH631" t="str">
        <f>VLOOKUP(B631,SO!A:A,1,0)</f>
        <v>9512935995</v>
      </c>
      <c r="CI631" t="str">
        <f>VLOOKUP(D631,Shipment!A:A,1,0)</f>
        <v>9525250604</v>
      </c>
      <c r="CJ631" s="76" t="e">
        <f>VLOOKUP(C631,[1]Sheet1!$E:$H,4,0)</f>
        <v>#N/A</v>
      </c>
      <c r="CK631" s="76" t="e">
        <f>VLOOKUP(C631,[1]Sheet1!$E:$I,5,0)</f>
        <v>#N/A</v>
      </c>
      <c r="CL631" s="76" t="e">
        <f>VLOOKUP(C631,[1]Sheet1!$E:$S,15,0)</f>
        <v>#N/A</v>
      </c>
    </row>
    <row r="632" spans="1:90" x14ac:dyDescent="0.25">
      <c r="A632" s="1">
        <v>44580</v>
      </c>
      <c r="B632" t="s">
        <v>1708</v>
      </c>
      <c r="C632" t="s">
        <v>1709</v>
      </c>
      <c r="D632" t="s">
        <v>1684</v>
      </c>
      <c r="E632" t="s">
        <v>1693</v>
      </c>
      <c r="F632" t="s">
        <v>1686</v>
      </c>
      <c r="G632">
        <v>7</v>
      </c>
      <c r="H632" t="s">
        <v>177</v>
      </c>
      <c r="I632" t="s">
        <v>72</v>
      </c>
      <c r="J632" t="s">
        <v>73</v>
      </c>
      <c r="K632" t="s">
        <v>106</v>
      </c>
      <c r="L632">
        <v>12</v>
      </c>
      <c r="M632" t="s">
        <v>1245</v>
      </c>
      <c r="N632" t="s">
        <v>1694</v>
      </c>
      <c r="O632" t="s">
        <v>77</v>
      </c>
      <c r="P632">
        <v>5.7541859999999998</v>
      </c>
      <c r="Q632" t="s">
        <v>78</v>
      </c>
      <c r="R632">
        <v>0.88055555555555998</v>
      </c>
      <c r="S632">
        <v>0.67292824074073998</v>
      </c>
      <c r="T632">
        <v>0.84773148148148003</v>
      </c>
      <c r="U632" t="s">
        <v>1695</v>
      </c>
      <c r="V632" t="s">
        <v>1695</v>
      </c>
      <c r="W632" t="s">
        <v>396</v>
      </c>
      <c r="X632" t="s">
        <v>1696</v>
      </c>
      <c r="Y632" t="s">
        <v>1246</v>
      </c>
      <c r="Z632">
        <v>207</v>
      </c>
      <c r="AA632">
        <v>0</v>
      </c>
      <c r="AB632">
        <v>0</v>
      </c>
      <c r="AC632">
        <v>4161000</v>
      </c>
      <c r="AD632" t="s">
        <v>83</v>
      </c>
      <c r="AE632" s="5">
        <v>0</v>
      </c>
      <c r="AF632" t="s">
        <v>177</v>
      </c>
      <c r="AG632" t="s">
        <v>84</v>
      </c>
      <c r="AH632" t="s">
        <v>85</v>
      </c>
      <c r="AI632" t="s">
        <v>42</v>
      </c>
      <c r="AJ632">
        <v>0</v>
      </c>
      <c r="AK632">
        <v>1</v>
      </c>
      <c r="AL632" t="s">
        <v>183</v>
      </c>
      <c r="AM632" t="s">
        <v>177</v>
      </c>
      <c r="AN632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74804</v>
      </c>
      <c r="AT632" s="8">
        <v>0</v>
      </c>
      <c r="AU632" s="5"/>
      <c r="AX632" s="5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 s="5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5.7541859999999998</v>
      </c>
      <c r="BK632" s="5" t="s">
        <v>1684</v>
      </c>
      <c r="BL632">
        <v>28.675152000000001</v>
      </c>
      <c r="BM632">
        <v>4833777</v>
      </c>
      <c r="BN632" s="5">
        <v>834979.63484204013</v>
      </c>
      <c r="BO632" s="5">
        <v>0</v>
      </c>
      <c r="BP632" s="5">
        <v>74804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f>IF(COUNTIFS($D$1:D632,D632,$E$1:E632,E632)&gt;1,0,1)</f>
        <v>0</v>
      </c>
      <c r="BX632" s="5">
        <v>969984.04110318213</v>
      </c>
      <c r="BY632" t="s">
        <v>83</v>
      </c>
      <c r="BZ632" t="s">
        <v>87</v>
      </c>
      <c r="CA632" t="s">
        <v>102</v>
      </c>
      <c r="CB632" s="5">
        <v>63264000</v>
      </c>
      <c r="CC632" s="6">
        <v>0.2006680208704735</v>
      </c>
      <c r="CD632" s="8">
        <v>28.675152000000001</v>
      </c>
      <c r="CE632" s="5" t="s">
        <v>622</v>
      </c>
      <c r="CF632">
        <v>0</v>
      </c>
      <c r="CG632" t="str">
        <f>VLOOKUP(C632,Sheet2!$D$2:$D$764,1,0)</f>
        <v>9521123382</v>
      </c>
      <c r="CH632" t="str">
        <f>VLOOKUP(B632,SO!A:A,1,0)</f>
        <v>9512936110</v>
      </c>
      <c r="CI632" t="str">
        <f>VLOOKUP(D632,Shipment!A:A,1,0)</f>
        <v>9525250604</v>
      </c>
      <c r="CJ632" s="76" t="e">
        <f>VLOOKUP(C632,[1]Sheet1!$E:$H,4,0)</f>
        <v>#N/A</v>
      </c>
      <c r="CK632" s="76" t="e">
        <f>VLOOKUP(C632,[1]Sheet1!$E:$I,5,0)</f>
        <v>#N/A</v>
      </c>
      <c r="CL632" s="76" t="e">
        <f>VLOOKUP(C632,[1]Sheet1!$E:$S,15,0)</f>
        <v>#N/A</v>
      </c>
    </row>
    <row r="633" spans="1:90" x14ac:dyDescent="0.25">
      <c r="A633" s="1">
        <v>44580</v>
      </c>
      <c r="B633" t="s">
        <v>1736</v>
      </c>
      <c r="C633" t="s">
        <v>1737</v>
      </c>
      <c r="D633" t="s">
        <v>1738</v>
      </c>
      <c r="E633" t="s">
        <v>738</v>
      </c>
      <c r="F633" t="s">
        <v>1739</v>
      </c>
      <c r="G633">
        <v>3.5</v>
      </c>
      <c r="H633" t="s">
        <v>177</v>
      </c>
      <c r="I633" t="s">
        <v>709</v>
      </c>
      <c r="J633" t="s">
        <v>73</v>
      </c>
      <c r="K633" t="s">
        <v>878</v>
      </c>
      <c r="L633">
        <v>15</v>
      </c>
      <c r="M633" t="s">
        <v>460</v>
      </c>
      <c r="N633" t="s">
        <v>739</v>
      </c>
      <c r="O633" t="s">
        <v>77</v>
      </c>
      <c r="P633">
        <v>1.2171150000000002</v>
      </c>
      <c r="Q633" t="s">
        <v>78</v>
      </c>
      <c r="R633">
        <v>0.86736111111111003</v>
      </c>
      <c r="S633">
        <v>0.68119212962963005</v>
      </c>
      <c r="T633">
        <v>0.85015046296296004</v>
      </c>
      <c r="U633" t="s">
        <v>1740</v>
      </c>
      <c r="V633" t="s">
        <v>1740</v>
      </c>
      <c r="W633" t="s">
        <v>330</v>
      </c>
      <c r="X633" t="s">
        <v>723</v>
      </c>
      <c r="Y633" t="s">
        <v>82</v>
      </c>
      <c r="Z633">
        <v>23</v>
      </c>
      <c r="AA633">
        <v>23</v>
      </c>
      <c r="AB633">
        <v>0</v>
      </c>
      <c r="AC633">
        <v>772000</v>
      </c>
      <c r="AD633" t="s">
        <v>100</v>
      </c>
      <c r="AE633" s="5">
        <v>1</v>
      </c>
      <c r="AF633" t="s">
        <v>177</v>
      </c>
      <c r="AG633" t="s">
        <v>84</v>
      </c>
      <c r="AH633" t="s">
        <v>724</v>
      </c>
      <c r="AI633" t="s">
        <v>460</v>
      </c>
      <c r="AJ633">
        <v>0</v>
      </c>
      <c r="AK633">
        <v>1</v>
      </c>
      <c r="AL633" t="s">
        <v>2408</v>
      </c>
      <c r="AM633" t="s">
        <v>177</v>
      </c>
      <c r="AN633" t="s">
        <v>2408</v>
      </c>
      <c r="AO633" s="8">
        <v>772000</v>
      </c>
      <c r="AP633" s="8">
        <v>0</v>
      </c>
      <c r="AQ633" s="8">
        <v>0</v>
      </c>
      <c r="AR633" s="8">
        <v>0</v>
      </c>
      <c r="AS633" s="8">
        <v>21908</v>
      </c>
      <c r="AT633" s="8">
        <v>0</v>
      </c>
      <c r="AU633" s="5"/>
      <c r="AW633">
        <v>120000</v>
      </c>
      <c r="AX633" s="5">
        <v>0</v>
      </c>
      <c r="AY633">
        <v>0</v>
      </c>
      <c r="AZ633">
        <v>872000</v>
      </c>
      <c r="BA633">
        <v>0</v>
      </c>
      <c r="BB633">
        <v>299416</v>
      </c>
      <c r="BC633">
        <v>0</v>
      </c>
      <c r="BD633" s="5">
        <v>0</v>
      </c>
      <c r="BE633">
        <v>0</v>
      </c>
      <c r="BF633">
        <v>120000</v>
      </c>
      <c r="BG633">
        <v>0</v>
      </c>
      <c r="BH633">
        <v>0</v>
      </c>
      <c r="BI633">
        <v>1291416</v>
      </c>
      <c r="BJ633">
        <v>1.2171150000000002</v>
      </c>
      <c r="BK633" s="5" t="s">
        <v>1738</v>
      </c>
      <c r="BL633">
        <v>17.47788525</v>
      </c>
      <c r="BM633">
        <v>1291416</v>
      </c>
      <c r="BN633" s="5">
        <v>53760.095489813342</v>
      </c>
      <c r="BO633" s="5">
        <v>0</v>
      </c>
      <c r="BP633" s="5">
        <v>21908</v>
      </c>
      <c r="BQ633" s="5">
        <v>0</v>
      </c>
      <c r="BR633" s="5">
        <v>0</v>
      </c>
      <c r="BS633" s="5">
        <v>0</v>
      </c>
      <c r="BT633" s="5">
        <v>120000</v>
      </c>
      <c r="BU633" s="5">
        <v>0</v>
      </c>
      <c r="BV633" s="5">
        <v>0</v>
      </c>
      <c r="BW633" s="5">
        <f>IF(COUNTIFS($D$1:D633,D633,$E$1:E633,E633)&gt;1,0,1)</f>
        <v>1</v>
      </c>
      <c r="BX633" s="5">
        <v>202631.83842890832</v>
      </c>
      <c r="BY633" t="s">
        <v>100</v>
      </c>
      <c r="BZ633" t="s">
        <v>100</v>
      </c>
      <c r="CA633" t="s">
        <v>102</v>
      </c>
      <c r="CB633" s="5">
        <v>57996695</v>
      </c>
      <c r="CC633" s="6">
        <v>6.9637429390949926E-2</v>
      </c>
      <c r="CD633" s="8">
        <v>17.47788525</v>
      </c>
      <c r="CE633" s="5" t="s">
        <v>622</v>
      </c>
      <c r="CF633">
        <v>0</v>
      </c>
      <c r="CG633" t="str">
        <f>VLOOKUP(C633,Sheet2!$D$2:$D$764,1,0)</f>
        <v>9521122365</v>
      </c>
      <c r="CH633" t="str">
        <f>VLOOKUP(B633,SO!A:A,1,0)</f>
        <v>9512939226</v>
      </c>
      <c r="CI633" t="str">
        <f>VLOOKUP(D633,Shipment!A:A,1,0)</f>
        <v>9525250608</v>
      </c>
      <c r="CJ633" s="76" t="e">
        <f>VLOOKUP(C633,[1]Sheet1!$E:$H,4,0)</f>
        <v>#N/A</v>
      </c>
      <c r="CK633" s="76" t="e">
        <f>VLOOKUP(C633,[1]Sheet1!$E:$I,5,0)</f>
        <v>#N/A</v>
      </c>
      <c r="CL633" s="76" t="e">
        <f>VLOOKUP(C633,[1]Sheet1!$E:$S,15,0)</f>
        <v>#N/A</v>
      </c>
    </row>
    <row r="634" spans="1:90" x14ac:dyDescent="0.25">
      <c r="A634" s="1">
        <v>44580</v>
      </c>
      <c r="B634" t="s">
        <v>1736</v>
      </c>
      <c r="C634" t="s">
        <v>1737</v>
      </c>
      <c r="D634" t="s">
        <v>1738</v>
      </c>
      <c r="E634" t="s">
        <v>738</v>
      </c>
      <c r="F634" t="s">
        <v>1739</v>
      </c>
      <c r="G634">
        <v>3.5</v>
      </c>
      <c r="H634" t="s">
        <v>177</v>
      </c>
      <c r="I634" t="s">
        <v>709</v>
      </c>
      <c r="J634" t="s">
        <v>73</v>
      </c>
      <c r="K634" t="s">
        <v>1466</v>
      </c>
      <c r="L634">
        <v>1</v>
      </c>
      <c r="M634" t="s">
        <v>460</v>
      </c>
      <c r="N634" t="s">
        <v>739</v>
      </c>
      <c r="O634" t="s">
        <v>77</v>
      </c>
      <c r="P634">
        <v>0.1026</v>
      </c>
      <c r="Q634" t="s">
        <v>78</v>
      </c>
      <c r="R634">
        <v>0.86736111111111003</v>
      </c>
      <c r="S634">
        <v>0.68119212962963005</v>
      </c>
      <c r="T634">
        <v>0.85004629629630002</v>
      </c>
      <c r="U634" t="s">
        <v>1740</v>
      </c>
      <c r="V634" t="s">
        <v>1740</v>
      </c>
      <c r="W634" t="s">
        <v>330</v>
      </c>
      <c r="X634" t="s">
        <v>723</v>
      </c>
      <c r="Y634" t="s">
        <v>82</v>
      </c>
      <c r="Z634">
        <v>23</v>
      </c>
      <c r="AA634">
        <v>0</v>
      </c>
      <c r="AB634">
        <v>0</v>
      </c>
      <c r="AC634">
        <v>772000</v>
      </c>
      <c r="AD634" t="s">
        <v>100</v>
      </c>
      <c r="AE634" s="5">
        <v>0</v>
      </c>
      <c r="AF634" t="s">
        <v>177</v>
      </c>
      <c r="AG634" t="s">
        <v>84</v>
      </c>
      <c r="AH634" t="s">
        <v>724</v>
      </c>
      <c r="AI634" t="s">
        <v>460</v>
      </c>
      <c r="AJ634">
        <v>0</v>
      </c>
      <c r="AK634">
        <v>1</v>
      </c>
      <c r="AL634" t="s">
        <v>2408</v>
      </c>
      <c r="AM634" t="s">
        <v>177</v>
      </c>
      <c r="AN634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1847</v>
      </c>
      <c r="AT634" s="8">
        <v>0</v>
      </c>
      <c r="AU634" s="5"/>
      <c r="AX634" s="5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s="5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0.1026</v>
      </c>
      <c r="BK634" s="5" t="s">
        <v>1738</v>
      </c>
      <c r="BL634">
        <v>17.47788525</v>
      </c>
      <c r="BM634">
        <v>1291416</v>
      </c>
      <c r="BN634" s="5">
        <v>4531.852616437106</v>
      </c>
      <c r="BO634" s="5">
        <v>0</v>
      </c>
      <c r="BP634" s="5">
        <v>1847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f>IF(COUNTIFS($D$1:D634,D634,$E$1:E634,E634)&gt;1,0,1)</f>
        <v>0</v>
      </c>
      <c r="BX634" s="5">
        <v>6965.8801574263689</v>
      </c>
      <c r="BY634" t="s">
        <v>100</v>
      </c>
      <c r="BZ634" t="s">
        <v>100</v>
      </c>
      <c r="CA634" t="s">
        <v>102</v>
      </c>
      <c r="CB634" s="5">
        <v>4790413</v>
      </c>
      <c r="CC634" s="6">
        <v>5.8702754098926236E-3</v>
      </c>
      <c r="CD634" s="8">
        <v>17.47788525</v>
      </c>
      <c r="CE634" s="5" t="s">
        <v>622</v>
      </c>
      <c r="CF634">
        <v>0</v>
      </c>
      <c r="CG634" t="str">
        <f>VLOOKUP(C634,Sheet2!$D$2:$D$764,1,0)</f>
        <v>9521122365</v>
      </c>
      <c r="CH634" t="str">
        <f>VLOOKUP(B634,SO!A:A,1,0)</f>
        <v>9512939226</v>
      </c>
      <c r="CI634" t="str">
        <f>VLOOKUP(D634,Shipment!A:A,1,0)</f>
        <v>9525250608</v>
      </c>
      <c r="CJ634" s="76" t="e">
        <f>VLOOKUP(C634,[1]Sheet1!$E:$H,4,0)</f>
        <v>#N/A</v>
      </c>
      <c r="CK634" s="76" t="e">
        <f>VLOOKUP(C634,[1]Sheet1!$E:$I,5,0)</f>
        <v>#N/A</v>
      </c>
      <c r="CL634" s="76" t="e">
        <f>VLOOKUP(C634,[1]Sheet1!$E:$S,15,0)</f>
        <v>#N/A</v>
      </c>
    </row>
    <row r="635" spans="1:90" x14ac:dyDescent="0.25">
      <c r="A635" s="1">
        <v>44580</v>
      </c>
      <c r="B635" t="s">
        <v>1741</v>
      </c>
      <c r="C635" t="s">
        <v>1742</v>
      </c>
      <c r="D635" t="s">
        <v>1738</v>
      </c>
      <c r="E635" t="s">
        <v>738</v>
      </c>
      <c r="F635" t="s">
        <v>1739</v>
      </c>
      <c r="G635">
        <v>3.5</v>
      </c>
      <c r="H635" t="s">
        <v>177</v>
      </c>
      <c r="I635" t="s">
        <v>709</v>
      </c>
      <c r="J635" t="s">
        <v>73</v>
      </c>
      <c r="K635" t="s">
        <v>483</v>
      </c>
      <c r="L635">
        <v>8</v>
      </c>
      <c r="M635" t="s">
        <v>460</v>
      </c>
      <c r="N635" t="s">
        <v>739</v>
      </c>
      <c r="O635" t="s">
        <v>77</v>
      </c>
      <c r="P635">
        <v>0.31008000000000002</v>
      </c>
      <c r="Q635" t="s">
        <v>78</v>
      </c>
      <c r="R635">
        <v>0.86736111111111003</v>
      </c>
      <c r="S635">
        <v>0.68120370370369998</v>
      </c>
      <c r="T635">
        <v>0.85061342592593003</v>
      </c>
      <c r="U635" t="s">
        <v>1740</v>
      </c>
      <c r="V635" t="s">
        <v>1740</v>
      </c>
      <c r="W635" t="s">
        <v>330</v>
      </c>
      <c r="X635" t="s">
        <v>723</v>
      </c>
      <c r="Y635" t="s">
        <v>82</v>
      </c>
      <c r="Z635">
        <v>23</v>
      </c>
      <c r="AA635">
        <v>0</v>
      </c>
      <c r="AB635">
        <v>0</v>
      </c>
      <c r="AC635">
        <v>772000</v>
      </c>
      <c r="AD635" t="s">
        <v>129</v>
      </c>
      <c r="AE635" s="5">
        <v>0</v>
      </c>
      <c r="AF635" t="s">
        <v>177</v>
      </c>
      <c r="AG635" t="s">
        <v>84</v>
      </c>
      <c r="AH635" t="s">
        <v>724</v>
      </c>
      <c r="AI635" t="s">
        <v>460</v>
      </c>
      <c r="AJ635">
        <v>0</v>
      </c>
      <c r="AK635">
        <v>1</v>
      </c>
      <c r="AL635" t="s">
        <v>2408</v>
      </c>
      <c r="AM635" t="s">
        <v>177</v>
      </c>
      <c r="AN635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5581</v>
      </c>
      <c r="AT635" s="8">
        <v>0</v>
      </c>
      <c r="AU635" s="5"/>
      <c r="AX635" s="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 s="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0.31008000000000002</v>
      </c>
      <c r="BK635" s="5" t="s">
        <v>1738</v>
      </c>
      <c r="BL635">
        <v>17.47788525</v>
      </c>
      <c r="BM635">
        <v>1291416</v>
      </c>
      <c r="BN635" s="5">
        <v>13696.265685232143</v>
      </c>
      <c r="BO635" s="5">
        <v>0</v>
      </c>
      <c r="BP635" s="5">
        <v>5581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f>IF(COUNTIFS($D$1:D635,D635,$E$1:E635,E635)&gt;1,0,1)</f>
        <v>0</v>
      </c>
      <c r="BX635" s="5">
        <v>21051.393364666361</v>
      </c>
      <c r="BY635" t="s">
        <v>129</v>
      </c>
      <c r="BZ635" t="s">
        <v>129</v>
      </c>
      <c r="CA635" t="s">
        <v>102</v>
      </c>
      <c r="CB635" s="5">
        <v>14392000</v>
      </c>
      <c r="CC635" s="6">
        <v>1.7741276794342155E-2</v>
      </c>
      <c r="CD635" s="8">
        <v>17.47788525</v>
      </c>
      <c r="CE635" s="5" t="s">
        <v>622</v>
      </c>
      <c r="CF635">
        <v>0</v>
      </c>
      <c r="CG635" t="str">
        <f>VLOOKUP(C635,Sheet2!$D$2:$D$764,1,0)</f>
        <v>9521123522</v>
      </c>
      <c r="CH635" t="str">
        <f>VLOOKUP(B635,SO!A:A,1,0)</f>
        <v>9512940057</v>
      </c>
      <c r="CI635" t="str">
        <f>VLOOKUP(D635,Shipment!A:A,1,0)</f>
        <v>9525250608</v>
      </c>
      <c r="CJ635" s="76" t="e">
        <f>VLOOKUP(C635,[1]Sheet1!$E:$H,4,0)</f>
        <v>#N/A</v>
      </c>
      <c r="CK635" s="76" t="e">
        <f>VLOOKUP(C635,[1]Sheet1!$E:$I,5,0)</f>
        <v>#N/A</v>
      </c>
      <c r="CL635" s="76" t="e">
        <f>VLOOKUP(C635,[1]Sheet1!$E:$S,15,0)</f>
        <v>#N/A</v>
      </c>
    </row>
    <row r="636" spans="1:90" x14ac:dyDescent="0.25">
      <c r="A636" s="1">
        <v>44580</v>
      </c>
      <c r="B636" t="s">
        <v>1736</v>
      </c>
      <c r="C636" t="s">
        <v>1737</v>
      </c>
      <c r="D636" t="s">
        <v>1738</v>
      </c>
      <c r="E636" t="s">
        <v>738</v>
      </c>
      <c r="F636" t="s">
        <v>1739</v>
      </c>
      <c r="G636">
        <v>3.5</v>
      </c>
      <c r="H636" t="s">
        <v>177</v>
      </c>
      <c r="I636" t="s">
        <v>709</v>
      </c>
      <c r="J636" t="s">
        <v>73</v>
      </c>
      <c r="K636" t="s">
        <v>1743</v>
      </c>
      <c r="L636">
        <v>3</v>
      </c>
      <c r="M636" t="s">
        <v>460</v>
      </c>
      <c r="N636" t="s">
        <v>739</v>
      </c>
      <c r="O636" t="s">
        <v>77</v>
      </c>
      <c r="P636">
        <v>0.35251199999999999</v>
      </c>
      <c r="Q636" t="s">
        <v>78</v>
      </c>
      <c r="R636">
        <v>0.86736111111111003</v>
      </c>
      <c r="S636">
        <v>0.68120370370369998</v>
      </c>
      <c r="T636">
        <v>0.84995370370370005</v>
      </c>
      <c r="U636" t="s">
        <v>1740</v>
      </c>
      <c r="V636" t="s">
        <v>1740</v>
      </c>
      <c r="W636" t="s">
        <v>330</v>
      </c>
      <c r="X636" t="s">
        <v>723</v>
      </c>
      <c r="Y636" t="s">
        <v>82</v>
      </c>
      <c r="Z636">
        <v>23</v>
      </c>
      <c r="AA636">
        <v>0</v>
      </c>
      <c r="AB636">
        <v>0</v>
      </c>
      <c r="AC636">
        <v>772000</v>
      </c>
      <c r="AD636" t="s">
        <v>100</v>
      </c>
      <c r="AE636" s="5">
        <v>0</v>
      </c>
      <c r="AF636" t="s">
        <v>177</v>
      </c>
      <c r="AG636" t="s">
        <v>84</v>
      </c>
      <c r="AH636" t="s">
        <v>724</v>
      </c>
      <c r="AI636" t="s">
        <v>460</v>
      </c>
      <c r="AJ636">
        <v>0</v>
      </c>
      <c r="AK636">
        <v>1</v>
      </c>
      <c r="AL636" t="s">
        <v>2408</v>
      </c>
      <c r="AM636" t="s">
        <v>177</v>
      </c>
      <c r="AN636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6345</v>
      </c>
      <c r="AT636" s="8">
        <v>0</v>
      </c>
      <c r="AU636" s="5"/>
      <c r="AX636" s="5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 s="5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0.35251199999999999</v>
      </c>
      <c r="BK636" s="5" t="s">
        <v>1738</v>
      </c>
      <c r="BL636">
        <v>17.47788525</v>
      </c>
      <c r="BM636">
        <v>1291416</v>
      </c>
      <c r="BN636" s="5">
        <v>15570.491515842854</v>
      </c>
      <c r="BO636" s="5">
        <v>0</v>
      </c>
      <c r="BP636" s="5">
        <v>6345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f>IF(COUNTIFS($D$1:D636,D636,$E$1:E636,E636)&gt;1,0,1)</f>
        <v>0</v>
      </c>
      <c r="BX636" s="5">
        <v>23932.394561936489</v>
      </c>
      <c r="BY636" t="s">
        <v>100</v>
      </c>
      <c r="BZ636" t="s">
        <v>100</v>
      </c>
      <c r="CA636" t="s">
        <v>102</v>
      </c>
      <c r="CB636" s="5">
        <v>10925553</v>
      </c>
      <c r="CC636" s="6">
        <v>2.0169030460936342E-2</v>
      </c>
      <c r="CD636" s="8">
        <v>17.47788525</v>
      </c>
      <c r="CE636" s="5" t="s">
        <v>622</v>
      </c>
      <c r="CF636">
        <v>0</v>
      </c>
      <c r="CG636" t="str">
        <f>VLOOKUP(C636,Sheet2!$D$2:$D$764,1,0)</f>
        <v>9521122365</v>
      </c>
      <c r="CH636" t="str">
        <f>VLOOKUP(B636,SO!A:A,1,0)</f>
        <v>9512939226</v>
      </c>
      <c r="CI636" t="str">
        <f>VLOOKUP(D636,Shipment!A:A,1,0)</f>
        <v>9525250608</v>
      </c>
      <c r="CJ636" s="76" t="e">
        <f>VLOOKUP(C636,[1]Sheet1!$E:$H,4,0)</f>
        <v>#N/A</v>
      </c>
      <c r="CK636" s="76" t="e">
        <f>VLOOKUP(C636,[1]Sheet1!$E:$I,5,0)</f>
        <v>#N/A</v>
      </c>
      <c r="CL636" s="76" t="e">
        <f>VLOOKUP(C636,[1]Sheet1!$E:$S,15,0)</f>
        <v>#N/A</v>
      </c>
    </row>
    <row r="637" spans="1:90" x14ac:dyDescent="0.25">
      <c r="A637" s="1">
        <v>44580</v>
      </c>
      <c r="B637" t="s">
        <v>1736</v>
      </c>
      <c r="C637" t="s">
        <v>1737</v>
      </c>
      <c r="D637" t="s">
        <v>1738</v>
      </c>
      <c r="E637" t="s">
        <v>738</v>
      </c>
      <c r="F637" t="s">
        <v>1739</v>
      </c>
      <c r="G637">
        <v>3.5</v>
      </c>
      <c r="H637" t="s">
        <v>177</v>
      </c>
      <c r="I637" t="s">
        <v>709</v>
      </c>
      <c r="J637" t="s">
        <v>73</v>
      </c>
      <c r="K637" t="s">
        <v>1744</v>
      </c>
      <c r="L637">
        <v>3</v>
      </c>
      <c r="M637" t="s">
        <v>460</v>
      </c>
      <c r="N637" t="s">
        <v>739</v>
      </c>
      <c r="O637" t="s">
        <v>77</v>
      </c>
      <c r="P637">
        <v>0.47536274999999995</v>
      </c>
      <c r="Q637" t="s">
        <v>78</v>
      </c>
      <c r="R637">
        <v>0.86736111111111003</v>
      </c>
      <c r="S637">
        <v>0.68120370370369998</v>
      </c>
      <c r="T637">
        <v>0.85024305555556001</v>
      </c>
      <c r="U637" t="s">
        <v>1740</v>
      </c>
      <c r="V637" t="s">
        <v>1740</v>
      </c>
      <c r="W637" t="s">
        <v>330</v>
      </c>
      <c r="X637" t="s">
        <v>723</v>
      </c>
      <c r="Y637" t="s">
        <v>82</v>
      </c>
      <c r="Z637">
        <v>23</v>
      </c>
      <c r="AA637">
        <v>0</v>
      </c>
      <c r="AB637">
        <v>0</v>
      </c>
      <c r="AC637">
        <v>772000</v>
      </c>
      <c r="AD637" t="s">
        <v>100</v>
      </c>
      <c r="AE637" s="5">
        <v>0</v>
      </c>
      <c r="AF637" t="s">
        <v>177</v>
      </c>
      <c r="AG637" t="s">
        <v>84</v>
      </c>
      <c r="AH637" t="s">
        <v>724</v>
      </c>
      <c r="AI637" t="s">
        <v>460</v>
      </c>
      <c r="AJ637">
        <v>0</v>
      </c>
      <c r="AK637">
        <v>1</v>
      </c>
      <c r="AL637" t="s">
        <v>2408</v>
      </c>
      <c r="AM637" t="s">
        <v>177</v>
      </c>
      <c r="AN637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8557</v>
      </c>
      <c r="AT637" s="8">
        <v>0</v>
      </c>
      <c r="AU637" s="5"/>
      <c r="AX637" s="5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 s="5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0.47536274999999995</v>
      </c>
      <c r="BK637" s="5" t="s">
        <v>1738</v>
      </c>
      <c r="BL637">
        <v>17.47788525</v>
      </c>
      <c r="BM637">
        <v>1291416</v>
      </c>
      <c r="BN637" s="5">
        <v>20996.821855206992</v>
      </c>
      <c r="BO637" s="5">
        <v>0</v>
      </c>
      <c r="BP637" s="5">
        <v>8557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f>IF(COUNTIFS($D$1:D637,D637,$E$1:E637,E637)&gt;1,0,1)</f>
        <v>0</v>
      </c>
      <c r="BX637" s="5">
        <v>32273.617432306342</v>
      </c>
      <c r="BY637" t="s">
        <v>100</v>
      </c>
      <c r="BZ637" t="s">
        <v>100</v>
      </c>
      <c r="CA637" t="s">
        <v>102</v>
      </c>
      <c r="CB637" s="5">
        <v>16388332</v>
      </c>
      <c r="CC637" s="6">
        <v>2.7197955770993515E-2</v>
      </c>
      <c r="CD637" s="8">
        <v>17.47788525</v>
      </c>
      <c r="CE637" s="5" t="s">
        <v>622</v>
      </c>
      <c r="CF637">
        <v>0</v>
      </c>
      <c r="CG637" t="str">
        <f>VLOOKUP(C637,Sheet2!$D$2:$D$764,1,0)</f>
        <v>9521122365</v>
      </c>
      <c r="CH637" t="str">
        <f>VLOOKUP(B637,SO!A:A,1,0)</f>
        <v>9512939226</v>
      </c>
      <c r="CI637" t="str">
        <f>VLOOKUP(D637,Shipment!A:A,1,0)</f>
        <v>9525250608</v>
      </c>
      <c r="CJ637" s="76" t="e">
        <f>VLOOKUP(C637,[1]Sheet1!$E:$H,4,0)</f>
        <v>#N/A</v>
      </c>
      <c r="CK637" s="76" t="e">
        <f>VLOOKUP(C637,[1]Sheet1!$E:$I,5,0)</f>
        <v>#N/A</v>
      </c>
      <c r="CL637" s="76" t="e">
        <f>VLOOKUP(C637,[1]Sheet1!$E:$S,15,0)</f>
        <v>#N/A</v>
      </c>
    </row>
    <row r="638" spans="1:90" x14ac:dyDescent="0.25">
      <c r="A638" s="1">
        <v>44580</v>
      </c>
      <c r="B638" t="s">
        <v>1736</v>
      </c>
      <c r="C638" t="s">
        <v>1737</v>
      </c>
      <c r="D638" t="s">
        <v>1738</v>
      </c>
      <c r="E638" t="s">
        <v>738</v>
      </c>
      <c r="F638" t="s">
        <v>1739</v>
      </c>
      <c r="G638">
        <v>3.5</v>
      </c>
      <c r="H638" t="s">
        <v>177</v>
      </c>
      <c r="I638" t="s">
        <v>709</v>
      </c>
      <c r="J638" t="s">
        <v>73</v>
      </c>
      <c r="K638" t="s">
        <v>1465</v>
      </c>
      <c r="L638">
        <v>1</v>
      </c>
      <c r="M638" t="s">
        <v>460</v>
      </c>
      <c r="N638" t="s">
        <v>739</v>
      </c>
      <c r="O638" t="s">
        <v>77</v>
      </c>
      <c r="P638">
        <v>0.21240000000000001</v>
      </c>
      <c r="Q638" t="s">
        <v>78</v>
      </c>
      <c r="R638">
        <v>0.86736111111111003</v>
      </c>
      <c r="S638">
        <v>0.68120370370369998</v>
      </c>
      <c r="T638">
        <v>0.85033564814814999</v>
      </c>
      <c r="U638" t="s">
        <v>1740</v>
      </c>
      <c r="V638" t="s">
        <v>1740</v>
      </c>
      <c r="W638" t="s">
        <v>330</v>
      </c>
      <c r="X638" t="s">
        <v>723</v>
      </c>
      <c r="Y638" t="s">
        <v>82</v>
      </c>
      <c r="Z638">
        <v>23</v>
      </c>
      <c r="AA638">
        <v>0</v>
      </c>
      <c r="AB638">
        <v>0</v>
      </c>
      <c r="AC638">
        <v>772000</v>
      </c>
      <c r="AD638" t="s">
        <v>100</v>
      </c>
      <c r="AE638" s="5">
        <v>0</v>
      </c>
      <c r="AF638" t="s">
        <v>177</v>
      </c>
      <c r="AG638" t="s">
        <v>84</v>
      </c>
      <c r="AH638" t="s">
        <v>724</v>
      </c>
      <c r="AI638" t="s">
        <v>460</v>
      </c>
      <c r="AJ638">
        <v>0</v>
      </c>
      <c r="AK638">
        <v>1</v>
      </c>
      <c r="AL638" t="s">
        <v>2408</v>
      </c>
      <c r="AM638" t="s">
        <v>177</v>
      </c>
      <c r="AN63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3823</v>
      </c>
      <c r="AT638" s="8">
        <v>0</v>
      </c>
      <c r="AU638" s="5"/>
      <c r="AX638" s="5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 s="5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0.21240000000000001</v>
      </c>
      <c r="BK638" s="5" t="s">
        <v>1738</v>
      </c>
      <c r="BL638">
        <v>17.47788525</v>
      </c>
      <c r="BM638">
        <v>1291416</v>
      </c>
      <c r="BN638" s="5">
        <v>9381.7299778873421</v>
      </c>
      <c r="BO638" s="5">
        <v>0</v>
      </c>
      <c r="BP638" s="5">
        <v>3823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f>IF(COUNTIFS($D$1:D638,D638,$E$1:E638,E638)&gt;1,0,1)</f>
        <v>0</v>
      </c>
      <c r="BX638" s="5">
        <v>14419.979975023009</v>
      </c>
      <c r="BY638" t="s">
        <v>100</v>
      </c>
      <c r="BZ638" t="s">
        <v>100</v>
      </c>
      <c r="CA638" t="s">
        <v>102</v>
      </c>
      <c r="CB638" s="5">
        <v>7185620</v>
      </c>
      <c r="CC638" s="6">
        <v>1.2152499971356661E-2</v>
      </c>
      <c r="CD638" s="8">
        <v>17.47788525</v>
      </c>
      <c r="CE638" s="5" t="s">
        <v>622</v>
      </c>
      <c r="CF638">
        <v>0</v>
      </c>
      <c r="CG638" t="str">
        <f>VLOOKUP(C638,Sheet2!$D$2:$D$764,1,0)</f>
        <v>9521122365</v>
      </c>
      <c r="CH638" t="str">
        <f>VLOOKUP(B638,SO!A:A,1,0)</f>
        <v>9512939226</v>
      </c>
      <c r="CI638" t="str">
        <f>VLOOKUP(D638,Shipment!A:A,1,0)</f>
        <v>9525250608</v>
      </c>
      <c r="CJ638" s="76" t="e">
        <f>VLOOKUP(C638,[1]Sheet1!$E:$H,4,0)</f>
        <v>#N/A</v>
      </c>
      <c r="CK638" s="76" t="e">
        <f>VLOOKUP(C638,[1]Sheet1!$E:$I,5,0)</f>
        <v>#N/A</v>
      </c>
      <c r="CL638" s="76" t="e">
        <f>VLOOKUP(C638,[1]Sheet1!$E:$S,15,0)</f>
        <v>#N/A</v>
      </c>
    </row>
    <row r="639" spans="1:90" x14ac:dyDescent="0.25">
      <c r="A639" s="1">
        <v>44580</v>
      </c>
      <c r="B639" t="s">
        <v>736</v>
      </c>
      <c r="C639" t="s">
        <v>1745</v>
      </c>
      <c r="D639" t="s">
        <v>1738</v>
      </c>
      <c r="E639" t="s">
        <v>738</v>
      </c>
      <c r="F639" t="s">
        <v>1739</v>
      </c>
      <c r="G639">
        <v>3.5</v>
      </c>
      <c r="H639" t="s">
        <v>177</v>
      </c>
      <c r="I639" t="s">
        <v>709</v>
      </c>
      <c r="J639" t="s">
        <v>73</v>
      </c>
      <c r="K639" t="s">
        <v>244</v>
      </c>
      <c r="L639">
        <v>3</v>
      </c>
      <c r="M639" t="s">
        <v>460</v>
      </c>
      <c r="N639" t="s">
        <v>739</v>
      </c>
      <c r="O639" t="s">
        <v>77</v>
      </c>
      <c r="P639">
        <v>1.450242</v>
      </c>
      <c r="Q639" t="s">
        <v>78</v>
      </c>
      <c r="R639">
        <v>0.86736111111111003</v>
      </c>
      <c r="S639">
        <v>0.68120370370369998</v>
      </c>
      <c r="T639">
        <v>0.86583333333333001</v>
      </c>
      <c r="U639" t="s">
        <v>1740</v>
      </c>
      <c r="V639" t="s">
        <v>1740</v>
      </c>
      <c r="W639" t="s">
        <v>330</v>
      </c>
      <c r="X639" t="s">
        <v>723</v>
      </c>
      <c r="Y639" t="s">
        <v>82</v>
      </c>
      <c r="Z639">
        <v>23</v>
      </c>
      <c r="AA639">
        <v>0</v>
      </c>
      <c r="AB639">
        <v>0</v>
      </c>
      <c r="AC639">
        <v>772000</v>
      </c>
      <c r="AD639" t="s">
        <v>83</v>
      </c>
      <c r="AE639" s="5">
        <v>0</v>
      </c>
      <c r="AF639" t="s">
        <v>177</v>
      </c>
      <c r="AG639" t="s">
        <v>84</v>
      </c>
      <c r="AH639" t="s">
        <v>724</v>
      </c>
      <c r="AI639" t="s">
        <v>460</v>
      </c>
      <c r="AJ639">
        <v>0</v>
      </c>
      <c r="AK639">
        <v>1</v>
      </c>
      <c r="AL639" t="s">
        <v>2408</v>
      </c>
      <c r="AM639" t="s">
        <v>177</v>
      </c>
      <c r="AN639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26104</v>
      </c>
      <c r="AT639" s="8">
        <v>0</v>
      </c>
      <c r="AU639" s="5"/>
      <c r="AX639" s="5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 s="5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1.450242</v>
      </c>
      <c r="BK639" s="5" t="s">
        <v>1738</v>
      </c>
      <c r="BL639">
        <v>17.47788525</v>
      </c>
      <c r="BM639">
        <v>1291416</v>
      </c>
      <c r="BN639" s="5">
        <v>64057.339202407224</v>
      </c>
      <c r="BO639" s="5">
        <v>0</v>
      </c>
      <c r="BP639" s="5">
        <v>26104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f>IF(COUNTIFS($D$1:D639,D639,$E$1:E639,E639)&gt;1,0,1)</f>
        <v>0</v>
      </c>
      <c r="BX639" s="5">
        <v>98458.922000646504</v>
      </c>
      <c r="BY639" t="s">
        <v>83</v>
      </c>
      <c r="BZ639" t="s">
        <v>87</v>
      </c>
      <c r="CA639" t="s">
        <v>102</v>
      </c>
      <c r="CB639" s="5">
        <v>13656000</v>
      </c>
      <c r="CC639" s="6">
        <v>8.297582798239278E-2</v>
      </c>
      <c r="CD639" s="8">
        <v>17.47788525</v>
      </c>
      <c r="CE639" s="5" t="s">
        <v>622</v>
      </c>
      <c r="CF639">
        <v>0</v>
      </c>
      <c r="CG639" t="str">
        <f>VLOOKUP(C639,Sheet2!$D$2:$D$764,1,0)</f>
        <v>9521123309</v>
      </c>
      <c r="CH639" t="str">
        <f>VLOOKUP(B639,SO!A:A,1,0)</f>
        <v>9512941052</v>
      </c>
      <c r="CI639" t="str">
        <f>VLOOKUP(D639,Shipment!A:A,1,0)</f>
        <v>9525250608</v>
      </c>
      <c r="CJ639" s="76" t="e">
        <f>VLOOKUP(C639,[1]Sheet1!$E:$H,4,0)</f>
        <v>#N/A</v>
      </c>
      <c r="CK639" s="76" t="e">
        <f>VLOOKUP(C639,[1]Sheet1!$E:$I,5,0)</f>
        <v>#N/A</v>
      </c>
      <c r="CL639" s="76" t="e">
        <f>VLOOKUP(C639,[1]Sheet1!$E:$S,15,0)</f>
        <v>#N/A</v>
      </c>
    </row>
    <row r="640" spans="1:90" x14ac:dyDescent="0.25">
      <c r="A640" s="1">
        <v>44580</v>
      </c>
      <c r="B640" t="s">
        <v>1736</v>
      </c>
      <c r="C640" t="s">
        <v>1737</v>
      </c>
      <c r="D640" t="s">
        <v>1738</v>
      </c>
      <c r="E640" t="s">
        <v>738</v>
      </c>
      <c r="F640" t="s">
        <v>1739</v>
      </c>
      <c r="G640">
        <v>3.5</v>
      </c>
      <c r="H640" t="s">
        <v>177</v>
      </c>
      <c r="I640" t="s">
        <v>709</v>
      </c>
      <c r="J640" t="s">
        <v>73</v>
      </c>
      <c r="K640" t="s">
        <v>871</v>
      </c>
      <c r="L640">
        <v>15</v>
      </c>
      <c r="M640" t="s">
        <v>460</v>
      </c>
      <c r="N640" t="s">
        <v>739</v>
      </c>
      <c r="O640" t="s">
        <v>77</v>
      </c>
      <c r="P640">
        <v>3.2399999999999998</v>
      </c>
      <c r="Q640" t="s">
        <v>78</v>
      </c>
      <c r="R640">
        <v>0.86736111111111003</v>
      </c>
      <c r="S640">
        <v>0.68120370370369998</v>
      </c>
      <c r="T640">
        <v>0.85042824074073997</v>
      </c>
      <c r="U640" t="s">
        <v>1740</v>
      </c>
      <c r="V640" t="s">
        <v>1740</v>
      </c>
      <c r="W640" t="s">
        <v>330</v>
      </c>
      <c r="X640" t="s">
        <v>723</v>
      </c>
      <c r="Y640" t="s">
        <v>82</v>
      </c>
      <c r="Z640">
        <v>23</v>
      </c>
      <c r="AA640">
        <v>0</v>
      </c>
      <c r="AB640">
        <v>0</v>
      </c>
      <c r="AC640">
        <v>772000</v>
      </c>
      <c r="AD640" t="s">
        <v>100</v>
      </c>
      <c r="AE640" s="5">
        <v>0</v>
      </c>
      <c r="AF640" t="s">
        <v>177</v>
      </c>
      <c r="AG640" t="s">
        <v>84</v>
      </c>
      <c r="AH640" t="s">
        <v>724</v>
      </c>
      <c r="AI640" t="s">
        <v>460</v>
      </c>
      <c r="AJ640">
        <v>0</v>
      </c>
      <c r="AK640">
        <v>1</v>
      </c>
      <c r="AL640" t="s">
        <v>2408</v>
      </c>
      <c r="AM640" t="s">
        <v>177</v>
      </c>
      <c r="AN640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58320</v>
      </c>
      <c r="AT640" s="8">
        <v>0</v>
      </c>
      <c r="AU640" s="5"/>
      <c r="AX640" s="5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s="5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3.2399999999999998</v>
      </c>
      <c r="BK640" s="5" t="s">
        <v>1738</v>
      </c>
      <c r="BL640">
        <v>17.47788525</v>
      </c>
      <c r="BM640">
        <v>1291416</v>
      </c>
      <c r="BN640" s="5">
        <v>143111.13525590859</v>
      </c>
      <c r="BO640" s="5">
        <v>0</v>
      </c>
      <c r="BP640" s="5">
        <v>58320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f>IF(COUNTIFS($D$1:D640,D640,$E$1:E640,E640)&gt;1,0,1)</f>
        <v>0</v>
      </c>
      <c r="BX640" s="5">
        <v>219968.84707662213</v>
      </c>
      <c r="BY640" t="s">
        <v>100</v>
      </c>
      <c r="BZ640" t="s">
        <v>100</v>
      </c>
      <c r="CA640" t="s">
        <v>102</v>
      </c>
      <c r="CB640" s="5">
        <v>86995036</v>
      </c>
      <c r="CC640" s="6">
        <v>0.18537711820713548</v>
      </c>
      <c r="CD640" s="8">
        <v>17.47788525</v>
      </c>
      <c r="CE640" s="5" t="s">
        <v>622</v>
      </c>
      <c r="CF640">
        <v>0</v>
      </c>
      <c r="CG640" t="str">
        <f>VLOOKUP(C640,Sheet2!$D$2:$D$764,1,0)</f>
        <v>9521122365</v>
      </c>
      <c r="CH640" t="str">
        <f>VLOOKUP(B640,SO!A:A,1,0)</f>
        <v>9512939226</v>
      </c>
      <c r="CI640" t="str">
        <f>VLOOKUP(D640,Shipment!A:A,1,0)</f>
        <v>9525250608</v>
      </c>
      <c r="CJ640" s="76" t="e">
        <f>VLOOKUP(C640,[1]Sheet1!$E:$H,4,0)</f>
        <v>#N/A</v>
      </c>
      <c r="CK640" s="76" t="e">
        <f>VLOOKUP(C640,[1]Sheet1!$E:$I,5,0)</f>
        <v>#N/A</v>
      </c>
      <c r="CL640" s="76" t="e">
        <f>VLOOKUP(C640,[1]Sheet1!$E:$S,15,0)</f>
        <v>#N/A</v>
      </c>
    </row>
    <row r="641" spans="1:90" x14ac:dyDescent="0.25">
      <c r="A641" s="1">
        <v>44580</v>
      </c>
      <c r="B641" t="s">
        <v>1746</v>
      </c>
      <c r="C641" t="s">
        <v>1747</v>
      </c>
      <c r="D641" t="s">
        <v>1738</v>
      </c>
      <c r="E641" t="s">
        <v>1748</v>
      </c>
      <c r="F641" t="s">
        <v>1739</v>
      </c>
      <c r="G641">
        <v>3.5</v>
      </c>
      <c r="H641" t="s">
        <v>177</v>
      </c>
      <c r="I641" t="s">
        <v>709</v>
      </c>
      <c r="J641" t="s">
        <v>73</v>
      </c>
      <c r="K641" t="s">
        <v>230</v>
      </c>
      <c r="L641">
        <v>12000</v>
      </c>
      <c r="M641" t="s">
        <v>1124</v>
      </c>
      <c r="N641" t="s">
        <v>1749</v>
      </c>
      <c r="O641" t="s">
        <v>77</v>
      </c>
      <c r="P641">
        <v>0.19152</v>
      </c>
      <c r="Q641" t="s">
        <v>78</v>
      </c>
      <c r="R641">
        <v>0.86736111111111003</v>
      </c>
      <c r="S641">
        <v>0.68121527777778002</v>
      </c>
      <c r="T641">
        <v>0.84793981481480996</v>
      </c>
      <c r="U641" t="s">
        <v>1750</v>
      </c>
      <c r="V641" t="s">
        <v>1750</v>
      </c>
      <c r="W641" t="s">
        <v>330</v>
      </c>
      <c r="X641" t="s">
        <v>723</v>
      </c>
      <c r="Y641" t="s">
        <v>82</v>
      </c>
      <c r="Z641">
        <v>23</v>
      </c>
      <c r="AA641">
        <v>23</v>
      </c>
      <c r="AB641">
        <v>0</v>
      </c>
      <c r="AC641">
        <v>772000</v>
      </c>
      <c r="AD641" t="s">
        <v>219</v>
      </c>
      <c r="AE641" s="5">
        <v>0</v>
      </c>
      <c r="AF641" t="s">
        <v>177</v>
      </c>
      <c r="AG641" t="s">
        <v>84</v>
      </c>
      <c r="AH641" t="s">
        <v>724</v>
      </c>
      <c r="AI641" t="s">
        <v>1125</v>
      </c>
      <c r="AJ641">
        <v>0</v>
      </c>
      <c r="AK641">
        <v>1</v>
      </c>
      <c r="AL641" t="s">
        <v>2408</v>
      </c>
      <c r="AM641" t="s">
        <v>177</v>
      </c>
      <c r="AN641" t="s">
        <v>101</v>
      </c>
      <c r="AO641" s="8">
        <v>100000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5"/>
      <c r="AX641" s="5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 s="5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0.19152</v>
      </c>
      <c r="BK641" s="5" t="s">
        <v>1738</v>
      </c>
      <c r="BL641">
        <v>17.47788525</v>
      </c>
      <c r="BM641">
        <v>1291416</v>
      </c>
      <c r="BN641" s="5">
        <v>8459.4582173492636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f>IF(COUNTIFS($D$1:D641,D641,$E$1:E641,E641)&gt;1,0,1)</f>
        <v>1</v>
      </c>
      <c r="BX641" s="5">
        <v>9555.24296052922</v>
      </c>
      <c r="BY641" t="s">
        <v>219</v>
      </c>
      <c r="BZ641" t="s">
        <v>219</v>
      </c>
      <c r="CA641" t="s">
        <v>436</v>
      </c>
      <c r="CB641" s="5">
        <v>20400000</v>
      </c>
      <c r="CC641" s="6">
        <v>1.0957847431799565E-2</v>
      </c>
      <c r="CD641" s="8">
        <v>17.47788525</v>
      </c>
      <c r="CE641" s="5" t="s">
        <v>622</v>
      </c>
      <c r="CF641">
        <v>0</v>
      </c>
      <c r="CG641" t="str">
        <f>VLOOKUP(C641,Sheet2!$D$2:$D$764,1,0)</f>
        <v>9521123779</v>
      </c>
      <c r="CH641" t="str">
        <f>VLOOKUP(B641,SO!A:A,1,0)</f>
        <v>9512940617</v>
      </c>
      <c r="CI641" t="str">
        <f>VLOOKUP(D641,Shipment!A:A,1,0)</f>
        <v>9525250608</v>
      </c>
      <c r="CJ641" s="76" t="e">
        <f>VLOOKUP(C641,[1]Sheet1!$E:$H,4,0)</f>
        <v>#N/A</v>
      </c>
      <c r="CK641" s="76" t="e">
        <f>VLOOKUP(C641,[1]Sheet1!$E:$I,5,0)</f>
        <v>#N/A</v>
      </c>
      <c r="CL641" s="76" t="e">
        <f>VLOOKUP(C641,[1]Sheet1!$E:$S,15,0)</f>
        <v>#N/A</v>
      </c>
    </row>
    <row r="642" spans="1:90" x14ac:dyDescent="0.25">
      <c r="A642" s="1">
        <v>44580</v>
      </c>
      <c r="B642" t="s">
        <v>1746</v>
      </c>
      <c r="C642" t="s">
        <v>1747</v>
      </c>
      <c r="D642" t="s">
        <v>1738</v>
      </c>
      <c r="E642" t="s">
        <v>1748</v>
      </c>
      <c r="F642" t="s">
        <v>1739</v>
      </c>
      <c r="G642">
        <v>3.5</v>
      </c>
      <c r="H642" t="s">
        <v>177</v>
      </c>
      <c r="I642" t="s">
        <v>709</v>
      </c>
      <c r="J642" t="s">
        <v>73</v>
      </c>
      <c r="K642" t="s">
        <v>234</v>
      </c>
      <c r="L642">
        <v>30000</v>
      </c>
      <c r="M642" t="s">
        <v>1124</v>
      </c>
      <c r="N642" t="s">
        <v>1749</v>
      </c>
      <c r="O642" t="s">
        <v>77</v>
      </c>
      <c r="P642">
        <v>0.43106250000000002</v>
      </c>
      <c r="Q642" t="s">
        <v>78</v>
      </c>
      <c r="R642">
        <v>0.86736111111111003</v>
      </c>
      <c r="S642">
        <v>0.68121527777778002</v>
      </c>
      <c r="T642">
        <v>0.84781249999999997</v>
      </c>
      <c r="U642" t="s">
        <v>1750</v>
      </c>
      <c r="V642" t="s">
        <v>1750</v>
      </c>
      <c r="W642" t="s">
        <v>330</v>
      </c>
      <c r="X642" t="s">
        <v>723</v>
      </c>
      <c r="Y642" t="s">
        <v>82</v>
      </c>
      <c r="Z642">
        <v>23</v>
      </c>
      <c r="AA642">
        <v>0</v>
      </c>
      <c r="AB642">
        <v>0</v>
      </c>
      <c r="AC642">
        <v>772000</v>
      </c>
      <c r="AD642" t="s">
        <v>219</v>
      </c>
      <c r="AE642" s="5">
        <v>0</v>
      </c>
      <c r="AF642" t="s">
        <v>177</v>
      </c>
      <c r="AG642" t="s">
        <v>84</v>
      </c>
      <c r="AH642" t="s">
        <v>724</v>
      </c>
      <c r="AI642" t="s">
        <v>1125</v>
      </c>
      <c r="AJ642">
        <v>0</v>
      </c>
      <c r="AK642">
        <v>1</v>
      </c>
      <c r="AL642" t="s">
        <v>2408</v>
      </c>
      <c r="AM642" t="s">
        <v>177</v>
      </c>
      <c r="AN642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5"/>
      <c r="AX642" s="5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 s="5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0.43106250000000002</v>
      </c>
      <c r="BK642" s="5" t="s">
        <v>1738</v>
      </c>
      <c r="BL642">
        <v>17.47788525</v>
      </c>
      <c r="BM642">
        <v>1291416</v>
      </c>
      <c r="BN642" s="5">
        <v>19040.075228780897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f>IF(COUNTIFS($D$1:D642,D642,$E$1:E642,E642)&gt;1,0,1)</f>
        <v>0</v>
      </c>
      <c r="BX642" s="5">
        <v>21506.406216964951</v>
      </c>
      <c r="BY642" t="s">
        <v>219</v>
      </c>
      <c r="BZ642" t="s">
        <v>219</v>
      </c>
      <c r="CA642" t="s">
        <v>436</v>
      </c>
      <c r="CB642" s="5">
        <v>58380000</v>
      </c>
      <c r="CC642" s="6">
        <v>2.4663309881840539E-2</v>
      </c>
      <c r="CD642" s="8">
        <v>17.47788525</v>
      </c>
      <c r="CE642" s="5" t="s">
        <v>622</v>
      </c>
      <c r="CF642">
        <v>0</v>
      </c>
      <c r="CG642" t="str">
        <f>VLOOKUP(C642,Sheet2!$D$2:$D$764,1,0)</f>
        <v>9521123779</v>
      </c>
      <c r="CH642" t="str">
        <f>VLOOKUP(B642,SO!A:A,1,0)</f>
        <v>9512940617</v>
      </c>
      <c r="CI642" t="str">
        <f>VLOOKUP(D642,Shipment!A:A,1,0)</f>
        <v>9525250608</v>
      </c>
      <c r="CJ642" s="76" t="e">
        <f>VLOOKUP(C642,[1]Sheet1!$E:$H,4,0)</f>
        <v>#N/A</v>
      </c>
      <c r="CK642" s="76" t="e">
        <f>VLOOKUP(C642,[1]Sheet1!$E:$I,5,0)</f>
        <v>#N/A</v>
      </c>
      <c r="CL642" s="76" t="e">
        <f>VLOOKUP(C642,[1]Sheet1!$E:$S,15,0)</f>
        <v>#N/A</v>
      </c>
    </row>
    <row r="643" spans="1:90" x14ac:dyDescent="0.25">
      <c r="A643" s="1">
        <v>44580</v>
      </c>
      <c r="B643" t="s">
        <v>1746</v>
      </c>
      <c r="C643" t="s">
        <v>1747</v>
      </c>
      <c r="D643" t="s">
        <v>1738</v>
      </c>
      <c r="E643" t="s">
        <v>1748</v>
      </c>
      <c r="F643" t="s">
        <v>1739</v>
      </c>
      <c r="G643">
        <v>3.5</v>
      </c>
      <c r="H643" t="s">
        <v>177</v>
      </c>
      <c r="I643" t="s">
        <v>709</v>
      </c>
      <c r="J643" t="s">
        <v>73</v>
      </c>
      <c r="K643" t="s">
        <v>223</v>
      </c>
      <c r="L643">
        <v>960</v>
      </c>
      <c r="M643" t="s">
        <v>1124</v>
      </c>
      <c r="N643" t="s">
        <v>1749</v>
      </c>
      <c r="O643" t="s">
        <v>77</v>
      </c>
      <c r="P643">
        <v>4.5356E-2</v>
      </c>
      <c r="Q643" t="s">
        <v>78</v>
      </c>
      <c r="R643">
        <v>0.86736111111111003</v>
      </c>
      <c r="S643">
        <v>0.68121527777778002</v>
      </c>
      <c r="T643">
        <v>0.84763888888889005</v>
      </c>
      <c r="U643" t="s">
        <v>1750</v>
      </c>
      <c r="V643" t="s">
        <v>1750</v>
      </c>
      <c r="W643" t="s">
        <v>330</v>
      </c>
      <c r="X643" t="s">
        <v>723</v>
      </c>
      <c r="Y643" t="s">
        <v>82</v>
      </c>
      <c r="Z643">
        <v>23</v>
      </c>
      <c r="AA643">
        <v>0</v>
      </c>
      <c r="AB643">
        <v>0</v>
      </c>
      <c r="AC643">
        <v>772000</v>
      </c>
      <c r="AD643" t="s">
        <v>219</v>
      </c>
      <c r="AE643" s="5">
        <v>0</v>
      </c>
      <c r="AF643" t="s">
        <v>177</v>
      </c>
      <c r="AG643" t="s">
        <v>84</v>
      </c>
      <c r="AH643" t="s">
        <v>724</v>
      </c>
      <c r="AI643" t="s">
        <v>1125</v>
      </c>
      <c r="AJ643">
        <v>0</v>
      </c>
      <c r="AK643">
        <v>1</v>
      </c>
      <c r="AL643" t="s">
        <v>2408</v>
      </c>
      <c r="AM643" t="s">
        <v>177</v>
      </c>
      <c r="AN643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5"/>
      <c r="AX643" s="5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 s="5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4.5356E-2</v>
      </c>
      <c r="BK643" s="5" t="s">
        <v>1738</v>
      </c>
      <c r="BL643">
        <v>17.47788525</v>
      </c>
      <c r="BM643">
        <v>1291416</v>
      </c>
      <c r="BN643" s="5">
        <v>2003.3792131688244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f>IF(COUNTIFS($D$1:D643,D643,$E$1:E643,E643)&gt;1,0,1)</f>
        <v>0</v>
      </c>
      <c r="BX643" s="5">
        <v>2262.8842925948379</v>
      </c>
      <c r="BY643" t="s">
        <v>219</v>
      </c>
      <c r="BZ643" t="s">
        <v>219</v>
      </c>
      <c r="CA643" t="s">
        <v>436</v>
      </c>
      <c r="CB643" s="5">
        <v>4533120</v>
      </c>
      <c r="CC643" s="6">
        <v>2.5950507942601353E-3</v>
      </c>
      <c r="CD643" s="8">
        <v>17.47788525</v>
      </c>
      <c r="CE643" s="5" t="s">
        <v>622</v>
      </c>
      <c r="CF643">
        <v>0</v>
      </c>
      <c r="CG643" t="str">
        <f>VLOOKUP(C643,Sheet2!$D$2:$D$764,1,0)</f>
        <v>9521123779</v>
      </c>
      <c r="CH643" t="str">
        <f>VLOOKUP(B643,SO!A:A,1,0)</f>
        <v>9512940617</v>
      </c>
      <c r="CI643" t="str">
        <f>VLOOKUP(D643,Shipment!A:A,1,0)</f>
        <v>9525250608</v>
      </c>
      <c r="CJ643" s="76" t="e">
        <f>VLOOKUP(C643,[1]Sheet1!$E:$H,4,0)</f>
        <v>#N/A</v>
      </c>
      <c r="CK643" s="76" t="e">
        <f>VLOOKUP(C643,[1]Sheet1!$E:$I,5,0)</f>
        <v>#N/A</v>
      </c>
      <c r="CL643" s="76" t="e">
        <f>VLOOKUP(C643,[1]Sheet1!$E:$S,15,0)</f>
        <v>#N/A</v>
      </c>
    </row>
    <row r="644" spans="1:90" x14ac:dyDescent="0.25">
      <c r="A644" s="1">
        <v>44580</v>
      </c>
      <c r="B644" t="s">
        <v>1746</v>
      </c>
      <c r="C644" t="s">
        <v>1747</v>
      </c>
      <c r="D644" t="s">
        <v>1738</v>
      </c>
      <c r="E644" t="s">
        <v>1748</v>
      </c>
      <c r="F644" t="s">
        <v>1739</v>
      </c>
      <c r="G644">
        <v>3.5</v>
      </c>
      <c r="H644" t="s">
        <v>177</v>
      </c>
      <c r="I644" t="s">
        <v>709</v>
      </c>
      <c r="J644" t="s">
        <v>73</v>
      </c>
      <c r="K644" t="s">
        <v>222</v>
      </c>
      <c r="L644">
        <v>24000</v>
      </c>
      <c r="M644" t="s">
        <v>1124</v>
      </c>
      <c r="N644" t="s">
        <v>1749</v>
      </c>
      <c r="O644" t="s">
        <v>77</v>
      </c>
      <c r="P644">
        <v>0.17569499999999999</v>
      </c>
      <c r="Q644" t="s">
        <v>78</v>
      </c>
      <c r="R644">
        <v>0.86736111111111003</v>
      </c>
      <c r="S644">
        <v>0.68121527777778002</v>
      </c>
      <c r="T644">
        <v>0.84750000000000003</v>
      </c>
      <c r="U644" t="s">
        <v>1750</v>
      </c>
      <c r="V644" t="s">
        <v>1750</v>
      </c>
      <c r="W644" t="s">
        <v>330</v>
      </c>
      <c r="X644" t="s">
        <v>723</v>
      </c>
      <c r="Y644" t="s">
        <v>82</v>
      </c>
      <c r="Z644">
        <v>23</v>
      </c>
      <c r="AA644">
        <v>0</v>
      </c>
      <c r="AB644">
        <v>0</v>
      </c>
      <c r="AC644">
        <v>772000</v>
      </c>
      <c r="AD644" t="s">
        <v>219</v>
      </c>
      <c r="AE644" s="5">
        <v>0</v>
      </c>
      <c r="AF644" t="s">
        <v>177</v>
      </c>
      <c r="AG644" t="s">
        <v>84</v>
      </c>
      <c r="AH644" t="s">
        <v>724</v>
      </c>
      <c r="AI644" t="s">
        <v>1125</v>
      </c>
      <c r="AJ644">
        <v>0</v>
      </c>
      <c r="AK644">
        <v>1</v>
      </c>
      <c r="AL644" t="s">
        <v>2408</v>
      </c>
      <c r="AM644" t="s">
        <v>177</v>
      </c>
      <c r="AN644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5"/>
      <c r="AX644" s="5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 s="5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0.17569499999999999</v>
      </c>
      <c r="BK644" s="5" t="s">
        <v>1738</v>
      </c>
      <c r="BL644">
        <v>17.47788525</v>
      </c>
      <c r="BM644">
        <v>1291416</v>
      </c>
      <c r="BN644" s="5">
        <v>7760.4663298724872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f>IF(COUNTIFS($D$1:D644,D644,$E$1:E644,E644)&gt;1,0,1)</f>
        <v>0</v>
      </c>
      <c r="BX644" s="5">
        <v>8765.7080824466429</v>
      </c>
      <c r="BY644" t="s">
        <v>219</v>
      </c>
      <c r="BZ644" t="s">
        <v>219</v>
      </c>
      <c r="CA644" t="s">
        <v>436</v>
      </c>
      <c r="CB644" s="5">
        <v>47160000</v>
      </c>
      <c r="CC644" s="6">
        <v>1.0052417525741564E-2</v>
      </c>
      <c r="CD644" s="8">
        <v>17.47788525</v>
      </c>
      <c r="CE644" s="5" t="s">
        <v>622</v>
      </c>
      <c r="CF644">
        <v>0</v>
      </c>
      <c r="CG644" t="str">
        <f>VLOOKUP(C644,Sheet2!$D$2:$D$764,1,0)</f>
        <v>9521123779</v>
      </c>
      <c r="CH644" t="str">
        <f>VLOOKUP(B644,SO!A:A,1,0)</f>
        <v>9512940617</v>
      </c>
      <c r="CI644" t="str">
        <f>VLOOKUP(D644,Shipment!A:A,1,0)</f>
        <v>9525250608</v>
      </c>
      <c r="CJ644" s="76" t="e">
        <f>VLOOKUP(C644,[1]Sheet1!$E:$H,4,0)</f>
        <v>#N/A</v>
      </c>
      <c r="CK644" s="76" t="e">
        <f>VLOOKUP(C644,[1]Sheet1!$E:$I,5,0)</f>
        <v>#N/A</v>
      </c>
      <c r="CL644" s="76" t="e">
        <f>VLOOKUP(C644,[1]Sheet1!$E:$S,15,0)</f>
        <v>#N/A</v>
      </c>
    </row>
    <row r="645" spans="1:90" x14ac:dyDescent="0.25">
      <c r="A645" s="1">
        <v>44580</v>
      </c>
      <c r="B645" t="s">
        <v>1741</v>
      </c>
      <c r="C645" t="s">
        <v>1742</v>
      </c>
      <c r="D645" t="s">
        <v>1738</v>
      </c>
      <c r="E645" t="s">
        <v>738</v>
      </c>
      <c r="F645" t="s">
        <v>1739</v>
      </c>
      <c r="G645">
        <v>3.5</v>
      </c>
      <c r="H645" t="s">
        <v>177</v>
      </c>
      <c r="I645" t="s">
        <v>709</v>
      </c>
      <c r="J645" t="s">
        <v>73</v>
      </c>
      <c r="K645" t="s">
        <v>139</v>
      </c>
      <c r="L645">
        <v>6</v>
      </c>
      <c r="M645" t="s">
        <v>460</v>
      </c>
      <c r="N645" t="s">
        <v>739</v>
      </c>
      <c r="O645" t="s">
        <v>77</v>
      </c>
      <c r="P645">
        <v>0.37026000000000003</v>
      </c>
      <c r="Q645" t="s">
        <v>78</v>
      </c>
      <c r="R645">
        <v>0.86736111111111003</v>
      </c>
      <c r="S645">
        <v>0.68121527777778002</v>
      </c>
      <c r="T645">
        <v>0.86428240740741002</v>
      </c>
      <c r="U645" t="s">
        <v>1740</v>
      </c>
      <c r="V645" t="s">
        <v>1740</v>
      </c>
      <c r="W645" t="s">
        <v>330</v>
      </c>
      <c r="X645" t="s">
        <v>723</v>
      </c>
      <c r="Y645" t="s">
        <v>82</v>
      </c>
      <c r="Z645">
        <v>23</v>
      </c>
      <c r="AA645">
        <v>0</v>
      </c>
      <c r="AB645">
        <v>0</v>
      </c>
      <c r="AC645">
        <v>772000</v>
      </c>
      <c r="AD645" t="s">
        <v>147</v>
      </c>
      <c r="AE645" s="5">
        <v>0</v>
      </c>
      <c r="AF645" t="s">
        <v>177</v>
      </c>
      <c r="AG645" t="s">
        <v>84</v>
      </c>
      <c r="AH645" t="s">
        <v>724</v>
      </c>
      <c r="AI645" t="s">
        <v>460</v>
      </c>
      <c r="AJ645">
        <v>0</v>
      </c>
      <c r="AK645">
        <v>1</v>
      </c>
      <c r="AL645" t="s">
        <v>2408</v>
      </c>
      <c r="AM645" t="s">
        <v>177</v>
      </c>
      <c r="AN645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6665</v>
      </c>
      <c r="AT645" s="8">
        <v>0</v>
      </c>
      <c r="AU645" s="5"/>
      <c r="AX645" s="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 s="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0.37026000000000003</v>
      </c>
      <c r="BK645" s="5" t="s">
        <v>1738</v>
      </c>
      <c r="BL645">
        <v>17.47788525</v>
      </c>
      <c r="BM645">
        <v>1291416</v>
      </c>
      <c r="BN645" s="5">
        <v>16354.422512300223</v>
      </c>
      <c r="BO645" s="5">
        <v>0</v>
      </c>
      <c r="BP645" s="5">
        <v>6665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f>IF(COUNTIFS($D$1:D645,D645,$E$1:E645,E645)&gt;1,0,1)</f>
        <v>0</v>
      </c>
      <c r="BX645" s="5">
        <v>25137.871024256212</v>
      </c>
      <c r="BY645" t="s">
        <v>147</v>
      </c>
      <c r="BZ645" t="s">
        <v>147</v>
      </c>
      <c r="CA645" t="s">
        <v>102</v>
      </c>
      <c r="CB645" s="5">
        <v>13734000</v>
      </c>
      <c r="CC645" s="6">
        <v>2.1184485119559875E-2</v>
      </c>
      <c r="CD645" s="8">
        <v>17.47788525</v>
      </c>
      <c r="CE645" s="5" t="s">
        <v>622</v>
      </c>
      <c r="CF645">
        <v>0</v>
      </c>
      <c r="CG645" t="str">
        <f>VLOOKUP(C645,Sheet2!$D$2:$D$764,1,0)</f>
        <v>9521123522</v>
      </c>
      <c r="CH645" t="str">
        <f>VLOOKUP(B645,SO!A:A,1,0)</f>
        <v>9512940057</v>
      </c>
      <c r="CI645" t="str">
        <f>VLOOKUP(D645,Shipment!A:A,1,0)</f>
        <v>9525250608</v>
      </c>
      <c r="CJ645" s="76" t="e">
        <f>VLOOKUP(C645,[1]Sheet1!$E:$H,4,0)</f>
        <v>#N/A</v>
      </c>
      <c r="CK645" s="76" t="e">
        <f>VLOOKUP(C645,[1]Sheet1!$E:$I,5,0)</f>
        <v>#N/A</v>
      </c>
      <c r="CL645" s="76" t="e">
        <f>VLOOKUP(C645,[1]Sheet1!$E:$S,15,0)</f>
        <v>#N/A</v>
      </c>
    </row>
    <row r="646" spans="1:90" x14ac:dyDescent="0.25">
      <c r="A646" s="1">
        <v>44580</v>
      </c>
      <c r="B646" t="s">
        <v>736</v>
      </c>
      <c r="C646" t="s">
        <v>1751</v>
      </c>
      <c r="D646" t="s">
        <v>1738</v>
      </c>
      <c r="E646" t="s">
        <v>738</v>
      </c>
      <c r="F646" t="s">
        <v>1739</v>
      </c>
      <c r="G646">
        <v>3.5</v>
      </c>
      <c r="H646" t="s">
        <v>177</v>
      </c>
      <c r="I646" t="s">
        <v>709</v>
      </c>
      <c r="J646" t="s">
        <v>73</v>
      </c>
      <c r="K646" t="s">
        <v>268</v>
      </c>
      <c r="L646">
        <v>8</v>
      </c>
      <c r="M646" t="s">
        <v>460</v>
      </c>
      <c r="N646" t="s">
        <v>739</v>
      </c>
      <c r="O646" t="s">
        <v>77</v>
      </c>
      <c r="P646">
        <v>8.9036799999999996</v>
      </c>
      <c r="Q646" t="s">
        <v>78</v>
      </c>
      <c r="R646">
        <v>0.86736111111111003</v>
      </c>
      <c r="S646">
        <v>0.68121527777778002</v>
      </c>
      <c r="T646">
        <v>0.85148148148147995</v>
      </c>
      <c r="U646" t="s">
        <v>1740</v>
      </c>
      <c r="V646" t="s">
        <v>1740</v>
      </c>
      <c r="W646" t="s">
        <v>330</v>
      </c>
      <c r="X646" t="s">
        <v>723</v>
      </c>
      <c r="Y646" t="s">
        <v>82</v>
      </c>
      <c r="Z646">
        <v>23</v>
      </c>
      <c r="AA646">
        <v>0</v>
      </c>
      <c r="AB646">
        <v>0</v>
      </c>
      <c r="AC646">
        <v>772000</v>
      </c>
      <c r="AD646" t="s">
        <v>21</v>
      </c>
      <c r="AE646" s="5">
        <v>0</v>
      </c>
      <c r="AF646" t="s">
        <v>177</v>
      </c>
      <c r="AG646" t="s">
        <v>84</v>
      </c>
      <c r="AH646" t="s">
        <v>724</v>
      </c>
      <c r="AI646" t="s">
        <v>460</v>
      </c>
      <c r="AJ646">
        <v>0</v>
      </c>
      <c r="AK646">
        <v>1</v>
      </c>
      <c r="AL646" t="s">
        <v>2408</v>
      </c>
      <c r="AM646" t="s">
        <v>177</v>
      </c>
      <c r="AN646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160266</v>
      </c>
      <c r="AT646" s="8">
        <v>0</v>
      </c>
      <c r="AU646" s="5"/>
      <c r="AX646" s="5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s="5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8.9036799999999996</v>
      </c>
      <c r="BK646" s="5" t="s">
        <v>1738</v>
      </c>
      <c r="BL646">
        <v>17.47788525</v>
      </c>
      <c r="BM646">
        <v>1291416</v>
      </c>
      <c r="BN646" s="5">
        <v>393276.46689979272</v>
      </c>
      <c r="BO646" s="5">
        <v>0</v>
      </c>
      <c r="BP646" s="5">
        <v>160266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f>IF(COUNTIFS($D$1:D646,D646,$E$1:E646,E646)&gt;1,0,1)</f>
        <v>0</v>
      </c>
      <c r="BX646" s="5">
        <v>604485.01442567259</v>
      </c>
      <c r="BY646" t="s">
        <v>21</v>
      </c>
      <c r="BZ646" t="s">
        <v>92</v>
      </c>
      <c r="CA646" t="s">
        <v>102</v>
      </c>
      <c r="CB646" s="5">
        <v>129756360</v>
      </c>
      <c r="CC646" s="6">
        <v>0.50942547525879878</v>
      </c>
      <c r="CD646" s="8">
        <v>17.47788525</v>
      </c>
      <c r="CE646" s="5" t="s">
        <v>622</v>
      </c>
      <c r="CF646">
        <v>0</v>
      </c>
      <c r="CG646" t="str">
        <f>VLOOKUP(C646,Sheet2!$D$2:$D$764,1,0)</f>
        <v>9521124201</v>
      </c>
      <c r="CH646" t="str">
        <f>VLOOKUP(B646,SO!A:A,1,0)</f>
        <v>9512941052</v>
      </c>
      <c r="CI646" t="str">
        <f>VLOOKUP(D646,Shipment!A:A,1,0)</f>
        <v>9525250608</v>
      </c>
      <c r="CJ646" s="76" t="e">
        <f>VLOOKUP(C646,[1]Sheet1!$E:$H,4,0)</f>
        <v>#N/A</v>
      </c>
      <c r="CK646" s="76" t="e">
        <f>VLOOKUP(C646,[1]Sheet1!$E:$I,5,0)</f>
        <v>#N/A</v>
      </c>
      <c r="CL646" s="76" t="e">
        <f>VLOOKUP(C646,[1]Sheet1!$E:$S,15,0)</f>
        <v>#N/A</v>
      </c>
    </row>
    <row r="647" spans="1:90" x14ac:dyDescent="0.25">
      <c r="A647" s="1">
        <v>44580</v>
      </c>
      <c r="B647" t="s">
        <v>1752</v>
      </c>
      <c r="C647" t="s">
        <v>1753</v>
      </c>
      <c r="D647" t="s">
        <v>1754</v>
      </c>
      <c r="E647" t="s">
        <v>1755</v>
      </c>
      <c r="F647" t="s">
        <v>1756</v>
      </c>
      <c r="G647">
        <v>5</v>
      </c>
      <c r="H647" t="s">
        <v>177</v>
      </c>
      <c r="I647" t="s">
        <v>72</v>
      </c>
      <c r="J647" t="s">
        <v>73</v>
      </c>
      <c r="K647" t="s">
        <v>125</v>
      </c>
      <c r="L647">
        <v>2</v>
      </c>
      <c r="M647" t="s">
        <v>1757</v>
      </c>
      <c r="N647" t="s">
        <v>1758</v>
      </c>
      <c r="O647" t="s">
        <v>77</v>
      </c>
      <c r="P647">
        <v>4.2793320000000003E-2</v>
      </c>
      <c r="Q647" t="s">
        <v>78</v>
      </c>
      <c r="R647">
        <v>0.89791666666667003</v>
      </c>
      <c r="S647">
        <v>0.71120370370370001</v>
      </c>
      <c r="T647">
        <v>0.87822916666666995</v>
      </c>
      <c r="U647" t="s">
        <v>1759</v>
      </c>
      <c r="V647" t="s">
        <v>1759</v>
      </c>
      <c r="W647" t="s">
        <v>209</v>
      </c>
      <c r="X647" t="s">
        <v>1760</v>
      </c>
      <c r="Y647" t="s">
        <v>211</v>
      </c>
      <c r="Z647">
        <v>108</v>
      </c>
      <c r="AA647">
        <v>130</v>
      </c>
      <c r="AB647">
        <v>0</v>
      </c>
      <c r="AC647">
        <v>1740000</v>
      </c>
      <c r="AD647" t="s">
        <v>129</v>
      </c>
      <c r="AE647" s="5">
        <v>1</v>
      </c>
      <c r="AF647" t="s">
        <v>177</v>
      </c>
      <c r="AG647" t="s">
        <v>84</v>
      </c>
      <c r="AH647" t="s">
        <v>450</v>
      </c>
      <c r="AI647" t="s">
        <v>130</v>
      </c>
      <c r="AJ647">
        <v>0</v>
      </c>
      <c r="AK647">
        <v>1</v>
      </c>
      <c r="AL647" t="s">
        <v>1395</v>
      </c>
      <c r="AM647" t="s">
        <v>177</v>
      </c>
      <c r="AN647" t="s">
        <v>101</v>
      </c>
      <c r="AO647" s="8">
        <v>100000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5"/>
      <c r="AX647" s="5">
        <v>0</v>
      </c>
      <c r="AY647">
        <v>0</v>
      </c>
      <c r="AZ647">
        <v>2700000</v>
      </c>
      <c r="BA647">
        <v>0</v>
      </c>
      <c r="BB647">
        <v>449220</v>
      </c>
      <c r="BC647">
        <v>206294</v>
      </c>
      <c r="BD647" s="5">
        <v>0</v>
      </c>
      <c r="BE647">
        <v>0</v>
      </c>
      <c r="BF647">
        <v>0</v>
      </c>
      <c r="BG647">
        <v>0</v>
      </c>
      <c r="BH647">
        <v>0</v>
      </c>
      <c r="BI647">
        <v>3355514</v>
      </c>
      <c r="BJ647">
        <v>4.2793320000000003E-2</v>
      </c>
      <c r="BK647" s="5" t="s">
        <v>1754</v>
      </c>
      <c r="BL647">
        <v>21.120536519999998</v>
      </c>
      <c r="BM647">
        <v>3355514</v>
      </c>
      <c r="BN647" s="5">
        <v>4254.9095244290702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f>IF(COUNTIFS($D$1:D647,D647,$E$1:E647,E647)&gt;1,0,1)</f>
        <v>1</v>
      </c>
      <c r="BX647" s="5">
        <v>5470.5979599802331</v>
      </c>
      <c r="BY647" t="s">
        <v>129</v>
      </c>
      <c r="BZ647" t="s">
        <v>129</v>
      </c>
      <c r="CA647" t="s">
        <v>102</v>
      </c>
      <c r="CB647" s="5">
        <v>1386546</v>
      </c>
      <c r="CC647" s="6">
        <v>2.0261473925852714E-3</v>
      </c>
      <c r="CD647" s="8">
        <v>21.120536519999998</v>
      </c>
      <c r="CE647" s="5" t="s">
        <v>622</v>
      </c>
      <c r="CF647">
        <v>0</v>
      </c>
      <c r="CG647" t="e">
        <f>VLOOKUP(C647,Sheet2!$D$2:$D$764,1,0)</f>
        <v>#N/A</v>
      </c>
      <c r="CH647" t="e">
        <f>VLOOKUP(B647,SO!A:A,1,0)</f>
        <v>#N/A</v>
      </c>
      <c r="CI647" t="str">
        <f>VLOOKUP(D647,Shipment!A:A,1,0)</f>
        <v>9525250619</v>
      </c>
      <c r="CJ647" s="76" t="e">
        <f>VLOOKUP(C647,[1]Sheet1!$E:$H,4,0)</f>
        <v>#N/A</v>
      </c>
      <c r="CK647" s="76" t="e">
        <f>VLOOKUP(C647,[1]Sheet1!$E:$I,5,0)</f>
        <v>#N/A</v>
      </c>
      <c r="CL647" s="76" t="e">
        <f>VLOOKUP(C647,[1]Sheet1!$E:$S,15,0)</f>
        <v>#N/A</v>
      </c>
    </row>
    <row r="648" spans="1:90" x14ac:dyDescent="0.25">
      <c r="A648" s="1">
        <v>44580</v>
      </c>
      <c r="B648" t="s">
        <v>1761</v>
      </c>
      <c r="C648" t="s">
        <v>1762</v>
      </c>
      <c r="D648" t="s">
        <v>1754</v>
      </c>
      <c r="E648" t="s">
        <v>1763</v>
      </c>
      <c r="F648" t="s">
        <v>1756</v>
      </c>
      <c r="G648">
        <v>5</v>
      </c>
      <c r="H648" t="s">
        <v>177</v>
      </c>
      <c r="I648" t="s">
        <v>72</v>
      </c>
      <c r="J648" t="s">
        <v>73</v>
      </c>
      <c r="K648" t="s">
        <v>326</v>
      </c>
      <c r="L648">
        <v>2</v>
      </c>
      <c r="M648" t="s">
        <v>1764</v>
      </c>
      <c r="N648" t="s">
        <v>1765</v>
      </c>
      <c r="O648" t="s">
        <v>77</v>
      </c>
      <c r="P648">
        <v>6.6639999999999998E-3</v>
      </c>
      <c r="Q648" t="s">
        <v>78</v>
      </c>
      <c r="R648">
        <v>0.89791666666667003</v>
      </c>
      <c r="S648">
        <v>0.71120370370370001</v>
      </c>
      <c r="T648">
        <v>0.87835648148148004</v>
      </c>
      <c r="U648" t="s">
        <v>1766</v>
      </c>
      <c r="V648" t="s">
        <v>1766</v>
      </c>
      <c r="W648" t="s">
        <v>209</v>
      </c>
      <c r="X648" t="s">
        <v>1767</v>
      </c>
      <c r="Y648" t="s">
        <v>211</v>
      </c>
      <c r="Z648">
        <v>98</v>
      </c>
      <c r="AA648">
        <v>130</v>
      </c>
      <c r="AB648">
        <v>0</v>
      </c>
      <c r="AC648">
        <v>1610000</v>
      </c>
      <c r="AD648" t="s">
        <v>332</v>
      </c>
      <c r="AE648" s="5">
        <v>0</v>
      </c>
      <c r="AF648" t="s">
        <v>177</v>
      </c>
      <c r="AG648" t="s">
        <v>84</v>
      </c>
      <c r="AH648" t="s">
        <v>450</v>
      </c>
      <c r="AI648" t="s">
        <v>130</v>
      </c>
      <c r="AJ648">
        <v>0</v>
      </c>
      <c r="AK648">
        <v>1</v>
      </c>
      <c r="AL648" t="s">
        <v>1395</v>
      </c>
      <c r="AM648" t="s">
        <v>177</v>
      </c>
      <c r="AN648" t="s">
        <v>101</v>
      </c>
      <c r="AO648" s="8">
        <v>100000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5"/>
      <c r="AX648" s="5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s="5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6.6639999999999998E-3</v>
      </c>
      <c r="BK648" s="5" t="s">
        <v>1754</v>
      </c>
      <c r="BL648">
        <v>21.120536519999998</v>
      </c>
      <c r="BM648">
        <v>3355514</v>
      </c>
      <c r="BN648" s="5">
        <v>662.59680414595834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f>IF(COUNTIFS($D$1:D648,D648,$E$1:E648,E648)&gt;1,0,1)</f>
        <v>1</v>
      </c>
      <c r="BX648" s="5">
        <v>851.91017675908938</v>
      </c>
      <c r="BY648" t="s">
        <v>332</v>
      </c>
      <c r="BZ648" t="s">
        <v>332</v>
      </c>
      <c r="CA648" t="s">
        <v>102</v>
      </c>
      <c r="CB648" s="5">
        <v>432364</v>
      </c>
      <c r="CC648" s="6">
        <v>3.1552228768855158E-4</v>
      </c>
      <c r="CD648" s="8">
        <v>21.120536519999998</v>
      </c>
      <c r="CE648" s="5" t="s">
        <v>622</v>
      </c>
      <c r="CF648">
        <v>0</v>
      </c>
      <c r="CG648" t="e">
        <f>VLOOKUP(C648,Sheet2!$D$2:$D$764,1,0)</f>
        <v>#N/A</v>
      </c>
      <c r="CH648" t="e">
        <f>VLOOKUP(B648,SO!A:A,1,0)</f>
        <v>#N/A</v>
      </c>
      <c r="CI648" t="str">
        <f>VLOOKUP(D648,Shipment!A:A,1,0)</f>
        <v>9525250619</v>
      </c>
      <c r="CJ648" s="76" t="e">
        <f>VLOOKUP(C648,[1]Sheet1!$E:$H,4,0)</f>
        <v>#N/A</v>
      </c>
      <c r="CK648" s="76" t="e">
        <f>VLOOKUP(C648,[1]Sheet1!$E:$I,5,0)</f>
        <v>#N/A</v>
      </c>
      <c r="CL648" s="76" t="e">
        <f>VLOOKUP(C648,[1]Sheet1!$E:$S,15,0)</f>
        <v>#N/A</v>
      </c>
    </row>
    <row r="649" spans="1:90" x14ac:dyDescent="0.25">
      <c r="A649" s="1">
        <v>44580</v>
      </c>
      <c r="B649" t="s">
        <v>1768</v>
      </c>
      <c r="C649" t="s">
        <v>1769</v>
      </c>
      <c r="D649" t="s">
        <v>1754</v>
      </c>
      <c r="E649" t="s">
        <v>1770</v>
      </c>
      <c r="F649" t="s">
        <v>1756</v>
      </c>
      <c r="G649">
        <v>5</v>
      </c>
      <c r="H649" t="s">
        <v>177</v>
      </c>
      <c r="I649" t="s">
        <v>72</v>
      </c>
      <c r="J649" t="s">
        <v>73</v>
      </c>
      <c r="K649" t="s">
        <v>1518</v>
      </c>
      <c r="L649">
        <v>1</v>
      </c>
      <c r="M649" t="s">
        <v>1771</v>
      </c>
      <c r="N649" t="s">
        <v>1772</v>
      </c>
      <c r="O649" t="s">
        <v>77</v>
      </c>
      <c r="P649">
        <v>4.2281999999999997E-3</v>
      </c>
      <c r="Q649" t="s">
        <v>78</v>
      </c>
      <c r="R649">
        <v>0.89791666666667003</v>
      </c>
      <c r="S649">
        <v>0.71120370370370001</v>
      </c>
      <c r="T649">
        <v>0.87844907407407002</v>
      </c>
      <c r="U649" t="s">
        <v>1773</v>
      </c>
      <c r="V649" t="s">
        <v>1773</v>
      </c>
      <c r="W649" t="s">
        <v>209</v>
      </c>
      <c r="X649" t="s">
        <v>1774</v>
      </c>
      <c r="Y649" t="s">
        <v>211</v>
      </c>
      <c r="Z649">
        <v>95</v>
      </c>
      <c r="AA649">
        <v>130</v>
      </c>
      <c r="AB649">
        <v>0</v>
      </c>
      <c r="AC649">
        <v>1615000</v>
      </c>
      <c r="AD649" t="s">
        <v>337</v>
      </c>
      <c r="AE649" s="5">
        <v>0</v>
      </c>
      <c r="AF649" t="s">
        <v>177</v>
      </c>
      <c r="AG649" t="s">
        <v>84</v>
      </c>
      <c r="AH649" t="s">
        <v>450</v>
      </c>
      <c r="AI649" t="s">
        <v>130</v>
      </c>
      <c r="AJ649">
        <v>0</v>
      </c>
      <c r="AK649">
        <v>1</v>
      </c>
      <c r="AL649" t="s">
        <v>1395</v>
      </c>
      <c r="AM649" t="s">
        <v>177</v>
      </c>
      <c r="AN649" t="s">
        <v>101</v>
      </c>
      <c r="AO649" s="8">
        <v>100000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5"/>
      <c r="AX649" s="5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s="5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4.2281999999999997E-3</v>
      </c>
      <c r="BK649" s="5" t="s">
        <v>1754</v>
      </c>
      <c r="BL649">
        <v>21.120536519999998</v>
      </c>
      <c r="BM649">
        <v>3355514</v>
      </c>
      <c r="BN649" s="5">
        <v>420.40693386703794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f>IF(COUNTIFS($D$1:D649,D649,$E$1:E649,E649)&gt;1,0,1)</f>
        <v>1</v>
      </c>
      <c r="BX649" s="5">
        <v>540.52320068619167</v>
      </c>
      <c r="BY649" t="s">
        <v>337</v>
      </c>
      <c r="BZ649" t="s">
        <v>337</v>
      </c>
      <c r="CA649" t="s">
        <v>102</v>
      </c>
      <c r="CB649" s="5">
        <v>260909</v>
      </c>
      <c r="CC649" s="6">
        <v>2.0019377803192284E-4</v>
      </c>
      <c r="CD649" s="8">
        <v>21.120536519999998</v>
      </c>
      <c r="CE649" s="5" t="s">
        <v>622</v>
      </c>
      <c r="CF649">
        <v>0</v>
      </c>
      <c r="CG649" t="e">
        <f>VLOOKUP(C649,Sheet2!$D$2:$D$764,1,0)</f>
        <v>#N/A</v>
      </c>
      <c r="CH649" t="e">
        <f>VLOOKUP(B649,SO!A:A,1,0)</f>
        <v>#N/A</v>
      </c>
      <c r="CI649" t="str">
        <f>VLOOKUP(D649,Shipment!A:A,1,0)</f>
        <v>9525250619</v>
      </c>
      <c r="CJ649" s="76" t="e">
        <f>VLOOKUP(C649,[1]Sheet1!$E:$H,4,0)</f>
        <v>#N/A</v>
      </c>
      <c r="CK649" s="76" t="e">
        <f>VLOOKUP(C649,[1]Sheet1!$E:$I,5,0)</f>
        <v>#N/A</v>
      </c>
      <c r="CL649" s="76" t="e">
        <f>VLOOKUP(C649,[1]Sheet1!$E:$S,15,0)</f>
        <v>#N/A</v>
      </c>
    </row>
    <row r="650" spans="1:90" x14ac:dyDescent="0.25">
      <c r="A650" s="1">
        <v>44580</v>
      </c>
      <c r="B650" t="s">
        <v>241</v>
      </c>
      <c r="C650" t="s">
        <v>1775</v>
      </c>
      <c r="D650" t="s">
        <v>1754</v>
      </c>
      <c r="E650" t="s">
        <v>204</v>
      </c>
      <c r="F650" t="s">
        <v>1756</v>
      </c>
      <c r="G650">
        <v>5</v>
      </c>
      <c r="H650" t="s">
        <v>177</v>
      </c>
      <c r="I650" t="s">
        <v>72</v>
      </c>
      <c r="J650" t="s">
        <v>73</v>
      </c>
      <c r="K650" t="s">
        <v>106</v>
      </c>
      <c r="L650">
        <v>8</v>
      </c>
      <c r="M650" t="s">
        <v>206</v>
      </c>
      <c r="N650" t="s">
        <v>207</v>
      </c>
      <c r="O650" t="s">
        <v>77</v>
      </c>
      <c r="P650">
        <v>3.8361239999999999</v>
      </c>
      <c r="Q650" t="s">
        <v>78</v>
      </c>
      <c r="R650">
        <v>0.89791666666667003</v>
      </c>
      <c r="S650">
        <v>0.71129629629629998</v>
      </c>
      <c r="T650">
        <v>0.88865740740740995</v>
      </c>
      <c r="U650" t="s">
        <v>1776</v>
      </c>
      <c r="V650" t="s">
        <v>1776</v>
      </c>
      <c r="W650" t="s">
        <v>209</v>
      </c>
      <c r="X650" t="s">
        <v>210</v>
      </c>
      <c r="Y650" t="s">
        <v>211</v>
      </c>
      <c r="Z650">
        <v>98</v>
      </c>
      <c r="AA650">
        <v>130</v>
      </c>
      <c r="AB650">
        <v>0</v>
      </c>
      <c r="AC650">
        <v>1610000</v>
      </c>
      <c r="AD650" t="s">
        <v>83</v>
      </c>
      <c r="AE650" s="5">
        <v>0</v>
      </c>
      <c r="AF650" t="s">
        <v>177</v>
      </c>
      <c r="AG650" t="s">
        <v>84</v>
      </c>
      <c r="AH650" t="s">
        <v>450</v>
      </c>
      <c r="AI650" t="s">
        <v>42</v>
      </c>
      <c r="AJ650">
        <v>0</v>
      </c>
      <c r="AK650">
        <v>1</v>
      </c>
      <c r="AL650" t="s">
        <v>1395</v>
      </c>
      <c r="AM650" t="s">
        <v>177</v>
      </c>
      <c r="AN650" t="s">
        <v>101</v>
      </c>
      <c r="AO650" s="8">
        <v>100000</v>
      </c>
      <c r="AP650" s="8">
        <v>0</v>
      </c>
      <c r="AQ650" s="8">
        <v>0</v>
      </c>
      <c r="AR650" s="8">
        <v>0</v>
      </c>
      <c r="AS650" s="8">
        <v>49870</v>
      </c>
      <c r="AT650" s="8">
        <v>0</v>
      </c>
      <c r="AU650" s="5"/>
      <c r="AX650" s="5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s="5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3.8361239999999999</v>
      </c>
      <c r="BK650" s="5" t="s">
        <v>1754</v>
      </c>
      <c r="BL650">
        <v>21.120536519999998</v>
      </c>
      <c r="BM650">
        <v>3355514</v>
      </c>
      <c r="BN650" s="5">
        <v>381423.09464399912</v>
      </c>
      <c r="BO650" s="5">
        <v>0</v>
      </c>
      <c r="BP650" s="5">
        <v>49870</v>
      </c>
      <c r="BQ650" s="5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f>IF(COUNTIFS($D$1:D650,D650,$E$1:E650,E650)&gt;1,0,1)</f>
        <v>1</v>
      </c>
      <c r="BX650" s="5">
        <v>540271.1216851417</v>
      </c>
      <c r="BY650" t="s">
        <v>83</v>
      </c>
      <c r="BZ650" t="s">
        <v>87</v>
      </c>
      <c r="CA650" t="s">
        <v>102</v>
      </c>
      <c r="CB650" s="5">
        <v>42176000</v>
      </c>
      <c r="CC650" s="6">
        <v>0.18163004506857103</v>
      </c>
      <c r="CD650" s="8">
        <v>21.120536519999998</v>
      </c>
      <c r="CE650" s="5" t="s">
        <v>622</v>
      </c>
      <c r="CF650">
        <v>0</v>
      </c>
      <c r="CG650" t="e">
        <f>VLOOKUP(C650,Sheet2!$D$2:$D$764,1,0)</f>
        <v>#N/A</v>
      </c>
      <c r="CH650" t="str">
        <f>VLOOKUP(B650,SO!A:A,1,0)</f>
        <v>9512934122</v>
      </c>
      <c r="CI650" t="str">
        <f>VLOOKUP(D650,Shipment!A:A,1,0)</f>
        <v>9525250619</v>
      </c>
      <c r="CJ650" s="76" t="e">
        <f>VLOOKUP(C650,[1]Sheet1!$E:$H,4,0)</f>
        <v>#N/A</v>
      </c>
      <c r="CK650" s="76" t="e">
        <f>VLOOKUP(C650,[1]Sheet1!$E:$I,5,0)</f>
        <v>#N/A</v>
      </c>
      <c r="CL650" s="76" t="e">
        <f>VLOOKUP(C650,[1]Sheet1!$E:$S,15,0)</f>
        <v>#N/A</v>
      </c>
    </row>
    <row r="651" spans="1:90" x14ac:dyDescent="0.25">
      <c r="A651" s="1">
        <v>44580</v>
      </c>
      <c r="B651" t="s">
        <v>1777</v>
      </c>
      <c r="C651" t="s">
        <v>1778</v>
      </c>
      <c r="D651" t="s">
        <v>1754</v>
      </c>
      <c r="E651" t="s">
        <v>226</v>
      </c>
      <c r="F651" t="s">
        <v>1756</v>
      </c>
      <c r="G651">
        <v>5</v>
      </c>
      <c r="H651" t="s">
        <v>177</v>
      </c>
      <c r="I651" t="s">
        <v>72</v>
      </c>
      <c r="J651" t="s">
        <v>73</v>
      </c>
      <c r="K651" t="s">
        <v>943</v>
      </c>
      <c r="L651">
        <v>2</v>
      </c>
      <c r="M651" t="s">
        <v>227</v>
      </c>
      <c r="N651" t="s">
        <v>228</v>
      </c>
      <c r="O651" t="s">
        <v>77</v>
      </c>
      <c r="P651">
        <v>0.20519999999999999</v>
      </c>
      <c r="Q651" t="s">
        <v>78</v>
      </c>
      <c r="R651">
        <v>0.89791666666667003</v>
      </c>
      <c r="S651">
        <v>0.71130787037037002</v>
      </c>
      <c r="T651">
        <v>0.89231481481481001</v>
      </c>
      <c r="U651" t="s">
        <v>1779</v>
      </c>
      <c r="V651" t="s">
        <v>1779</v>
      </c>
      <c r="W651" t="s">
        <v>209</v>
      </c>
      <c r="X651" t="s">
        <v>210</v>
      </c>
      <c r="Y651" t="s">
        <v>211</v>
      </c>
      <c r="Z651">
        <v>98</v>
      </c>
      <c r="AA651">
        <v>130</v>
      </c>
      <c r="AB651" t="s">
        <v>146</v>
      </c>
      <c r="AC651">
        <v>1610000</v>
      </c>
      <c r="AD651" t="s">
        <v>100</v>
      </c>
      <c r="AE651" s="5">
        <v>0</v>
      </c>
      <c r="AF651" t="s">
        <v>177</v>
      </c>
      <c r="AG651" t="s">
        <v>84</v>
      </c>
      <c r="AH651" t="s">
        <v>450</v>
      </c>
      <c r="AI651" t="s">
        <v>130</v>
      </c>
      <c r="AJ651">
        <v>0</v>
      </c>
      <c r="AK651">
        <v>1</v>
      </c>
      <c r="AL651" t="s">
        <v>1395</v>
      </c>
      <c r="AM651" t="s">
        <v>177</v>
      </c>
      <c r="AN651" t="s">
        <v>101</v>
      </c>
      <c r="AO651" s="8">
        <v>100000</v>
      </c>
      <c r="AP651" s="8">
        <v>0</v>
      </c>
      <c r="AQ651" s="8">
        <v>0</v>
      </c>
      <c r="AR651" s="8">
        <v>0</v>
      </c>
      <c r="AS651" s="8">
        <v>6156</v>
      </c>
      <c r="AT651" s="8">
        <v>4104</v>
      </c>
      <c r="AU651" s="5"/>
      <c r="AX651" s="5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s="5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0.20519999999999999</v>
      </c>
      <c r="BK651" s="5" t="s">
        <v>1754</v>
      </c>
      <c r="BL651">
        <v>21.120536519999998</v>
      </c>
      <c r="BM651">
        <v>3355514</v>
      </c>
      <c r="BN651" s="5">
        <v>20402.890787927769</v>
      </c>
      <c r="BO651" s="5">
        <v>0</v>
      </c>
      <c r="BP651" s="5">
        <v>6156</v>
      </c>
      <c r="BQ651" s="5">
        <v>4104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f>IF(COUNTIFS($D$1:D651,D651,$E$1:E651,E651)&gt;1,0,1)</f>
        <v>1</v>
      </c>
      <c r="BX651" s="5">
        <v>36492.288155907132</v>
      </c>
      <c r="BY651" t="s">
        <v>100</v>
      </c>
      <c r="BZ651" t="s">
        <v>100</v>
      </c>
      <c r="CA651" t="s">
        <v>102</v>
      </c>
      <c r="CB651" s="5">
        <v>11212695</v>
      </c>
      <c r="CC651" s="6">
        <v>9.7156622799656044E-3</v>
      </c>
      <c r="CD651" s="8">
        <v>21.120536519999998</v>
      </c>
      <c r="CE651" s="5" t="s">
        <v>622</v>
      </c>
      <c r="CF651">
        <v>0</v>
      </c>
      <c r="CG651" t="e">
        <f>VLOOKUP(C651,Sheet2!$D$2:$D$764,1,0)</f>
        <v>#N/A</v>
      </c>
      <c r="CH651" t="e">
        <f>VLOOKUP(B651,SO!A:A,1,0)</f>
        <v>#N/A</v>
      </c>
      <c r="CI651" t="str">
        <f>VLOOKUP(D651,Shipment!A:A,1,0)</f>
        <v>9525250619</v>
      </c>
      <c r="CJ651" s="76" t="e">
        <f>VLOOKUP(C651,[1]Sheet1!$E:$H,4,0)</f>
        <v>#N/A</v>
      </c>
      <c r="CK651" s="76" t="e">
        <f>VLOOKUP(C651,[1]Sheet1!$E:$I,5,0)</f>
        <v>#N/A</v>
      </c>
      <c r="CL651" s="76" t="e">
        <f>VLOOKUP(C651,[1]Sheet1!$E:$S,15,0)</f>
        <v>#N/A</v>
      </c>
    </row>
    <row r="652" spans="1:90" x14ac:dyDescent="0.25">
      <c r="A652" s="1">
        <v>44580</v>
      </c>
      <c r="B652" t="s">
        <v>1777</v>
      </c>
      <c r="C652" t="s">
        <v>1778</v>
      </c>
      <c r="D652" t="s">
        <v>1754</v>
      </c>
      <c r="E652" t="s">
        <v>226</v>
      </c>
      <c r="F652" t="s">
        <v>1756</v>
      </c>
      <c r="G652">
        <v>5</v>
      </c>
      <c r="H652" t="s">
        <v>177</v>
      </c>
      <c r="I652" t="s">
        <v>72</v>
      </c>
      <c r="J652" t="s">
        <v>73</v>
      </c>
      <c r="K652" t="s">
        <v>1466</v>
      </c>
      <c r="L652">
        <v>3</v>
      </c>
      <c r="M652" t="s">
        <v>227</v>
      </c>
      <c r="N652" t="s">
        <v>228</v>
      </c>
      <c r="O652" t="s">
        <v>77</v>
      </c>
      <c r="P652">
        <v>0.30779999999999996</v>
      </c>
      <c r="Q652" t="s">
        <v>78</v>
      </c>
      <c r="R652">
        <v>0.89791666666667003</v>
      </c>
      <c r="S652">
        <v>0.71130787037037002</v>
      </c>
      <c r="T652">
        <v>0.89245370370370003</v>
      </c>
      <c r="U652" t="s">
        <v>1779</v>
      </c>
      <c r="V652" t="s">
        <v>1779</v>
      </c>
      <c r="W652" t="s">
        <v>209</v>
      </c>
      <c r="X652" t="s">
        <v>210</v>
      </c>
      <c r="Y652" t="s">
        <v>211</v>
      </c>
      <c r="Z652">
        <v>98</v>
      </c>
      <c r="AA652">
        <v>0</v>
      </c>
      <c r="AB652" t="s">
        <v>146</v>
      </c>
      <c r="AC652">
        <v>1610000</v>
      </c>
      <c r="AD652" t="s">
        <v>100</v>
      </c>
      <c r="AE652" s="5">
        <v>0</v>
      </c>
      <c r="AF652" t="s">
        <v>177</v>
      </c>
      <c r="AG652" t="s">
        <v>84</v>
      </c>
      <c r="AH652" t="s">
        <v>450</v>
      </c>
      <c r="AI652" t="s">
        <v>130</v>
      </c>
      <c r="AJ652">
        <v>0</v>
      </c>
      <c r="AK652">
        <v>1</v>
      </c>
      <c r="AL652" t="s">
        <v>1395</v>
      </c>
      <c r="AM652" t="s">
        <v>177</v>
      </c>
      <c r="AN652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9234</v>
      </c>
      <c r="AT652" s="8">
        <v>6156</v>
      </c>
      <c r="AU652" s="5"/>
      <c r="AX652" s="5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 s="5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0.30779999999999996</v>
      </c>
      <c r="BK652" s="5" t="s">
        <v>1754</v>
      </c>
      <c r="BL652">
        <v>21.120536519999998</v>
      </c>
      <c r="BM652">
        <v>3355514</v>
      </c>
      <c r="BN652" s="5">
        <v>30604.336181891649</v>
      </c>
      <c r="BO652" s="5">
        <v>0</v>
      </c>
      <c r="BP652" s="5">
        <v>9234</v>
      </c>
      <c r="BQ652" s="5">
        <v>6156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f>IF(COUNTIFS($D$1:D652,D652,$E$1:E652,E652)&gt;1,0,1)</f>
        <v>0</v>
      </c>
      <c r="BX652" s="5">
        <v>54738.432233860687</v>
      </c>
      <c r="BY652" t="s">
        <v>100</v>
      </c>
      <c r="BZ652" t="s">
        <v>100</v>
      </c>
      <c r="CA652" t="s">
        <v>102</v>
      </c>
      <c r="CB652" s="5">
        <v>14371238</v>
      </c>
      <c r="CC652" s="6">
        <v>1.4573493419948406E-2</v>
      </c>
      <c r="CD652" s="8">
        <v>21.120536519999998</v>
      </c>
      <c r="CE652" s="5" t="s">
        <v>622</v>
      </c>
      <c r="CF652">
        <v>0</v>
      </c>
      <c r="CG652" t="e">
        <f>VLOOKUP(C652,Sheet2!$D$2:$D$764,1,0)</f>
        <v>#N/A</v>
      </c>
      <c r="CH652" t="e">
        <f>VLOOKUP(B652,SO!A:A,1,0)</f>
        <v>#N/A</v>
      </c>
      <c r="CI652" t="str">
        <f>VLOOKUP(D652,Shipment!A:A,1,0)</f>
        <v>9525250619</v>
      </c>
      <c r="CJ652" s="76" t="e">
        <f>VLOOKUP(C652,[1]Sheet1!$E:$H,4,0)</f>
        <v>#N/A</v>
      </c>
      <c r="CK652" s="76" t="e">
        <f>VLOOKUP(C652,[1]Sheet1!$E:$I,5,0)</f>
        <v>#N/A</v>
      </c>
      <c r="CL652" s="76" t="e">
        <f>VLOOKUP(C652,[1]Sheet1!$E:$S,15,0)</f>
        <v>#N/A</v>
      </c>
    </row>
    <row r="653" spans="1:90" x14ac:dyDescent="0.25">
      <c r="A653" s="1">
        <v>44580</v>
      </c>
      <c r="B653" t="s">
        <v>1777</v>
      </c>
      <c r="C653" t="s">
        <v>1778</v>
      </c>
      <c r="D653" t="s">
        <v>1754</v>
      </c>
      <c r="E653" t="s">
        <v>226</v>
      </c>
      <c r="F653" t="s">
        <v>1756</v>
      </c>
      <c r="G653">
        <v>5</v>
      </c>
      <c r="H653" t="s">
        <v>177</v>
      </c>
      <c r="I653" t="s">
        <v>72</v>
      </c>
      <c r="J653" t="s">
        <v>73</v>
      </c>
      <c r="K653" t="s">
        <v>878</v>
      </c>
      <c r="L653">
        <v>5</v>
      </c>
      <c r="M653" t="s">
        <v>227</v>
      </c>
      <c r="N653" t="s">
        <v>228</v>
      </c>
      <c r="O653" t="s">
        <v>77</v>
      </c>
      <c r="P653">
        <v>0.40570500000000004</v>
      </c>
      <c r="Q653" t="s">
        <v>78</v>
      </c>
      <c r="R653">
        <v>0.89791666666667003</v>
      </c>
      <c r="S653">
        <v>0.71130787037037002</v>
      </c>
      <c r="T653">
        <v>0.89253472222221997</v>
      </c>
      <c r="U653" t="s">
        <v>1779</v>
      </c>
      <c r="V653" t="s">
        <v>1779</v>
      </c>
      <c r="W653" t="s">
        <v>209</v>
      </c>
      <c r="X653" t="s">
        <v>210</v>
      </c>
      <c r="Y653" t="s">
        <v>211</v>
      </c>
      <c r="Z653">
        <v>98</v>
      </c>
      <c r="AA653">
        <v>0</v>
      </c>
      <c r="AB653" t="s">
        <v>146</v>
      </c>
      <c r="AC653">
        <v>1610000</v>
      </c>
      <c r="AD653" t="s">
        <v>100</v>
      </c>
      <c r="AE653" s="5">
        <v>0</v>
      </c>
      <c r="AF653" t="s">
        <v>177</v>
      </c>
      <c r="AG653" t="s">
        <v>84</v>
      </c>
      <c r="AH653" t="s">
        <v>450</v>
      </c>
      <c r="AI653" t="s">
        <v>130</v>
      </c>
      <c r="AJ653">
        <v>0</v>
      </c>
      <c r="AK653">
        <v>1</v>
      </c>
      <c r="AL653" t="s">
        <v>1395</v>
      </c>
      <c r="AM653" t="s">
        <v>177</v>
      </c>
      <c r="AN653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12171</v>
      </c>
      <c r="AT653" s="8">
        <v>8114</v>
      </c>
      <c r="AU653" s="5"/>
      <c r="AX653" s="5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 s="5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0.40570500000000004</v>
      </c>
      <c r="BK653" s="5" t="s">
        <v>1754</v>
      </c>
      <c r="BL653">
        <v>21.120536519999998</v>
      </c>
      <c r="BM653">
        <v>3355514</v>
      </c>
      <c r="BN653" s="5">
        <v>40338.961048324745</v>
      </c>
      <c r="BO653" s="5">
        <v>0</v>
      </c>
      <c r="BP653" s="5">
        <v>12171</v>
      </c>
      <c r="BQ653" s="5">
        <v>8114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f>IF(COUNTIFS($D$1:D653,D653,$E$1:E653,E653)&gt;1,0,1)</f>
        <v>0</v>
      </c>
      <c r="BX653" s="5">
        <v>72149.378490703239</v>
      </c>
      <c r="BY653" t="s">
        <v>100</v>
      </c>
      <c r="BZ653" t="s">
        <v>100</v>
      </c>
      <c r="CA653" t="s">
        <v>102</v>
      </c>
      <c r="CB653" s="5">
        <v>19332232</v>
      </c>
      <c r="CC653" s="6">
        <v>1.920902907063083E-2</v>
      </c>
      <c r="CD653" s="8">
        <v>21.120536519999998</v>
      </c>
      <c r="CE653" s="5" t="s">
        <v>622</v>
      </c>
      <c r="CF653">
        <v>0</v>
      </c>
      <c r="CG653" t="e">
        <f>VLOOKUP(C653,Sheet2!$D$2:$D$764,1,0)</f>
        <v>#N/A</v>
      </c>
      <c r="CH653" t="e">
        <f>VLOOKUP(B653,SO!A:A,1,0)</f>
        <v>#N/A</v>
      </c>
      <c r="CI653" t="str">
        <f>VLOOKUP(D653,Shipment!A:A,1,0)</f>
        <v>9525250619</v>
      </c>
      <c r="CJ653" s="76" t="e">
        <f>VLOOKUP(C653,[1]Sheet1!$E:$H,4,0)</f>
        <v>#N/A</v>
      </c>
      <c r="CK653" s="76" t="e">
        <f>VLOOKUP(C653,[1]Sheet1!$E:$I,5,0)</f>
        <v>#N/A</v>
      </c>
      <c r="CL653" s="76" t="e">
        <f>VLOOKUP(C653,[1]Sheet1!$E:$S,15,0)</f>
        <v>#N/A</v>
      </c>
    </row>
    <row r="654" spans="1:90" x14ac:dyDescent="0.25">
      <c r="A654" s="1">
        <v>44580</v>
      </c>
      <c r="B654" t="s">
        <v>1780</v>
      </c>
      <c r="C654" t="s">
        <v>1781</v>
      </c>
      <c r="D654" t="s">
        <v>1754</v>
      </c>
      <c r="E654" t="s">
        <v>226</v>
      </c>
      <c r="F654" t="s">
        <v>1756</v>
      </c>
      <c r="G654">
        <v>5</v>
      </c>
      <c r="H654" t="s">
        <v>177</v>
      </c>
      <c r="I654" t="s">
        <v>72</v>
      </c>
      <c r="J654" t="s">
        <v>73</v>
      </c>
      <c r="K654" t="s">
        <v>170</v>
      </c>
      <c r="L654">
        <v>7</v>
      </c>
      <c r="M654" t="s">
        <v>227</v>
      </c>
      <c r="N654" t="s">
        <v>228</v>
      </c>
      <c r="O654" t="s">
        <v>77</v>
      </c>
      <c r="P654">
        <v>4.8411999999999997</v>
      </c>
      <c r="Q654" t="s">
        <v>78</v>
      </c>
      <c r="R654">
        <v>0.89791666666667003</v>
      </c>
      <c r="S654">
        <v>0.71130787037037002</v>
      </c>
      <c r="T654">
        <v>0.88457175925926002</v>
      </c>
      <c r="U654" t="s">
        <v>1779</v>
      </c>
      <c r="V654" t="s">
        <v>1779</v>
      </c>
      <c r="W654" t="s">
        <v>209</v>
      </c>
      <c r="X654" t="s">
        <v>210</v>
      </c>
      <c r="Y654" t="s">
        <v>211</v>
      </c>
      <c r="Z654">
        <v>98</v>
      </c>
      <c r="AA654">
        <v>0</v>
      </c>
      <c r="AB654" t="s">
        <v>146</v>
      </c>
      <c r="AC654">
        <v>1610000</v>
      </c>
      <c r="AD654" t="s">
        <v>21</v>
      </c>
      <c r="AE654" s="5">
        <v>0</v>
      </c>
      <c r="AF654" t="s">
        <v>177</v>
      </c>
      <c r="AG654" t="s">
        <v>84</v>
      </c>
      <c r="AH654" t="s">
        <v>450</v>
      </c>
      <c r="AI654" t="s">
        <v>130</v>
      </c>
      <c r="AJ654">
        <v>0</v>
      </c>
      <c r="AK654">
        <v>1</v>
      </c>
      <c r="AL654" t="s">
        <v>1395</v>
      </c>
      <c r="AM654" t="s">
        <v>177</v>
      </c>
      <c r="AN654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145236</v>
      </c>
      <c r="AT654" s="8">
        <v>96824</v>
      </c>
      <c r="AU654" s="5"/>
      <c r="AX654" s="5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 s="5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4.8411999999999997</v>
      </c>
      <c r="BK654" s="5" t="s">
        <v>1754</v>
      </c>
      <c r="BL654">
        <v>21.120536519999998</v>
      </c>
      <c r="BM654">
        <v>3355514</v>
      </c>
      <c r="BN654" s="5">
        <v>481357.09007074032</v>
      </c>
      <c r="BO654" s="5">
        <v>0</v>
      </c>
      <c r="BP654" s="5">
        <v>145236</v>
      </c>
      <c r="BQ654" s="5">
        <v>96824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f>IF(COUNTIFS($D$1:D654,D654,$E$1:E654,E654)&gt;1,0,1)</f>
        <v>0</v>
      </c>
      <c r="BX654" s="5">
        <v>860947.68723380903</v>
      </c>
      <c r="BY654" t="s">
        <v>21</v>
      </c>
      <c r="BZ654" t="s">
        <v>92</v>
      </c>
      <c r="CA654" t="s">
        <v>102</v>
      </c>
      <c r="CB654" s="5">
        <v>30536800</v>
      </c>
      <c r="CC654" s="6">
        <v>0.22921766193844778</v>
      </c>
      <c r="CD654" s="8">
        <v>21.120536519999998</v>
      </c>
      <c r="CE654" s="5" t="s">
        <v>622</v>
      </c>
      <c r="CF654">
        <v>0</v>
      </c>
      <c r="CG654" t="e">
        <f>VLOOKUP(C654,Sheet2!$D$2:$D$764,1,0)</f>
        <v>#N/A</v>
      </c>
      <c r="CH654" t="e">
        <f>VLOOKUP(B654,SO!A:A,1,0)</f>
        <v>#N/A</v>
      </c>
      <c r="CI654" t="str">
        <f>VLOOKUP(D654,Shipment!A:A,1,0)</f>
        <v>9525250619</v>
      </c>
      <c r="CJ654" s="76" t="e">
        <f>VLOOKUP(C654,[1]Sheet1!$E:$H,4,0)</f>
        <v>#N/A</v>
      </c>
      <c r="CK654" s="76" t="e">
        <f>VLOOKUP(C654,[1]Sheet1!$E:$I,5,0)</f>
        <v>#N/A</v>
      </c>
      <c r="CL654" s="76" t="e">
        <f>VLOOKUP(C654,[1]Sheet1!$E:$S,15,0)</f>
        <v>#N/A</v>
      </c>
    </row>
    <row r="655" spans="1:90" x14ac:dyDescent="0.25">
      <c r="A655" s="1">
        <v>44580</v>
      </c>
      <c r="B655" t="s">
        <v>1782</v>
      </c>
      <c r="C655" t="s">
        <v>1783</v>
      </c>
      <c r="D655" t="s">
        <v>1754</v>
      </c>
      <c r="E655" t="s">
        <v>1784</v>
      </c>
      <c r="F655" t="s">
        <v>1756</v>
      </c>
      <c r="G655">
        <v>5</v>
      </c>
      <c r="H655" t="s">
        <v>177</v>
      </c>
      <c r="I655" t="s">
        <v>72</v>
      </c>
      <c r="J655" t="s">
        <v>73</v>
      </c>
      <c r="K655" t="s">
        <v>170</v>
      </c>
      <c r="L655">
        <v>4</v>
      </c>
      <c r="M655" t="s">
        <v>206</v>
      </c>
      <c r="N655" t="s">
        <v>1785</v>
      </c>
      <c r="O655" t="s">
        <v>77</v>
      </c>
      <c r="P655">
        <v>2.7664</v>
      </c>
      <c r="Q655" t="s">
        <v>78</v>
      </c>
      <c r="R655">
        <v>0.89791666666667003</v>
      </c>
      <c r="S655">
        <v>0.71130787037037002</v>
      </c>
      <c r="T655">
        <v>0.87863425925925998</v>
      </c>
      <c r="U655" t="s">
        <v>1786</v>
      </c>
      <c r="V655" t="s">
        <v>1786</v>
      </c>
      <c r="W655" t="s">
        <v>209</v>
      </c>
      <c r="X655" t="s">
        <v>1787</v>
      </c>
      <c r="Y655" t="s">
        <v>211</v>
      </c>
      <c r="Z655">
        <v>130</v>
      </c>
      <c r="AA655">
        <v>130</v>
      </c>
      <c r="AB655">
        <v>0</v>
      </c>
      <c r="AC655">
        <v>2100000</v>
      </c>
      <c r="AD655" t="s">
        <v>21</v>
      </c>
      <c r="AE655" s="5">
        <v>0</v>
      </c>
      <c r="AF655" t="s">
        <v>177</v>
      </c>
      <c r="AG655" t="s">
        <v>84</v>
      </c>
      <c r="AH655" t="s">
        <v>450</v>
      </c>
      <c r="AI655" t="s">
        <v>42</v>
      </c>
      <c r="AJ655">
        <v>0</v>
      </c>
      <c r="AK655">
        <v>1</v>
      </c>
      <c r="AL655" t="s">
        <v>1395</v>
      </c>
      <c r="AM655" t="s">
        <v>177</v>
      </c>
      <c r="AN655" t="s">
        <v>1395</v>
      </c>
      <c r="AO655" s="8">
        <v>2100000</v>
      </c>
      <c r="AP655" s="8">
        <v>0</v>
      </c>
      <c r="AQ655" s="8">
        <v>0</v>
      </c>
      <c r="AR655" s="8">
        <v>0</v>
      </c>
      <c r="AS655" s="8">
        <v>35963</v>
      </c>
      <c r="AT655" s="8">
        <v>0</v>
      </c>
      <c r="AU655" s="5"/>
      <c r="AX655" s="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 s="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2.7664</v>
      </c>
      <c r="BK655" s="5" t="s">
        <v>1754</v>
      </c>
      <c r="BL655">
        <v>21.120536519999998</v>
      </c>
      <c r="BM655">
        <v>3355514</v>
      </c>
      <c r="BN655" s="5">
        <v>275061.19432613737</v>
      </c>
      <c r="BO655" s="5">
        <v>0</v>
      </c>
      <c r="BP655" s="5">
        <v>35963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f>IF(COUNTIFS($D$1:D655,D655,$E$1:E655,E655)&gt;1,0,1)</f>
        <v>1</v>
      </c>
      <c r="BX655" s="5">
        <v>389613.10699074803</v>
      </c>
      <c r="BY655" t="s">
        <v>21</v>
      </c>
      <c r="BZ655" t="s">
        <v>92</v>
      </c>
      <c r="CA655" t="s">
        <v>102</v>
      </c>
      <c r="CB655" s="5">
        <v>24928000</v>
      </c>
      <c r="CC655" s="6">
        <v>0.13098152110768443</v>
      </c>
      <c r="CD655" s="8">
        <v>21.120536519999998</v>
      </c>
      <c r="CE655" s="5" t="s">
        <v>622</v>
      </c>
      <c r="CF655">
        <v>0</v>
      </c>
      <c r="CG655" t="e">
        <f>VLOOKUP(C655,Sheet2!$D$2:$D$764,1,0)</f>
        <v>#N/A</v>
      </c>
      <c r="CH655" t="e">
        <f>VLOOKUP(B655,SO!A:A,1,0)</f>
        <v>#N/A</v>
      </c>
      <c r="CI655" t="str">
        <f>VLOOKUP(D655,Shipment!A:A,1,0)</f>
        <v>9525250619</v>
      </c>
      <c r="CJ655" s="76" t="e">
        <f>VLOOKUP(C655,[1]Sheet1!$E:$H,4,0)</f>
        <v>#N/A</v>
      </c>
      <c r="CK655" s="76" t="e">
        <f>VLOOKUP(C655,[1]Sheet1!$E:$I,5,0)</f>
        <v>#N/A</v>
      </c>
      <c r="CL655" s="76" t="e">
        <f>VLOOKUP(C655,[1]Sheet1!$E:$S,15,0)</f>
        <v>#N/A</v>
      </c>
    </row>
    <row r="656" spans="1:90" x14ac:dyDescent="0.25">
      <c r="A656" s="1">
        <v>44580</v>
      </c>
      <c r="B656" t="s">
        <v>1788</v>
      </c>
      <c r="C656" t="s">
        <v>1789</v>
      </c>
      <c r="D656" t="s">
        <v>1754</v>
      </c>
      <c r="E656" t="s">
        <v>254</v>
      </c>
      <c r="F656" t="s">
        <v>1756</v>
      </c>
      <c r="G656">
        <v>5</v>
      </c>
      <c r="H656" t="s">
        <v>177</v>
      </c>
      <c r="I656" t="s">
        <v>72</v>
      </c>
      <c r="J656" t="s">
        <v>73</v>
      </c>
      <c r="K656" t="s">
        <v>170</v>
      </c>
      <c r="L656">
        <v>6</v>
      </c>
      <c r="M656" t="s">
        <v>206</v>
      </c>
      <c r="N656" t="s">
        <v>256</v>
      </c>
      <c r="O656" t="s">
        <v>77</v>
      </c>
      <c r="P656">
        <v>4.1495999999999995</v>
      </c>
      <c r="Q656" t="s">
        <v>78</v>
      </c>
      <c r="R656">
        <v>0.89791666666667003</v>
      </c>
      <c r="S656">
        <v>0.71130787037037002</v>
      </c>
      <c r="T656">
        <v>0.87854166666667</v>
      </c>
      <c r="U656" t="s">
        <v>1790</v>
      </c>
      <c r="V656" t="s">
        <v>1790</v>
      </c>
      <c r="W656" t="s">
        <v>209</v>
      </c>
      <c r="X656" t="s">
        <v>258</v>
      </c>
      <c r="Y656" t="s">
        <v>211</v>
      </c>
      <c r="Z656">
        <v>125</v>
      </c>
      <c r="AA656">
        <v>130</v>
      </c>
      <c r="AB656">
        <v>0</v>
      </c>
      <c r="AC656">
        <v>1880000</v>
      </c>
      <c r="AD656" t="s">
        <v>21</v>
      </c>
      <c r="AE656" s="5">
        <v>0</v>
      </c>
      <c r="AF656" t="s">
        <v>177</v>
      </c>
      <c r="AG656" t="s">
        <v>84</v>
      </c>
      <c r="AH656" t="s">
        <v>450</v>
      </c>
      <c r="AI656" t="s">
        <v>42</v>
      </c>
      <c r="AJ656">
        <v>0</v>
      </c>
      <c r="AK656">
        <v>1</v>
      </c>
      <c r="AL656" t="s">
        <v>1395</v>
      </c>
      <c r="AM656" t="s">
        <v>177</v>
      </c>
      <c r="AN656" t="s">
        <v>101</v>
      </c>
      <c r="AO656" s="8">
        <v>100000</v>
      </c>
      <c r="AP656" s="8">
        <v>0</v>
      </c>
      <c r="AQ656" s="8">
        <v>0</v>
      </c>
      <c r="AR656" s="8">
        <v>0</v>
      </c>
      <c r="AS656" s="8">
        <v>53945</v>
      </c>
      <c r="AT656" s="8">
        <v>0</v>
      </c>
      <c r="AU656" s="5"/>
      <c r="AX656" s="5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s="5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4.1495999999999995</v>
      </c>
      <c r="BK656" s="5" t="s">
        <v>1754</v>
      </c>
      <c r="BL656">
        <v>21.120536519999998</v>
      </c>
      <c r="BM656">
        <v>3355514</v>
      </c>
      <c r="BN656" s="5">
        <v>412591.79148920591</v>
      </c>
      <c r="BO656" s="5">
        <v>0</v>
      </c>
      <c r="BP656" s="5">
        <v>53945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f>IF(COUNTIFS($D$1:D656,D656,$E$1:E656,E656)&gt;1,0,1)</f>
        <v>1</v>
      </c>
      <c r="BX656" s="5">
        <v>584420.16048612189</v>
      </c>
      <c r="BY656" t="s">
        <v>21</v>
      </c>
      <c r="BZ656" t="s">
        <v>92</v>
      </c>
      <c r="CA656" t="s">
        <v>102</v>
      </c>
      <c r="CB656" s="5">
        <v>37392000</v>
      </c>
      <c r="CC656" s="6">
        <v>0.19647228166152664</v>
      </c>
      <c r="CD656" s="8">
        <v>21.120536519999998</v>
      </c>
      <c r="CE656" s="5" t="s">
        <v>622</v>
      </c>
      <c r="CF656">
        <v>0</v>
      </c>
      <c r="CG656" t="e">
        <f>VLOOKUP(C656,Sheet2!$D$2:$D$764,1,0)</f>
        <v>#N/A</v>
      </c>
      <c r="CH656" t="e">
        <f>VLOOKUP(B656,SO!A:A,1,0)</f>
        <v>#N/A</v>
      </c>
      <c r="CI656" t="str">
        <f>VLOOKUP(D656,Shipment!A:A,1,0)</f>
        <v>9525250619</v>
      </c>
      <c r="CJ656" s="76" t="e">
        <f>VLOOKUP(C656,[1]Sheet1!$E:$H,4,0)</f>
        <v>#N/A</v>
      </c>
      <c r="CK656" s="76" t="e">
        <f>VLOOKUP(C656,[1]Sheet1!$E:$I,5,0)</f>
        <v>#N/A</v>
      </c>
      <c r="CL656" s="76" t="e">
        <f>VLOOKUP(C656,[1]Sheet1!$E:$S,15,0)</f>
        <v>#N/A</v>
      </c>
    </row>
    <row r="657" spans="1:90" x14ac:dyDescent="0.25">
      <c r="A657" s="1">
        <v>44580</v>
      </c>
      <c r="B657" t="s">
        <v>231</v>
      </c>
      <c r="C657" t="s">
        <v>1791</v>
      </c>
      <c r="D657" t="s">
        <v>1754</v>
      </c>
      <c r="E657" t="s">
        <v>226</v>
      </c>
      <c r="F657" t="s">
        <v>1756</v>
      </c>
      <c r="G657">
        <v>5</v>
      </c>
      <c r="H657" t="s">
        <v>177</v>
      </c>
      <c r="I657" t="s">
        <v>72</v>
      </c>
      <c r="J657" t="s">
        <v>73</v>
      </c>
      <c r="K657" t="s">
        <v>1286</v>
      </c>
      <c r="L657">
        <v>1</v>
      </c>
      <c r="M657" t="s">
        <v>227</v>
      </c>
      <c r="N657" t="s">
        <v>228</v>
      </c>
      <c r="O657" t="s">
        <v>77</v>
      </c>
      <c r="P657">
        <v>0.49475999999999998</v>
      </c>
      <c r="Q657" t="s">
        <v>78</v>
      </c>
      <c r="R657">
        <v>0.89791666666667003</v>
      </c>
      <c r="S657">
        <v>0.71131944444443995</v>
      </c>
      <c r="T657">
        <v>0.88531249999999995</v>
      </c>
      <c r="U657" t="s">
        <v>1779</v>
      </c>
      <c r="V657" t="s">
        <v>1779</v>
      </c>
      <c r="W657" t="s">
        <v>209</v>
      </c>
      <c r="X657" t="s">
        <v>210</v>
      </c>
      <c r="Y657" t="s">
        <v>211</v>
      </c>
      <c r="Z657">
        <v>98</v>
      </c>
      <c r="AA657">
        <v>0</v>
      </c>
      <c r="AB657" t="s">
        <v>146</v>
      </c>
      <c r="AC657">
        <v>1610000</v>
      </c>
      <c r="AD657" t="s">
        <v>83</v>
      </c>
      <c r="AE657" s="5">
        <v>0</v>
      </c>
      <c r="AF657" t="s">
        <v>177</v>
      </c>
      <c r="AG657" t="s">
        <v>84</v>
      </c>
      <c r="AH657" t="s">
        <v>450</v>
      </c>
      <c r="AI657" t="s">
        <v>130</v>
      </c>
      <c r="AJ657">
        <v>0</v>
      </c>
      <c r="AK657">
        <v>1</v>
      </c>
      <c r="AL657" t="s">
        <v>1395</v>
      </c>
      <c r="AM657" t="s">
        <v>177</v>
      </c>
      <c r="AN657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14843</v>
      </c>
      <c r="AT657" s="8">
        <v>9895</v>
      </c>
      <c r="AU657" s="5"/>
      <c r="AX657" s="5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s="5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0.49475999999999998</v>
      </c>
      <c r="BK657" s="5" t="s">
        <v>1754</v>
      </c>
      <c r="BL657">
        <v>21.120536519999998</v>
      </c>
      <c r="BM657">
        <v>3355514</v>
      </c>
      <c r="BN657" s="5">
        <v>49193.636677559181</v>
      </c>
      <c r="BO657" s="5">
        <v>0</v>
      </c>
      <c r="BP657" s="5">
        <v>14843</v>
      </c>
      <c r="BQ657" s="5">
        <v>9895</v>
      </c>
      <c r="BR657" s="5">
        <v>0</v>
      </c>
      <c r="BS657" s="5">
        <v>0</v>
      </c>
      <c r="BT657" s="5">
        <v>0</v>
      </c>
      <c r="BU657" s="5">
        <v>0</v>
      </c>
      <c r="BV657" s="5">
        <v>0</v>
      </c>
      <c r="BW657" s="5">
        <f>IF(COUNTIFS($D$1:D657,D657,$E$1:E657,E657)&gt;1,0,1)</f>
        <v>0</v>
      </c>
      <c r="BX657" s="5">
        <v>87986.961442576081</v>
      </c>
      <c r="BY657" t="s">
        <v>83</v>
      </c>
      <c r="BZ657" t="s">
        <v>87</v>
      </c>
      <c r="CA657" t="s">
        <v>102</v>
      </c>
      <c r="CB657" s="5">
        <v>5672000</v>
      </c>
      <c r="CC657" s="6">
        <v>2.3425541275028178E-2</v>
      </c>
      <c r="CD657" s="8">
        <v>21.120536519999998</v>
      </c>
      <c r="CE657" s="5" t="s">
        <v>622</v>
      </c>
      <c r="CF657">
        <v>0</v>
      </c>
      <c r="CG657" t="e">
        <f>VLOOKUP(C657,Sheet2!$D$2:$D$764,1,0)</f>
        <v>#N/A</v>
      </c>
      <c r="CH657" t="str">
        <f>VLOOKUP(B657,SO!A:A,1,0)</f>
        <v>9512939528</v>
      </c>
      <c r="CI657" t="str">
        <f>VLOOKUP(D657,Shipment!A:A,1,0)</f>
        <v>9525250619</v>
      </c>
      <c r="CJ657" s="76" t="e">
        <f>VLOOKUP(C657,[1]Sheet1!$E:$H,4,0)</f>
        <v>#N/A</v>
      </c>
      <c r="CK657" s="76" t="e">
        <f>VLOOKUP(C657,[1]Sheet1!$E:$I,5,0)</f>
        <v>#N/A</v>
      </c>
      <c r="CL657" s="76" t="e">
        <f>VLOOKUP(C657,[1]Sheet1!$E:$S,15,0)</f>
        <v>#N/A</v>
      </c>
    </row>
    <row r="658" spans="1:90" x14ac:dyDescent="0.25">
      <c r="A658" s="1">
        <v>44580</v>
      </c>
      <c r="B658" t="s">
        <v>1777</v>
      </c>
      <c r="C658" t="s">
        <v>1778</v>
      </c>
      <c r="D658" t="s">
        <v>1754</v>
      </c>
      <c r="E658" t="s">
        <v>226</v>
      </c>
      <c r="F658" t="s">
        <v>1756</v>
      </c>
      <c r="G658">
        <v>5</v>
      </c>
      <c r="H658" t="s">
        <v>177</v>
      </c>
      <c r="I658" t="s">
        <v>72</v>
      </c>
      <c r="J658" t="s">
        <v>73</v>
      </c>
      <c r="K658" t="s">
        <v>871</v>
      </c>
      <c r="L658">
        <v>5</v>
      </c>
      <c r="M658" t="s">
        <v>227</v>
      </c>
      <c r="N658" t="s">
        <v>228</v>
      </c>
      <c r="O658" t="s">
        <v>77</v>
      </c>
      <c r="P658">
        <v>1.08</v>
      </c>
      <c r="Q658" t="s">
        <v>78</v>
      </c>
      <c r="R658">
        <v>0.89791666666667003</v>
      </c>
      <c r="S658">
        <v>0.71131944444443995</v>
      </c>
      <c r="T658">
        <v>0.89168981481481002</v>
      </c>
      <c r="U658" t="s">
        <v>1779</v>
      </c>
      <c r="V658" t="s">
        <v>1779</v>
      </c>
      <c r="W658" t="s">
        <v>209</v>
      </c>
      <c r="X658" t="s">
        <v>210</v>
      </c>
      <c r="Y658" t="s">
        <v>211</v>
      </c>
      <c r="Z658">
        <v>98</v>
      </c>
      <c r="AA658">
        <v>0</v>
      </c>
      <c r="AB658" t="s">
        <v>146</v>
      </c>
      <c r="AC658">
        <v>1610000</v>
      </c>
      <c r="AD658" t="s">
        <v>100</v>
      </c>
      <c r="AE658" s="5">
        <v>0</v>
      </c>
      <c r="AF658" t="s">
        <v>177</v>
      </c>
      <c r="AG658" t="s">
        <v>84</v>
      </c>
      <c r="AH658" t="s">
        <v>450</v>
      </c>
      <c r="AI658" t="s">
        <v>130</v>
      </c>
      <c r="AJ658">
        <v>0</v>
      </c>
      <c r="AK658">
        <v>1</v>
      </c>
      <c r="AL658" t="s">
        <v>1395</v>
      </c>
      <c r="AM658" t="s">
        <v>177</v>
      </c>
      <c r="AN65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32400</v>
      </c>
      <c r="AT658" s="8">
        <v>21600</v>
      </c>
      <c r="AU658" s="5"/>
      <c r="AX658" s="5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s="5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1.08</v>
      </c>
      <c r="BK658" s="5" t="s">
        <v>1754</v>
      </c>
      <c r="BL658">
        <v>21.120536519999998</v>
      </c>
      <c r="BM658">
        <v>3355514</v>
      </c>
      <c r="BN658" s="5">
        <v>107383.63572593563</v>
      </c>
      <c r="BO658" s="5">
        <v>0</v>
      </c>
      <c r="BP658" s="5">
        <v>32400</v>
      </c>
      <c r="BQ658" s="5">
        <v>21600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  <c r="BW658" s="5">
        <f>IF(COUNTIFS($D$1:D658,D658,$E$1:E658,E658)&gt;1,0,1)</f>
        <v>0</v>
      </c>
      <c r="BX658" s="5">
        <v>192064.67450477439</v>
      </c>
      <c r="BY658" t="s">
        <v>100</v>
      </c>
      <c r="BZ658" t="s">
        <v>100</v>
      </c>
      <c r="CA658" t="s">
        <v>102</v>
      </c>
      <c r="CB658" s="5">
        <v>28998345</v>
      </c>
      <c r="CC658" s="6">
        <v>5.1135064631397921E-2</v>
      </c>
      <c r="CD658" s="8">
        <v>21.120536519999998</v>
      </c>
      <c r="CE658" s="5" t="s">
        <v>622</v>
      </c>
      <c r="CF658">
        <v>0</v>
      </c>
      <c r="CG658" t="e">
        <f>VLOOKUP(C658,Sheet2!$D$2:$D$764,1,0)</f>
        <v>#N/A</v>
      </c>
      <c r="CH658" t="e">
        <f>VLOOKUP(B658,SO!A:A,1,0)</f>
        <v>#N/A</v>
      </c>
      <c r="CI658" t="str">
        <f>VLOOKUP(D658,Shipment!A:A,1,0)</f>
        <v>9525250619</v>
      </c>
      <c r="CJ658" s="76" t="e">
        <f>VLOOKUP(C658,[1]Sheet1!$E:$H,4,0)</f>
        <v>#N/A</v>
      </c>
      <c r="CK658" s="76" t="e">
        <f>VLOOKUP(C658,[1]Sheet1!$E:$I,5,0)</f>
        <v>#N/A</v>
      </c>
      <c r="CL658" s="76" t="e">
        <f>VLOOKUP(C658,[1]Sheet1!$E:$S,15,0)</f>
        <v>#N/A</v>
      </c>
    </row>
    <row r="659" spans="1:90" x14ac:dyDescent="0.25">
      <c r="A659" s="1">
        <v>44580</v>
      </c>
      <c r="B659" t="s">
        <v>1777</v>
      </c>
      <c r="C659" t="s">
        <v>1778</v>
      </c>
      <c r="D659" t="s">
        <v>1754</v>
      </c>
      <c r="E659" t="s">
        <v>226</v>
      </c>
      <c r="F659" t="s">
        <v>1756</v>
      </c>
      <c r="G659">
        <v>5</v>
      </c>
      <c r="H659" t="s">
        <v>177</v>
      </c>
      <c r="I659" t="s">
        <v>72</v>
      </c>
      <c r="J659" t="s">
        <v>73</v>
      </c>
      <c r="K659" t="s">
        <v>945</v>
      </c>
      <c r="L659">
        <v>2</v>
      </c>
      <c r="M659" t="s">
        <v>227</v>
      </c>
      <c r="N659" t="s">
        <v>228</v>
      </c>
      <c r="O659" t="s">
        <v>77</v>
      </c>
      <c r="P659">
        <v>0.42480000000000001</v>
      </c>
      <c r="Q659" t="s">
        <v>78</v>
      </c>
      <c r="R659">
        <v>0.89791666666667003</v>
      </c>
      <c r="S659">
        <v>0.71131944444443995</v>
      </c>
      <c r="T659">
        <v>0.89206018518519004</v>
      </c>
      <c r="U659" t="s">
        <v>1779</v>
      </c>
      <c r="V659" t="s">
        <v>1779</v>
      </c>
      <c r="W659" t="s">
        <v>209</v>
      </c>
      <c r="X659" t="s">
        <v>210</v>
      </c>
      <c r="Y659" t="s">
        <v>211</v>
      </c>
      <c r="Z659">
        <v>98</v>
      </c>
      <c r="AA659">
        <v>0</v>
      </c>
      <c r="AB659" t="s">
        <v>146</v>
      </c>
      <c r="AC659">
        <v>1610000</v>
      </c>
      <c r="AD659" t="s">
        <v>100</v>
      </c>
      <c r="AE659" s="5">
        <v>0</v>
      </c>
      <c r="AF659" t="s">
        <v>177</v>
      </c>
      <c r="AG659" t="s">
        <v>84</v>
      </c>
      <c r="AH659" t="s">
        <v>450</v>
      </c>
      <c r="AI659" t="s">
        <v>130</v>
      </c>
      <c r="AJ659">
        <v>0</v>
      </c>
      <c r="AK659">
        <v>1</v>
      </c>
      <c r="AL659" t="s">
        <v>1395</v>
      </c>
      <c r="AM659" t="s">
        <v>177</v>
      </c>
      <c r="AN659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12744</v>
      </c>
      <c r="AT659" s="8">
        <v>8496</v>
      </c>
      <c r="AU659" s="5"/>
      <c r="AX659" s="5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s="5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0.42480000000000001</v>
      </c>
      <c r="BK659" s="5" t="s">
        <v>1754</v>
      </c>
      <c r="BL659">
        <v>21.120536519999998</v>
      </c>
      <c r="BM659">
        <v>3355514</v>
      </c>
      <c r="BN659" s="5">
        <v>42237.563385534682</v>
      </c>
      <c r="BO659" s="5">
        <v>0</v>
      </c>
      <c r="BP659" s="5">
        <v>12744</v>
      </c>
      <c r="BQ659" s="5">
        <v>8496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f>IF(COUNTIFS($D$1:D659,D659,$E$1:E659,E659)&gt;1,0,1)</f>
        <v>0</v>
      </c>
      <c r="BX659" s="5">
        <v>75545.438638544583</v>
      </c>
      <c r="BY659" t="s">
        <v>100</v>
      </c>
      <c r="BZ659" t="s">
        <v>100</v>
      </c>
      <c r="CA659" t="s">
        <v>102</v>
      </c>
      <c r="CB659" s="5">
        <v>16819042</v>
      </c>
      <c r="CC659" s="6">
        <v>2.011312542168318E-2</v>
      </c>
      <c r="CD659" s="8">
        <v>21.120536519999998</v>
      </c>
      <c r="CE659" s="5" t="s">
        <v>622</v>
      </c>
      <c r="CF659">
        <v>0</v>
      </c>
      <c r="CG659" t="e">
        <f>VLOOKUP(C659,Sheet2!$D$2:$D$764,1,0)</f>
        <v>#N/A</v>
      </c>
      <c r="CH659" t="e">
        <f>VLOOKUP(B659,SO!A:A,1,0)</f>
        <v>#N/A</v>
      </c>
      <c r="CI659" t="str">
        <f>VLOOKUP(D659,Shipment!A:A,1,0)</f>
        <v>9525250619</v>
      </c>
      <c r="CJ659" s="76" t="e">
        <f>VLOOKUP(C659,[1]Sheet1!$E:$H,4,0)</f>
        <v>#N/A</v>
      </c>
      <c r="CK659" s="76" t="e">
        <f>VLOOKUP(C659,[1]Sheet1!$E:$I,5,0)</f>
        <v>#N/A</v>
      </c>
      <c r="CL659" s="76" t="e">
        <f>VLOOKUP(C659,[1]Sheet1!$E:$S,15,0)</f>
        <v>#N/A</v>
      </c>
    </row>
    <row r="660" spans="1:90" x14ac:dyDescent="0.25">
      <c r="A660" s="1">
        <v>44580</v>
      </c>
      <c r="B660" t="s">
        <v>1777</v>
      </c>
      <c r="C660" t="s">
        <v>1778</v>
      </c>
      <c r="D660" t="s">
        <v>1754</v>
      </c>
      <c r="E660" t="s">
        <v>226</v>
      </c>
      <c r="F660" t="s">
        <v>1756</v>
      </c>
      <c r="G660">
        <v>5</v>
      </c>
      <c r="H660" t="s">
        <v>177</v>
      </c>
      <c r="I660" t="s">
        <v>72</v>
      </c>
      <c r="J660" t="s">
        <v>73</v>
      </c>
      <c r="K660" t="s">
        <v>1465</v>
      </c>
      <c r="L660">
        <v>3</v>
      </c>
      <c r="M660" t="s">
        <v>227</v>
      </c>
      <c r="N660" t="s">
        <v>228</v>
      </c>
      <c r="O660" t="s">
        <v>77</v>
      </c>
      <c r="P660">
        <v>0.63719999999999999</v>
      </c>
      <c r="Q660" t="s">
        <v>78</v>
      </c>
      <c r="R660">
        <v>0.89791666666667003</v>
      </c>
      <c r="S660">
        <v>0.71131944444443995</v>
      </c>
      <c r="T660">
        <v>0.89195601851852002</v>
      </c>
      <c r="U660" t="s">
        <v>1779</v>
      </c>
      <c r="V660" t="s">
        <v>1779</v>
      </c>
      <c r="W660" t="s">
        <v>209</v>
      </c>
      <c r="X660" t="s">
        <v>210</v>
      </c>
      <c r="Y660" t="s">
        <v>211</v>
      </c>
      <c r="Z660">
        <v>98</v>
      </c>
      <c r="AA660">
        <v>0</v>
      </c>
      <c r="AB660" t="s">
        <v>146</v>
      </c>
      <c r="AC660">
        <v>1610000</v>
      </c>
      <c r="AD660" t="s">
        <v>100</v>
      </c>
      <c r="AE660" s="5">
        <v>0</v>
      </c>
      <c r="AF660" t="s">
        <v>177</v>
      </c>
      <c r="AG660" t="s">
        <v>84</v>
      </c>
      <c r="AH660" t="s">
        <v>450</v>
      </c>
      <c r="AI660" t="s">
        <v>130</v>
      </c>
      <c r="AJ660">
        <v>0</v>
      </c>
      <c r="AK660">
        <v>1</v>
      </c>
      <c r="AL660" t="s">
        <v>1395</v>
      </c>
      <c r="AM660" t="s">
        <v>177</v>
      </c>
      <c r="AN660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19116</v>
      </c>
      <c r="AT660" s="8">
        <v>12744</v>
      </c>
      <c r="AU660" s="5"/>
      <c r="AX660" s="5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s="5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0.63719999999999999</v>
      </c>
      <c r="BK660" s="5" t="s">
        <v>1754</v>
      </c>
      <c r="BL660">
        <v>21.120536519999998</v>
      </c>
      <c r="BM660">
        <v>3355514</v>
      </c>
      <c r="BN660" s="5">
        <v>63356.345078302023</v>
      </c>
      <c r="BO660" s="5">
        <v>0</v>
      </c>
      <c r="BP660" s="5">
        <v>19116</v>
      </c>
      <c r="BQ660" s="5">
        <v>12744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f>IF(COUNTIFS($D$1:D660,D660,$E$1:E660,E660)&gt;1,0,1)</f>
        <v>0</v>
      </c>
      <c r="BX660" s="5">
        <v>113318.15795781689</v>
      </c>
      <c r="BY660" t="s">
        <v>100</v>
      </c>
      <c r="BZ660" t="s">
        <v>100</v>
      </c>
      <c r="CA660" t="s">
        <v>102</v>
      </c>
      <c r="CB660" s="5">
        <v>21556860</v>
      </c>
      <c r="CC660" s="6">
        <v>3.0169688132524772E-2</v>
      </c>
      <c r="CD660" s="8">
        <v>21.120536519999998</v>
      </c>
      <c r="CE660" s="5" t="s">
        <v>622</v>
      </c>
      <c r="CF660">
        <v>0</v>
      </c>
      <c r="CG660" t="e">
        <f>VLOOKUP(C660,Sheet2!$D$2:$D$764,1,0)</f>
        <v>#N/A</v>
      </c>
      <c r="CH660" t="e">
        <f>VLOOKUP(B660,SO!A:A,1,0)</f>
        <v>#N/A</v>
      </c>
      <c r="CI660" t="str">
        <f>VLOOKUP(D660,Shipment!A:A,1,0)</f>
        <v>9525250619</v>
      </c>
      <c r="CJ660" s="76" t="e">
        <f>VLOOKUP(C660,[1]Sheet1!$E:$H,4,0)</f>
        <v>#N/A</v>
      </c>
      <c r="CK660" s="76" t="e">
        <f>VLOOKUP(C660,[1]Sheet1!$E:$I,5,0)</f>
        <v>#N/A</v>
      </c>
      <c r="CL660" s="76" t="e">
        <f>VLOOKUP(C660,[1]Sheet1!$E:$S,15,0)</f>
        <v>#N/A</v>
      </c>
    </row>
    <row r="661" spans="1:90" x14ac:dyDescent="0.25">
      <c r="A661" s="1">
        <v>44580</v>
      </c>
      <c r="B661" t="s">
        <v>1792</v>
      </c>
      <c r="C661" t="s">
        <v>1793</v>
      </c>
      <c r="D661" t="s">
        <v>1754</v>
      </c>
      <c r="E661" t="s">
        <v>226</v>
      </c>
      <c r="F661" t="s">
        <v>1756</v>
      </c>
      <c r="G661">
        <v>5</v>
      </c>
      <c r="H661" t="s">
        <v>177</v>
      </c>
      <c r="I661" t="s">
        <v>72</v>
      </c>
      <c r="J661" t="s">
        <v>73</v>
      </c>
      <c r="K661" t="s">
        <v>1011</v>
      </c>
      <c r="L661">
        <v>4</v>
      </c>
      <c r="M661" t="s">
        <v>227</v>
      </c>
      <c r="N661" t="s">
        <v>228</v>
      </c>
      <c r="O661" t="s">
        <v>77</v>
      </c>
      <c r="P661">
        <v>1.9180619999999999</v>
      </c>
      <c r="Q661" t="s">
        <v>78</v>
      </c>
      <c r="R661">
        <v>0.89791666666667003</v>
      </c>
      <c r="S661">
        <v>0.71131944444443995</v>
      </c>
      <c r="T661">
        <v>0.88539351851852</v>
      </c>
      <c r="U661" t="s">
        <v>1779</v>
      </c>
      <c r="V661" t="s">
        <v>1779</v>
      </c>
      <c r="W661" t="s">
        <v>209</v>
      </c>
      <c r="X661" t="s">
        <v>210</v>
      </c>
      <c r="Y661" t="s">
        <v>211</v>
      </c>
      <c r="Z661">
        <v>98</v>
      </c>
      <c r="AA661">
        <v>0</v>
      </c>
      <c r="AB661" t="s">
        <v>146</v>
      </c>
      <c r="AC661">
        <v>1610000</v>
      </c>
      <c r="AD661" t="s">
        <v>83</v>
      </c>
      <c r="AE661" s="5">
        <v>0</v>
      </c>
      <c r="AF661" t="s">
        <v>177</v>
      </c>
      <c r="AG661" t="s">
        <v>84</v>
      </c>
      <c r="AH661" t="s">
        <v>450</v>
      </c>
      <c r="AI661" t="s">
        <v>130</v>
      </c>
      <c r="AJ661">
        <v>0</v>
      </c>
      <c r="AK661">
        <v>1</v>
      </c>
      <c r="AL661" t="s">
        <v>1395</v>
      </c>
      <c r="AM661" t="s">
        <v>177</v>
      </c>
      <c r="AN661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57542</v>
      </c>
      <c r="AT661" s="8">
        <v>38361</v>
      </c>
      <c r="AU661" s="5"/>
      <c r="AX661" s="5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s="5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1.9180619999999999</v>
      </c>
      <c r="BK661" s="5" t="s">
        <v>1754</v>
      </c>
      <c r="BL661">
        <v>21.120536519999998</v>
      </c>
      <c r="BM661">
        <v>3355514</v>
      </c>
      <c r="BN661" s="5">
        <v>190711.54732199956</v>
      </c>
      <c r="BO661" s="5">
        <v>0</v>
      </c>
      <c r="BP661" s="5">
        <v>57542</v>
      </c>
      <c r="BQ661" s="5">
        <v>38361</v>
      </c>
      <c r="BR661" s="5">
        <v>0</v>
      </c>
      <c r="BS661" s="5">
        <v>0</v>
      </c>
      <c r="BT661" s="5">
        <v>0</v>
      </c>
      <c r="BU661" s="5">
        <v>0</v>
      </c>
      <c r="BV661" s="5">
        <v>0</v>
      </c>
      <c r="BW661" s="5">
        <f>IF(COUNTIFS($D$1:D661,D661,$E$1:E661,E661)&gt;1,0,1)</f>
        <v>0</v>
      </c>
      <c r="BX661" s="5">
        <v>341103.56084257085</v>
      </c>
      <c r="BY661" t="s">
        <v>83</v>
      </c>
      <c r="BZ661" t="s">
        <v>87</v>
      </c>
      <c r="CA661" t="s">
        <v>102</v>
      </c>
      <c r="CB661" s="5">
        <v>18121600</v>
      </c>
      <c r="CC661" s="6">
        <v>9.0815022534285514E-2</v>
      </c>
      <c r="CD661" s="8">
        <v>21.120536519999998</v>
      </c>
      <c r="CE661" s="5" t="s">
        <v>622</v>
      </c>
      <c r="CF661">
        <v>0</v>
      </c>
      <c r="CG661" t="e">
        <f>VLOOKUP(C661,Sheet2!$D$2:$D$764,1,0)</f>
        <v>#N/A</v>
      </c>
      <c r="CH661" t="e">
        <f>VLOOKUP(B661,SO!A:A,1,0)</f>
        <v>#N/A</v>
      </c>
      <c r="CI661" t="str">
        <f>VLOOKUP(D661,Shipment!A:A,1,0)</f>
        <v>9525250619</v>
      </c>
      <c r="CJ661" s="76" t="e">
        <f>VLOOKUP(C661,[1]Sheet1!$E:$H,4,0)</f>
        <v>#N/A</v>
      </c>
      <c r="CK661" s="76" t="e">
        <f>VLOOKUP(C661,[1]Sheet1!$E:$I,5,0)</f>
        <v>#N/A</v>
      </c>
      <c r="CL661" s="76" t="e">
        <f>VLOOKUP(C661,[1]Sheet1!$E:$S,15,0)</f>
        <v>#N/A</v>
      </c>
    </row>
    <row r="662" spans="1:90" x14ac:dyDescent="0.25">
      <c r="A662" s="1">
        <v>44580</v>
      </c>
      <c r="B662" t="s">
        <v>1794</v>
      </c>
      <c r="C662" t="s">
        <v>1795</v>
      </c>
      <c r="D662" t="s">
        <v>1796</v>
      </c>
      <c r="E662" t="s">
        <v>559</v>
      </c>
      <c r="F662" t="s">
        <v>1797</v>
      </c>
      <c r="G662">
        <v>5</v>
      </c>
      <c r="H662" t="s">
        <v>177</v>
      </c>
      <c r="I662" t="s">
        <v>1798</v>
      </c>
      <c r="J662" t="s">
        <v>73</v>
      </c>
      <c r="K662" t="s">
        <v>878</v>
      </c>
      <c r="L662">
        <v>5</v>
      </c>
      <c r="M662" t="s">
        <v>97</v>
      </c>
      <c r="N662" t="s">
        <v>561</v>
      </c>
      <c r="O662" t="s">
        <v>77</v>
      </c>
      <c r="P662">
        <v>0.40570500000000004</v>
      </c>
      <c r="Q662" t="s">
        <v>78</v>
      </c>
      <c r="R662">
        <v>0.83541666666667003</v>
      </c>
      <c r="S662">
        <v>0.71841435185184999</v>
      </c>
      <c r="T662">
        <v>0.82321759259258998</v>
      </c>
      <c r="U662" t="s">
        <v>1799</v>
      </c>
      <c r="V662" t="s">
        <v>1799</v>
      </c>
      <c r="W662" t="s">
        <v>80</v>
      </c>
      <c r="X662" t="s">
        <v>563</v>
      </c>
      <c r="Y662" t="s">
        <v>82</v>
      </c>
      <c r="Z662">
        <v>40</v>
      </c>
      <c r="AA662">
        <v>59</v>
      </c>
      <c r="AB662">
        <v>0</v>
      </c>
      <c r="AC662">
        <v>962000</v>
      </c>
      <c r="AD662" t="s">
        <v>100</v>
      </c>
      <c r="AE662" s="5">
        <v>1</v>
      </c>
      <c r="AF662" t="s">
        <v>177</v>
      </c>
      <c r="AG662" t="s">
        <v>84</v>
      </c>
      <c r="AH662" t="s">
        <v>450</v>
      </c>
      <c r="AI662" t="s">
        <v>42</v>
      </c>
      <c r="AJ662">
        <v>0</v>
      </c>
      <c r="AK662">
        <v>1</v>
      </c>
      <c r="AL662" t="s">
        <v>1395</v>
      </c>
      <c r="AM662" t="s">
        <v>177</v>
      </c>
      <c r="AN662" t="s">
        <v>101</v>
      </c>
      <c r="AO662" s="8">
        <v>100000</v>
      </c>
      <c r="AP662" s="8">
        <v>0</v>
      </c>
      <c r="AQ662" s="8">
        <v>0</v>
      </c>
      <c r="AR662" s="8">
        <v>0</v>
      </c>
      <c r="AS662" s="8">
        <v>7303</v>
      </c>
      <c r="AT662" s="8">
        <v>0</v>
      </c>
      <c r="AU662" s="5"/>
      <c r="AX662" s="5">
        <v>75000</v>
      </c>
      <c r="AY662">
        <v>0</v>
      </c>
      <c r="AZ662">
        <v>1572610</v>
      </c>
      <c r="BA662">
        <v>0</v>
      </c>
      <c r="BB662">
        <v>303247</v>
      </c>
      <c r="BC662">
        <v>0</v>
      </c>
      <c r="BD662" s="5">
        <v>0</v>
      </c>
      <c r="BE662">
        <v>0</v>
      </c>
      <c r="BF662">
        <v>0</v>
      </c>
      <c r="BG662">
        <v>75000</v>
      </c>
      <c r="BH662">
        <v>0</v>
      </c>
      <c r="BI662">
        <v>1950857</v>
      </c>
      <c r="BJ662">
        <v>0.40570500000000004</v>
      </c>
      <c r="BK662" s="5" t="s">
        <v>1796</v>
      </c>
      <c r="BL662">
        <v>17.40726694</v>
      </c>
      <c r="BM662">
        <v>1950857</v>
      </c>
      <c r="BN662" s="5">
        <v>27329.605600337858</v>
      </c>
      <c r="BO662" s="5">
        <v>0</v>
      </c>
      <c r="BP662" s="5">
        <v>7303</v>
      </c>
      <c r="BQ662" s="5">
        <v>0</v>
      </c>
      <c r="BR662" s="5">
        <v>0</v>
      </c>
      <c r="BS662" s="5">
        <v>0</v>
      </c>
      <c r="BT662" s="5">
        <v>0</v>
      </c>
      <c r="BU662" s="5">
        <v>1747.9984138164773</v>
      </c>
      <c r="BV662" s="5">
        <v>0</v>
      </c>
      <c r="BW662" s="5">
        <f>IF(COUNTIFS($D$1:D662,D662,$E$1:E662,E662)&gt;1,0,1)</f>
        <v>1</v>
      </c>
      <c r="BX662" s="5">
        <v>45703.262221175552</v>
      </c>
      <c r="BY662" t="s">
        <v>100</v>
      </c>
      <c r="BZ662" t="s">
        <v>100</v>
      </c>
      <c r="CA662" t="s">
        <v>102</v>
      </c>
      <c r="CB662" s="5">
        <v>19332232</v>
      </c>
      <c r="CC662" s="6">
        <v>2.3306645517553029E-2</v>
      </c>
      <c r="CD662" s="8">
        <v>17.40726694</v>
      </c>
      <c r="CE662" s="5" t="s">
        <v>622</v>
      </c>
      <c r="CF662">
        <v>0</v>
      </c>
      <c r="CG662" t="str">
        <f>VLOOKUP(C662,Sheet2!$D$2:$D$764,1,0)</f>
        <v>9521120785</v>
      </c>
      <c r="CH662" t="str">
        <f>VLOOKUP(B662,SO!A:A,1,0)</f>
        <v>9512939679</v>
      </c>
      <c r="CI662" t="str">
        <f>VLOOKUP(D662,Shipment!A:A,1,0)</f>
        <v>9525250620</v>
      </c>
      <c r="CJ662" s="76" t="e">
        <f>VLOOKUP(C662,[1]Sheet1!$E:$H,4,0)</f>
        <v>#N/A</v>
      </c>
      <c r="CK662" s="76" t="e">
        <f>VLOOKUP(C662,[1]Sheet1!$E:$I,5,0)</f>
        <v>#N/A</v>
      </c>
      <c r="CL662" s="76" t="e">
        <f>VLOOKUP(C662,[1]Sheet1!$E:$S,15,0)</f>
        <v>#N/A</v>
      </c>
    </row>
    <row r="663" spans="1:90" x14ac:dyDescent="0.25">
      <c r="A663" s="1">
        <v>44580</v>
      </c>
      <c r="B663" t="s">
        <v>1794</v>
      </c>
      <c r="C663" t="s">
        <v>1795</v>
      </c>
      <c r="D663" t="s">
        <v>1796</v>
      </c>
      <c r="E663" t="s">
        <v>559</v>
      </c>
      <c r="F663" t="s">
        <v>1797</v>
      </c>
      <c r="G663">
        <v>5</v>
      </c>
      <c r="H663" t="s">
        <v>177</v>
      </c>
      <c r="I663" t="s">
        <v>1798</v>
      </c>
      <c r="J663" t="s">
        <v>73</v>
      </c>
      <c r="K663" t="s">
        <v>871</v>
      </c>
      <c r="L663">
        <v>5</v>
      </c>
      <c r="M663" t="s">
        <v>97</v>
      </c>
      <c r="N663" t="s">
        <v>561</v>
      </c>
      <c r="O663" t="s">
        <v>77</v>
      </c>
      <c r="P663">
        <v>1.08</v>
      </c>
      <c r="Q663" t="s">
        <v>78</v>
      </c>
      <c r="R663">
        <v>0.83541666666667003</v>
      </c>
      <c r="S663">
        <v>0.71842592592593002</v>
      </c>
      <c r="T663">
        <v>0.82331018518518995</v>
      </c>
      <c r="U663" t="s">
        <v>1799</v>
      </c>
      <c r="V663" t="s">
        <v>1799</v>
      </c>
      <c r="W663" t="s">
        <v>80</v>
      </c>
      <c r="X663" t="s">
        <v>563</v>
      </c>
      <c r="Y663" t="s">
        <v>82</v>
      </c>
      <c r="Z663">
        <v>40</v>
      </c>
      <c r="AA663">
        <v>0</v>
      </c>
      <c r="AB663">
        <v>0</v>
      </c>
      <c r="AC663">
        <v>962000</v>
      </c>
      <c r="AD663" t="s">
        <v>100</v>
      </c>
      <c r="AE663" s="5">
        <v>0</v>
      </c>
      <c r="AF663" t="s">
        <v>177</v>
      </c>
      <c r="AG663" t="s">
        <v>84</v>
      </c>
      <c r="AH663" t="s">
        <v>450</v>
      </c>
      <c r="AI663" t="s">
        <v>42</v>
      </c>
      <c r="AJ663">
        <v>0</v>
      </c>
      <c r="AK663">
        <v>1</v>
      </c>
      <c r="AL663" t="s">
        <v>1395</v>
      </c>
      <c r="AM663" t="s">
        <v>177</v>
      </c>
      <c r="AN663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19440</v>
      </c>
      <c r="AT663" s="8">
        <v>0</v>
      </c>
      <c r="AU663" s="5"/>
      <c r="AX663" s="5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 s="5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1.08</v>
      </c>
      <c r="BK663" s="5" t="s">
        <v>1796</v>
      </c>
      <c r="BL663">
        <v>17.40726694</v>
      </c>
      <c r="BM663">
        <v>1950857</v>
      </c>
      <c r="BN663" s="5">
        <v>72752.305365634849</v>
      </c>
      <c r="BO663" s="5">
        <v>0</v>
      </c>
      <c r="BP663" s="5">
        <v>19440</v>
      </c>
      <c r="BQ663" s="5">
        <v>0</v>
      </c>
      <c r="BR663" s="5">
        <v>0</v>
      </c>
      <c r="BS663" s="5">
        <v>0</v>
      </c>
      <c r="BT663" s="5">
        <v>0</v>
      </c>
      <c r="BU663" s="5">
        <v>4653.2290381479033</v>
      </c>
      <c r="BV663" s="5">
        <v>0</v>
      </c>
      <c r="BW663" s="5">
        <f>IF(COUNTIFS($D$1:D663,D663,$E$1:E663,E663)&gt;1,0,1)</f>
        <v>0</v>
      </c>
      <c r="BX663" s="5">
        <v>121662.75594057157</v>
      </c>
      <c r="BY663" t="s">
        <v>100</v>
      </c>
      <c r="BZ663" t="s">
        <v>100</v>
      </c>
      <c r="CA663" t="s">
        <v>102</v>
      </c>
      <c r="CB663" s="5">
        <v>28998345</v>
      </c>
      <c r="CC663" s="6">
        <v>6.2043053841972055E-2</v>
      </c>
      <c r="CD663" s="8">
        <v>17.40726694</v>
      </c>
      <c r="CE663" s="5" t="s">
        <v>622</v>
      </c>
      <c r="CF663">
        <v>0</v>
      </c>
      <c r="CG663" t="str">
        <f>VLOOKUP(C663,Sheet2!$D$2:$D$764,1,0)</f>
        <v>9521120785</v>
      </c>
      <c r="CH663" t="str">
        <f>VLOOKUP(B663,SO!A:A,1,0)</f>
        <v>9512939679</v>
      </c>
      <c r="CI663" t="str">
        <f>VLOOKUP(D663,Shipment!A:A,1,0)</f>
        <v>9525250620</v>
      </c>
      <c r="CJ663" s="76" t="e">
        <f>VLOOKUP(C663,[1]Sheet1!$E:$H,4,0)</f>
        <v>#N/A</v>
      </c>
      <c r="CK663" s="76" t="e">
        <f>VLOOKUP(C663,[1]Sheet1!$E:$I,5,0)</f>
        <v>#N/A</v>
      </c>
      <c r="CL663" s="76" t="e">
        <f>VLOOKUP(C663,[1]Sheet1!$E:$S,15,0)</f>
        <v>#N/A</v>
      </c>
    </row>
    <row r="664" spans="1:90" x14ac:dyDescent="0.25">
      <c r="A664" s="1">
        <v>44580</v>
      </c>
      <c r="B664" t="s">
        <v>1800</v>
      </c>
      <c r="C664" t="s">
        <v>1801</v>
      </c>
      <c r="D664" t="s">
        <v>1796</v>
      </c>
      <c r="E664" t="s">
        <v>1802</v>
      </c>
      <c r="F664" t="s">
        <v>1797</v>
      </c>
      <c r="G664">
        <v>5</v>
      </c>
      <c r="H664" t="s">
        <v>177</v>
      </c>
      <c r="I664" t="s">
        <v>1798</v>
      </c>
      <c r="J664" t="s">
        <v>73</v>
      </c>
      <c r="K664" t="s">
        <v>139</v>
      </c>
      <c r="L664">
        <v>5</v>
      </c>
      <c r="M664" t="s">
        <v>262</v>
      </c>
      <c r="N664" t="s">
        <v>1803</v>
      </c>
      <c r="O664" t="s">
        <v>77</v>
      </c>
      <c r="P664">
        <v>0.30854999999999999</v>
      </c>
      <c r="Q664" t="s">
        <v>78</v>
      </c>
      <c r="R664">
        <v>0.83541666666667003</v>
      </c>
      <c r="S664">
        <v>0.71842592592593002</v>
      </c>
      <c r="T664">
        <v>0.82046296296295995</v>
      </c>
      <c r="U664" t="s">
        <v>1804</v>
      </c>
      <c r="V664" t="s">
        <v>1804</v>
      </c>
      <c r="W664" t="s">
        <v>287</v>
      </c>
      <c r="X664" t="s">
        <v>1805</v>
      </c>
      <c r="Y664" t="s">
        <v>1806</v>
      </c>
      <c r="Z664">
        <v>59</v>
      </c>
      <c r="AA664">
        <v>59</v>
      </c>
      <c r="AB664">
        <v>0</v>
      </c>
      <c r="AC664">
        <v>1172610</v>
      </c>
      <c r="AD664" t="s">
        <v>147</v>
      </c>
      <c r="AE664" s="5">
        <v>0</v>
      </c>
      <c r="AF664" t="s">
        <v>177</v>
      </c>
      <c r="AG664" t="s">
        <v>84</v>
      </c>
      <c r="AH664" t="s">
        <v>450</v>
      </c>
      <c r="AI664" t="s">
        <v>262</v>
      </c>
      <c r="AJ664">
        <v>0</v>
      </c>
      <c r="AK664">
        <v>1</v>
      </c>
      <c r="AL664" t="s">
        <v>1395</v>
      </c>
      <c r="AM664" t="s">
        <v>177</v>
      </c>
      <c r="AN664" t="s">
        <v>1395</v>
      </c>
      <c r="AO664" s="8">
        <v>1172610</v>
      </c>
      <c r="AP664" s="8">
        <v>0</v>
      </c>
      <c r="AQ664" s="8">
        <v>0</v>
      </c>
      <c r="AR664" s="8">
        <v>0</v>
      </c>
      <c r="AS664" s="8">
        <v>5554</v>
      </c>
      <c r="AT664" s="8">
        <v>0</v>
      </c>
      <c r="AU664" s="5"/>
      <c r="AX664" s="5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 s="5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0.30854999999999999</v>
      </c>
      <c r="BK664" s="5" t="s">
        <v>1796</v>
      </c>
      <c r="BL664">
        <v>17.40726694</v>
      </c>
      <c r="BM664">
        <v>1950857</v>
      </c>
      <c r="BN664" s="5">
        <v>20784.929463487621</v>
      </c>
      <c r="BO664" s="5">
        <v>0</v>
      </c>
      <c r="BP664" s="5">
        <v>5554</v>
      </c>
      <c r="BQ664" s="5">
        <v>0</v>
      </c>
      <c r="BR664" s="5">
        <v>0</v>
      </c>
      <c r="BS664" s="5">
        <v>0</v>
      </c>
      <c r="BT664" s="5">
        <v>0</v>
      </c>
      <c r="BU664" s="5">
        <v>1329.4016849264219</v>
      </c>
      <c r="BV664" s="5">
        <v>0</v>
      </c>
      <c r="BW664" s="5">
        <f>IF(COUNTIFS($D$1:D664,D664,$E$1:E664,E664)&gt;1,0,1)</f>
        <v>1</v>
      </c>
      <c r="BX664" s="5">
        <v>34758.473468021628</v>
      </c>
      <c r="BY664" t="s">
        <v>147</v>
      </c>
      <c r="BZ664" t="s">
        <v>147</v>
      </c>
      <c r="CA664" t="s">
        <v>102</v>
      </c>
      <c r="CB664" s="5">
        <v>11445000</v>
      </c>
      <c r="CC664" s="6">
        <v>1.7725355799018957E-2</v>
      </c>
      <c r="CD664" s="8">
        <v>17.40726694</v>
      </c>
      <c r="CE664" s="5" t="s">
        <v>622</v>
      </c>
      <c r="CF664">
        <v>0</v>
      </c>
      <c r="CG664" t="e">
        <f>VLOOKUP(C664,Sheet2!$D$2:$D$764,1,0)</f>
        <v>#N/A</v>
      </c>
      <c r="CH664" t="e">
        <f>VLOOKUP(B664,SO!A:A,1,0)</f>
        <v>#N/A</v>
      </c>
      <c r="CI664" t="str">
        <f>VLOOKUP(D664,Shipment!A:A,1,0)</f>
        <v>9525250620</v>
      </c>
      <c r="CJ664" s="76" t="e">
        <f>VLOOKUP(C664,[1]Sheet1!$E:$H,4,0)</f>
        <v>#N/A</v>
      </c>
      <c r="CK664" s="76" t="e">
        <f>VLOOKUP(C664,[1]Sheet1!$E:$I,5,0)</f>
        <v>#N/A</v>
      </c>
      <c r="CL664" s="76" t="e">
        <f>VLOOKUP(C664,[1]Sheet1!$E:$S,15,0)</f>
        <v>#N/A</v>
      </c>
    </row>
    <row r="665" spans="1:90" x14ac:dyDescent="0.25">
      <c r="A665" s="1">
        <v>44580</v>
      </c>
      <c r="B665" t="s">
        <v>1807</v>
      </c>
      <c r="C665" t="s">
        <v>1808</v>
      </c>
      <c r="D665" t="s">
        <v>1796</v>
      </c>
      <c r="E665" t="s">
        <v>1802</v>
      </c>
      <c r="F665" t="s">
        <v>1797</v>
      </c>
      <c r="G665">
        <v>5</v>
      </c>
      <c r="H665" t="s">
        <v>177</v>
      </c>
      <c r="I665" t="s">
        <v>1798</v>
      </c>
      <c r="J665" t="s">
        <v>73</v>
      </c>
      <c r="K665" t="s">
        <v>930</v>
      </c>
      <c r="L665">
        <v>1</v>
      </c>
      <c r="M665" t="s">
        <v>262</v>
      </c>
      <c r="N665" t="s">
        <v>1803</v>
      </c>
      <c r="O665" t="s">
        <v>77</v>
      </c>
      <c r="P665">
        <v>0.81932799999999995</v>
      </c>
      <c r="Q665" t="s">
        <v>78</v>
      </c>
      <c r="R665">
        <v>0.83541666666667003</v>
      </c>
      <c r="S665">
        <v>0.71842592592593002</v>
      </c>
      <c r="T665">
        <v>0.82689814814814999</v>
      </c>
      <c r="U665" t="s">
        <v>1804</v>
      </c>
      <c r="V665" t="s">
        <v>1804</v>
      </c>
      <c r="W665" t="s">
        <v>287</v>
      </c>
      <c r="X665" t="s">
        <v>1805</v>
      </c>
      <c r="Y665" t="s">
        <v>1806</v>
      </c>
      <c r="Z665">
        <v>59</v>
      </c>
      <c r="AA665">
        <v>0</v>
      </c>
      <c r="AB665">
        <v>0</v>
      </c>
      <c r="AC665">
        <v>1172610</v>
      </c>
      <c r="AD665" t="s">
        <v>21</v>
      </c>
      <c r="AE665" s="5">
        <v>0</v>
      </c>
      <c r="AF665" t="s">
        <v>177</v>
      </c>
      <c r="AG665" t="s">
        <v>84</v>
      </c>
      <c r="AH665" t="s">
        <v>450</v>
      </c>
      <c r="AI665" t="s">
        <v>262</v>
      </c>
      <c r="AJ665">
        <v>0</v>
      </c>
      <c r="AK665">
        <v>1</v>
      </c>
      <c r="AL665" t="s">
        <v>1395</v>
      </c>
      <c r="AM665" t="s">
        <v>177</v>
      </c>
      <c r="AN665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14748</v>
      </c>
      <c r="AT665" s="8">
        <v>0</v>
      </c>
      <c r="AU665" s="5"/>
      <c r="AX665" s="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 s="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0.81932799999999995</v>
      </c>
      <c r="BK665" s="5" t="s">
        <v>1796</v>
      </c>
      <c r="BL665">
        <v>17.40726694</v>
      </c>
      <c r="BM665">
        <v>1950857</v>
      </c>
      <c r="BN665" s="5">
        <v>55192.593380198945</v>
      </c>
      <c r="BO665" s="5">
        <v>0</v>
      </c>
      <c r="BP665" s="5">
        <v>14748</v>
      </c>
      <c r="BQ665" s="5">
        <v>0</v>
      </c>
      <c r="BR665" s="5">
        <v>0</v>
      </c>
      <c r="BS665" s="5">
        <v>0</v>
      </c>
      <c r="BT665" s="5">
        <v>0</v>
      </c>
      <c r="BU665" s="5">
        <v>3530.1118901552272</v>
      </c>
      <c r="BV665" s="5">
        <v>0</v>
      </c>
      <c r="BW665" s="5">
        <f>IF(COUNTIFS($D$1:D665,D665,$E$1:E665,E665)&gt;1,0,1)</f>
        <v>0</v>
      </c>
      <c r="BX665" s="5">
        <v>92297.968684515377</v>
      </c>
      <c r="BY665" t="s">
        <v>21</v>
      </c>
      <c r="BZ665" t="s">
        <v>92</v>
      </c>
      <c r="CA665" t="s">
        <v>102</v>
      </c>
      <c r="CB665" s="5">
        <v>11969545</v>
      </c>
      <c r="CC665" s="6">
        <v>4.7068158535403026E-2</v>
      </c>
      <c r="CD665" s="8">
        <v>17.40726694</v>
      </c>
      <c r="CE665" s="5" t="s">
        <v>622</v>
      </c>
      <c r="CF665">
        <v>0</v>
      </c>
      <c r="CG665" t="e">
        <f>VLOOKUP(C665,Sheet2!$D$2:$D$764,1,0)</f>
        <v>#N/A</v>
      </c>
      <c r="CH665" t="e">
        <f>VLOOKUP(B665,SO!A:A,1,0)</f>
        <v>#N/A</v>
      </c>
      <c r="CI665" t="str">
        <f>VLOOKUP(D665,Shipment!A:A,1,0)</f>
        <v>9525250620</v>
      </c>
      <c r="CJ665" s="76" t="e">
        <f>VLOOKUP(C665,[1]Sheet1!$E:$H,4,0)</f>
        <v>#N/A</v>
      </c>
      <c r="CK665" s="76" t="e">
        <f>VLOOKUP(C665,[1]Sheet1!$E:$I,5,0)</f>
        <v>#N/A</v>
      </c>
      <c r="CL665" s="76" t="e">
        <f>VLOOKUP(C665,[1]Sheet1!$E:$S,15,0)</f>
        <v>#N/A</v>
      </c>
    </row>
    <row r="666" spans="1:90" x14ac:dyDescent="0.25">
      <c r="A666" s="1">
        <v>44580</v>
      </c>
      <c r="B666" t="s">
        <v>1807</v>
      </c>
      <c r="C666" t="s">
        <v>1808</v>
      </c>
      <c r="D666" t="s">
        <v>1796</v>
      </c>
      <c r="E666" t="s">
        <v>1802</v>
      </c>
      <c r="F666" t="s">
        <v>1797</v>
      </c>
      <c r="G666">
        <v>5</v>
      </c>
      <c r="H666" t="s">
        <v>177</v>
      </c>
      <c r="I666" t="s">
        <v>1798</v>
      </c>
      <c r="J666" t="s">
        <v>73</v>
      </c>
      <c r="K666" t="s">
        <v>268</v>
      </c>
      <c r="L666">
        <v>2</v>
      </c>
      <c r="M666" t="s">
        <v>262</v>
      </c>
      <c r="N666" t="s">
        <v>1803</v>
      </c>
      <c r="O666" t="s">
        <v>77</v>
      </c>
      <c r="P666">
        <v>2.2259199999999999</v>
      </c>
      <c r="Q666" t="s">
        <v>78</v>
      </c>
      <c r="R666">
        <v>0.83541666666667003</v>
      </c>
      <c r="S666">
        <v>0.71842592592593002</v>
      </c>
      <c r="T666">
        <v>0.82775462962962998</v>
      </c>
      <c r="U666" t="s">
        <v>1804</v>
      </c>
      <c r="V666" t="s">
        <v>1804</v>
      </c>
      <c r="W666" t="s">
        <v>287</v>
      </c>
      <c r="X666" t="s">
        <v>1805</v>
      </c>
      <c r="Y666" t="s">
        <v>1806</v>
      </c>
      <c r="Z666">
        <v>59</v>
      </c>
      <c r="AA666">
        <v>0</v>
      </c>
      <c r="AB666">
        <v>0</v>
      </c>
      <c r="AC666">
        <v>1172610</v>
      </c>
      <c r="AD666" t="s">
        <v>21</v>
      </c>
      <c r="AE666" s="5">
        <v>0</v>
      </c>
      <c r="AF666" t="s">
        <v>177</v>
      </c>
      <c r="AG666" t="s">
        <v>84</v>
      </c>
      <c r="AH666" t="s">
        <v>450</v>
      </c>
      <c r="AI666" t="s">
        <v>262</v>
      </c>
      <c r="AJ666">
        <v>0</v>
      </c>
      <c r="AK666">
        <v>1</v>
      </c>
      <c r="AL666" t="s">
        <v>1395</v>
      </c>
      <c r="AM666" t="s">
        <v>177</v>
      </c>
      <c r="AN666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40067</v>
      </c>
      <c r="AT666" s="8">
        <v>0</v>
      </c>
      <c r="AU666" s="5"/>
      <c r="AX666" s="5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 s="5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2.2259199999999999</v>
      </c>
      <c r="BK666" s="5" t="s">
        <v>1796</v>
      </c>
      <c r="BL666">
        <v>17.40726694</v>
      </c>
      <c r="BM666">
        <v>1950857</v>
      </c>
      <c r="BN666" s="5">
        <v>149945.19588840177</v>
      </c>
      <c r="BO666" s="5">
        <v>0</v>
      </c>
      <c r="BP666" s="5">
        <v>40067</v>
      </c>
      <c r="BQ666" s="5">
        <v>0</v>
      </c>
      <c r="BR666" s="5">
        <v>0</v>
      </c>
      <c r="BS666" s="5">
        <v>0</v>
      </c>
      <c r="BT666" s="5">
        <v>0</v>
      </c>
      <c r="BU666" s="5">
        <v>9590.4773894390564</v>
      </c>
      <c r="BV666" s="5">
        <v>0</v>
      </c>
      <c r="BW666" s="5">
        <f>IF(COUNTIFS($D$1:D666,D666,$E$1:E666,E666)&gt;1,0,1)</f>
        <v>0</v>
      </c>
      <c r="BX666" s="5">
        <v>250751.88602151582</v>
      </c>
      <c r="BY666" t="s">
        <v>21</v>
      </c>
      <c r="BZ666" t="s">
        <v>92</v>
      </c>
      <c r="CA666" t="s">
        <v>102</v>
      </c>
      <c r="CB666" s="5">
        <v>32439090</v>
      </c>
      <c r="CC666" s="6">
        <v>0.12787303185918741</v>
      </c>
      <c r="CD666" s="8">
        <v>17.40726694</v>
      </c>
      <c r="CE666" s="5" t="s">
        <v>622</v>
      </c>
      <c r="CF666">
        <v>0</v>
      </c>
      <c r="CG666" t="e">
        <f>VLOOKUP(C666,Sheet2!$D$2:$D$764,1,0)</f>
        <v>#N/A</v>
      </c>
      <c r="CH666" t="e">
        <f>VLOOKUP(B666,SO!A:A,1,0)</f>
        <v>#N/A</v>
      </c>
      <c r="CI666" t="str">
        <f>VLOOKUP(D666,Shipment!A:A,1,0)</f>
        <v>9525250620</v>
      </c>
      <c r="CJ666" s="76" t="e">
        <f>VLOOKUP(C666,[1]Sheet1!$E:$H,4,0)</f>
        <v>#N/A</v>
      </c>
      <c r="CK666" s="76" t="e">
        <f>VLOOKUP(C666,[1]Sheet1!$E:$I,5,0)</f>
        <v>#N/A</v>
      </c>
      <c r="CL666" s="76" t="e">
        <f>VLOOKUP(C666,[1]Sheet1!$E:$S,15,0)</f>
        <v>#N/A</v>
      </c>
    </row>
    <row r="667" spans="1:90" x14ac:dyDescent="0.25">
      <c r="A667" s="1">
        <v>44580</v>
      </c>
      <c r="B667" t="s">
        <v>1807</v>
      </c>
      <c r="C667" t="s">
        <v>1808</v>
      </c>
      <c r="D667" t="s">
        <v>1796</v>
      </c>
      <c r="E667" t="s">
        <v>1802</v>
      </c>
      <c r="F667" t="s">
        <v>1797</v>
      </c>
      <c r="G667">
        <v>5</v>
      </c>
      <c r="H667" t="s">
        <v>177</v>
      </c>
      <c r="I667" t="s">
        <v>1798</v>
      </c>
      <c r="J667" t="s">
        <v>73</v>
      </c>
      <c r="K667" t="s">
        <v>270</v>
      </c>
      <c r="L667">
        <v>1</v>
      </c>
      <c r="M667" t="s">
        <v>262</v>
      </c>
      <c r="N667" t="s">
        <v>1803</v>
      </c>
      <c r="O667" t="s">
        <v>77</v>
      </c>
      <c r="P667">
        <v>0.91874999999999996</v>
      </c>
      <c r="Q667" t="s">
        <v>78</v>
      </c>
      <c r="R667">
        <v>0.83541666666667003</v>
      </c>
      <c r="S667">
        <v>0.71842592592593002</v>
      </c>
      <c r="T667">
        <v>0.82115740740740994</v>
      </c>
      <c r="U667" t="s">
        <v>1804</v>
      </c>
      <c r="V667" t="s">
        <v>1804</v>
      </c>
      <c r="W667" t="s">
        <v>287</v>
      </c>
      <c r="X667" t="s">
        <v>1805</v>
      </c>
      <c r="Y667" t="s">
        <v>1806</v>
      </c>
      <c r="Z667">
        <v>59</v>
      </c>
      <c r="AA667">
        <v>0</v>
      </c>
      <c r="AB667">
        <v>0</v>
      </c>
      <c r="AC667">
        <v>1172610</v>
      </c>
      <c r="AD667" t="s">
        <v>21</v>
      </c>
      <c r="AE667" s="5">
        <v>0</v>
      </c>
      <c r="AF667" t="s">
        <v>177</v>
      </c>
      <c r="AG667" t="s">
        <v>84</v>
      </c>
      <c r="AH667" t="s">
        <v>450</v>
      </c>
      <c r="AI667" t="s">
        <v>262</v>
      </c>
      <c r="AJ667">
        <v>0</v>
      </c>
      <c r="AK667">
        <v>1</v>
      </c>
      <c r="AL667" t="s">
        <v>1395</v>
      </c>
      <c r="AM667" t="s">
        <v>177</v>
      </c>
      <c r="AN667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16538</v>
      </c>
      <c r="AT667" s="8">
        <v>0</v>
      </c>
      <c r="AU667" s="5"/>
      <c r="AX667" s="5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 s="5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0.91874999999999996</v>
      </c>
      <c r="BK667" s="5" t="s">
        <v>1796</v>
      </c>
      <c r="BL667">
        <v>17.40726694</v>
      </c>
      <c r="BM667">
        <v>1950857</v>
      </c>
      <c r="BN667" s="5">
        <v>61889.981995071306</v>
      </c>
      <c r="BO667" s="5">
        <v>0</v>
      </c>
      <c r="BP667" s="5">
        <v>16538</v>
      </c>
      <c r="BQ667" s="5">
        <v>0</v>
      </c>
      <c r="BR667" s="5">
        <v>0</v>
      </c>
      <c r="BS667" s="5">
        <v>0</v>
      </c>
      <c r="BT667" s="5">
        <v>0</v>
      </c>
      <c r="BU667" s="5">
        <v>3958.4760914799876</v>
      </c>
      <c r="BV667" s="5">
        <v>0</v>
      </c>
      <c r="BW667" s="5">
        <f>IF(COUNTIFS($D$1:D667,D667,$E$1:E667,E667)&gt;1,0,1)</f>
        <v>0</v>
      </c>
      <c r="BX667" s="5">
        <v>103498.33057444457</v>
      </c>
      <c r="BY667" t="s">
        <v>21</v>
      </c>
      <c r="BZ667" t="s">
        <v>92</v>
      </c>
      <c r="CA667" t="s">
        <v>102</v>
      </c>
      <c r="CB667" s="5">
        <v>10712000</v>
      </c>
      <c r="CC667" s="6">
        <v>5.2779681219733164E-2</v>
      </c>
      <c r="CD667" s="8">
        <v>17.40726694</v>
      </c>
      <c r="CE667" s="5" t="s">
        <v>622</v>
      </c>
      <c r="CF667">
        <v>0</v>
      </c>
      <c r="CG667" t="e">
        <f>VLOOKUP(C667,Sheet2!$D$2:$D$764,1,0)</f>
        <v>#N/A</v>
      </c>
      <c r="CH667" t="e">
        <f>VLOOKUP(B667,SO!A:A,1,0)</f>
        <v>#N/A</v>
      </c>
      <c r="CI667" t="str">
        <f>VLOOKUP(D667,Shipment!A:A,1,0)</f>
        <v>9525250620</v>
      </c>
      <c r="CJ667" s="76" t="e">
        <f>VLOOKUP(C667,[1]Sheet1!$E:$H,4,0)</f>
        <v>#N/A</v>
      </c>
      <c r="CK667" s="76" t="e">
        <f>VLOOKUP(C667,[1]Sheet1!$E:$I,5,0)</f>
        <v>#N/A</v>
      </c>
      <c r="CL667" s="76" t="e">
        <f>VLOOKUP(C667,[1]Sheet1!$E:$S,15,0)</f>
        <v>#N/A</v>
      </c>
    </row>
    <row r="668" spans="1:90" x14ac:dyDescent="0.25">
      <c r="A668" s="1">
        <v>44580</v>
      </c>
      <c r="B668" t="s">
        <v>1807</v>
      </c>
      <c r="C668" t="s">
        <v>1808</v>
      </c>
      <c r="D668" t="s">
        <v>1796</v>
      </c>
      <c r="E668" t="s">
        <v>1802</v>
      </c>
      <c r="F668" t="s">
        <v>1797</v>
      </c>
      <c r="G668">
        <v>5</v>
      </c>
      <c r="H668" t="s">
        <v>177</v>
      </c>
      <c r="I668" t="s">
        <v>1798</v>
      </c>
      <c r="J668" t="s">
        <v>73</v>
      </c>
      <c r="K668" t="s">
        <v>170</v>
      </c>
      <c r="L668">
        <v>1</v>
      </c>
      <c r="M668" t="s">
        <v>262</v>
      </c>
      <c r="N668" t="s">
        <v>1803</v>
      </c>
      <c r="O668" t="s">
        <v>77</v>
      </c>
      <c r="P668">
        <v>0.69159999999999999</v>
      </c>
      <c r="Q668" t="s">
        <v>78</v>
      </c>
      <c r="R668">
        <v>0.83541666666667003</v>
      </c>
      <c r="S668">
        <v>0.71842592592593002</v>
      </c>
      <c r="T668">
        <v>0.82767361111111004</v>
      </c>
      <c r="U668" t="s">
        <v>1804</v>
      </c>
      <c r="V668" t="s">
        <v>1804</v>
      </c>
      <c r="W668" t="s">
        <v>287</v>
      </c>
      <c r="X668" t="s">
        <v>1805</v>
      </c>
      <c r="Y668" t="s">
        <v>1806</v>
      </c>
      <c r="Z668">
        <v>59</v>
      </c>
      <c r="AA668">
        <v>0</v>
      </c>
      <c r="AB668">
        <v>0</v>
      </c>
      <c r="AC668">
        <v>1172610</v>
      </c>
      <c r="AD668" t="s">
        <v>21</v>
      </c>
      <c r="AE668" s="5">
        <v>0</v>
      </c>
      <c r="AF668" t="s">
        <v>177</v>
      </c>
      <c r="AG668" t="s">
        <v>84</v>
      </c>
      <c r="AH668" t="s">
        <v>450</v>
      </c>
      <c r="AI668" t="s">
        <v>262</v>
      </c>
      <c r="AJ668">
        <v>0</v>
      </c>
      <c r="AK668">
        <v>1</v>
      </c>
      <c r="AL668" t="s">
        <v>1395</v>
      </c>
      <c r="AM668" t="s">
        <v>177</v>
      </c>
      <c r="AN66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12449</v>
      </c>
      <c r="AT668" s="8">
        <v>0</v>
      </c>
      <c r="AU668" s="5"/>
      <c r="AX668" s="5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s="5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0.69159999999999999</v>
      </c>
      <c r="BK668" s="5" t="s">
        <v>1796</v>
      </c>
      <c r="BL668">
        <v>17.40726694</v>
      </c>
      <c r="BM668">
        <v>1950857</v>
      </c>
      <c r="BN668" s="5">
        <v>46588.420732289866</v>
      </c>
      <c r="BO668" s="5">
        <v>0</v>
      </c>
      <c r="BP668" s="5">
        <v>12449</v>
      </c>
      <c r="BQ668" s="5">
        <v>0</v>
      </c>
      <c r="BR668" s="5">
        <v>0</v>
      </c>
      <c r="BS668" s="5">
        <v>0</v>
      </c>
      <c r="BT668" s="5">
        <v>0</v>
      </c>
      <c r="BU668" s="5">
        <v>2979.7900025769354</v>
      </c>
      <c r="BV668" s="5">
        <v>0</v>
      </c>
      <c r="BW668" s="5">
        <f>IF(COUNTIFS($D$1:D668,D668,$E$1:E668,E668)&gt;1,0,1)</f>
        <v>0</v>
      </c>
      <c r="BX668" s="5">
        <v>77909.424081943784</v>
      </c>
      <c r="BY668" t="s">
        <v>21</v>
      </c>
      <c r="BZ668" t="s">
        <v>92</v>
      </c>
      <c r="CA668" t="s">
        <v>102</v>
      </c>
      <c r="CB668" s="5">
        <v>6232000</v>
      </c>
      <c r="CC668" s="6">
        <v>3.9730533367692472E-2</v>
      </c>
      <c r="CD668" s="8">
        <v>17.40726694</v>
      </c>
      <c r="CE668" s="5" t="s">
        <v>622</v>
      </c>
      <c r="CF668">
        <v>0</v>
      </c>
      <c r="CG668" t="e">
        <f>VLOOKUP(C668,Sheet2!$D$2:$D$764,1,0)</f>
        <v>#N/A</v>
      </c>
      <c r="CH668" t="e">
        <f>VLOOKUP(B668,SO!A:A,1,0)</f>
        <v>#N/A</v>
      </c>
      <c r="CI668" t="str">
        <f>VLOOKUP(D668,Shipment!A:A,1,0)</f>
        <v>9525250620</v>
      </c>
      <c r="CJ668" s="76" t="e">
        <f>VLOOKUP(C668,[1]Sheet1!$E:$H,4,0)</f>
        <v>#N/A</v>
      </c>
      <c r="CK668" s="76" t="e">
        <f>VLOOKUP(C668,[1]Sheet1!$E:$I,5,0)</f>
        <v>#N/A</v>
      </c>
      <c r="CL668" s="76" t="e">
        <f>VLOOKUP(C668,[1]Sheet1!$E:$S,15,0)</f>
        <v>#N/A</v>
      </c>
    </row>
    <row r="669" spans="1:90" x14ac:dyDescent="0.25">
      <c r="A669" s="1">
        <v>44580</v>
      </c>
      <c r="B669" t="s">
        <v>1809</v>
      </c>
      <c r="C669" t="s">
        <v>1810</v>
      </c>
      <c r="D669" t="s">
        <v>1796</v>
      </c>
      <c r="E669" t="s">
        <v>1811</v>
      </c>
      <c r="F669" t="s">
        <v>1797</v>
      </c>
      <c r="G669">
        <v>5</v>
      </c>
      <c r="H669" t="s">
        <v>177</v>
      </c>
      <c r="I669" t="s">
        <v>1798</v>
      </c>
      <c r="J669" t="s">
        <v>73</v>
      </c>
      <c r="K669" t="s">
        <v>106</v>
      </c>
      <c r="L669">
        <v>6</v>
      </c>
      <c r="M669" t="s">
        <v>1812</v>
      </c>
      <c r="N669" t="s">
        <v>1813</v>
      </c>
      <c r="O669" t="s">
        <v>77</v>
      </c>
      <c r="P669">
        <v>2.8770929999999999</v>
      </c>
      <c r="Q669" t="s">
        <v>78</v>
      </c>
      <c r="R669">
        <v>0.83541666666667003</v>
      </c>
      <c r="S669">
        <v>0.71843749999999995</v>
      </c>
      <c r="T669">
        <v>0.81591435185185002</v>
      </c>
      <c r="U669" t="s">
        <v>1814</v>
      </c>
      <c r="V669" t="s">
        <v>1814</v>
      </c>
      <c r="W669" t="s">
        <v>287</v>
      </c>
      <c r="X669" t="s">
        <v>1815</v>
      </c>
      <c r="Y669" t="s">
        <v>1806</v>
      </c>
      <c r="Z669">
        <v>57</v>
      </c>
      <c r="AA669">
        <v>59</v>
      </c>
      <c r="AB669">
        <v>0</v>
      </c>
      <c r="AC669">
        <v>1172610</v>
      </c>
      <c r="AD669" t="s">
        <v>83</v>
      </c>
      <c r="AE669" s="5">
        <v>0</v>
      </c>
      <c r="AF669" t="s">
        <v>177</v>
      </c>
      <c r="AG669" t="s">
        <v>84</v>
      </c>
      <c r="AH669" t="s">
        <v>450</v>
      </c>
      <c r="AI669" t="s">
        <v>42</v>
      </c>
      <c r="AJ669">
        <v>0</v>
      </c>
      <c r="AK669">
        <v>1</v>
      </c>
      <c r="AL669" t="s">
        <v>1395</v>
      </c>
      <c r="AM669" t="s">
        <v>177</v>
      </c>
      <c r="AN669" t="s">
        <v>101</v>
      </c>
      <c r="AO669" s="8">
        <v>100000</v>
      </c>
      <c r="AP669" s="8">
        <v>0</v>
      </c>
      <c r="AQ669" s="8">
        <v>0</v>
      </c>
      <c r="AR669" s="8">
        <v>0</v>
      </c>
      <c r="AS669" s="8">
        <v>51788</v>
      </c>
      <c r="AT669" s="8">
        <v>0</v>
      </c>
      <c r="AU669" s="5"/>
      <c r="AX669" s="5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 s="5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2.8770929999999999</v>
      </c>
      <c r="BK669" s="5" t="s">
        <v>1796</v>
      </c>
      <c r="BL669">
        <v>17.40726694</v>
      </c>
      <c r="BM669">
        <v>1950857</v>
      </c>
      <c r="BN669" s="5">
        <v>193810.32268641709</v>
      </c>
      <c r="BO669" s="5">
        <v>0</v>
      </c>
      <c r="BP669" s="5">
        <v>51788</v>
      </c>
      <c r="BQ669" s="5">
        <v>0</v>
      </c>
      <c r="BR669" s="5">
        <v>0</v>
      </c>
      <c r="BS669" s="5">
        <v>0</v>
      </c>
      <c r="BT669" s="5">
        <v>0</v>
      </c>
      <c r="BU669" s="5">
        <v>12396.085826900062</v>
      </c>
      <c r="BV669" s="5">
        <v>0</v>
      </c>
      <c r="BW669" s="5">
        <f>IF(COUNTIFS($D$1:D669,D669,$E$1:E669,E669)&gt;1,0,1)</f>
        <v>1</v>
      </c>
      <c r="BX669" s="5">
        <v>324106.86625678412</v>
      </c>
      <c r="BY669" t="s">
        <v>83</v>
      </c>
      <c r="BZ669" t="s">
        <v>87</v>
      </c>
      <c r="CA669" t="s">
        <v>102</v>
      </c>
      <c r="CB669" s="5">
        <v>31632000</v>
      </c>
      <c r="CC669" s="6">
        <v>0.16528114435866748</v>
      </c>
      <c r="CD669" s="8">
        <v>17.40726694</v>
      </c>
      <c r="CE669" s="5" t="s">
        <v>622</v>
      </c>
      <c r="CF669">
        <v>0</v>
      </c>
      <c r="CG669" t="e">
        <f>VLOOKUP(C669,Sheet2!$D$2:$D$764,1,0)</f>
        <v>#N/A</v>
      </c>
      <c r="CH669" t="e">
        <f>VLOOKUP(B669,SO!A:A,1,0)</f>
        <v>#N/A</v>
      </c>
      <c r="CI669" t="str">
        <f>VLOOKUP(D669,Shipment!A:A,1,0)</f>
        <v>9525250620</v>
      </c>
      <c r="CJ669" s="76" t="e">
        <f>VLOOKUP(C669,[1]Sheet1!$E:$H,4,0)</f>
        <v>#N/A</v>
      </c>
      <c r="CK669" s="76" t="e">
        <f>VLOOKUP(C669,[1]Sheet1!$E:$I,5,0)</f>
        <v>#N/A</v>
      </c>
      <c r="CL669" s="76" t="e">
        <f>VLOOKUP(C669,[1]Sheet1!$E:$S,15,0)</f>
        <v>#N/A</v>
      </c>
    </row>
    <row r="670" spans="1:90" x14ac:dyDescent="0.25">
      <c r="A670" s="1">
        <v>44580</v>
      </c>
      <c r="B670" t="s">
        <v>1816</v>
      </c>
      <c r="C670" t="s">
        <v>1817</v>
      </c>
      <c r="D670" t="s">
        <v>1796</v>
      </c>
      <c r="E670" t="s">
        <v>1818</v>
      </c>
      <c r="F670" t="s">
        <v>1797</v>
      </c>
      <c r="G670">
        <v>5</v>
      </c>
      <c r="H670" t="s">
        <v>177</v>
      </c>
      <c r="I670" t="s">
        <v>1798</v>
      </c>
      <c r="J670" t="s">
        <v>73</v>
      </c>
      <c r="K670" t="s">
        <v>234</v>
      </c>
      <c r="L670">
        <v>12000</v>
      </c>
      <c r="M670" t="s">
        <v>1819</v>
      </c>
      <c r="N670" t="s">
        <v>1820</v>
      </c>
      <c r="O670" t="s">
        <v>77</v>
      </c>
      <c r="P670">
        <v>0.17242499999999999</v>
      </c>
      <c r="Q670" t="s">
        <v>78</v>
      </c>
      <c r="R670">
        <v>0.83541666666667003</v>
      </c>
      <c r="S670">
        <v>0.71843749999999995</v>
      </c>
      <c r="T670">
        <v>0.82905092592592999</v>
      </c>
      <c r="U670" t="s">
        <v>1821</v>
      </c>
      <c r="V670" t="s">
        <v>1821</v>
      </c>
      <c r="W670" t="s">
        <v>287</v>
      </c>
      <c r="X670" t="s">
        <v>1805</v>
      </c>
      <c r="Y670" t="s">
        <v>1806</v>
      </c>
      <c r="Z670">
        <v>59</v>
      </c>
      <c r="AA670">
        <v>59</v>
      </c>
      <c r="AB670">
        <v>0</v>
      </c>
      <c r="AC670">
        <v>1172610</v>
      </c>
      <c r="AD670" t="s">
        <v>219</v>
      </c>
      <c r="AE670" s="5">
        <v>0</v>
      </c>
      <c r="AF670" t="s">
        <v>177</v>
      </c>
      <c r="AG670" t="s">
        <v>84</v>
      </c>
      <c r="AH670" t="s">
        <v>450</v>
      </c>
      <c r="AI670" t="s">
        <v>1822</v>
      </c>
      <c r="AJ670">
        <v>0</v>
      </c>
      <c r="AK670">
        <v>1</v>
      </c>
      <c r="AL670" t="s">
        <v>1395</v>
      </c>
      <c r="AM670" t="s">
        <v>177</v>
      </c>
      <c r="AN670" t="s">
        <v>101</v>
      </c>
      <c r="AO670" s="8">
        <v>100000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5"/>
      <c r="AX670" s="5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s="5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0.17242499999999999</v>
      </c>
      <c r="BK670" s="5" t="s">
        <v>1796</v>
      </c>
      <c r="BL670">
        <v>17.40726694</v>
      </c>
      <c r="BM670">
        <v>1950857</v>
      </c>
      <c r="BN670" s="5">
        <v>11615.10764136073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742.90094157652993</v>
      </c>
      <c r="BV670" s="5">
        <v>0</v>
      </c>
      <c r="BW670" s="5">
        <f>IF(COUNTIFS($D$1:D670,D670,$E$1:E670,E670)&gt;1,0,1)</f>
        <v>1</v>
      </c>
      <c r="BX670" s="5">
        <v>16320.146938012087</v>
      </c>
      <c r="BY670" t="s">
        <v>219</v>
      </c>
      <c r="BZ670" t="s">
        <v>219</v>
      </c>
      <c r="CA670" t="s">
        <v>436</v>
      </c>
      <c r="CB670" s="5">
        <v>23352000</v>
      </c>
      <c r="CC670" s="6">
        <v>9.9053458876870656E-3</v>
      </c>
      <c r="CD670" s="8">
        <v>17.40726694</v>
      </c>
      <c r="CE670" s="5" t="s">
        <v>622</v>
      </c>
      <c r="CF670">
        <v>0</v>
      </c>
      <c r="CG670" t="e">
        <f>VLOOKUP(C670,Sheet2!$D$2:$D$764,1,0)</f>
        <v>#N/A</v>
      </c>
      <c r="CH670" t="e">
        <f>VLOOKUP(B670,SO!A:A,1,0)</f>
        <v>#N/A</v>
      </c>
      <c r="CI670" t="str">
        <f>VLOOKUP(D670,Shipment!A:A,1,0)</f>
        <v>9525250620</v>
      </c>
      <c r="CJ670" s="76" t="e">
        <f>VLOOKUP(C670,[1]Sheet1!$E:$H,4,0)</f>
        <v>#N/A</v>
      </c>
      <c r="CK670" s="76" t="e">
        <f>VLOOKUP(C670,[1]Sheet1!$E:$I,5,0)</f>
        <v>#N/A</v>
      </c>
      <c r="CL670" s="76" t="e">
        <f>VLOOKUP(C670,[1]Sheet1!$E:$S,15,0)</f>
        <v>#N/A</v>
      </c>
    </row>
    <row r="671" spans="1:90" x14ac:dyDescent="0.25">
      <c r="A671" s="1">
        <v>44580</v>
      </c>
      <c r="B671" t="s">
        <v>1816</v>
      </c>
      <c r="C671" t="s">
        <v>1817</v>
      </c>
      <c r="D671" t="s">
        <v>1796</v>
      </c>
      <c r="E671" t="s">
        <v>1818</v>
      </c>
      <c r="F671" t="s">
        <v>1797</v>
      </c>
      <c r="G671">
        <v>5</v>
      </c>
      <c r="H671" t="s">
        <v>177</v>
      </c>
      <c r="I671" t="s">
        <v>1798</v>
      </c>
      <c r="J671" t="s">
        <v>73</v>
      </c>
      <c r="K671" t="s">
        <v>235</v>
      </c>
      <c r="L671">
        <v>864</v>
      </c>
      <c r="M671" t="s">
        <v>1819</v>
      </c>
      <c r="N671" t="s">
        <v>1820</v>
      </c>
      <c r="O671" t="s">
        <v>77</v>
      </c>
      <c r="P671">
        <v>8.5905000000000009E-2</v>
      </c>
      <c r="Q671" t="s">
        <v>78</v>
      </c>
      <c r="R671">
        <v>0.83541666666667003</v>
      </c>
      <c r="S671">
        <v>0.71843749999999995</v>
      </c>
      <c r="T671">
        <v>0.82891203703703997</v>
      </c>
      <c r="U671" t="s">
        <v>1821</v>
      </c>
      <c r="V671" t="s">
        <v>1821</v>
      </c>
      <c r="W671" t="s">
        <v>287</v>
      </c>
      <c r="X671" t="s">
        <v>1805</v>
      </c>
      <c r="Y671" t="s">
        <v>1806</v>
      </c>
      <c r="Z671">
        <v>59</v>
      </c>
      <c r="AA671">
        <v>0</v>
      </c>
      <c r="AB671">
        <v>0</v>
      </c>
      <c r="AC671">
        <v>1172610</v>
      </c>
      <c r="AD671" t="s">
        <v>219</v>
      </c>
      <c r="AE671" s="5">
        <v>0</v>
      </c>
      <c r="AF671" t="s">
        <v>177</v>
      </c>
      <c r="AG671" t="s">
        <v>84</v>
      </c>
      <c r="AH671" t="s">
        <v>450</v>
      </c>
      <c r="AI671" t="s">
        <v>1822</v>
      </c>
      <c r="AJ671">
        <v>0</v>
      </c>
      <c r="AK671">
        <v>1</v>
      </c>
      <c r="AL671" t="s">
        <v>1395</v>
      </c>
      <c r="AM671" t="s">
        <v>177</v>
      </c>
      <c r="AN671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5"/>
      <c r="AX671" s="5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s="5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8.5905000000000009E-2</v>
      </c>
      <c r="BK671" s="5" t="s">
        <v>1796</v>
      </c>
      <c r="BL671">
        <v>17.40726694</v>
      </c>
      <c r="BM671">
        <v>1950857</v>
      </c>
      <c r="BN671" s="5">
        <v>5786.8396226248724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370.12559307601458</v>
      </c>
      <c r="BV671" s="5">
        <v>0</v>
      </c>
      <c r="BW671" s="5">
        <f>IF(COUNTIFS($D$1:D671,D671,$E$1:E671,E671)&gt;1,0,1)</f>
        <v>0</v>
      </c>
      <c r="BX671" s="5">
        <v>8130.9683787729646</v>
      </c>
      <c r="BY671" t="s">
        <v>219</v>
      </c>
      <c r="BZ671" t="s">
        <v>219</v>
      </c>
      <c r="CA671" t="s">
        <v>436</v>
      </c>
      <c r="CB671" s="5">
        <v>5058720</v>
      </c>
      <c r="CC671" s="6">
        <v>4.935007907680194E-3</v>
      </c>
      <c r="CD671" s="8">
        <v>17.40726694</v>
      </c>
      <c r="CE671" s="5" t="s">
        <v>622</v>
      </c>
      <c r="CF671">
        <v>0</v>
      </c>
      <c r="CG671" t="e">
        <f>VLOOKUP(C671,Sheet2!$D$2:$D$764,1,0)</f>
        <v>#N/A</v>
      </c>
      <c r="CH671" t="e">
        <f>VLOOKUP(B671,SO!A:A,1,0)</f>
        <v>#N/A</v>
      </c>
      <c r="CI671" t="str">
        <f>VLOOKUP(D671,Shipment!A:A,1,0)</f>
        <v>9525250620</v>
      </c>
      <c r="CJ671" s="76" t="e">
        <f>VLOOKUP(C671,[1]Sheet1!$E:$H,4,0)</f>
        <v>#N/A</v>
      </c>
      <c r="CK671" s="76" t="e">
        <f>VLOOKUP(C671,[1]Sheet1!$E:$I,5,0)</f>
        <v>#N/A</v>
      </c>
      <c r="CL671" s="76" t="e">
        <f>VLOOKUP(C671,[1]Sheet1!$E:$S,15,0)</f>
        <v>#N/A</v>
      </c>
    </row>
    <row r="672" spans="1:90" x14ac:dyDescent="0.25">
      <c r="A672" s="1">
        <v>44580</v>
      </c>
      <c r="B672" t="s">
        <v>1816</v>
      </c>
      <c r="C672" t="s">
        <v>1817</v>
      </c>
      <c r="D672" t="s">
        <v>1796</v>
      </c>
      <c r="E672" t="s">
        <v>1818</v>
      </c>
      <c r="F672" t="s">
        <v>1797</v>
      </c>
      <c r="G672">
        <v>5</v>
      </c>
      <c r="H672" t="s">
        <v>177</v>
      </c>
      <c r="I672" t="s">
        <v>1798</v>
      </c>
      <c r="J672" t="s">
        <v>73</v>
      </c>
      <c r="K672" t="s">
        <v>223</v>
      </c>
      <c r="L672">
        <v>480</v>
      </c>
      <c r="M672" t="s">
        <v>1819</v>
      </c>
      <c r="N672" t="s">
        <v>1820</v>
      </c>
      <c r="O672" t="s">
        <v>77</v>
      </c>
      <c r="P672">
        <v>2.2678E-2</v>
      </c>
      <c r="Q672" t="s">
        <v>78</v>
      </c>
      <c r="R672">
        <v>0.83541666666667003</v>
      </c>
      <c r="S672">
        <v>0.71843749999999995</v>
      </c>
      <c r="T672">
        <v>0.82878472222221999</v>
      </c>
      <c r="U672" t="s">
        <v>1821</v>
      </c>
      <c r="V672" t="s">
        <v>1821</v>
      </c>
      <c r="W672" t="s">
        <v>287</v>
      </c>
      <c r="X672" t="s">
        <v>1805</v>
      </c>
      <c r="Y672" t="s">
        <v>1806</v>
      </c>
      <c r="Z672">
        <v>59</v>
      </c>
      <c r="AA672">
        <v>0</v>
      </c>
      <c r="AB672">
        <v>0</v>
      </c>
      <c r="AC672">
        <v>1172610</v>
      </c>
      <c r="AD672" t="s">
        <v>219</v>
      </c>
      <c r="AE672" s="5">
        <v>0</v>
      </c>
      <c r="AF672" t="s">
        <v>177</v>
      </c>
      <c r="AG672" t="s">
        <v>84</v>
      </c>
      <c r="AH672" t="s">
        <v>450</v>
      </c>
      <c r="AI672" t="s">
        <v>1822</v>
      </c>
      <c r="AJ672">
        <v>0</v>
      </c>
      <c r="AK672">
        <v>1</v>
      </c>
      <c r="AL672" t="s">
        <v>1395</v>
      </c>
      <c r="AM672" t="s">
        <v>177</v>
      </c>
      <c r="AN672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5"/>
      <c r="AX672" s="5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 s="5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2.2678E-2</v>
      </c>
      <c r="BK672" s="5" t="s">
        <v>1796</v>
      </c>
      <c r="BL672">
        <v>17.40726694</v>
      </c>
      <c r="BM672">
        <v>1950857</v>
      </c>
      <c r="BN672" s="5">
        <v>1527.663686186914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97.709192710294587</v>
      </c>
      <c r="BV672" s="5">
        <v>0</v>
      </c>
      <c r="BW672" s="5">
        <f>IF(COUNTIFS($D$1:D672,D672,$E$1:E672,E672)&gt;1,0,1)</f>
        <v>0</v>
      </c>
      <c r="BX672" s="5">
        <v>2146.4885733521132</v>
      </c>
      <c r="BY672" t="s">
        <v>219</v>
      </c>
      <c r="BZ672" t="s">
        <v>219</v>
      </c>
      <c r="CA672" t="s">
        <v>436</v>
      </c>
      <c r="CB672" s="5">
        <v>2266560</v>
      </c>
      <c r="CC672" s="6">
        <v>1.3027892361372612E-3</v>
      </c>
      <c r="CD672" s="8">
        <v>17.40726694</v>
      </c>
      <c r="CE672" s="5" t="s">
        <v>622</v>
      </c>
      <c r="CF672">
        <v>0</v>
      </c>
      <c r="CG672" t="e">
        <f>VLOOKUP(C672,Sheet2!$D$2:$D$764,1,0)</f>
        <v>#N/A</v>
      </c>
      <c r="CH672" t="e">
        <f>VLOOKUP(B672,SO!A:A,1,0)</f>
        <v>#N/A</v>
      </c>
      <c r="CI672" t="str">
        <f>VLOOKUP(D672,Shipment!A:A,1,0)</f>
        <v>9525250620</v>
      </c>
      <c r="CJ672" s="76" t="e">
        <f>VLOOKUP(C672,[1]Sheet1!$E:$H,4,0)</f>
        <v>#N/A</v>
      </c>
      <c r="CK672" s="76" t="e">
        <f>VLOOKUP(C672,[1]Sheet1!$E:$I,5,0)</f>
        <v>#N/A</v>
      </c>
      <c r="CL672" s="76" t="e">
        <f>VLOOKUP(C672,[1]Sheet1!$E:$S,15,0)</f>
        <v>#N/A</v>
      </c>
    </row>
    <row r="673" spans="1:90" x14ac:dyDescent="0.25">
      <c r="A673" s="1">
        <v>44580</v>
      </c>
      <c r="B673" t="s">
        <v>1816</v>
      </c>
      <c r="C673" t="s">
        <v>1817</v>
      </c>
      <c r="D673" t="s">
        <v>1796</v>
      </c>
      <c r="E673" t="s">
        <v>1818</v>
      </c>
      <c r="F673" t="s">
        <v>1797</v>
      </c>
      <c r="G673">
        <v>5</v>
      </c>
      <c r="H673" t="s">
        <v>177</v>
      </c>
      <c r="I673" t="s">
        <v>1798</v>
      </c>
      <c r="J673" t="s">
        <v>73</v>
      </c>
      <c r="K673" t="s">
        <v>222</v>
      </c>
      <c r="L673">
        <v>12000</v>
      </c>
      <c r="M673" t="s">
        <v>1819</v>
      </c>
      <c r="N673" t="s">
        <v>1820</v>
      </c>
      <c r="O673" t="s">
        <v>77</v>
      </c>
      <c r="P673">
        <v>8.7847499999999995E-2</v>
      </c>
      <c r="Q673" t="s">
        <v>78</v>
      </c>
      <c r="R673">
        <v>0.83541666666667003</v>
      </c>
      <c r="S673">
        <v>0.71843749999999995</v>
      </c>
      <c r="T673">
        <v>0.82864583333332997</v>
      </c>
      <c r="U673" t="s">
        <v>1821</v>
      </c>
      <c r="V673" t="s">
        <v>1821</v>
      </c>
      <c r="W673" t="s">
        <v>287</v>
      </c>
      <c r="X673" t="s">
        <v>1805</v>
      </c>
      <c r="Y673" t="s">
        <v>1806</v>
      </c>
      <c r="Z673">
        <v>59</v>
      </c>
      <c r="AA673">
        <v>0</v>
      </c>
      <c r="AB673">
        <v>0</v>
      </c>
      <c r="AC673">
        <v>1172610</v>
      </c>
      <c r="AD673" t="s">
        <v>219</v>
      </c>
      <c r="AE673" s="5">
        <v>0</v>
      </c>
      <c r="AF673" t="s">
        <v>177</v>
      </c>
      <c r="AG673" t="s">
        <v>84</v>
      </c>
      <c r="AH673" t="s">
        <v>450</v>
      </c>
      <c r="AI673" t="s">
        <v>1822</v>
      </c>
      <c r="AJ673">
        <v>0</v>
      </c>
      <c r="AK673">
        <v>1</v>
      </c>
      <c r="AL673" t="s">
        <v>1395</v>
      </c>
      <c r="AM673" t="s">
        <v>177</v>
      </c>
      <c r="AN673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5"/>
      <c r="AX673" s="5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 s="5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8.7847499999999995E-2</v>
      </c>
      <c r="BK673" s="5" t="s">
        <v>1796</v>
      </c>
      <c r="BL673">
        <v>17.40726694</v>
      </c>
      <c r="BM673">
        <v>1950857</v>
      </c>
      <c r="BN673" s="5">
        <v>5917.69272741445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378.49494252657217</v>
      </c>
      <c r="BV673" s="5">
        <v>0</v>
      </c>
      <c r="BW673" s="5">
        <f>IF(COUNTIFS($D$1:D673,D673,$E$1:E673,E673)&gt;1,0,1)</f>
        <v>0</v>
      </c>
      <c r="BX673" s="5">
        <v>8314.8273634160741</v>
      </c>
      <c r="BY673" t="s">
        <v>219</v>
      </c>
      <c r="BZ673" t="s">
        <v>219</v>
      </c>
      <c r="CA673" t="s">
        <v>436</v>
      </c>
      <c r="CB673" s="5">
        <v>23580000</v>
      </c>
      <c r="CC673" s="6">
        <v>5.0465992336876288E-3</v>
      </c>
      <c r="CD673" s="8">
        <v>17.40726694</v>
      </c>
      <c r="CE673" s="5" t="s">
        <v>622</v>
      </c>
      <c r="CF673">
        <v>0</v>
      </c>
      <c r="CG673" t="e">
        <f>VLOOKUP(C673,Sheet2!$D$2:$D$764,1,0)</f>
        <v>#N/A</v>
      </c>
      <c r="CH673" t="e">
        <f>VLOOKUP(B673,SO!A:A,1,0)</f>
        <v>#N/A</v>
      </c>
      <c r="CI673" t="str">
        <f>VLOOKUP(D673,Shipment!A:A,1,0)</f>
        <v>9525250620</v>
      </c>
      <c r="CJ673" s="76" t="e">
        <f>VLOOKUP(C673,[1]Sheet1!$E:$H,4,0)</f>
        <v>#N/A</v>
      </c>
      <c r="CK673" s="76" t="e">
        <f>VLOOKUP(C673,[1]Sheet1!$E:$I,5,0)</f>
        <v>#N/A</v>
      </c>
      <c r="CL673" s="76" t="e">
        <f>VLOOKUP(C673,[1]Sheet1!$E:$S,15,0)</f>
        <v>#N/A</v>
      </c>
    </row>
    <row r="674" spans="1:90" x14ac:dyDescent="0.25">
      <c r="A674" s="1">
        <v>44580</v>
      </c>
      <c r="B674" t="s">
        <v>1807</v>
      </c>
      <c r="C674" t="s">
        <v>1808</v>
      </c>
      <c r="D674" t="s">
        <v>1796</v>
      </c>
      <c r="E674" t="s">
        <v>1802</v>
      </c>
      <c r="F674" t="s">
        <v>1797</v>
      </c>
      <c r="G674">
        <v>5</v>
      </c>
      <c r="H674" t="s">
        <v>177</v>
      </c>
      <c r="I674" t="s">
        <v>1798</v>
      </c>
      <c r="J674" t="s">
        <v>73</v>
      </c>
      <c r="K674" t="s">
        <v>244</v>
      </c>
      <c r="L674">
        <v>1</v>
      </c>
      <c r="M674" t="s">
        <v>262</v>
      </c>
      <c r="N674" t="s">
        <v>1803</v>
      </c>
      <c r="O674" t="s">
        <v>77</v>
      </c>
      <c r="P674">
        <v>0.48341400000000001</v>
      </c>
      <c r="Q674" t="s">
        <v>78</v>
      </c>
      <c r="R674">
        <v>0.83541666666667003</v>
      </c>
      <c r="S674">
        <v>0.71843749999999995</v>
      </c>
      <c r="T674">
        <v>0.82056712962962997</v>
      </c>
      <c r="U674" t="s">
        <v>1804</v>
      </c>
      <c r="V674" t="s">
        <v>1804</v>
      </c>
      <c r="W674" t="s">
        <v>287</v>
      </c>
      <c r="X674" t="s">
        <v>1805</v>
      </c>
      <c r="Y674" t="s">
        <v>1806</v>
      </c>
      <c r="Z674">
        <v>59</v>
      </c>
      <c r="AA674">
        <v>0</v>
      </c>
      <c r="AB674">
        <v>0</v>
      </c>
      <c r="AC674">
        <v>1172610</v>
      </c>
      <c r="AD674" t="s">
        <v>83</v>
      </c>
      <c r="AE674" s="5">
        <v>0</v>
      </c>
      <c r="AF674" t="s">
        <v>177</v>
      </c>
      <c r="AG674" t="s">
        <v>84</v>
      </c>
      <c r="AH674" t="s">
        <v>450</v>
      </c>
      <c r="AI674" t="s">
        <v>262</v>
      </c>
      <c r="AJ674">
        <v>0</v>
      </c>
      <c r="AK674">
        <v>1</v>
      </c>
      <c r="AL674" t="s">
        <v>1395</v>
      </c>
      <c r="AM674" t="s">
        <v>177</v>
      </c>
      <c r="AN674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8701</v>
      </c>
      <c r="AT674" s="8">
        <v>0</v>
      </c>
      <c r="AU674" s="5"/>
      <c r="AX674" s="5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 s="5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0.48341400000000001</v>
      </c>
      <c r="BK674" s="5" t="s">
        <v>1796</v>
      </c>
      <c r="BL674">
        <v>17.40726694</v>
      </c>
      <c r="BM674">
        <v>1950857</v>
      </c>
      <c r="BN674" s="5">
        <v>32564.33606113241</v>
      </c>
      <c r="BO674" s="5">
        <v>0</v>
      </c>
      <c r="BP674" s="5">
        <v>8701</v>
      </c>
      <c r="BQ674" s="5">
        <v>0</v>
      </c>
      <c r="BR674" s="5">
        <v>0</v>
      </c>
      <c r="BS674" s="5">
        <v>0</v>
      </c>
      <c r="BT674" s="5">
        <v>0</v>
      </c>
      <c r="BU674" s="5">
        <v>2082.8111687474361</v>
      </c>
      <c r="BV674" s="5">
        <v>0</v>
      </c>
      <c r="BW674" s="5">
        <f>IF(COUNTIFS($D$1:D674,D674,$E$1:E674,E674)&gt;1,0,1)</f>
        <v>0</v>
      </c>
      <c r="BX674" s="5">
        <v>54456.473463199509</v>
      </c>
      <c r="BY674" t="s">
        <v>83</v>
      </c>
      <c r="BZ674" t="s">
        <v>87</v>
      </c>
      <c r="CA674" t="s">
        <v>102</v>
      </c>
      <c r="CB674" s="5">
        <v>4552000</v>
      </c>
      <c r="CC674" s="6">
        <v>2.7770815583299146E-2</v>
      </c>
      <c r="CD674" s="8">
        <v>17.40726694</v>
      </c>
      <c r="CE674" s="5" t="s">
        <v>622</v>
      </c>
      <c r="CF674">
        <v>0</v>
      </c>
      <c r="CG674" t="e">
        <f>VLOOKUP(C674,Sheet2!$D$2:$D$764,1,0)</f>
        <v>#N/A</v>
      </c>
      <c r="CH674" t="e">
        <f>VLOOKUP(B674,SO!A:A,1,0)</f>
        <v>#N/A</v>
      </c>
      <c r="CI674" t="str">
        <f>VLOOKUP(D674,Shipment!A:A,1,0)</f>
        <v>9525250620</v>
      </c>
      <c r="CJ674" s="76" t="e">
        <f>VLOOKUP(C674,[1]Sheet1!$E:$H,4,0)</f>
        <v>#N/A</v>
      </c>
      <c r="CK674" s="76" t="e">
        <f>VLOOKUP(C674,[1]Sheet1!$E:$I,5,0)</f>
        <v>#N/A</v>
      </c>
      <c r="CL674" s="76" t="e">
        <f>VLOOKUP(C674,[1]Sheet1!$E:$S,15,0)</f>
        <v>#N/A</v>
      </c>
    </row>
    <row r="675" spans="1:90" x14ac:dyDescent="0.25">
      <c r="A675" s="1">
        <v>44580</v>
      </c>
      <c r="B675" t="s">
        <v>1807</v>
      </c>
      <c r="C675" t="s">
        <v>1808</v>
      </c>
      <c r="D675" t="s">
        <v>1796</v>
      </c>
      <c r="E675" t="s">
        <v>1802</v>
      </c>
      <c r="F675" t="s">
        <v>1797</v>
      </c>
      <c r="G675">
        <v>5</v>
      </c>
      <c r="H675" t="s">
        <v>177</v>
      </c>
      <c r="I675" t="s">
        <v>1798</v>
      </c>
      <c r="J675" t="s">
        <v>73</v>
      </c>
      <c r="K675" t="s">
        <v>243</v>
      </c>
      <c r="L675">
        <v>1</v>
      </c>
      <c r="M675" t="s">
        <v>262</v>
      </c>
      <c r="N675" t="s">
        <v>1803</v>
      </c>
      <c r="O675" t="s">
        <v>77</v>
      </c>
      <c r="P675">
        <v>0.49475999999999998</v>
      </c>
      <c r="Q675" t="s">
        <v>78</v>
      </c>
      <c r="R675">
        <v>0.83541666666667003</v>
      </c>
      <c r="S675">
        <v>0.71843749999999995</v>
      </c>
      <c r="T675">
        <v>0.82079861111110997</v>
      </c>
      <c r="U675" t="s">
        <v>1804</v>
      </c>
      <c r="V675" t="s">
        <v>1804</v>
      </c>
      <c r="W675" t="s">
        <v>287</v>
      </c>
      <c r="X675" t="s">
        <v>1805</v>
      </c>
      <c r="Y675" t="s">
        <v>1806</v>
      </c>
      <c r="Z675">
        <v>59</v>
      </c>
      <c r="AA675">
        <v>0</v>
      </c>
      <c r="AB675">
        <v>0</v>
      </c>
      <c r="AC675">
        <v>1172610</v>
      </c>
      <c r="AD675" t="s">
        <v>83</v>
      </c>
      <c r="AE675" s="5">
        <v>0</v>
      </c>
      <c r="AF675" t="s">
        <v>177</v>
      </c>
      <c r="AG675" t="s">
        <v>84</v>
      </c>
      <c r="AH675" t="s">
        <v>450</v>
      </c>
      <c r="AI675" t="s">
        <v>262</v>
      </c>
      <c r="AJ675">
        <v>0</v>
      </c>
      <c r="AK675">
        <v>1</v>
      </c>
      <c r="AL675" t="s">
        <v>1395</v>
      </c>
      <c r="AM675" t="s">
        <v>177</v>
      </c>
      <c r="AN675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8906</v>
      </c>
      <c r="AT675" s="8">
        <v>0</v>
      </c>
      <c r="AU675" s="5"/>
      <c r="AX675" s="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 s="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0.49475999999999998</v>
      </c>
      <c r="BK675" s="5" t="s">
        <v>1796</v>
      </c>
      <c r="BL675">
        <v>17.40726694</v>
      </c>
      <c r="BM675">
        <v>1950857</v>
      </c>
      <c r="BN675" s="5">
        <v>33328.639446945825</v>
      </c>
      <c r="BO675" s="5">
        <v>0</v>
      </c>
      <c r="BP675" s="5">
        <v>8906</v>
      </c>
      <c r="BQ675" s="5">
        <v>0</v>
      </c>
      <c r="BR675" s="5">
        <v>0</v>
      </c>
      <c r="BS675" s="5">
        <v>0</v>
      </c>
      <c r="BT675" s="5">
        <v>0</v>
      </c>
      <c r="BU675" s="5">
        <v>2131.6959249204228</v>
      </c>
      <c r="BV675" s="5">
        <v>0</v>
      </c>
      <c r="BW675" s="5">
        <f>IF(COUNTIFS($D$1:D675,D675,$E$1:E675,E675)&gt;1,0,1)</f>
        <v>0</v>
      </c>
      <c r="BX675" s="5">
        <v>55735.380304775172</v>
      </c>
      <c r="BY675" t="s">
        <v>83</v>
      </c>
      <c r="BZ675" t="s">
        <v>87</v>
      </c>
      <c r="CA675" t="s">
        <v>102</v>
      </c>
      <c r="CB675" s="5">
        <v>4872000</v>
      </c>
      <c r="CC675" s="6">
        <v>2.8422612332272307E-2</v>
      </c>
      <c r="CD675" s="8">
        <v>17.40726694</v>
      </c>
      <c r="CE675" s="5" t="s">
        <v>622</v>
      </c>
      <c r="CF675">
        <v>0</v>
      </c>
      <c r="CG675" t="e">
        <f>VLOOKUP(C675,Sheet2!$D$2:$D$764,1,0)</f>
        <v>#N/A</v>
      </c>
      <c r="CH675" t="e">
        <f>VLOOKUP(B675,SO!A:A,1,0)</f>
        <v>#N/A</v>
      </c>
      <c r="CI675" t="str">
        <f>VLOOKUP(D675,Shipment!A:A,1,0)</f>
        <v>9525250620</v>
      </c>
      <c r="CJ675" s="76" t="e">
        <f>VLOOKUP(C675,[1]Sheet1!$E:$H,4,0)</f>
        <v>#N/A</v>
      </c>
      <c r="CK675" s="76" t="e">
        <f>VLOOKUP(C675,[1]Sheet1!$E:$I,5,0)</f>
        <v>#N/A</v>
      </c>
      <c r="CL675" s="76" t="e">
        <f>VLOOKUP(C675,[1]Sheet1!$E:$S,15,0)</f>
        <v>#N/A</v>
      </c>
    </row>
    <row r="676" spans="1:90" x14ac:dyDescent="0.25">
      <c r="A676" s="1">
        <v>44580</v>
      </c>
      <c r="B676" t="s">
        <v>1823</v>
      </c>
      <c r="C676" t="s">
        <v>1824</v>
      </c>
      <c r="D676" t="s">
        <v>1796</v>
      </c>
      <c r="E676" t="s">
        <v>1825</v>
      </c>
      <c r="F676" t="s">
        <v>1797</v>
      </c>
      <c r="G676">
        <v>5</v>
      </c>
      <c r="H676" t="s">
        <v>177</v>
      </c>
      <c r="I676" t="s">
        <v>1798</v>
      </c>
      <c r="J676" t="s">
        <v>73</v>
      </c>
      <c r="K676" t="s">
        <v>265</v>
      </c>
      <c r="L676">
        <v>1</v>
      </c>
      <c r="M676" t="s">
        <v>1812</v>
      </c>
      <c r="N676" t="s">
        <v>1826</v>
      </c>
      <c r="O676" t="s">
        <v>77</v>
      </c>
      <c r="P676">
        <v>0.84337499999999999</v>
      </c>
      <c r="Q676" t="s">
        <v>78</v>
      </c>
      <c r="R676">
        <v>0.83541666666667003</v>
      </c>
      <c r="S676">
        <v>0.71843749999999995</v>
      </c>
      <c r="T676">
        <v>0.82623842592593</v>
      </c>
      <c r="U676" t="s">
        <v>1827</v>
      </c>
      <c r="V676" t="s">
        <v>1827</v>
      </c>
      <c r="W676" t="s">
        <v>287</v>
      </c>
      <c r="X676" t="s">
        <v>1805</v>
      </c>
      <c r="Y676" t="s">
        <v>1806</v>
      </c>
      <c r="Z676">
        <v>59</v>
      </c>
      <c r="AA676">
        <v>59</v>
      </c>
      <c r="AB676">
        <v>0</v>
      </c>
      <c r="AC676">
        <v>1172610</v>
      </c>
      <c r="AD676" t="s">
        <v>21</v>
      </c>
      <c r="AE676" s="5">
        <v>0</v>
      </c>
      <c r="AF676" t="s">
        <v>177</v>
      </c>
      <c r="AG676" t="s">
        <v>84</v>
      </c>
      <c r="AH676" t="s">
        <v>450</v>
      </c>
      <c r="AI676" t="s">
        <v>42</v>
      </c>
      <c r="AJ676">
        <v>0</v>
      </c>
      <c r="AK676">
        <v>1</v>
      </c>
      <c r="AL676" t="s">
        <v>1395</v>
      </c>
      <c r="AM676" t="s">
        <v>177</v>
      </c>
      <c r="AN676" t="s">
        <v>101</v>
      </c>
      <c r="AO676" s="8">
        <v>100000</v>
      </c>
      <c r="AP676" s="8">
        <v>0</v>
      </c>
      <c r="AQ676" s="8">
        <v>0</v>
      </c>
      <c r="AR676" s="8">
        <v>0</v>
      </c>
      <c r="AS676" s="8">
        <v>15181</v>
      </c>
      <c r="AT676" s="8">
        <v>0</v>
      </c>
      <c r="AU676" s="5"/>
      <c r="AX676" s="5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 s="5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0.84337499999999999</v>
      </c>
      <c r="BK676" s="5" t="s">
        <v>1796</v>
      </c>
      <c r="BL676">
        <v>17.40726694</v>
      </c>
      <c r="BM676">
        <v>1950857</v>
      </c>
      <c r="BN676" s="5">
        <v>56812.477349761379</v>
      </c>
      <c r="BO676" s="5">
        <v>0</v>
      </c>
      <c r="BP676" s="5">
        <v>15181</v>
      </c>
      <c r="BQ676" s="5">
        <v>0</v>
      </c>
      <c r="BR676" s="5">
        <v>0</v>
      </c>
      <c r="BS676" s="5">
        <v>0</v>
      </c>
      <c r="BT676" s="5">
        <v>0</v>
      </c>
      <c r="BU676" s="5">
        <v>3633.7194815259149</v>
      </c>
      <c r="BV676" s="5">
        <v>0</v>
      </c>
      <c r="BW676" s="5">
        <f>IF(COUNTIFS($D$1:D676,D676,$E$1:E676,E676)&gt;1,0,1)</f>
        <v>1</v>
      </c>
      <c r="BX676" s="5">
        <v>95007.034066092165</v>
      </c>
      <c r="BY676" t="s">
        <v>21</v>
      </c>
      <c r="BZ676" t="s">
        <v>92</v>
      </c>
      <c r="CA676" t="s">
        <v>102</v>
      </c>
      <c r="CB676" s="5">
        <v>9832000</v>
      </c>
      <c r="CC676" s="6">
        <v>4.8449593087012202E-2</v>
      </c>
      <c r="CD676" s="8">
        <v>17.40726694</v>
      </c>
      <c r="CE676" s="5" t="s">
        <v>622</v>
      </c>
      <c r="CF676">
        <v>0</v>
      </c>
      <c r="CG676" t="e">
        <f>VLOOKUP(C676,Sheet2!$D$2:$D$764,1,0)</f>
        <v>#N/A</v>
      </c>
      <c r="CH676" t="e">
        <f>VLOOKUP(B676,SO!A:A,1,0)</f>
        <v>#N/A</v>
      </c>
      <c r="CI676" t="str">
        <f>VLOOKUP(D676,Shipment!A:A,1,0)</f>
        <v>9525250620</v>
      </c>
      <c r="CJ676" s="76" t="e">
        <f>VLOOKUP(C676,[1]Sheet1!$E:$H,4,0)</f>
        <v>#N/A</v>
      </c>
      <c r="CK676" s="76" t="e">
        <f>VLOOKUP(C676,[1]Sheet1!$E:$I,5,0)</f>
        <v>#N/A</v>
      </c>
      <c r="CL676" s="76" t="e">
        <f>VLOOKUP(C676,[1]Sheet1!$E:$S,15,0)</f>
        <v>#N/A</v>
      </c>
    </row>
    <row r="677" spans="1:90" x14ac:dyDescent="0.25">
      <c r="A677" s="1">
        <v>44580</v>
      </c>
      <c r="B677" t="s">
        <v>1807</v>
      </c>
      <c r="C677" t="s">
        <v>1828</v>
      </c>
      <c r="D677" t="s">
        <v>1796</v>
      </c>
      <c r="E677" t="s">
        <v>1802</v>
      </c>
      <c r="F677" t="s">
        <v>1797</v>
      </c>
      <c r="G677">
        <v>5</v>
      </c>
      <c r="H677" t="s">
        <v>177</v>
      </c>
      <c r="I677" t="s">
        <v>1798</v>
      </c>
      <c r="J677" t="s">
        <v>73</v>
      </c>
      <c r="K677" t="s">
        <v>270</v>
      </c>
      <c r="L677">
        <v>1</v>
      </c>
      <c r="M677" t="s">
        <v>262</v>
      </c>
      <c r="N677" t="s">
        <v>1803</v>
      </c>
      <c r="O677" t="s">
        <v>77</v>
      </c>
      <c r="P677">
        <v>0.91874999999999996</v>
      </c>
      <c r="Q677" t="s">
        <v>78</v>
      </c>
      <c r="R677">
        <v>0.83541666666667003</v>
      </c>
      <c r="S677">
        <v>0.71844907407406999</v>
      </c>
      <c r="T677">
        <v>0.82130787037037001</v>
      </c>
      <c r="U677" t="s">
        <v>1804</v>
      </c>
      <c r="V677" t="s">
        <v>1804</v>
      </c>
      <c r="W677" t="s">
        <v>287</v>
      </c>
      <c r="X677" t="s">
        <v>1805</v>
      </c>
      <c r="Y677" t="s">
        <v>1806</v>
      </c>
      <c r="Z677">
        <v>59</v>
      </c>
      <c r="AA677">
        <v>0</v>
      </c>
      <c r="AB677">
        <v>0</v>
      </c>
      <c r="AC677">
        <v>1172610</v>
      </c>
      <c r="AD677" t="s">
        <v>21</v>
      </c>
      <c r="AE677" s="5">
        <v>0</v>
      </c>
      <c r="AF677" t="s">
        <v>177</v>
      </c>
      <c r="AG677" t="s">
        <v>84</v>
      </c>
      <c r="AH677" t="s">
        <v>450</v>
      </c>
      <c r="AI677" t="s">
        <v>262</v>
      </c>
      <c r="AJ677">
        <v>0</v>
      </c>
      <c r="AK677">
        <v>1</v>
      </c>
      <c r="AL677" t="s">
        <v>1395</v>
      </c>
      <c r="AM677" t="s">
        <v>177</v>
      </c>
      <c r="AN677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16538</v>
      </c>
      <c r="AT677" s="8">
        <v>0</v>
      </c>
      <c r="AU677" s="5"/>
      <c r="AX677" s="5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s="5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0.91874999999999996</v>
      </c>
      <c r="BK677" s="5" t="s">
        <v>1796</v>
      </c>
      <c r="BL677">
        <v>17.40726694</v>
      </c>
      <c r="BM677">
        <v>1950857</v>
      </c>
      <c r="BN677" s="5">
        <v>61889.981995071306</v>
      </c>
      <c r="BO677" s="5">
        <v>0</v>
      </c>
      <c r="BP677" s="5">
        <v>16538</v>
      </c>
      <c r="BQ677" s="5">
        <v>0</v>
      </c>
      <c r="BR677" s="5">
        <v>0</v>
      </c>
      <c r="BS677" s="5">
        <v>0</v>
      </c>
      <c r="BT677" s="5">
        <v>0</v>
      </c>
      <c r="BU677" s="5">
        <v>3958.4760914799876</v>
      </c>
      <c r="BV677" s="5">
        <v>0</v>
      </c>
      <c r="BW677" s="5">
        <f>IF(COUNTIFS($D$1:D677,D677,$E$1:E677,E677)&gt;1,0,1)</f>
        <v>0</v>
      </c>
      <c r="BX677" s="5">
        <v>103498.33057444457</v>
      </c>
      <c r="BY677" t="s">
        <v>21</v>
      </c>
      <c r="BZ677" t="s">
        <v>92</v>
      </c>
      <c r="CA677" t="s">
        <v>102</v>
      </c>
      <c r="CB677" s="5">
        <v>10712000</v>
      </c>
      <c r="CC677" s="6">
        <v>5.2779681219733164E-2</v>
      </c>
      <c r="CD677" s="8">
        <v>17.40726694</v>
      </c>
      <c r="CE677" s="5" t="s">
        <v>622</v>
      </c>
      <c r="CF677">
        <v>0</v>
      </c>
      <c r="CG677" t="e">
        <f>VLOOKUP(C677,Sheet2!$D$2:$D$764,1,0)</f>
        <v>#N/A</v>
      </c>
      <c r="CH677" t="e">
        <f>VLOOKUP(B677,SO!A:A,1,0)</f>
        <v>#N/A</v>
      </c>
      <c r="CI677" t="str">
        <f>VLOOKUP(D677,Shipment!A:A,1,0)</f>
        <v>9525250620</v>
      </c>
      <c r="CJ677" s="76" t="e">
        <f>VLOOKUP(C677,[1]Sheet1!$E:$H,4,0)</f>
        <v>#N/A</v>
      </c>
      <c r="CK677" s="76" t="e">
        <f>VLOOKUP(C677,[1]Sheet1!$E:$I,5,0)</f>
        <v>#N/A</v>
      </c>
      <c r="CL677" s="76" t="e">
        <f>VLOOKUP(C677,[1]Sheet1!$E:$S,15,0)</f>
        <v>#N/A</v>
      </c>
    </row>
    <row r="678" spans="1:90" x14ac:dyDescent="0.25">
      <c r="A678" s="1">
        <v>44580</v>
      </c>
      <c r="B678" t="s">
        <v>593</v>
      </c>
      <c r="C678" t="s">
        <v>1829</v>
      </c>
      <c r="D678" t="s">
        <v>1796</v>
      </c>
      <c r="E678" t="s">
        <v>566</v>
      </c>
      <c r="F678" t="s">
        <v>1797</v>
      </c>
      <c r="G678">
        <v>5</v>
      </c>
      <c r="H678" t="s">
        <v>177</v>
      </c>
      <c r="I678" t="s">
        <v>1798</v>
      </c>
      <c r="J678" t="s">
        <v>73</v>
      </c>
      <c r="K678" t="s">
        <v>139</v>
      </c>
      <c r="L678">
        <v>21</v>
      </c>
      <c r="M678" t="s">
        <v>97</v>
      </c>
      <c r="N678" t="s">
        <v>561</v>
      </c>
      <c r="O678" t="s">
        <v>77</v>
      </c>
      <c r="P678">
        <v>1.2959100000000001</v>
      </c>
      <c r="Q678" t="s">
        <v>78</v>
      </c>
      <c r="R678">
        <v>0.83541666666667003</v>
      </c>
      <c r="S678">
        <v>0.71844907407406999</v>
      </c>
      <c r="T678">
        <v>0.81384259259258995</v>
      </c>
      <c r="U678" t="s">
        <v>1830</v>
      </c>
      <c r="V678" t="s">
        <v>1830</v>
      </c>
      <c r="W678" t="s">
        <v>80</v>
      </c>
      <c r="X678" t="s">
        <v>563</v>
      </c>
      <c r="Y678" t="s">
        <v>82</v>
      </c>
      <c r="Z678">
        <v>40</v>
      </c>
      <c r="AA678">
        <v>59</v>
      </c>
      <c r="AB678">
        <v>0</v>
      </c>
      <c r="AC678">
        <v>962000</v>
      </c>
      <c r="AD678" t="s">
        <v>147</v>
      </c>
      <c r="AE678" s="5">
        <v>0</v>
      </c>
      <c r="AF678" t="s">
        <v>177</v>
      </c>
      <c r="AG678" t="s">
        <v>84</v>
      </c>
      <c r="AH678" t="s">
        <v>450</v>
      </c>
      <c r="AI678" t="s">
        <v>42</v>
      </c>
      <c r="AJ678">
        <v>0</v>
      </c>
      <c r="AK678">
        <v>1</v>
      </c>
      <c r="AL678" t="s">
        <v>1395</v>
      </c>
      <c r="AM678" t="s">
        <v>177</v>
      </c>
      <c r="AN678" t="s">
        <v>101</v>
      </c>
      <c r="AO678" s="8">
        <v>0</v>
      </c>
      <c r="AP678" s="8">
        <v>0</v>
      </c>
      <c r="AQ678" s="8">
        <v>0</v>
      </c>
      <c r="AR678" s="8">
        <v>0</v>
      </c>
      <c r="AS678" s="8">
        <v>23326</v>
      </c>
      <c r="AT678" s="8">
        <v>0</v>
      </c>
      <c r="AU678" s="5"/>
      <c r="AX678" s="5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s="5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1.2959100000000001</v>
      </c>
      <c r="BK678" s="5" t="s">
        <v>1796</v>
      </c>
      <c r="BL678">
        <v>17.40726694</v>
      </c>
      <c r="BM678">
        <v>1950857</v>
      </c>
      <c r="BN678" s="5">
        <v>87296.703746648025</v>
      </c>
      <c r="BO678" s="5">
        <v>0</v>
      </c>
      <c r="BP678" s="5">
        <v>23326</v>
      </c>
      <c r="BQ678" s="5">
        <v>0</v>
      </c>
      <c r="BR678" s="5">
        <v>0</v>
      </c>
      <c r="BS678" s="5">
        <v>0</v>
      </c>
      <c r="BT678" s="5">
        <v>0</v>
      </c>
      <c r="BU678" s="5">
        <v>5583.4870766909726</v>
      </c>
      <c r="BV678" s="5">
        <v>0</v>
      </c>
      <c r="BW678" s="5">
        <f>IF(COUNTIFS($D$1:D678,D678,$E$1:E678,E678)&gt;1,0,1)</f>
        <v>1</v>
      </c>
      <c r="BX678" s="5">
        <v>145984.78856569086</v>
      </c>
      <c r="BY678" t="s">
        <v>147</v>
      </c>
      <c r="BZ678" t="s">
        <v>147</v>
      </c>
      <c r="CA678" t="s">
        <v>102</v>
      </c>
      <c r="CB678" s="5">
        <v>48069000</v>
      </c>
      <c r="CC678" s="6">
        <v>7.4446494355879633E-2</v>
      </c>
      <c r="CD678" s="8">
        <v>17.40726694</v>
      </c>
      <c r="CE678" s="5" t="s">
        <v>622</v>
      </c>
      <c r="CF678">
        <v>0</v>
      </c>
      <c r="CG678" t="e">
        <f>VLOOKUP(C678,Sheet2!$D$2:$D$764,1,0)</f>
        <v>#N/A</v>
      </c>
      <c r="CH678" t="str">
        <f>VLOOKUP(B678,SO!A:A,1,0)</f>
        <v>9512941209</v>
      </c>
      <c r="CI678" t="str">
        <f>VLOOKUP(D678,Shipment!A:A,1,0)</f>
        <v>9525250620</v>
      </c>
      <c r="CJ678" s="76" t="e">
        <f>VLOOKUP(C678,[1]Sheet1!$E:$H,4,0)</f>
        <v>#N/A</v>
      </c>
      <c r="CK678" s="76" t="e">
        <f>VLOOKUP(C678,[1]Sheet1!$E:$I,5,0)</f>
        <v>#N/A</v>
      </c>
      <c r="CL678" s="76" t="e">
        <f>VLOOKUP(C678,[1]Sheet1!$E:$S,15,0)</f>
        <v>#N/A</v>
      </c>
    </row>
    <row r="679" spans="1:90" x14ac:dyDescent="0.25">
      <c r="A679" s="1">
        <v>44580</v>
      </c>
      <c r="B679" t="s">
        <v>1831</v>
      </c>
      <c r="C679" t="s">
        <v>1832</v>
      </c>
      <c r="D679" t="s">
        <v>1796</v>
      </c>
      <c r="E679" t="s">
        <v>566</v>
      </c>
      <c r="F679" t="s">
        <v>1797</v>
      </c>
      <c r="G679">
        <v>5</v>
      </c>
      <c r="H679" t="s">
        <v>177</v>
      </c>
      <c r="I679" t="s">
        <v>1798</v>
      </c>
      <c r="J679" t="s">
        <v>73</v>
      </c>
      <c r="K679" t="s">
        <v>585</v>
      </c>
      <c r="L679">
        <v>1</v>
      </c>
      <c r="M679" t="s">
        <v>97</v>
      </c>
      <c r="N679" t="s">
        <v>561</v>
      </c>
      <c r="O679" t="s">
        <v>77</v>
      </c>
      <c r="P679">
        <v>2.1396660000000001E-2</v>
      </c>
      <c r="Q679" t="s">
        <v>78</v>
      </c>
      <c r="R679">
        <v>0.83541666666667003</v>
      </c>
      <c r="S679">
        <v>0.71844907407406999</v>
      </c>
      <c r="T679">
        <v>0.81403935185184995</v>
      </c>
      <c r="U679" t="s">
        <v>1830</v>
      </c>
      <c r="V679" t="s">
        <v>1830</v>
      </c>
      <c r="W679" t="s">
        <v>80</v>
      </c>
      <c r="X679" t="s">
        <v>563</v>
      </c>
      <c r="Y679" t="s">
        <v>82</v>
      </c>
      <c r="Z679">
        <v>40</v>
      </c>
      <c r="AA679">
        <v>0</v>
      </c>
      <c r="AB679">
        <v>0</v>
      </c>
      <c r="AC679">
        <v>962000</v>
      </c>
      <c r="AD679" t="s">
        <v>129</v>
      </c>
      <c r="AE679" s="5">
        <v>0</v>
      </c>
      <c r="AF679" t="s">
        <v>177</v>
      </c>
      <c r="AG679" t="s">
        <v>84</v>
      </c>
      <c r="AH679" t="s">
        <v>450</v>
      </c>
      <c r="AI679" t="s">
        <v>42</v>
      </c>
      <c r="AJ679">
        <v>0</v>
      </c>
      <c r="AK679">
        <v>1</v>
      </c>
      <c r="AL679" t="s">
        <v>1395</v>
      </c>
      <c r="AM679" t="s">
        <v>177</v>
      </c>
      <c r="AN679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385</v>
      </c>
      <c r="AT679" s="8">
        <v>0</v>
      </c>
      <c r="AU679" s="5"/>
      <c r="AX679" s="5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s="5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2.1396660000000001E-2</v>
      </c>
      <c r="BK679" s="5" t="s">
        <v>1796</v>
      </c>
      <c r="BL679">
        <v>17.40726694</v>
      </c>
      <c r="BM679">
        <v>1950857</v>
      </c>
      <c r="BN679" s="5">
        <v>1441.348464930245</v>
      </c>
      <c r="BO679" s="5">
        <v>0</v>
      </c>
      <c r="BP679" s="5">
        <v>385</v>
      </c>
      <c r="BQ679" s="5">
        <v>0</v>
      </c>
      <c r="BR679" s="5">
        <v>0</v>
      </c>
      <c r="BS679" s="5">
        <v>0</v>
      </c>
      <c r="BT679" s="5">
        <v>0</v>
      </c>
      <c r="BU679" s="5">
        <v>92.188481140164569</v>
      </c>
      <c r="BV679" s="5">
        <v>0</v>
      </c>
      <c r="BW679" s="5">
        <f>IF(COUNTIFS($D$1:D679,D679,$E$1:E679,E679)&gt;1,0,1)</f>
        <v>0</v>
      </c>
      <c r="BX679" s="5">
        <v>2410.2088454846207</v>
      </c>
      <c r="BY679" t="s">
        <v>129</v>
      </c>
      <c r="BZ679" t="s">
        <v>129</v>
      </c>
      <c r="CA679" t="s">
        <v>102</v>
      </c>
      <c r="CB679" s="5">
        <v>693273</v>
      </c>
      <c r="CC679" s="6">
        <v>1.2291797485355276E-3</v>
      </c>
      <c r="CD679" s="8">
        <v>17.40726694</v>
      </c>
      <c r="CE679" s="5" t="s">
        <v>622</v>
      </c>
      <c r="CF679">
        <v>0</v>
      </c>
      <c r="CG679" t="e">
        <f>VLOOKUP(C679,Sheet2!$D$2:$D$764,1,0)</f>
        <v>#N/A</v>
      </c>
      <c r="CH679" t="e">
        <f>VLOOKUP(B679,SO!A:A,1,0)</f>
        <v>#N/A</v>
      </c>
      <c r="CI679" t="str">
        <f>VLOOKUP(D679,Shipment!A:A,1,0)</f>
        <v>9525250620</v>
      </c>
      <c r="CJ679" s="76" t="e">
        <f>VLOOKUP(C679,[1]Sheet1!$E:$H,4,0)</f>
        <v>#N/A</v>
      </c>
      <c r="CK679" s="76" t="e">
        <f>VLOOKUP(C679,[1]Sheet1!$E:$I,5,0)</f>
        <v>#N/A</v>
      </c>
      <c r="CL679" s="76" t="e">
        <f>VLOOKUP(C679,[1]Sheet1!$E:$S,15,0)</f>
        <v>#N/A</v>
      </c>
    </row>
    <row r="680" spans="1:90" x14ac:dyDescent="0.25">
      <c r="A680" s="1">
        <v>44580</v>
      </c>
      <c r="B680" t="s">
        <v>1831</v>
      </c>
      <c r="C680" t="s">
        <v>1832</v>
      </c>
      <c r="D680" t="s">
        <v>1796</v>
      </c>
      <c r="E680" t="s">
        <v>566</v>
      </c>
      <c r="F680" t="s">
        <v>1797</v>
      </c>
      <c r="G680">
        <v>5</v>
      </c>
      <c r="H680" t="s">
        <v>177</v>
      </c>
      <c r="I680" t="s">
        <v>1798</v>
      </c>
      <c r="J680" t="s">
        <v>73</v>
      </c>
      <c r="K680" t="s">
        <v>125</v>
      </c>
      <c r="L680">
        <v>33</v>
      </c>
      <c r="M680" t="s">
        <v>97</v>
      </c>
      <c r="N680" t="s">
        <v>561</v>
      </c>
      <c r="O680" t="s">
        <v>77</v>
      </c>
      <c r="P680">
        <v>0.70608978</v>
      </c>
      <c r="Q680" t="s">
        <v>78</v>
      </c>
      <c r="R680">
        <v>0.83541666666667003</v>
      </c>
      <c r="S680">
        <v>0.71844907407406999</v>
      </c>
      <c r="T680">
        <v>0.81416666666667004</v>
      </c>
      <c r="U680" t="s">
        <v>1830</v>
      </c>
      <c r="V680" t="s">
        <v>1830</v>
      </c>
      <c r="W680" t="s">
        <v>80</v>
      </c>
      <c r="X680" t="s">
        <v>563</v>
      </c>
      <c r="Y680" t="s">
        <v>82</v>
      </c>
      <c r="Z680">
        <v>40</v>
      </c>
      <c r="AA680">
        <v>0</v>
      </c>
      <c r="AB680">
        <v>0</v>
      </c>
      <c r="AC680">
        <v>962000</v>
      </c>
      <c r="AD680" t="s">
        <v>129</v>
      </c>
      <c r="AE680" s="5">
        <v>0</v>
      </c>
      <c r="AF680" t="s">
        <v>177</v>
      </c>
      <c r="AG680" t="s">
        <v>84</v>
      </c>
      <c r="AH680" t="s">
        <v>450</v>
      </c>
      <c r="AI680" t="s">
        <v>42</v>
      </c>
      <c r="AJ680">
        <v>0</v>
      </c>
      <c r="AK680">
        <v>1</v>
      </c>
      <c r="AL680" t="s">
        <v>1395</v>
      </c>
      <c r="AM680" t="s">
        <v>177</v>
      </c>
      <c r="AN680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12710</v>
      </c>
      <c r="AT680" s="8">
        <v>0</v>
      </c>
      <c r="AU680" s="5"/>
      <c r="AX680" s="5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s="5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0.70608978</v>
      </c>
      <c r="BK680" s="5" t="s">
        <v>1796</v>
      </c>
      <c r="BL680">
        <v>17.40726694</v>
      </c>
      <c r="BM680">
        <v>1950857</v>
      </c>
      <c r="BN680" s="5">
        <v>47564.49934269808</v>
      </c>
      <c r="BO680" s="5">
        <v>0</v>
      </c>
      <c r="BP680" s="5">
        <v>12710</v>
      </c>
      <c r="BQ680" s="5">
        <v>0</v>
      </c>
      <c r="BR680" s="5">
        <v>0</v>
      </c>
      <c r="BS680" s="5">
        <v>0</v>
      </c>
      <c r="BT680" s="5">
        <v>0</v>
      </c>
      <c r="BU680" s="5">
        <v>3042.2198776254304</v>
      </c>
      <c r="BV680" s="5">
        <v>0</v>
      </c>
      <c r="BW680" s="5">
        <f>IF(COUNTIFS($D$1:D680,D680,$E$1:E680,E680)&gt;1,0,1)</f>
        <v>0</v>
      </c>
      <c r="BX680" s="5">
        <v>79541.891900992472</v>
      </c>
      <c r="BY680" t="s">
        <v>129</v>
      </c>
      <c r="BZ680" t="s">
        <v>129</v>
      </c>
      <c r="CA680" t="s">
        <v>102</v>
      </c>
      <c r="CB680" s="5">
        <v>22878009</v>
      </c>
      <c r="CC680" s="6">
        <v>4.0562931701672404E-2</v>
      </c>
      <c r="CD680" s="8">
        <v>17.40726694</v>
      </c>
      <c r="CE680" s="5" t="s">
        <v>622</v>
      </c>
      <c r="CF680">
        <v>0</v>
      </c>
      <c r="CG680" t="e">
        <f>VLOOKUP(C680,Sheet2!$D$2:$D$764,1,0)</f>
        <v>#N/A</v>
      </c>
      <c r="CH680" t="e">
        <f>VLOOKUP(B680,SO!A:A,1,0)</f>
        <v>#N/A</v>
      </c>
      <c r="CI680" t="str">
        <f>VLOOKUP(D680,Shipment!A:A,1,0)</f>
        <v>9525250620</v>
      </c>
      <c r="CJ680" s="76" t="e">
        <f>VLOOKUP(C680,[1]Sheet1!$E:$H,4,0)</f>
        <v>#N/A</v>
      </c>
      <c r="CK680" s="76" t="e">
        <f>VLOOKUP(C680,[1]Sheet1!$E:$I,5,0)</f>
        <v>#N/A</v>
      </c>
      <c r="CL680" s="76" t="e">
        <f>VLOOKUP(C680,[1]Sheet1!$E:$S,15,0)</f>
        <v>#N/A</v>
      </c>
    </row>
    <row r="681" spans="1:90" x14ac:dyDescent="0.25">
      <c r="A681" s="1">
        <v>44580</v>
      </c>
      <c r="B681" t="s">
        <v>1816</v>
      </c>
      <c r="C681" t="s">
        <v>1817</v>
      </c>
      <c r="D681" t="s">
        <v>1796</v>
      </c>
      <c r="E681" t="s">
        <v>1818</v>
      </c>
      <c r="F681" t="s">
        <v>1797</v>
      </c>
      <c r="G681">
        <v>5</v>
      </c>
      <c r="H681" t="s">
        <v>177</v>
      </c>
      <c r="I681" t="s">
        <v>1798</v>
      </c>
      <c r="J681" t="s">
        <v>73</v>
      </c>
      <c r="K681" t="s">
        <v>230</v>
      </c>
      <c r="L681">
        <v>12000</v>
      </c>
      <c r="M681" t="s">
        <v>1819</v>
      </c>
      <c r="N681" t="s">
        <v>1820</v>
      </c>
      <c r="O681" t="s">
        <v>77</v>
      </c>
      <c r="P681">
        <v>0.19152</v>
      </c>
      <c r="Q681" t="s">
        <v>78</v>
      </c>
      <c r="R681">
        <v>0.83541666666667003</v>
      </c>
      <c r="S681">
        <v>0.71844907407406999</v>
      </c>
      <c r="T681">
        <v>0.82917824074073998</v>
      </c>
      <c r="U681" t="s">
        <v>1821</v>
      </c>
      <c r="V681" t="s">
        <v>1821</v>
      </c>
      <c r="W681" t="s">
        <v>287</v>
      </c>
      <c r="X681" t="s">
        <v>1805</v>
      </c>
      <c r="Y681" t="s">
        <v>1806</v>
      </c>
      <c r="Z681">
        <v>59</v>
      </c>
      <c r="AA681">
        <v>0</v>
      </c>
      <c r="AB681">
        <v>0</v>
      </c>
      <c r="AC681">
        <v>1172610</v>
      </c>
      <c r="AD681" t="s">
        <v>219</v>
      </c>
      <c r="AE681" s="5">
        <v>0</v>
      </c>
      <c r="AF681" t="s">
        <v>177</v>
      </c>
      <c r="AG681" t="s">
        <v>84</v>
      </c>
      <c r="AH681" t="s">
        <v>450</v>
      </c>
      <c r="AI681" t="s">
        <v>1822</v>
      </c>
      <c r="AJ681">
        <v>0</v>
      </c>
      <c r="AK681">
        <v>1</v>
      </c>
      <c r="AL681" t="s">
        <v>1395</v>
      </c>
      <c r="AM681" t="s">
        <v>177</v>
      </c>
      <c r="AN681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5"/>
      <c r="AX681" s="5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s="5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0.19152</v>
      </c>
      <c r="BK681" s="5" t="s">
        <v>1796</v>
      </c>
      <c r="BL681">
        <v>17.40726694</v>
      </c>
      <c r="BM681">
        <v>1950857</v>
      </c>
      <c r="BN681" s="5">
        <v>12901.408818172578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825.17261609822822</v>
      </c>
      <c r="BV681" s="5">
        <v>0</v>
      </c>
      <c r="BW681" s="5">
        <f>IF(COUNTIFS($D$1:D681,D681,$E$1:E681,E681)&gt;1,0,1)</f>
        <v>0</v>
      </c>
      <c r="BX681" s="5">
        <v>18127.502053461358</v>
      </c>
      <c r="BY681" t="s">
        <v>219</v>
      </c>
      <c r="BZ681" t="s">
        <v>219</v>
      </c>
      <c r="CA681" t="s">
        <v>436</v>
      </c>
      <c r="CB681" s="5">
        <v>20400000</v>
      </c>
      <c r="CC681" s="6">
        <v>1.1002301547976377E-2</v>
      </c>
      <c r="CD681" s="8">
        <v>17.40726694</v>
      </c>
      <c r="CE681" s="5" t="s">
        <v>622</v>
      </c>
      <c r="CF681">
        <v>0</v>
      </c>
      <c r="CG681" t="e">
        <f>VLOOKUP(C681,Sheet2!$D$2:$D$764,1,0)</f>
        <v>#N/A</v>
      </c>
      <c r="CH681" t="e">
        <f>VLOOKUP(B681,SO!A:A,1,0)</f>
        <v>#N/A</v>
      </c>
      <c r="CI681" t="str">
        <f>VLOOKUP(D681,Shipment!A:A,1,0)</f>
        <v>9525250620</v>
      </c>
      <c r="CJ681" s="76" t="e">
        <f>VLOOKUP(C681,[1]Sheet1!$E:$H,4,0)</f>
        <v>#N/A</v>
      </c>
      <c r="CK681" s="76" t="e">
        <f>VLOOKUP(C681,[1]Sheet1!$E:$I,5,0)</f>
        <v>#N/A</v>
      </c>
      <c r="CL681" s="76" t="e">
        <f>VLOOKUP(C681,[1]Sheet1!$E:$S,15,0)</f>
        <v>#N/A</v>
      </c>
    </row>
    <row r="682" spans="1:90" x14ac:dyDescent="0.25">
      <c r="A682" s="1">
        <v>44580</v>
      </c>
      <c r="B682" t="s">
        <v>1833</v>
      </c>
      <c r="C682" t="s">
        <v>1834</v>
      </c>
      <c r="D682" t="s">
        <v>1796</v>
      </c>
      <c r="E682" t="s">
        <v>559</v>
      </c>
      <c r="F682" t="s">
        <v>1797</v>
      </c>
      <c r="G682">
        <v>5</v>
      </c>
      <c r="H682" t="s">
        <v>177</v>
      </c>
      <c r="I682" t="s">
        <v>1798</v>
      </c>
      <c r="J682" t="s">
        <v>73</v>
      </c>
      <c r="K682" t="s">
        <v>270</v>
      </c>
      <c r="L682">
        <v>2</v>
      </c>
      <c r="M682" t="s">
        <v>97</v>
      </c>
      <c r="N682" t="s">
        <v>561</v>
      </c>
      <c r="O682" t="s">
        <v>77</v>
      </c>
      <c r="P682">
        <v>1.8374999999999999</v>
      </c>
      <c r="Q682" t="s">
        <v>78</v>
      </c>
      <c r="R682">
        <v>0.83541666666667003</v>
      </c>
      <c r="S682">
        <v>0.71844907407406999</v>
      </c>
      <c r="T682">
        <v>0.82532407407407005</v>
      </c>
      <c r="U682" t="s">
        <v>1799</v>
      </c>
      <c r="V682" t="s">
        <v>1799</v>
      </c>
      <c r="W682" t="s">
        <v>80</v>
      </c>
      <c r="X682" t="s">
        <v>563</v>
      </c>
      <c r="Y682" t="s">
        <v>82</v>
      </c>
      <c r="Z682">
        <v>40</v>
      </c>
      <c r="AA682">
        <v>0</v>
      </c>
      <c r="AB682">
        <v>0</v>
      </c>
      <c r="AC682">
        <v>962000</v>
      </c>
      <c r="AD682" t="s">
        <v>21</v>
      </c>
      <c r="AE682" s="5">
        <v>0</v>
      </c>
      <c r="AF682" t="s">
        <v>177</v>
      </c>
      <c r="AG682" t="s">
        <v>84</v>
      </c>
      <c r="AH682" t="s">
        <v>450</v>
      </c>
      <c r="AI682" t="s">
        <v>42</v>
      </c>
      <c r="AJ682">
        <v>0</v>
      </c>
      <c r="AK682">
        <v>1</v>
      </c>
      <c r="AL682" t="s">
        <v>1395</v>
      </c>
      <c r="AM682" t="s">
        <v>177</v>
      </c>
      <c r="AN682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33075</v>
      </c>
      <c r="AT682" s="8">
        <v>0</v>
      </c>
      <c r="AU682" s="5"/>
      <c r="AX682" s="5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 s="5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1.8374999999999999</v>
      </c>
      <c r="BK682" s="5" t="s">
        <v>1796</v>
      </c>
      <c r="BL682">
        <v>17.40726694</v>
      </c>
      <c r="BM682">
        <v>1950857</v>
      </c>
      <c r="BN682" s="5">
        <v>123779.96399014261</v>
      </c>
      <c r="BO682" s="5">
        <v>0</v>
      </c>
      <c r="BP682" s="5">
        <v>33075</v>
      </c>
      <c r="BQ682" s="5">
        <v>0</v>
      </c>
      <c r="BR682" s="5">
        <v>0</v>
      </c>
      <c r="BS682" s="5">
        <v>0</v>
      </c>
      <c r="BT682" s="5">
        <v>0</v>
      </c>
      <c r="BU682" s="5">
        <v>7916.9521829599753</v>
      </c>
      <c r="BV682" s="5">
        <v>0</v>
      </c>
      <c r="BW682" s="5">
        <f>IF(COUNTIFS($D$1:D682,D682,$E$1:E682,E682)&gt;1,0,1)</f>
        <v>0</v>
      </c>
      <c r="BX682" s="5">
        <v>206995.66114888914</v>
      </c>
      <c r="BY682" t="s">
        <v>21</v>
      </c>
      <c r="BZ682" t="s">
        <v>92</v>
      </c>
      <c r="CA682" t="s">
        <v>102</v>
      </c>
      <c r="CB682" s="5">
        <v>21424000</v>
      </c>
      <c r="CC682" s="6">
        <v>0.10555936243946633</v>
      </c>
      <c r="CD682" s="8">
        <v>17.40726694</v>
      </c>
      <c r="CE682" s="5" t="s">
        <v>622</v>
      </c>
      <c r="CF682">
        <v>0</v>
      </c>
      <c r="CG682" t="e">
        <f>VLOOKUP(C682,Sheet2!$D$2:$D$764,1,0)</f>
        <v>#N/A</v>
      </c>
      <c r="CH682" t="e">
        <f>VLOOKUP(B682,SO!A:A,1,0)</f>
        <v>#N/A</v>
      </c>
      <c r="CI682" t="str">
        <f>VLOOKUP(D682,Shipment!A:A,1,0)</f>
        <v>9525250620</v>
      </c>
      <c r="CJ682" s="76" t="e">
        <f>VLOOKUP(C682,[1]Sheet1!$E:$H,4,0)</f>
        <v>#N/A</v>
      </c>
      <c r="CK682" s="76" t="e">
        <f>VLOOKUP(C682,[1]Sheet1!$E:$I,5,0)</f>
        <v>#N/A</v>
      </c>
      <c r="CL682" s="76" t="e">
        <f>VLOOKUP(C682,[1]Sheet1!$E:$S,15,0)</f>
        <v>#N/A</v>
      </c>
    </row>
    <row r="683" spans="1:90" x14ac:dyDescent="0.25">
      <c r="A683" s="1">
        <v>44580</v>
      </c>
      <c r="B683" t="s">
        <v>556</v>
      </c>
      <c r="C683" t="s">
        <v>1835</v>
      </c>
      <c r="D683" t="s">
        <v>1796</v>
      </c>
      <c r="E683" t="s">
        <v>559</v>
      </c>
      <c r="F683" t="s">
        <v>1797</v>
      </c>
      <c r="G683">
        <v>5</v>
      </c>
      <c r="H683" t="s">
        <v>177</v>
      </c>
      <c r="I683" t="s">
        <v>1798</v>
      </c>
      <c r="J683" t="s">
        <v>73</v>
      </c>
      <c r="K683" t="s">
        <v>607</v>
      </c>
      <c r="L683">
        <v>1</v>
      </c>
      <c r="M683" t="s">
        <v>97</v>
      </c>
      <c r="N683" t="s">
        <v>561</v>
      </c>
      <c r="O683" t="s">
        <v>77</v>
      </c>
      <c r="P683">
        <v>0.91874999999999996</v>
      </c>
      <c r="Q683" t="s">
        <v>78</v>
      </c>
      <c r="R683">
        <v>0.83541666666667003</v>
      </c>
      <c r="S683">
        <v>0.71871527777777999</v>
      </c>
      <c r="T683">
        <v>0.82540509259258998</v>
      </c>
      <c r="U683" t="s">
        <v>1799</v>
      </c>
      <c r="V683" t="s">
        <v>1799</v>
      </c>
      <c r="W683" t="s">
        <v>80</v>
      </c>
      <c r="X683" t="s">
        <v>563</v>
      </c>
      <c r="Y683" t="s">
        <v>82</v>
      </c>
      <c r="Z683">
        <v>40</v>
      </c>
      <c r="AA683">
        <v>0</v>
      </c>
      <c r="AB683">
        <v>0</v>
      </c>
      <c r="AC683">
        <v>962000</v>
      </c>
      <c r="AD683" t="s">
        <v>21</v>
      </c>
      <c r="AE683" s="5">
        <v>0</v>
      </c>
      <c r="AF683" t="s">
        <v>177</v>
      </c>
      <c r="AG683" t="s">
        <v>84</v>
      </c>
      <c r="AH683" t="s">
        <v>450</v>
      </c>
      <c r="AI683" t="s">
        <v>42</v>
      </c>
      <c r="AJ683">
        <v>0</v>
      </c>
      <c r="AK683">
        <v>1</v>
      </c>
      <c r="AL683" t="s">
        <v>1395</v>
      </c>
      <c r="AM683" t="s">
        <v>177</v>
      </c>
      <c r="AN683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16538</v>
      </c>
      <c r="AT683" s="8">
        <v>0</v>
      </c>
      <c r="AU683" s="5"/>
      <c r="AX683" s="5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 s="5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0.91874999999999996</v>
      </c>
      <c r="BK683" s="5" t="s">
        <v>1796</v>
      </c>
      <c r="BL683">
        <v>17.40726694</v>
      </c>
      <c r="BM683">
        <v>1950857</v>
      </c>
      <c r="BN683" s="5">
        <v>61889.981995071306</v>
      </c>
      <c r="BO683" s="5">
        <v>0</v>
      </c>
      <c r="BP683" s="5">
        <v>16538</v>
      </c>
      <c r="BQ683" s="5">
        <v>0</v>
      </c>
      <c r="BR683" s="5">
        <v>0</v>
      </c>
      <c r="BS683" s="5">
        <v>0</v>
      </c>
      <c r="BT683" s="5">
        <v>0</v>
      </c>
      <c r="BU683" s="5">
        <v>3958.4760914799876</v>
      </c>
      <c r="BV683" s="5">
        <v>0</v>
      </c>
      <c r="BW683" s="5">
        <f>IF(COUNTIFS($D$1:D683,D683,$E$1:E683,E683)&gt;1,0,1)</f>
        <v>0</v>
      </c>
      <c r="BX683" s="5">
        <v>103498.33057444457</v>
      </c>
      <c r="BY683" t="s">
        <v>21</v>
      </c>
      <c r="BZ683" t="s">
        <v>92</v>
      </c>
      <c r="CA683" t="s">
        <v>102</v>
      </c>
      <c r="CB683" s="5">
        <v>12312000</v>
      </c>
      <c r="CC683" s="6">
        <v>5.2779681219733164E-2</v>
      </c>
      <c r="CD683" s="8">
        <v>17.40726694</v>
      </c>
      <c r="CE683" s="5" t="s">
        <v>622</v>
      </c>
      <c r="CF683">
        <v>0</v>
      </c>
      <c r="CG683" t="e">
        <f>VLOOKUP(C683,Sheet2!$D$2:$D$764,1,0)</f>
        <v>#N/A</v>
      </c>
      <c r="CH683" t="str">
        <f>VLOOKUP(B683,SO!A:A,1,0)</f>
        <v>9512939618</v>
      </c>
      <c r="CI683" t="str">
        <f>VLOOKUP(D683,Shipment!A:A,1,0)</f>
        <v>9525250620</v>
      </c>
      <c r="CJ683" s="76" t="e">
        <f>VLOOKUP(C683,[1]Sheet1!$E:$H,4,0)</f>
        <v>#N/A</v>
      </c>
      <c r="CK683" s="76" t="e">
        <f>VLOOKUP(C683,[1]Sheet1!$E:$I,5,0)</f>
        <v>#N/A</v>
      </c>
      <c r="CL683" s="76" t="e">
        <f>VLOOKUP(C683,[1]Sheet1!$E:$S,15,0)</f>
        <v>#N/A</v>
      </c>
    </row>
    <row r="684" spans="1:90" x14ac:dyDescent="0.25">
      <c r="A684" s="1">
        <v>44580</v>
      </c>
      <c r="B684" t="s">
        <v>1836</v>
      </c>
      <c r="C684" t="s">
        <v>1837</v>
      </c>
      <c r="D684" t="s">
        <v>1838</v>
      </c>
      <c r="E684" t="s">
        <v>1839</v>
      </c>
      <c r="F684" t="s">
        <v>957</v>
      </c>
      <c r="G684">
        <v>7</v>
      </c>
      <c r="H684" t="s">
        <v>177</v>
      </c>
      <c r="I684" t="s">
        <v>72</v>
      </c>
      <c r="J684" t="s">
        <v>73</v>
      </c>
      <c r="K684" t="s">
        <v>187</v>
      </c>
      <c r="L684">
        <v>1</v>
      </c>
      <c r="M684" t="s">
        <v>1840</v>
      </c>
      <c r="N684" t="s">
        <v>1841</v>
      </c>
      <c r="O684" t="s">
        <v>77</v>
      </c>
      <c r="P684">
        <v>0.75302400000000003</v>
      </c>
      <c r="Q684" t="s">
        <v>78</v>
      </c>
      <c r="R684">
        <v>0.83541666666667003</v>
      </c>
      <c r="S684">
        <v>0.73517361111111001</v>
      </c>
      <c r="T684">
        <v>0.81837962962962996</v>
      </c>
      <c r="U684" t="s">
        <v>1842</v>
      </c>
      <c r="V684" t="s">
        <v>1842</v>
      </c>
      <c r="W684" t="s">
        <v>287</v>
      </c>
      <c r="X684" t="s">
        <v>1843</v>
      </c>
      <c r="Y684" t="s">
        <v>1844</v>
      </c>
      <c r="Z684">
        <v>414</v>
      </c>
      <c r="AA684">
        <v>414</v>
      </c>
      <c r="AB684">
        <v>0</v>
      </c>
      <c r="AC684">
        <v>6650000</v>
      </c>
      <c r="AD684" t="s">
        <v>21</v>
      </c>
      <c r="AE684" s="5">
        <v>1</v>
      </c>
      <c r="AF684" t="s">
        <v>177</v>
      </c>
      <c r="AG684" t="s">
        <v>84</v>
      </c>
      <c r="AH684" t="s">
        <v>85</v>
      </c>
      <c r="AI684" t="s">
        <v>42</v>
      </c>
      <c r="AJ684">
        <v>0</v>
      </c>
      <c r="AK684">
        <v>1</v>
      </c>
      <c r="AL684" t="s">
        <v>183</v>
      </c>
      <c r="AM684" t="s">
        <v>177</v>
      </c>
      <c r="AN684" t="s">
        <v>183</v>
      </c>
      <c r="AO684" s="8">
        <v>6650000</v>
      </c>
      <c r="AP684" s="8">
        <v>0</v>
      </c>
      <c r="AQ684" s="8">
        <v>0</v>
      </c>
      <c r="AR684" s="8">
        <v>0</v>
      </c>
      <c r="AS684" s="8">
        <v>13554</v>
      </c>
      <c r="AT684" s="8">
        <v>0</v>
      </c>
      <c r="AU684" s="5"/>
      <c r="AX684" s="5">
        <v>0</v>
      </c>
      <c r="AY684">
        <v>0</v>
      </c>
      <c r="AZ684">
        <v>6890000</v>
      </c>
      <c r="BA684">
        <v>0</v>
      </c>
      <c r="BB684">
        <v>85197</v>
      </c>
      <c r="BC684">
        <v>0</v>
      </c>
      <c r="BD684" s="5">
        <v>0</v>
      </c>
      <c r="BE684">
        <v>0</v>
      </c>
      <c r="BF684">
        <v>0</v>
      </c>
      <c r="BG684">
        <v>0</v>
      </c>
      <c r="BH684">
        <v>0</v>
      </c>
      <c r="BI684">
        <v>6975197</v>
      </c>
      <c r="BJ684">
        <v>0.75302400000000003</v>
      </c>
      <c r="BK684" s="5" t="s">
        <v>1838</v>
      </c>
      <c r="BL684">
        <v>23.60784675</v>
      </c>
      <c r="BM684">
        <v>6975197</v>
      </c>
      <c r="BN684" s="5">
        <v>212116.3210278803</v>
      </c>
      <c r="BO684" s="5">
        <v>0</v>
      </c>
      <c r="BP684" s="5">
        <v>13554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f>IF(COUNTIFS($D$1:D684,D684,$E$1:E684,E684)&gt;1,0,1)</f>
        <v>1</v>
      </c>
      <c r="BX684" s="5">
        <v>233325.6468995632</v>
      </c>
      <c r="BY684" t="s">
        <v>21</v>
      </c>
      <c r="BZ684" t="s">
        <v>92</v>
      </c>
      <c r="CA684" t="s">
        <v>102</v>
      </c>
      <c r="CB684" s="5">
        <v>8955909</v>
      </c>
      <c r="CC684" s="6">
        <v>3.1897191132012073E-2</v>
      </c>
      <c r="CD684" s="8">
        <v>23.60784675</v>
      </c>
      <c r="CE684" s="5" t="s">
        <v>622</v>
      </c>
      <c r="CF684">
        <v>0</v>
      </c>
      <c r="CG684" t="str">
        <f>VLOOKUP(C684,Sheet2!$D$2:$D$764,1,0)</f>
        <v>9521117552</v>
      </c>
      <c r="CH684" t="str">
        <f>VLOOKUP(B684,SO!A:A,1,0)</f>
        <v>9512937467</v>
      </c>
      <c r="CI684" t="str">
        <f>VLOOKUP(D684,Shipment!A:A,1,0)</f>
        <v>9525250623</v>
      </c>
      <c r="CJ684" s="76" t="e">
        <f>VLOOKUP(C684,[1]Sheet1!$E:$H,4,0)</f>
        <v>#N/A</v>
      </c>
      <c r="CK684" s="76" t="e">
        <f>VLOOKUP(C684,[1]Sheet1!$E:$I,5,0)</f>
        <v>#N/A</v>
      </c>
      <c r="CL684" s="76" t="e">
        <f>VLOOKUP(C684,[1]Sheet1!$E:$S,15,0)</f>
        <v>#N/A</v>
      </c>
    </row>
    <row r="685" spans="1:90" x14ac:dyDescent="0.25">
      <c r="A685" s="1">
        <v>44580</v>
      </c>
      <c r="B685" t="s">
        <v>1845</v>
      </c>
      <c r="C685" t="s">
        <v>1846</v>
      </c>
      <c r="D685" t="s">
        <v>1838</v>
      </c>
      <c r="E685" t="s">
        <v>1839</v>
      </c>
      <c r="F685" t="s">
        <v>957</v>
      </c>
      <c r="G685">
        <v>7</v>
      </c>
      <c r="H685" t="s">
        <v>177</v>
      </c>
      <c r="I685" t="s">
        <v>72</v>
      </c>
      <c r="J685" t="s">
        <v>73</v>
      </c>
      <c r="K685" t="s">
        <v>106</v>
      </c>
      <c r="L685">
        <v>1</v>
      </c>
      <c r="M685" t="s">
        <v>1840</v>
      </c>
      <c r="N685" t="s">
        <v>1841</v>
      </c>
      <c r="O685" t="s">
        <v>77</v>
      </c>
      <c r="P685">
        <v>0.47951549999999998</v>
      </c>
      <c r="Q685" t="s">
        <v>78</v>
      </c>
      <c r="R685">
        <v>0.83541666666667003</v>
      </c>
      <c r="S685">
        <v>0.73525462962962995</v>
      </c>
      <c r="T685">
        <v>0.80666666666666997</v>
      </c>
      <c r="U685" t="s">
        <v>1842</v>
      </c>
      <c r="V685" t="s">
        <v>1842</v>
      </c>
      <c r="W685" t="s">
        <v>287</v>
      </c>
      <c r="X685" t="s">
        <v>1843</v>
      </c>
      <c r="Y685" t="s">
        <v>1844</v>
      </c>
      <c r="Z685">
        <v>414</v>
      </c>
      <c r="AA685">
        <v>0</v>
      </c>
      <c r="AB685">
        <v>0</v>
      </c>
      <c r="AC685">
        <v>6650000</v>
      </c>
      <c r="AD685" t="s">
        <v>83</v>
      </c>
      <c r="AE685" s="5">
        <v>0</v>
      </c>
      <c r="AF685" t="s">
        <v>177</v>
      </c>
      <c r="AG685" t="s">
        <v>84</v>
      </c>
      <c r="AH685" t="s">
        <v>85</v>
      </c>
      <c r="AI685" t="s">
        <v>42</v>
      </c>
      <c r="AJ685">
        <v>0</v>
      </c>
      <c r="AK685">
        <v>1</v>
      </c>
      <c r="AL685" t="s">
        <v>183</v>
      </c>
      <c r="AM685" t="s">
        <v>177</v>
      </c>
      <c r="AN685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8631</v>
      </c>
      <c r="AT685" s="8">
        <v>0</v>
      </c>
      <c r="AU685" s="5"/>
      <c r="AX685" s="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 s="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0.47951549999999998</v>
      </c>
      <c r="BK685" s="5" t="s">
        <v>1838</v>
      </c>
      <c r="BL685">
        <v>23.60784675</v>
      </c>
      <c r="BM685">
        <v>6975197</v>
      </c>
      <c r="BN685" s="5">
        <v>135072.80476564428</v>
      </c>
      <c r="BO685" s="5">
        <v>0</v>
      </c>
      <c r="BP685" s="5">
        <v>8631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  <c r="BW685" s="5">
        <f>IF(COUNTIFS($D$1:D685,D685,$E$1:E685,E685)&gt;1,0,1)</f>
        <v>0</v>
      </c>
      <c r="BX685" s="5">
        <v>148578.61275718632</v>
      </c>
      <c r="BY685" t="s">
        <v>83</v>
      </c>
      <c r="BZ685" t="s">
        <v>87</v>
      </c>
      <c r="CA685" t="s">
        <v>102</v>
      </c>
      <c r="CB685" s="5">
        <v>5272000</v>
      </c>
      <c r="CC685" s="6">
        <v>2.0311699964758539E-2</v>
      </c>
      <c r="CD685" s="8">
        <v>23.60784675</v>
      </c>
      <c r="CE685" s="5" t="s">
        <v>622</v>
      </c>
      <c r="CF685">
        <v>0</v>
      </c>
      <c r="CG685" t="str">
        <f>VLOOKUP(C685,Sheet2!$D$2:$D$764,1,0)</f>
        <v>9521121150</v>
      </c>
      <c r="CH685" t="str">
        <f>VLOOKUP(B685,SO!A:A,1,0)</f>
        <v>9512928160</v>
      </c>
      <c r="CI685" t="str">
        <f>VLOOKUP(D685,Shipment!A:A,1,0)</f>
        <v>9525250623</v>
      </c>
      <c r="CJ685" s="76" t="e">
        <f>VLOOKUP(C685,[1]Sheet1!$E:$H,4,0)</f>
        <v>#N/A</v>
      </c>
      <c r="CK685" s="76" t="e">
        <f>VLOOKUP(C685,[1]Sheet1!$E:$I,5,0)</f>
        <v>#N/A</v>
      </c>
      <c r="CL685" s="76" t="e">
        <f>VLOOKUP(C685,[1]Sheet1!$E:$S,15,0)</f>
        <v>#N/A</v>
      </c>
    </row>
    <row r="686" spans="1:90" x14ac:dyDescent="0.25">
      <c r="A686" s="1">
        <v>44580</v>
      </c>
      <c r="B686" t="s">
        <v>1836</v>
      </c>
      <c r="C686" t="s">
        <v>1847</v>
      </c>
      <c r="D686" t="s">
        <v>1838</v>
      </c>
      <c r="E686" t="s">
        <v>1839</v>
      </c>
      <c r="F686" t="s">
        <v>957</v>
      </c>
      <c r="G686">
        <v>7</v>
      </c>
      <c r="H686" t="s">
        <v>177</v>
      </c>
      <c r="I686" t="s">
        <v>72</v>
      </c>
      <c r="J686" t="s">
        <v>73</v>
      </c>
      <c r="K686" t="s">
        <v>164</v>
      </c>
      <c r="L686">
        <v>1</v>
      </c>
      <c r="M686" t="s">
        <v>1840</v>
      </c>
      <c r="N686" t="s">
        <v>1841</v>
      </c>
      <c r="O686" t="s">
        <v>77</v>
      </c>
      <c r="P686">
        <v>0.98699999999999999</v>
      </c>
      <c r="Q686" t="s">
        <v>78</v>
      </c>
      <c r="R686">
        <v>0.83541666666667003</v>
      </c>
      <c r="S686">
        <v>0.73526620370369999</v>
      </c>
      <c r="T686">
        <v>0.80706018518518996</v>
      </c>
      <c r="U686" t="s">
        <v>1842</v>
      </c>
      <c r="V686" t="s">
        <v>1842</v>
      </c>
      <c r="W686" t="s">
        <v>287</v>
      </c>
      <c r="X686" t="s">
        <v>1843</v>
      </c>
      <c r="Y686" t="s">
        <v>1844</v>
      </c>
      <c r="Z686">
        <v>414</v>
      </c>
      <c r="AA686">
        <v>0</v>
      </c>
      <c r="AB686">
        <v>0</v>
      </c>
      <c r="AC686">
        <v>6650000</v>
      </c>
      <c r="AD686" t="s">
        <v>21</v>
      </c>
      <c r="AE686" s="5">
        <v>0</v>
      </c>
      <c r="AF686" t="s">
        <v>177</v>
      </c>
      <c r="AG686" t="s">
        <v>84</v>
      </c>
      <c r="AH686" t="s">
        <v>85</v>
      </c>
      <c r="AI686" t="s">
        <v>42</v>
      </c>
      <c r="AJ686">
        <v>0</v>
      </c>
      <c r="AK686">
        <v>1</v>
      </c>
      <c r="AL686" t="s">
        <v>183</v>
      </c>
      <c r="AM686" t="s">
        <v>177</v>
      </c>
      <c r="AN686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17766</v>
      </c>
      <c r="AT686" s="8">
        <v>0</v>
      </c>
      <c r="AU686" s="5"/>
      <c r="AX686" s="5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 s="5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0.98699999999999999</v>
      </c>
      <c r="BK686" s="5" t="s">
        <v>1838</v>
      </c>
      <c r="BL686">
        <v>23.60784675</v>
      </c>
      <c r="BM686">
        <v>6975197</v>
      </c>
      <c r="BN686" s="5">
        <v>278024.08536051685</v>
      </c>
      <c r="BO686" s="5">
        <v>0</v>
      </c>
      <c r="BP686" s="5">
        <v>17766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f>IF(COUNTIFS($D$1:D686,D686,$E$1:E686,E686)&gt;1,0,1)</f>
        <v>0</v>
      </c>
      <c r="BX686" s="5">
        <v>305824.0373133776</v>
      </c>
      <c r="BY686" t="s">
        <v>21</v>
      </c>
      <c r="BZ686" t="s">
        <v>92</v>
      </c>
      <c r="CA686" t="s">
        <v>102</v>
      </c>
      <c r="CB686" s="5">
        <v>12312000</v>
      </c>
      <c r="CC686" s="6">
        <v>4.1808133136919827E-2</v>
      </c>
      <c r="CD686" s="8">
        <v>23.60784675</v>
      </c>
      <c r="CE686" s="5" t="s">
        <v>622</v>
      </c>
      <c r="CF686">
        <v>0</v>
      </c>
      <c r="CG686" t="str">
        <f>VLOOKUP(C686,Sheet2!$D$2:$D$764,1,0)</f>
        <v>9521122548</v>
      </c>
      <c r="CH686" t="str">
        <f>VLOOKUP(B686,SO!A:A,1,0)</f>
        <v>9512937467</v>
      </c>
      <c r="CI686" t="str">
        <f>VLOOKUP(D686,Shipment!A:A,1,0)</f>
        <v>9525250623</v>
      </c>
      <c r="CJ686" s="76" t="e">
        <f>VLOOKUP(C686,[1]Sheet1!$E:$H,4,0)</f>
        <v>#N/A</v>
      </c>
      <c r="CK686" s="76" t="e">
        <f>VLOOKUP(C686,[1]Sheet1!$E:$I,5,0)</f>
        <v>#N/A</v>
      </c>
      <c r="CL686" s="76" t="e">
        <f>VLOOKUP(C686,[1]Sheet1!$E:$S,15,0)</f>
        <v>#N/A</v>
      </c>
    </row>
    <row r="687" spans="1:90" x14ac:dyDescent="0.25">
      <c r="A687" s="1">
        <v>44580</v>
      </c>
      <c r="B687" t="s">
        <v>1848</v>
      </c>
      <c r="C687" t="s">
        <v>1849</v>
      </c>
      <c r="D687" t="s">
        <v>1838</v>
      </c>
      <c r="E687" t="s">
        <v>1839</v>
      </c>
      <c r="F687" t="s">
        <v>957</v>
      </c>
      <c r="G687">
        <v>7</v>
      </c>
      <c r="H687" t="s">
        <v>177</v>
      </c>
      <c r="I687" t="s">
        <v>72</v>
      </c>
      <c r="J687" t="s">
        <v>73</v>
      </c>
      <c r="K687" t="s">
        <v>91</v>
      </c>
      <c r="L687">
        <v>1</v>
      </c>
      <c r="M687" t="s">
        <v>1840</v>
      </c>
      <c r="N687" t="s">
        <v>1841</v>
      </c>
      <c r="O687" t="s">
        <v>77</v>
      </c>
      <c r="P687">
        <v>1.4473800000000001</v>
      </c>
      <c r="Q687" t="s">
        <v>78</v>
      </c>
      <c r="R687">
        <v>0.83541666666667003</v>
      </c>
      <c r="S687">
        <v>0.73526620370369999</v>
      </c>
      <c r="T687">
        <v>0.81055555555556003</v>
      </c>
      <c r="U687" t="s">
        <v>1842</v>
      </c>
      <c r="V687" t="s">
        <v>1842</v>
      </c>
      <c r="W687" t="s">
        <v>287</v>
      </c>
      <c r="X687" t="s">
        <v>1843</v>
      </c>
      <c r="Y687" t="s">
        <v>1844</v>
      </c>
      <c r="Z687">
        <v>414</v>
      </c>
      <c r="AA687">
        <v>0</v>
      </c>
      <c r="AB687">
        <v>0</v>
      </c>
      <c r="AC687">
        <v>6650000</v>
      </c>
      <c r="AD687" t="s">
        <v>21</v>
      </c>
      <c r="AE687" s="5">
        <v>0</v>
      </c>
      <c r="AF687" t="s">
        <v>177</v>
      </c>
      <c r="AG687" t="s">
        <v>84</v>
      </c>
      <c r="AH687" t="s">
        <v>85</v>
      </c>
      <c r="AI687" t="s">
        <v>42</v>
      </c>
      <c r="AJ687">
        <v>0</v>
      </c>
      <c r="AK687">
        <v>1</v>
      </c>
      <c r="AL687" t="s">
        <v>183</v>
      </c>
      <c r="AM687" t="s">
        <v>177</v>
      </c>
      <c r="AN687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26053</v>
      </c>
      <c r="AT687" s="8">
        <v>0</v>
      </c>
      <c r="AU687" s="5"/>
      <c r="AX687" s="5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 s="5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1.4473800000000001</v>
      </c>
      <c r="BK687" s="5" t="s">
        <v>1838</v>
      </c>
      <c r="BL687">
        <v>23.60784675</v>
      </c>
      <c r="BM687">
        <v>6975197</v>
      </c>
      <c r="BN687" s="5">
        <v>407706.68760800897</v>
      </c>
      <c r="BO687" s="5">
        <v>0</v>
      </c>
      <c r="BP687" s="5">
        <v>26053</v>
      </c>
      <c r="BQ687" s="5">
        <v>0</v>
      </c>
      <c r="BR687" s="5">
        <v>0</v>
      </c>
      <c r="BS687" s="5">
        <v>0</v>
      </c>
      <c r="BT687" s="5">
        <v>0</v>
      </c>
      <c r="BU687" s="5">
        <v>0</v>
      </c>
      <c r="BV687" s="5">
        <v>0</v>
      </c>
      <c r="BW687" s="5">
        <f>IF(COUNTIFS($D$1:D687,D687,$E$1:E687,E687)&gt;1,0,1)</f>
        <v>0</v>
      </c>
      <c r="BX687" s="5">
        <v>448473.91392769653</v>
      </c>
      <c r="BY687" t="s">
        <v>21</v>
      </c>
      <c r="BZ687" t="s">
        <v>92</v>
      </c>
      <c r="CA687" t="s">
        <v>102</v>
      </c>
      <c r="CB687" s="5">
        <v>27655909</v>
      </c>
      <c r="CC687" s="6">
        <v>6.1309276332031426E-2</v>
      </c>
      <c r="CD687" s="8">
        <v>23.60784675</v>
      </c>
      <c r="CE687" s="5" t="s">
        <v>622</v>
      </c>
      <c r="CF687">
        <v>0</v>
      </c>
      <c r="CG687" t="str">
        <f>VLOOKUP(C687,Sheet2!$D$2:$D$764,1,0)</f>
        <v>9521122551</v>
      </c>
      <c r="CH687" t="str">
        <f>VLOOKUP(B687,SO!A:A,1,0)</f>
        <v>9512939127</v>
      </c>
      <c r="CI687" t="str">
        <f>VLOOKUP(D687,Shipment!A:A,1,0)</f>
        <v>9525250623</v>
      </c>
      <c r="CJ687" s="76" t="e">
        <f>VLOOKUP(C687,[1]Sheet1!$E:$H,4,0)</f>
        <v>#N/A</v>
      </c>
      <c r="CK687" s="76" t="e">
        <f>VLOOKUP(C687,[1]Sheet1!$E:$I,5,0)</f>
        <v>#N/A</v>
      </c>
      <c r="CL687" s="76" t="e">
        <f>VLOOKUP(C687,[1]Sheet1!$E:$S,15,0)</f>
        <v>#N/A</v>
      </c>
    </row>
    <row r="688" spans="1:90" x14ac:dyDescent="0.25">
      <c r="A688" s="1">
        <v>44580</v>
      </c>
      <c r="B688" t="s">
        <v>1850</v>
      </c>
      <c r="C688" t="s">
        <v>1851</v>
      </c>
      <c r="D688" t="s">
        <v>1838</v>
      </c>
      <c r="E688" t="s">
        <v>1839</v>
      </c>
      <c r="F688" t="s">
        <v>957</v>
      </c>
      <c r="G688">
        <v>7</v>
      </c>
      <c r="H688" t="s">
        <v>177</v>
      </c>
      <c r="I688" t="s">
        <v>72</v>
      </c>
      <c r="J688" t="s">
        <v>73</v>
      </c>
      <c r="K688" t="s">
        <v>106</v>
      </c>
      <c r="L688">
        <v>1</v>
      </c>
      <c r="M688" t="s">
        <v>1840</v>
      </c>
      <c r="N688" t="s">
        <v>1841</v>
      </c>
      <c r="O688" t="s">
        <v>77</v>
      </c>
      <c r="P688">
        <v>0.47951549999999998</v>
      </c>
      <c r="Q688" t="s">
        <v>78</v>
      </c>
      <c r="R688">
        <v>0.83541666666667003</v>
      </c>
      <c r="S688">
        <v>0.73526620370369999</v>
      </c>
      <c r="T688">
        <v>0.80642361111111005</v>
      </c>
      <c r="U688" t="s">
        <v>1842</v>
      </c>
      <c r="V688" t="s">
        <v>1842</v>
      </c>
      <c r="W688" t="s">
        <v>287</v>
      </c>
      <c r="X688" t="s">
        <v>1843</v>
      </c>
      <c r="Y688" t="s">
        <v>1844</v>
      </c>
      <c r="Z688">
        <v>414</v>
      </c>
      <c r="AA688">
        <v>0</v>
      </c>
      <c r="AB688">
        <v>0</v>
      </c>
      <c r="AC688">
        <v>6650000</v>
      </c>
      <c r="AD688" t="s">
        <v>83</v>
      </c>
      <c r="AE688" s="5">
        <v>0</v>
      </c>
      <c r="AF688" t="s">
        <v>177</v>
      </c>
      <c r="AG688" t="s">
        <v>84</v>
      </c>
      <c r="AH688" t="s">
        <v>85</v>
      </c>
      <c r="AI688" t="s">
        <v>42</v>
      </c>
      <c r="AJ688">
        <v>0</v>
      </c>
      <c r="AK688">
        <v>1</v>
      </c>
      <c r="AL688" t="s">
        <v>183</v>
      </c>
      <c r="AM688" t="s">
        <v>177</v>
      </c>
      <c r="AN68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8631</v>
      </c>
      <c r="AT688" s="8">
        <v>0</v>
      </c>
      <c r="AU688" s="5"/>
      <c r="AX688" s="5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 s="5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0.47951549999999998</v>
      </c>
      <c r="BK688" s="5" t="s">
        <v>1838</v>
      </c>
      <c r="BL688">
        <v>23.60784675</v>
      </c>
      <c r="BM688">
        <v>6975197</v>
      </c>
      <c r="BN688" s="5">
        <v>135072.80476564428</v>
      </c>
      <c r="BO688" s="5">
        <v>0</v>
      </c>
      <c r="BP688" s="5">
        <v>8631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f>IF(COUNTIFS($D$1:D688,D688,$E$1:E688,E688)&gt;1,0,1)</f>
        <v>0</v>
      </c>
      <c r="BX688" s="5">
        <v>148578.61275718632</v>
      </c>
      <c r="BY688" t="s">
        <v>83</v>
      </c>
      <c r="BZ688" t="s">
        <v>87</v>
      </c>
      <c r="CA688" t="s">
        <v>102</v>
      </c>
      <c r="CB688" s="5">
        <v>5272000</v>
      </c>
      <c r="CC688" s="6">
        <v>2.0311699964758539E-2</v>
      </c>
      <c r="CD688" s="8">
        <v>23.60784675</v>
      </c>
      <c r="CE688" s="5" t="s">
        <v>622</v>
      </c>
      <c r="CF688">
        <v>0</v>
      </c>
      <c r="CG688" t="str">
        <f>VLOOKUP(C688,Sheet2!$D$2:$D$764,1,0)</f>
        <v>9521121631</v>
      </c>
      <c r="CH688" t="str">
        <f>VLOOKUP(B688,SO!A:A,1,0)</f>
        <v>9512933932</v>
      </c>
      <c r="CI688" t="str">
        <f>VLOOKUP(D688,Shipment!A:A,1,0)</f>
        <v>9525250623</v>
      </c>
      <c r="CJ688" s="76" t="e">
        <f>VLOOKUP(C688,[1]Sheet1!$E:$H,4,0)</f>
        <v>#N/A</v>
      </c>
      <c r="CK688" s="76" t="e">
        <f>VLOOKUP(C688,[1]Sheet1!$E:$I,5,0)</f>
        <v>#N/A</v>
      </c>
      <c r="CL688" s="76" t="e">
        <f>VLOOKUP(C688,[1]Sheet1!$E:$S,15,0)</f>
        <v>#N/A</v>
      </c>
    </row>
    <row r="689" spans="1:90" x14ac:dyDescent="0.25">
      <c r="A689" s="1">
        <v>44580</v>
      </c>
      <c r="B689" t="s">
        <v>1852</v>
      </c>
      <c r="C689" t="s">
        <v>1853</v>
      </c>
      <c r="D689" t="s">
        <v>1838</v>
      </c>
      <c r="E689" t="s">
        <v>1854</v>
      </c>
      <c r="F689" t="s">
        <v>957</v>
      </c>
      <c r="G689">
        <v>7</v>
      </c>
      <c r="H689" t="s">
        <v>177</v>
      </c>
      <c r="I689" t="s">
        <v>72</v>
      </c>
      <c r="J689" t="s">
        <v>73</v>
      </c>
      <c r="K689" t="s">
        <v>170</v>
      </c>
      <c r="L689">
        <v>9</v>
      </c>
      <c r="M689" t="s">
        <v>973</v>
      </c>
      <c r="N689" t="s">
        <v>1855</v>
      </c>
      <c r="O689" t="s">
        <v>77</v>
      </c>
      <c r="P689">
        <v>6.2244000000000002</v>
      </c>
      <c r="Q689" t="s">
        <v>78</v>
      </c>
      <c r="R689">
        <v>0.83541666666667003</v>
      </c>
      <c r="S689">
        <v>0.73526620370369999</v>
      </c>
      <c r="T689">
        <v>0.81460648148147996</v>
      </c>
      <c r="U689" t="s">
        <v>1856</v>
      </c>
      <c r="V689" t="s">
        <v>1856</v>
      </c>
      <c r="W689" t="s">
        <v>287</v>
      </c>
      <c r="X689" t="s">
        <v>1857</v>
      </c>
      <c r="Y689" t="s">
        <v>1844</v>
      </c>
      <c r="Z689">
        <v>289</v>
      </c>
      <c r="AA689">
        <v>414</v>
      </c>
      <c r="AB689">
        <v>0</v>
      </c>
      <c r="AC689">
        <v>5778960</v>
      </c>
      <c r="AD689" t="s">
        <v>21</v>
      </c>
      <c r="AE689" s="5">
        <v>0</v>
      </c>
      <c r="AF689" t="s">
        <v>177</v>
      </c>
      <c r="AG689" t="s">
        <v>84</v>
      </c>
      <c r="AH689" t="s">
        <v>85</v>
      </c>
      <c r="AI689" t="s">
        <v>976</v>
      </c>
      <c r="AJ689">
        <v>0</v>
      </c>
      <c r="AK689">
        <v>1</v>
      </c>
      <c r="AL689" t="s">
        <v>183</v>
      </c>
      <c r="AM689" t="s">
        <v>177</v>
      </c>
      <c r="AN689" t="s">
        <v>101</v>
      </c>
      <c r="AO689" s="8">
        <v>120000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5"/>
      <c r="AX689" s="5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 s="5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6.2244000000000002</v>
      </c>
      <c r="BK689" s="5" t="s">
        <v>1838</v>
      </c>
      <c r="BL689">
        <v>23.60784675</v>
      </c>
      <c r="BM689">
        <v>6975197</v>
      </c>
      <c r="BN689" s="5">
        <v>1753326.3595927062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f>IF(COUNTIFS($D$1:D689,D689,$E$1:E689,E689)&gt;1,0,1)</f>
        <v>1</v>
      </c>
      <c r="BX689" s="5">
        <v>1816604.3033975558</v>
      </c>
      <c r="BY689" t="s">
        <v>21</v>
      </c>
      <c r="BZ689" t="s">
        <v>92</v>
      </c>
      <c r="CA689" t="s">
        <v>436</v>
      </c>
      <c r="CB689" s="5">
        <v>56088000</v>
      </c>
      <c r="CC689" s="6">
        <v>0.26365809918687311</v>
      </c>
      <c r="CD689" s="8">
        <v>23.60784675</v>
      </c>
      <c r="CE689" s="5" t="s">
        <v>622</v>
      </c>
      <c r="CF689">
        <v>0</v>
      </c>
      <c r="CG689" t="str">
        <f>VLOOKUP(C689,Sheet2!$D$2:$D$764,1,0)</f>
        <v>9521123799</v>
      </c>
      <c r="CH689" t="str">
        <f>VLOOKUP(B689,SO!A:A,1,0)</f>
        <v>9512941103</v>
      </c>
      <c r="CI689" t="str">
        <f>VLOOKUP(D689,Shipment!A:A,1,0)</f>
        <v>9525250623</v>
      </c>
      <c r="CJ689" s="76" t="e">
        <f>VLOOKUP(C689,[1]Sheet1!$E:$H,4,0)</f>
        <v>#N/A</v>
      </c>
      <c r="CK689" s="76" t="e">
        <f>VLOOKUP(C689,[1]Sheet1!$E:$I,5,0)</f>
        <v>#N/A</v>
      </c>
      <c r="CL689" s="76" t="e">
        <f>VLOOKUP(C689,[1]Sheet1!$E:$S,15,0)</f>
        <v>#N/A</v>
      </c>
    </row>
    <row r="690" spans="1:90" x14ac:dyDescent="0.25">
      <c r="A690" s="1">
        <v>44580</v>
      </c>
      <c r="B690" t="s">
        <v>1852</v>
      </c>
      <c r="C690" t="s">
        <v>1853</v>
      </c>
      <c r="D690" t="s">
        <v>1838</v>
      </c>
      <c r="E690" t="s">
        <v>1854</v>
      </c>
      <c r="F690" t="s">
        <v>957</v>
      </c>
      <c r="G690">
        <v>7</v>
      </c>
      <c r="H690" t="s">
        <v>177</v>
      </c>
      <c r="I690" t="s">
        <v>72</v>
      </c>
      <c r="J690" t="s">
        <v>73</v>
      </c>
      <c r="K690" t="s">
        <v>103</v>
      </c>
      <c r="L690">
        <v>8</v>
      </c>
      <c r="M690" t="s">
        <v>973</v>
      </c>
      <c r="N690" t="s">
        <v>1855</v>
      </c>
      <c r="O690" t="s">
        <v>77</v>
      </c>
      <c r="P690">
        <v>0.64912800000000004</v>
      </c>
      <c r="Q690" t="s">
        <v>78</v>
      </c>
      <c r="R690">
        <v>0.83541666666667003</v>
      </c>
      <c r="S690">
        <v>0.73526620370369999</v>
      </c>
      <c r="T690">
        <v>0.83212962962963</v>
      </c>
      <c r="U690" t="s">
        <v>1856</v>
      </c>
      <c r="V690" t="s">
        <v>1856</v>
      </c>
      <c r="W690" t="s">
        <v>287</v>
      </c>
      <c r="X690" t="s">
        <v>1857</v>
      </c>
      <c r="Y690" t="s">
        <v>1844</v>
      </c>
      <c r="Z690">
        <v>289</v>
      </c>
      <c r="AA690">
        <v>0</v>
      </c>
      <c r="AB690">
        <v>0</v>
      </c>
      <c r="AC690">
        <v>5778960</v>
      </c>
      <c r="AD690" t="s">
        <v>100</v>
      </c>
      <c r="AE690" s="5">
        <v>0</v>
      </c>
      <c r="AF690" t="s">
        <v>177</v>
      </c>
      <c r="AG690" t="s">
        <v>84</v>
      </c>
      <c r="AH690" t="s">
        <v>85</v>
      </c>
      <c r="AI690" t="s">
        <v>976</v>
      </c>
      <c r="AJ690">
        <v>0</v>
      </c>
      <c r="AK690">
        <v>1</v>
      </c>
      <c r="AL690" t="s">
        <v>183</v>
      </c>
      <c r="AM690" t="s">
        <v>177</v>
      </c>
      <c r="AN690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5"/>
      <c r="AX690" s="5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 s="5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0.64912800000000004</v>
      </c>
      <c r="BK690" s="5" t="s">
        <v>1838</v>
      </c>
      <c r="BL690">
        <v>23.60784675</v>
      </c>
      <c r="BM690">
        <v>6975197</v>
      </c>
      <c r="BN690" s="5">
        <v>182850.27201813736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f>IF(COUNTIFS($D$1:D690,D690,$E$1:E690,E690)&gt;1,0,1)</f>
        <v>0</v>
      </c>
      <c r="BX690" s="5">
        <v>189449.37957969418</v>
      </c>
      <c r="BY690" t="s">
        <v>100</v>
      </c>
      <c r="BZ690" t="s">
        <v>100</v>
      </c>
      <c r="CA690" t="s">
        <v>436</v>
      </c>
      <c r="CB690" s="5">
        <v>37959403.733333334</v>
      </c>
      <c r="CC690" s="6">
        <v>2.7496281506486822E-2</v>
      </c>
      <c r="CD690" s="8">
        <v>23.60784675</v>
      </c>
      <c r="CE690" s="5" t="s">
        <v>622</v>
      </c>
      <c r="CF690">
        <v>0</v>
      </c>
      <c r="CG690" t="str">
        <f>VLOOKUP(C690,Sheet2!$D$2:$D$764,1,0)</f>
        <v>9521123799</v>
      </c>
      <c r="CH690" t="str">
        <f>VLOOKUP(B690,SO!A:A,1,0)</f>
        <v>9512941103</v>
      </c>
      <c r="CI690" t="str">
        <f>VLOOKUP(D690,Shipment!A:A,1,0)</f>
        <v>9525250623</v>
      </c>
      <c r="CJ690" s="76" t="e">
        <f>VLOOKUP(C690,[1]Sheet1!$E:$H,4,0)</f>
        <v>#N/A</v>
      </c>
      <c r="CK690" s="76" t="e">
        <f>VLOOKUP(C690,[1]Sheet1!$E:$I,5,0)</f>
        <v>#N/A</v>
      </c>
      <c r="CL690" s="76" t="e">
        <f>VLOOKUP(C690,[1]Sheet1!$E:$S,15,0)</f>
        <v>#N/A</v>
      </c>
    </row>
    <row r="691" spans="1:90" x14ac:dyDescent="0.25">
      <c r="A691" s="1">
        <v>44580</v>
      </c>
      <c r="B691" t="s">
        <v>1858</v>
      </c>
      <c r="C691" t="s">
        <v>1859</v>
      </c>
      <c r="D691" t="s">
        <v>1838</v>
      </c>
      <c r="E691" t="s">
        <v>1860</v>
      </c>
      <c r="F691" t="s">
        <v>957</v>
      </c>
      <c r="G691">
        <v>7</v>
      </c>
      <c r="H691" t="s">
        <v>177</v>
      </c>
      <c r="I691" t="s">
        <v>72</v>
      </c>
      <c r="J691" t="s">
        <v>73</v>
      </c>
      <c r="K691" t="s">
        <v>112</v>
      </c>
      <c r="L691">
        <v>1</v>
      </c>
      <c r="M691" t="s">
        <v>1840</v>
      </c>
      <c r="N691" t="s">
        <v>1861</v>
      </c>
      <c r="O691" t="s">
        <v>77</v>
      </c>
      <c r="P691">
        <v>0.58678600000000003</v>
      </c>
      <c r="Q691" t="s">
        <v>78</v>
      </c>
      <c r="R691">
        <v>0.83541666666667003</v>
      </c>
      <c r="S691">
        <v>0.73526620370369999</v>
      </c>
      <c r="T691">
        <v>0.82505787037037004</v>
      </c>
      <c r="U691" t="s">
        <v>1862</v>
      </c>
      <c r="V691" t="s">
        <v>1862</v>
      </c>
      <c r="W691" t="s">
        <v>287</v>
      </c>
      <c r="X691" t="s">
        <v>1863</v>
      </c>
      <c r="Y691" t="s">
        <v>1844</v>
      </c>
      <c r="Z691">
        <v>394</v>
      </c>
      <c r="AA691">
        <v>414</v>
      </c>
      <c r="AB691">
        <v>0</v>
      </c>
      <c r="AC691">
        <v>5771250</v>
      </c>
      <c r="AD691" t="s">
        <v>83</v>
      </c>
      <c r="AE691" s="5">
        <v>0</v>
      </c>
      <c r="AF691" t="s">
        <v>177</v>
      </c>
      <c r="AG691" t="s">
        <v>84</v>
      </c>
      <c r="AH691" t="s">
        <v>85</v>
      </c>
      <c r="AI691" t="s">
        <v>42</v>
      </c>
      <c r="AJ691">
        <v>0</v>
      </c>
      <c r="AK691">
        <v>1</v>
      </c>
      <c r="AL691" t="s">
        <v>183</v>
      </c>
      <c r="AM691" t="s">
        <v>177</v>
      </c>
      <c r="AN691" t="s">
        <v>101</v>
      </c>
      <c r="AO691" s="8">
        <v>120000</v>
      </c>
      <c r="AP691" s="8">
        <v>0</v>
      </c>
      <c r="AQ691" s="8">
        <v>0</v>
      </c>
      <c r="AR691" s="8">
        <v>0</v>
      </c>
      <c r="AS691" s="8">
        <v>10562</v>
      </c>
      <c r="AT691" s="8">
        <v>0</v>
      </c>
      <c r="AU691" s="5"/>
      <c r="AX691" s="5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 s="5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0.58678600000000003</v>
      </c>
      <c r="BK691" s="5" t="s">
        <v>1838</v>
      </c>
      <c r="BL691">
        <v>23.60784675</v>
      </c>
      <c r="BM691">
        <v>6975197</v>
      </c>
      <c r="BN691" s="5">
        <v>165289.40319387664</v>
      </c>
      <c r="BO691" s="5">
        <v>0</v>
      </c>
      <c r="BP691" s="5">
        <v>10562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f>IF(COUNTIFS($D$1:D691,D691,$E$1:E691,E691)&gt;1,0,1)</f>
        <v>1</v>
      </c>
      <c r="BX691" s="5">
        <v>181816.73503846768</v>
      </c>
      <c r="BY691" t="s">
        <v>83</v>
      </c>
      <c r="BZ691" t="s">
        <v>87</v>
      </c>
      <c r="CA691" t="s">
        <v>102</v>
      </c>
      <c r="CB691" s="5">
        <v>9265000</v>
      </c>
      <c r="CC691" s="6">
        <v>2.485554935246265E-2</v>
      </c>
      <c r="CD691" s="8">
        <v>23.60784675</v>
      </c>
      <c r="CE691" s="5" t="s">
        <v>622</v>
      </c>
      <c r="CF691">
        <v>0</v>
      </c>
      <c r="CG691" t="str">
        <f>VLOOKUP(C691,Sheet2!$D$2:$D$764,1,0)</f>
        <v>9521123391</v>
      </c>
      <c r="CH691" t="str">
        <f>VLOOKUP(B691,SO!A:A,1,0)</f>
        <v>9512933866</v>
      </c>
      <c r="CI691" t="str">
        <f>VLOOKUP(D691,Shipment!A:A,1,0)</f>
        <v>9525250623</v>
      </c>
      <c r="CJ691" s="76" t="e">
        <f>VLOOKUP(C691,[1]Sheet1!$E:$H,4,0)</f>
        <v>#N/A</v>
      </c>
      <c r="CK691" s="76" t="e">
        <f>VLOOKUP(C691,[1]Sheet1!$E:$I,5,0)</f>
        <v>#N/A</v>
      </c>
      <c r="CL691" s="76" t="e">
        <f>VLOOKUP(C691,[1]Sheet1!$E:$S,15,0)</f>
        <v>#N/A</v>
      </c>
    </row>
    <row r="692" spans="1:90" x14ac:dyDescent="0.25">
      <c r="A692" s="1">
        <v>44580</v>
      </c>
      <c r="B692" t="s">
        <v>1852</v>
      </c>
      <c r="C692" t="s">
        <v>1853</v>
      </c>
      <c r="D692" t="s">
        <v>1838</v>
      </c>
      <c r="E692" t="s">
        <v>1854</v>
      </c>
      <c r="F692" t="s">
        <v>957</v>
      </c>
      <c r="G692">
        <v>7</v>
      </c>
      <c r="H692" t="s">
        <v>177</v>
      </c>
      <c r="I692" t="s">
        <v>72</v>
      </c>
      <c r="J692" t="s">
        <v>73</v>
      </c>
      <c r="K692" t="s">
        <v>96</v>
      </c>
      <c r="L692">
        <v>8</v>
      </c>
      <c r="M692" t="s">
        <v>973</v>
      </c>
      <c r="N692" t="s">
        <v>1855</v>
      </c>
      <c r="O692" t="s">
        <v>77</v>
      </c>
      <c r="P692">
        <v>1.728</v>
      </c>
      <c r="Q692" t="s">
        <v>78</v>
      </c>
      <c r="R692">
        <v>0.83541666666667003</v>
      </c>
      <c r="S692">
        <v>0.73526620370369999</v>
      </c>
      <c r="T692">
        <v>0.83149305555555997</v>
      </c>
      <c r="U692" t="s">
        <v>1856</v>
      </c>
      <c r="V692" t="s">
        <v>1856</v>
      </c>
      <c r="W692" t="s">
        <v>287</v>
      </c>
      <c r="X692" t="s">
        <v>1857</v>
      </c>
      <c r="Y692" t="s">
        <v>1844</v>
      </c>
      <c r="Z692">
        <v>289</v>
      </c>
      <c r="AA692">
        <v>0</v>
      </c>
      <c r="AB692">
        <v>0</v>
      </c>
      <c r="AC692">
        <v>5778960</v>
      </c>
      <c r="AD692" t="s">
        <v>100</v>
      </c>
      <c r="AE692" s="5">
        <v>0</v>
      </c>
      <c r="AF692" t="s">
        <v>177</v>
      </c>
      <c r="AG692" t="s">
        <v>84</v>
      </c>
      <c r="AH692" t="s">
        <v>85</v>
      </c>
      <c r="AI692" t="s">
        <v>976</v>
      </c>
      <c r="AJ692">
        <v>0</v>
      </c>
      <c r="AK692">
        <v>1</v>
      </c>
      <c r="AL692" t="s">
        <v>183</v>
      </c>
      <c r="AM692" t="s">
        <v>177</v>
      </c>
      <c r="AN692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5"/>
      <c r="AX692" s="5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 s="5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1.728</v>
      </c>
      <c r="BK692" s="5" t="s">
        <v>1838</v>
      </c>
      <c r="BL692">
        <v>23.60784675</v>
      </c>
      <c r="BM692">
        <v>6975197</v>
      </c>
      <c r="BN692" s="5">
        <v>486753.41388345807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f>IF(COUNTIFS($D$1:D692,D692,$E$1:E692,E692)&gt;1,0,1)</f>
        <v>0</v>
      </c>
      <c r="BX692" s="5">
        <v>504320.45438451518</v>
      </c>
      <c r="BY692" t="s">
        <v>100</v>
      </c>
      <c r="BZ692" t="s">
        <v>100</v>
      </c>
      <c r="CA692" t="s">
        <v>436</v>
      </c>
      <c r="CB692" s="5">
        <v>56939105.333333336</v>
      </c>
      <c r="CC692" s="6">
        <v>7.3196002087738049E-2</v>
      </c>
      <c r="CD692" s="8">
        <v>23.60784675</v>
      </c>
      <c r="CE692" s="5" t="s">
        <v>622</v>
      </c>
      <c r="CF692">
        <v>0</v>
      </c>
      <c r="CG692" t="str">
        <f>VLOOKUP(C692,Sheet2!$D$2:$D$764,1,0)</f>
        <v>9521123799</v>
      </c>
      <c r="CH692" t="str">
        <f>VLOOKUP(B692,SO!A:A,1,0)</f>
        <v>9512941103</v>
      </c>
      <c r="CI692" t="str">
        <f>VLOOKUP(D692,Shipment!A:A,1,0)</f>
        <v>9525250623</v>
      </c>
      <c r="CJ692" s="76" t="e">
        <f>VLOOKUP(C692,[1]Sheet1!$E:$H,4,0)</f>
        <v>#N/A</v>
      </c>
      <c r="CK692" s="76" t="e">
        <f>VLOOKUP(C692,[1]Sheet1!$E:$I,5,0)</f>
        <v>#N/A</v>
      </c>
      <c r="CL692" s="76" t="e">
        <f>VLOOKUP(C692,[1]Sheet1!$E:$S,15,0)</f>
        <v>#N/A</v>
      </c>
    </row>
    <row r="693" spans="1:90" x14ac:dyDescent="0.25">
      <c r="A693" s="1">
        <v>44580</v>
      </c>
      <c r="B693" t="s">
        <v>1852</v>
      </c>
      <c r="C693" t="s">
        <v>1853</v>
      </c>
      <c r="D693" t="s">
        <v>1838</v>
      </c>
      <c r="E693" t="s">
        <v>1854</v>
      </c>
      <c r="F693" t="s">
        <v>957</v>
      </c>
      <c r="G693">
        <v>7</v>
      </c>
      <c r="H693" t="s">
        <v>177</v>
      </c>
      <c r="I693" t="s">
        <v>72</v>
      </c>
      <c r="J693" t="s">
        <v>73</v>
      </c>
      <c r="K693" t="s">
        <v>878</v>
      </c>
      <c r="L693">
        <v>24</v>
      </c>
      <c r="M693" t="s">
        <v>973</v>
      </c>
      <c r="N693" t="s">
        <v>1855</v>
      </c>
      <c r="O693" t="s">
        <v>77</v>
      </c>
      <c r="P693">
        <v>1.947384</v>
      </c>
      <c r="Q693" t="s">
        <v>78</v>
      </c>
      <c r="R693">
        <v>0.83541666666667003</v>
      </c>
      <c r="S693">
        <v>0.73527777777778003</v>
      </c>
      <c r="T693">
        <v>0.82273148148148001</v>
      </c>
      <c r="U693" t="s">
        <v>1856</v>
      </c>
      <c r="V693" t="s">
        <v>1856</v>
      </c>
      <c r="W693" t="s">
        <v>287</v>
      </c>
      <c r="X693" t="s">
        <v>1857</v>
      </c>
      <c r="Y693" t="s">
        <v>1844</v>
      </c>
      <c r="Z693">
        <v>289</v>
      </c>
      <c r="AA693">
        <v>0</v>
      </c>
      <c r="AB693">
        <v>0</v>
      </c>
      <c r="AC693">
        <v>5778960</v>
      </c>
      <c r="AD693" t="s">
        <v>100</v>
      </c>
      <c r="AE693" s="5">
        <v>0</v>
      </c>
      <c r="AF693" t="s">
        <v>177</v>
      </c>
      <c r="AG693" t="s">
        <v>84</v>
      </c>
      <c r="AH693" t="s">
        <v>85</v>
      </c>
      <c r="AI693" t="s">
        <v>976</v>
      </c>
      <c r="AJ693">
        <v>0</v>
      </c>
      <c r="AK693">
        <v>1</v>
      </c>
      <c r="AL693" t="s">
        <v>183</v>
      </c>
      <c r="AM693" t="s">
        <v>177</v>
      </c>
      <c r="AN693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5"/>
      <c r="AX693" s="5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 s="5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1.947384</v>
      </c>
      <c r="BK693" s="5" t="s">
        <v>1838</v>
      </c>
      <c r="BL693">
        <v>23.60784675</v>
      </c>
      <c r="BM693">
        <v>6975197</v>
      </c>
      <c r="BN693" s="5">
        <v>548550.81605441205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f>IF(COUNTIFS($D$1:D693,D693,$E$1:E693,E693)&gt;1,0,1)</f>
        <v>0</v>
      </c>
      <c r="BX693" s="5">
        <v>568348.13873908261</v>
      </c>
      <c r="BY693" t="s">
        <v>100</v>
      </c>
      <c r="BZ693" t="s">
        <v>100</v>
      </c>
      <c r="CA693" t="s">
        <v>436</v>
      </c>
      <c r="CB693" s="5">
        <v>92794713.142857149</v>
      </c>
      <c r="CC693" s="6">
        <v>8.2488844519460466E-2</v>
      </c>
      <c r="CD693" s="8">
        <v>23.60784675</v>
      </c>
      <c r="CE693" s="5" t="s">
        <v>622</v>
      </c>
      <c r="CF693">
        <v>0</v>
      </c>
      <c r="CG693" t="str">
        <f>VLOOKUP(C693,Sheet2!$D$2:$D$764,1,0)</f>
        <v>9521123799</v>
      </c>
      <c r="CH693" t="str">
        <f>VLOOKUP(B693,SO!A:A,1,0)</f>
        <v>9512941103</v>
      </c>
      <c r="CI693" t="str">
        <f>VLOOKUP(D693,Shipment!A:A,1,0)</f>
        <v>9525250623</v>
      </c>
      <c r="CJ693" s="76" t="e">
        <f>VLOOKUP(C693,[1]Sheet1!$E:$H,4,0)</f>
        <v>#N/A</v>
      </c>
      <c r="CK693" s="76" t="e">
        <f>VLOOKUP(C693,[1]Sheet1!$E:$I,5,0)</f>
        <v>#N/A</v>
      </c>
      <c r="CL693" s="76" t="e">
        <f>VLOOKUP(C693,[1]Sheet1!$E:$S,15,0)</f>
        <v>#N/A</v>
      </c>
    </row>
    <row r="694" spans="1:90" x14ac:dyDescent="0.25">
      <c r="A694" s="1">
        <v>44580</v>
      </c>
      <c r="B694" t="s">
        <v>1852</v>
      </c>
      <c r="C694" t="s">
        <v>1853</v>
      </c>
      <c r="D694" t="s">
        <v>1838</v>
      </c>
      <c r="E694" t="s">
        <v>1854</v>
      </c>
      <c r="F694" t="s">
        <v>957</v>
      </c>
      <c r="G694">
        <v>7</v>
      </c>
      <c r="H694" t="s">
        <v>177</v>
      </c>
      <c r="I694" t="s">
        <v>72</v>
      </c>
      <c r="J694" t="s">
        <v>73</v>
      </c>
      <c r="K694" t="s">
        <v>871</v>
      </c>
      <c r="L694">
        <v>24</v>
      </c>
      <c r="M694" t="s">
        <v>973</v>
      </c>
      <c r="N694" t="s">
        <v>1855</v>
      </c>
      <c r="O694" t="s">
        <v>77</v>
      </c>
      <c r="P694">
        <v>5.1840000000000002</v>
      </c>
      <c r="Q694" t="s">
        <v>78</v>
      </c>
      <c r="R694">
        <v>0.83541666666667003</v>
      </c>
      <c r="S694">
        <v>0.73527777777778003</v>
      </c>
      <c r="T694">
        <v>0.82261574074073995</v>
      </c>
      <c r="U694" t="s">
        <v>1856</v>
      </c>
      <c r="V694" t="s">
        <v>1856</v>
      </c>
      <c r="W694" t="s">
        <v>287</v>
      </c>
      <c r="X694" t="s">
        <v>1857</v>
      </c>
      <c r="Y694" t="s">
        <v>1844</v>
      </c>
      <c r="Z694">
        <v>289</v>
      </c>
      <c r="AA694">
        <v>0</v>
      </c>
      <c r="AB694">
        <v>0</v>
      </c>
      <c r="AC694">
        <v>5778960</v>
      </c>
      <c r="AD694" t="s">
        <v>100</v>
      </c>
      <c r="AE694" s="5">
        <v>0</v>
      </c>
      <c r="AF694" t="s">
        <v>177</v>
      </c>
      <c r="AG694" t="s">
        <v>84</v>
      </c>
      <c r="AH694" t="s">
        <v>85</v>
      </c>
      <c r="AI694" t="s">
        <v>976</v>
      </c>
      <c r="AJ694">
        <v>0</v>
      </c>
      <c r="AK694">
        <v>1</v>
      </c>
      <c r="AL694" t="s">
        <v>183</v>
      </c>
      <c r="AM694" t="s">
        <v>177</v>
      </c>
      <c r="AN694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5"/>
      <c r="AX694" s="5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 s="5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5.1840000000000002</v>
      </c>
      <c r="BK694" s="5" t="s">
        <v>1838</v>
      </c>
      <c r="BL694">
        <v>23.60784675</v>
      </c>
      <c r="BM694">
        <v>6975197</v>
      </c>
      <c r="BN694" s="5">
        <v>1460260.2416503741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f>IF(COUNTIFS($D$1:D694,D694,$E$1:E694,E694)&gt;1,0,1)</f>
        <v>0</v>
      </c>
      <c r="BX694" s="5">
        <v>1512961.3631535457</v>
      </c>
      <c r="BY694" t="s">
        <v>100</v>
      </c>
      <c r="BZ694" t="s">
        <v>100</v>
      </c>
      <c r="CA694" t="s">
        <v>436</v>
      </c>
      <c r="CB694" s="5">
        <v>139192058.28571427</v>
      </c>
      <c r="CC694" s="6">
        <v>0.21958800626321417</v>
      </c>
      <c r="CD694" s="8">
        <v>23.60784675</v>
      </c>
      <c r="CE694" s="5" t="s">
        <v>622</v>
      </c>
      <c r="CF694">
        <v>0</v>
      </c>
      <c r="CG694" t="str">
        <f>VLOOKUP(C694,Sheet2!$D$2:$D$764,1,0)</f>
        <v>9521123799</v>
      </c>
      <c r="CH694" t="str">
        <f>VLOOKUP(B694,SO!A:A,1,0)</f>
        <v>9512941103</v>
      </c>
      <c r="CI694" t="str">
        <f>VLOOKUP(D694,Shipment!A:A,1,0)</f>
        <v>9525250623</v>
      </c>
      <c r="CJ694" s="76" t="e">
        <f>VLOOKUP(C694,[1]Sheet1!$E:$H,4,0)</f>
        <v>#N/A</v>
      </c>
      <c r="CK694" s="76" t="e">
        <f>VLOOKUP(C694,[1]Sheet1!$E:$I,5,0)</f>
        <v>#N/A</v>
      </c>
      <c r="CL694" s="76" t="e">
        <f>VLOOKUP(C694,[1]Sheet1!$E:$S,15,0)</f>
        <v>#N/A</v>
      </c>
    </row>
    <row r="695" spans="1:90" x14ac:dyDescent="0.25">
      <c r="A695" s="1">
        <v>44580</v>
      </c>
      <c r="B695" t="s">
        <v>1852</v>
      </c>
      <c r="C695" t="s">
        <v>1853</v>
      </c>
      <c r="D695" t="s">
        <v>1838</v>
      </c>
      <c r="E695" t="s">
        <v>1854</v>
      </c>
      <c r="F695" t="s">
        <v>957</v>
      </c>
      <c r="G695">
        <v>7</v>
      </c>
      <c r="H695" t="s">
        <v>177</v>
      </c>
      <c r="I695" t="s">
        <v>72</v>
      </c>
      <c r="J695" t="s">
        <v>73</v>
      </c>
      <c r="K695" t="s">
        <v>714</v>
      </c>
      <c r="L695">
        <v>10</v>
      </c>
      <c r="M695" t="s">
        <v>973</v>
      </c>
      <c r="N695" t="s">
        <v>1855</v>
      </c>
      <c r="O695" t="s">
        <v>77</v>
      </c>
      <c r="P695">
        <v>1.62279375</v>
      </c>
      <c r="Q695" t="s">
        <v>78</v>
      </c>
      <c r="R695">
        <v>0.83541666666667003</v>
      </c>
      <c r="S695">
        <v>0.73527777777778003</v>
      </c>
      <c r="T695">
        <v>0.82282407407406999</v>
      </c>
      <c r="U695" t="s">
        <v>1856</v>
      </c>
      <c r="V695" t="s">
        <v>1856</v>
      </c>
      <c r="W695" t="s">
        <v>287</v>
      </c>
      <c r="X695" t="s">
        <v>1857</v>
      </c>
      <c r="Y695" t="s">
        <v>1844</v>
      </c>
      <c r="Z695">
        <v>289</v>
      </c>
      <c r="AA695">
        <v>0</v>
      </c>
      <c r="AB695">
        <v>0</v>
      </c>
      <c r="AC695">
        <v>5778960</v>
      </c>
      <c r="AD695" t="s">
        <v>100</v>
      </c>
      <c r="AE695" s="5">
        <v>0</v>
      </c>
      <c r="AF695" t="s">
        <v>177</v>
      </c>
      <c r="AG695" t="s">
        <v>84</v>
      </c>
      <c r="AH695" t="s">
        <v>85</v>
      </c>
      <c r="AI695" t="s">
        <v>976</v>
      </c>
      <c r="AJ695">
        <v>0</v>
      </c>
      <c r="AK695">
        <v>1</v>
      </c>
      <c r="AL695" t="s">
        <v>183</v>
      </c>
      <c r="AM695" t="s">
        <v>177</v>
      </c>
      <c r="AN695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5"/>
      <c r="AX695" s="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 s="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1.62279375</v>
      </c>
      <c r="BK695" s="5" t="s">
        <v>1838</v>
      </c>
      <c r="BL695">
        <v>23.60784675</v>
      </c>
      <c r="BM695">
        <v>6975197</v>
      </c>
      <c r="BN695" s="5">
        <v>457118.28578775399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f>IF(COUNTIFS($D$1:D695,D695,$E$1:E695,E695)&gt;1,0,1)</f>
        <v>0</v>
      </c>
      <c r="BX695" s="5">
        <v>473615.78783122182</v>
      </c>
      <c r="BY695" t="s">
        <v>100</v>
      </c>
      <c r="BZ695" t="s">
        <v>100</v>
      </c>
      <c r="CA695" t="s">
        <v>436</v>
      </c>
      <c r="CB695" s="5">
        <v>39105127</v>
      </c>
      <c r="CC695" s="6">
        <v>6.8739591847782555E-2</v>
      </c>
      <c r="CD695" s="8">
        <v>23.60784675</v>
      </c>
      <c r="CE695" s="5" t="s">
        <v>622</v>
      </c>
      <c r="CF695">
        <v>0</v>
      </c>
      <c r="CG695" t="str">
        <f>VLOOKUP(C695,Sheet2!$D$2:$D$764,1,0)</f>
        <v>9521123799</v>
      </c>
      <c r="CH695" t="str">
        <f>VLOOKUP(B695,SO!A:A,1,0)</f>
        <v>9512941103</v>
      </c>
      <c r="CI695" t="str">
        <f>VLOOKUP(D695,Shipment!A:A,1,0)</f>
        <v>9525250623</v>
      </c>
      <c r="CJ695" s="76" t="e">
        <f>VLOOKUP(C695,[1]Sheet1!$E:$H,4,0)</f>
        <v>#N/A</v>
      </c>
      <c r="CK695" s="76" t="e">
        <f>VLOOKUP(C695,[1]Sheet1!$E:$I,5,0)</f>
        <v>#N/A</v>
      </c>
      <c r="CL695" s="76" t="e">
        <f>VLOOKUP(C695,[1]Sheet1!$E:$S,15,0)</f>
        <v>#N/A</v>
      </c>
    </row>
    <row r="696" spans="1:90" x14ac:dyDescent="0.25">
      <c r="A696" s="1">
        <v>44580</v>
      </c>
      <c r="B696" t="s">
        <v>1852</v>
      </c>
      <c r="C696" t="s">
        <v>1853</v>
      </c>
      <c r="D696" t="s">
        <v>1838</v>
      </c>
      <c r="E696" t="s">
        <v>1854</v>
      </c>
      <c r="F696" t="s">
        <v>957</v>
      </c>
      <c r="G696">
        <v>7</v>
      </c>
      <c r="H696" t="s">
        <v>177</v>
      </c>
      <c r="I696" t="s">
        <v>72</v>
      </c>
      <c r="J696" t="s">
        <v>73</v>
      </c>
      <c r="K696" t="s">
        <v>710</v>
      </c>
      <c r="L696">
        <v>10</v>
      </c>
      <c r="M696" t="s">
        <v>973</v>
      </c>
      <c r="N696" t="s">
        <v>1855</v>
      </c>
      <c r="O696" t="s">
        <v>77</v>
      </c>
      <c r="P696">
        <v>0.82732000000000006</v>
      </c>
      <c r="Q696" t="s">
        <v>78</v>
      </c>
      <c r="R696">
        <v>0.83541666666667003</v>
      </c>
      <c r="S696">
        <v>0.73527777777778003</v>
      </c>
      <c r="T696">
        <v>0.82366898148148004</v>
      </c>
      <c r="U696" t="s">
        <v>1856</v>
      </c>
      <c r="V696" t="s">
        <v>1856</v>
      </c>
      <c r="W696" t="s">
        <v>287</v>
      </c>
      <c r="X696" t="s">
        <v>1857</v>
      </c>
      <c r="Y696" t="s">
        <v>1844</v>
      </c>
      <c r="Z696">
        <v>289</v>
      </c>
      <c r="AA696">
        <v>0</v>
      </c>
      <c r="AB696">
        <v>0</v>
      </c>
      <c r="AC696">
        <v>5778960</v>
      </c>
      <c r="AD696" t="s">
        <v>100</v>
      </c>
      <c r="AE696" s="5">
        <v>0</v>
      </c>
      <c r="AF696" t="s">
        <v>177</v>
      </c>
      <c r="AG696" t="s">
        <v>84</v>
      </c>
      <c r="AH696" t="s">
        <v>85</v>
      </c>
      <c r="AI696" t="s">
        <v>976</v>
      </c>
      <c r="AJ696">
        <v>0</v>
      </c>
      <c r="AK696">
        <v>1</v>
      </c>
      <c r="AL696" t="s">
        <v>183</v>
      </c>
      <c r="AM696" t="s">
        <v>177</v>
      </c>
      <c r="AN696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5"/>
      <c r="AX696" s="5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 s="5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0.82732000000000006</v>
      </c>
      <c r="BK696" s="5" t="s">
        <v>1838</v>
      </c>
      <c r="BL696">
        <v>23.60784675</v>
      </c>
      <c r="BM696">
        <v>6975197</v>
      </c>
      <c r="BN696" s="5">
        <v>233044.46433684172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f>IF(COUNTIFS($D$1:D696,D696,$E$1:E696,E696)&gt;1,0,1)</f>
        <v>0</v>
      </c>
      <c r="BX696" s="5">
        <v>241455.09162117887</v>
      </c>
      <c r="BY696" t="s">
        <v>100</v>
      </c>
      <c r="BZ696" t="s">
        <v>100</v>
      </c>
      <c r="CA696" t="s">
        <v>436</v>
      </c>
      <c r="CB696" s="5">
        <v>26070082</v>
      </c>
      <c r="CC696" s="6">
        <v>3.504428035140477E-2</v>
      </c>
      <c r="CD696" s="8">
        <v>23.60784675</v>
      </c>
      <c r="CE696" s="5" t="s">
        <v>622</v>
      </c>
      <c r="CF696">
        <v>0</v>
      </c>
      <c r="CG696" t="str">
        <f>VLOOKUP(C696,Sheet2!$D$2:$D$764,1,0)</f>
        <v>9521123799</v>
      </c>
      <c r="CH696" t="str">
        <f>VLOOKUP(B696,SO!A:A,1,0)</f>
        <v>9512941103</v>
      </c>
      <c r="CI696" t="str">
        <f>VLOOKUP(D696,Shipment!A:A,1,0)</f>
        <v>9525250623</v>
      </c>
      <c r="CJ696" s="76" t="e">
        <f>VLOOKUP(C696,[1]Sheet1!$E:$H,4,0)</f>
        <v>#N/A</v>
      </c>
      <c r="CK696" s="76" t="e">
        <f>VLOOKUP(C696,[1]Sheet1!$E:$I,5,0)</f>
        <v>#N/A</v>
      </c>
      <c r="CL696" s="76" t="e">
        <f>VLOOKUP(C696,[1]Sheet1!$E:$S,15,0)</f>
        <v>#N/A</v>
      </c>
    </row>
    <row r="697" spans="1:90" x14ac:dyDescent="0.25">
      <c r="A697" s="1">
        <v>44580</v>
      </c>
      <c r="B697" t="s">
        <v>1852</v>
      </c>
      <c r="C697" t="s">
        <v>1853</v>
      </c>
      <c r="D697" t="s">
        <v>1838</v>
      </c>
      <c r="E697" t="s">
        <v>1854</v>
      </c>
      <c r="F697" t="s">
        <v>957</v>
      </c>
      <c r="G697">
        <v>7</v>
      </c>
      <c r="H697" t="s">
        <v>177</v>
      </c>
      <c r="I697" t="s">
        <v>72</v>
      </c>
      <c r="J697" t="s">
        <v>73</v>
      </c>
      <c r="K697" t="s">
        <v>170</v>
      </c>
      <c r="L697">
        <v>1</v>
      </c>
      <c r="M697" t="s">
        <v>973</v>
      </c>
      <c r="N697" t="s">
        <v>1855</v>
      </c>
      <c r="O697" t="s">
        <v>77</v>
      </c>
      <c r="P697">
        <v>0.69159999999999999</v>
      </c>
      <c r="Q697" t="s">
        <v>78</v>
      </c>
      <c r="R697">
        <v>0.83541666666667003</v>
      </c>
      <c r="S697">
        <v>0.73572916666666999</v>
      </c>
      <c r="T697">
        <v>0.80760416666667001</v>
      </c>
      <c r="U697" t="s">
        <v>1856</v>
      </c>
      <c r="V697" t="s">
        <v>1856</v>
      </c>
      <c r="W697" t="s">
        <v>287</v>
      </c>
      <c r="X697" t="s">
        <v>1857</v>
      </c>
      <c r="Y697" t="s">
        <v>1844</v>
      </c>
      <c r="Z697">
        <v>289</v>
      </c>
      <c r="AA697">
        <v>0</v>
      </c>
      <c r="AB697">
        <v>0</v>
      </c>
      <c r="AC697">
        <v>5778960</v>
      </c>
      <c r="AD697" t="s">
        <v>21</v>
      </c>
      <c r="AE697" s="5">
        <v>0</v>
      </c>
      <c r="AF697" t="s">
        <v>177</v>
      </c>
      <c r="AG697" t="s">
        <v>84</v>
      </c>
      <c r="AH697" t="s">
        <v>85</v>
      </c>
      <c r="AI697" t="s">
        <v>976</v>
      </c>
      <c r="AJ697">
        <v>0</v>
      </c>
      <c r="AK697">
        <v>1</v>
      </c>
      <c r="AL697" t="s">
        <v>183</v>
      </c>
      <c r="AM697" t="s">
        <v>177</v>
      </c>
      <c r="AN697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5"/>
      <c r="AX697" s="5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 s="5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0.69159999999999999</v>
      </c>
      <c r="BK697" s="5" t="s">
        <v>1838</v>
      </c>
      <c r="BL697">
        <v>23.60784675</v>
      </c>
      <c r="BM697">
        <v>6975197</v>
      </c>
      <c r="BN697" s="5">
        <v>194814.03995474512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  <c r="BW697" s="5">
        <f>IF(COUNTIFS($D$1:D697,D697,$E$1:E697,E697)&gt;1,0,1)</f>
        <v>0</v>
      </c>
      <c r="BX697" s="5">
        <v>201844.92259972839</v>
      </c>
      <c r="BY697" t="s">
        <v>21</v>
      </c>
      <c r="BZ697" t="s">
        <v>92</v>
      </c>
      <c r="CA697" t="s">
        <v>436</v>
      </c>
      <c r="CB697" s="5">
        <v>6232000</v>
      </c>
      <c r="CC697" s="6">
        <v>2.9295344354097013E-2</v>
      </c>
      <c r="CD697" s="8">
        <v>23.60784675</v>
      </c>
      <c r="CE697" s="5" t="s">
        <v>622</v>
      </c>
      <c r="CF697">
        <v>0</v>
      </c>
      <c r="CG697" t="str">
        <f>VLOOKUP(C697,Sheet2!$D$2:$D$764,1,0)</f>
        <v>9521123799</v>
      </c>
      <c r="CH697" t="str">
        <f>VLOOKUP(B697,SO!A:A,1,0)</f>
        <v>9512941103</v>
      </c>
      <c r="CI697" t="str">
        <f>VLOOKUP(D697,Shipment!A:A,1,0)</f>
        <v>9525250623</v>
      </c>
      <c r="CJ697" s="76" t="e">
        <f>VLOOKUP(C697,[1]Sheet1!$E:$H,4,0)</f>
        <v>#N/A</v>
      </c>
      <c r="CK697" s="76" t="e">
        <f>VLOOKUP(C697,[1]Sheet1!$E:$I,5,0)</f>
        <v>#N/A</v>
      </c>
      <c r="CL697" s="76" t="e">
        <f>VLOOKUP(C697,[1]Sheet1!$E:$S,15,0)</f>
        <v>#N/A</v>
      </c>
    </row>
  </sheetData>
  <autoFilter ref="A1:CI697" xr:uid="{CA775D98-3A93-42E2-8B89-F4281F4284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C79D-7187-4655-9D34-DAFF65673A59}">
  <dimension ref="A1:B35"/>
  <sheetViews>
    <sheetView workbookViewId="0">
      <selection activeCell="B2" sqref="B2:B35"/>
    </sheetView>
  </sheetViews>
  <sheetFormatPr defaultRowHeight="13.8" x14ac:dyDescent="0.25"/>
  <cols>
    <col min="1" max="1" width="16.19921875" bestFit="1" customWidth="1"/>
  </cols>
  <sheetData>
    <row r="1" spans="1:2" x14ac:dyDescent="0.25">
      <c r="A1" s="3" t="s">
        <v>5</v>
      </c>
      <c r="B1" t="str">
        <f xml:space="preserve"> LEFT(A1,9)</f>
        <v>Truck Num</v>
      </c>
    </row>
    <row r="2" spans="1:2" x14ac:dyDescent="0.25">
      <c r="A2" t="s">
        <v>71</v>
      </c>
      <c r="B2" t="str">
        <f xml:space="preserve"> LEFT(A2,9)</f>
        <v>29C-46288</v>
      </c>
    </row>
    <row r="3" spans="1:2" x14ac:dyDescent="0.25">
      <c r="A3" t="s">
        <v>138</v>
      </c>
      <c r="B3" t="str">
        <f xml:space="preserve"> LEFT(A3,9)</f>
        <v>29C-73432</v>
      </c>
    </row>
    <row r="4" spans="1:2" x14ac:dyDescent="0.25">
      <c r="A4" t="s">
        <v>176</v>
      </c>
      <c r="B4" t="str">
        <f xml:space="preserve"> LEFT(A4,9)</f>
        <v>89C-21897</v>
      </c>
    </row>
    <row r="5" spans="1:2" x14ac:dyDescent="0.25">
      <c r="A5" t="s">
        <v>205</v>
      </c>
      <c r="B5" t="str">
        <f xml:space="preserve"> LEFT(A5,9)</f>
        <v>89C-11481</v>
      </c>
    </row>
    <row r="6" spans="1:2" x14ac:dyDescent="0.25">
      <c r="A6" t="s">
        <v>283</v>
      </c>
      <c r="B6" t="str">
        <f xml:space="preserve"> LEFT(A6,9)</f>
        <v>89C-15095</v>
      </c>
    </row>
    <row r="7" spans="1:2" x14ac:dyDescent="0.25">
      <c r="A7" t="s">
        <v>325</v>
      </c>
      <c r="B7" t="str">
        <f xml:space="preserve"> LEFT(A7,9)</f>
        <v>89C-21839</v>
      </c>
    </row>
    <row r="8" spans="1:2" x14ac:dyDescent="0.25">
      <c r="A8" t="s">
        <v>392</v>
      </c>
      <c r="B8" t="str">
        <f xml:space="preserve"> LEFT(A8,9)</f>
        <v>89C-16148</v>
      </c>
    </row>
    <row r="9" spans="1:2" x14ac:dyDescent="0.25">
      <c r="A9" t="s">
        <v>409</v>
      </c>
      <c r="B9" t="str">
        <f xml:space="preserve"> LEFT(A9,9)</f>
        <v>89C-21819</v>
      </c>
    </row>
    <row r="10" spans="1:2" x14ac:dyDescent="0.25">
      <c r="A10" t="s">
        <v>442</v>
      </c>
      <c r="B10" t="str">
        <f xml:space="preserve"> LEFT(A10,9)</f>
        <v>29H-23958</v>
      </c>
    </row>
    <row r="11" spans="1:2" x14ac:dyDescent="0.25">
      <c r="A11" t="s">
        <v>560</v>
      </c>
      <c r="B11" t="str">
        <f xml:space="preserve"> LEFT(A11,9)</f>
        <v>29H-26951</v>
      </c>
    </row>
    <row r="12" spans="1:2" x14ac:dyDescent="0.25">
      <c r="A12" t="s">
        <v>628</v>
      </c>
      <c r="B12" t="str">
        <f xml:space="preserve"> LEFT(A12,9)</f>
        <v>89H-00505</v>
      </c>
    </row>
    <row r="13" spans="1:2" x14ac:dyDescent="0.25">
      <c r="A13" t="s">
        <v>719</v>
      </c>
      <c r="B13" t="str">
        <f xml:space="preserve"> LEFT(A13,9)</f>
        <v>29C-72361</v>
      </c>
    </row>
    <row r="14" spans="1:2" x14ac:dyDescent="0.25">
      <c r="A14" t="s">
        <v>745</v>
      </c>
      <c r="B14" t="str">
        <f xml:space="preserve"> LEFT(A14,9)</f>
        <v>29H-14150</v>
      </c>
    </row>
    <row r="15" spans="1:2" x14ac:dyDescent="0.25">
      <c r="A15" t="s">
        <v>807</v>
      </c>
      <c r="B15" t="str">
        <f xml:space="preserve"> LEFT(A15,9)</f>
        <v>29C-76728</v>
      </c>
    </row>
    <row r="16" spans="1:2" x14ac:dyDescent="0.25">
      <c r="A16" t="s">
        <v>869</v>
      </c>
      <c r="B16" t="str">
        <f xml:space="preserve"> LEFT(A16,9)</f>
        <v>29C-39780</v>
      </c>
    </row>
    <row r="17" spans="1:2" x14ac:dyDescent="0.25">
      <c r="A17" t="s">
        <v>923</v>
      </c>
      <c r="B17" t="str">
        <f xml:space="preserve"> LEFT(A17,9)</f>
        <v>29C-71743</v>
      </c>
    </row>
    <row r="18" spans="1:2" x14ac:dyDescent="0.25">
      <c r="A18" t="s">
        <v>957</v>
      </c>
      <c r="B18" t="str">
        <f xml:space="preserve"> LEFT(A18,9)</f>
        <v>29C-76391</v>
      </c>
    </row>
    <row r="19" spans="1:2" x14ac:dyDescent="0.25">
      <c r="A19" t="s">
        <v>987</v>
      </c>
      <c r="B19" t="str">
        <f xml:space="preserve"> LEFT(A19,9)</f>
        <v>89H-00995</v>
      </c>
    </row>
    <row r="20" spans="1:2" x14ac:dyDescent="0.25">
      <c r="A20" t="s">
        <v>1027</v>
      </c>
      <c r="B20" t="str">
        <f xml:space="preserve"> LEFT(A20,9)</f>
        <v>89C-19938</v>
      </c>
    </row>
    <row r="21" spans="1:2" x14ac:dyDescent="0.25">
      <c r="A21" t="s">
        <v>1081</v>
      </c>
      <c r="B21" t="str">
        <f xml:space="preserve"> LEFT(A21,9)</f>
        <v>89H-00358</v>
      </c>
    </row>
    <row r="22" spans="1:2" x14ac:dyDescent="0.25">
      <c r="A22" t="s">
        <v>1154</v>
      </c>
      <c r="B22" t="str">
        <f xml:space="preserve"> LEFT(A22,9)</f>
        <v>29C-90028</v>
      </c>
    </row>
    <row r="23" spans="1:2" x14ac:dyDescent="0.25">
      <c r="A23" t="s">
        <v>1165</v>
      </c>
      <c r="B23" t="str">
        <f xml:space="preserve"> LEFT(A23,9)</f>
        <v>89C-11038</v>
      </c>
    </row>
    <row r="24" spans="1:2" x14ac:dyDescent="0.25">
      <c r="A24" t="s">
        <v>1178</v>
      </c>
      <c r="B24" t="str">
        <f xml:space="preserve"> LEFT(A24,9)</f>
        <v>29H-30832</v>
      </c>
    </row>
    <row r="25" spans="1:2" x14ac:dyDescent="0.25">
      <c r="A25" t="s">
        <v>1268</v>
      </c>
      <c r="B25" t="str">
        <f xml:space="preserve"> LEFT(A25,9)</f>
        <v>89H-00675</v>
      </c>
    </row>
    <row r="26" spans="1:2" x14ac:dyDescent="0.25">
      <c r="A26" t="s">
        <v>1298</v>
      </c>
      <c r="B26" t="str">
        <f xml:space="preserve"> LEFT(A26,9)</f>
        <v>89C-21986</v>
      </c>
    </row>
    <row r="27" spans="1:2" x14ac:dyDescent="0.25">
      <c r="A27" t="s">
        <v>1353</v>
      </c>
      <c r="B27" t="str">
        <f xml:space="preserve"> LEFT(A27,9)</f>
        <v>89H-00619</v>
      </c>
    </row>
    <row r="28" spans="1:2" x14ac:dyDescent="0.25">
      <c r="A28" t="s">
        <v>1390</v>
      </c>
      <c r="B28" t="str">
        <f xml:space="preserve"> LEFT(A28,9)</f>
        <v>89C-15282</v>
      </c>
    </row>
    <row r="29" spans="1:2" x14ac:dyDescent="0.25">
      <c r="A29" t="s">
        <v>1474</v>
      </c>
      <c r="B29" t="str">
        <f xml:space="preserve"> LEFT(A29,9)</f>
        <v>89C-19881</v>
      </c>
    </row>
    <row r="30" spans="1:2" x14ac:dyDescent="0.25">
      <c r="A30" t="s">
        <v>1523</v>
      </c>
      <c r="B30" t="str">
        <f xml:space="preserve"> LEFT(A30,9)</f>
        <v>89H-00581</v>
      </c>
    </row>
    <row r="31" spans="1:2" x14ac:dyDescent="0.25">
      <c r="A31" t="s">
        <v>1558</v>
      </c>
      <c r="B31" t="str">
        <f xml:space="preserve"> LEFT(A31,9)</f>
        <v>89C-19233</v>
      </c>
    </row>
    <row r="32" spans="1:2" x14ac:dyDescent="0.25">
      <c r="A32" t="s">
        <v>1584</v>
      </c>
      <c r="B32" t="str">
        <f xml:space="preserve"> LEFT(A32,9)</f>
        <v>89C-19946</v>
      </c>
    </row>
    <row r="33" spans="1:2" x14ac:dyDescent="0.25">
      <c r="A33" t="s">
        <v>1686</v>
      </c>
      <c r="B33" t="str">
        <f xml:space="preserve"> LEFT(A33,9)</f>
        <v>89C-15040</v>
      </c>
    </row>
    <row r="34" spans="1:2" x14ac:dyDescent="0.25">
      <c r="A34" t="s">
        <v>1739</v>
      </c>
      <c r="B34" t="str">
        <f xml:space="preserve"> LEFT(A34,9)</f>
        <v>29C-07304</v>
      </c>
    </row>
    <row r="35" spans="1:2" x14ac:dyDescent="0.25">
      <c r="A35" t="s">
        <v>1756</v>
      </c>
      <c r="B35" t="str">
        <f xml:space="preserve"> LEFT(A35,9)</f>
        <v>89C-20161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852-DE5B-44C2-B1CA-7C112C047070}">
  <dimension ref="A1:A721"/>
  <sheetViews>
    <sheetView workbookViewId="0">
      <selection sqref="A1:A721"/>
    </sheetView>
  </sheetViews>
  <sheetFormatPr defaultRowHeight="13.8" x14ac:dyDescent="0.25"/>
  <sheetData>
    <row r="1" spans="1:1" x14ac:dyDescent="0.25">
      <c r="A1" t="s">
        <v>69</v>
      </c>
    </row>
    <row r="2" spans="1:1" x14ac:dyDescent="0.25">
      <c r="A2" t="s">
        <v>69</v>
      </c>
    </row>
    <row r="3" spans="1:1" x14ac:dyDescent="0.25">
      <c r="A3" t="s">
        <v>69</v>
      </c>
    </row>
    <row r="4" spans="1:1" x14ac:dyDescent="0.25">
      <c r="A4" t="s">
        <v>69</v>
      </c>
    </row>
    <row r="5" spans="1:1" x14ac:dyDescent="0.25">
      <c r="A5" t="s">
        <v>69</v>
      </c>
    </row>
    <row r="6" spans="1:1" x14ac:dyDescent="0.25">
      <c r="A6" t="s">
        <v>69</v>
      </c>
    </row>
    <row r="7" spans="1:1" x14ac:dyDescent="0.25">
      <c r="A7" t="s">
        <v>69</v>
      </c>
    </row>
    <row r="8" spans="1:1" x14ac:dyDescent="0.25">
      <c r="A8" t="s">
        <v>69</v>
      </c>
    </row>
    <row r="9" spans="1:1" x14ac:dyDescent="0.25">
      <c r="A9" t="s">
        <v>69</v>
      </c>
    </row>
    <row r="10" spans="1:1" x14ac:dyDescent="0.25">
      <c r="A10" t="s">
        <v>69</v>
      </c>
    </row>
    <row r="11" spans="1:1" x14ac:dyDescent="0.25">
      <c r="A11" t="s">
        <v>69</v>
      </c>
    </row>
    <row r="12" spans="1:1" x14ac:dyDescent="0.25">
      <c r="A12" t="s">
        <v>69</v>
      </c>
    </row>
    <row r="13" spans="1:1" x14ac:dyDescent="0.25">
      <c r="A13" t="s">
        <v>69</v>
      </c>
    </row>
    <row r="14" spans="1:1" x14ac:dyDescent="0.25">
      <c r="A14" t="s">
        <v>69</v>
      </c>
    </row>
    <row r="15" spans="1:1" x14ac:dyDescent="0.25">
      <c r="A15" t="s">
        <v>69</v>
      </c>
    </row>
    <row r="16" spans="1:1" x14ac:dyDescent="0.25">
      <c r="A16" t="s">
        <v>136</v>
      </c>
    </row>
    <row r="17" spans="1:1" x14ac:dyDescent="0.25">
      <c r="A17" t="s">
        <v>136</v>
      </c>
    </row>
    <row r="18" spans="1:1" x14ac:dyDescent="0.25">
      <c r="A18" t="s">
        <v>136</v>
      </c>
    </row>
    <row r="19" spans="1:1" x14ac:dyDescent="0.25">
      <c r="A19" t="s">
        <v>136</v>
      </c>
    </row>
    <row r="20" spans="1:1" x14ac:dyDescent="0.25">
      <c r="A20" t="s">
        <v>136</v>
      </c>
    </row>
    <row r="21" spans="1:1" x14ac:dyDescent="0.25">
      <c r="A21" t="s">
        <v>136</v>
      </c>
    </row>
    <row r="22" spans="1:1" x14ac:dyDescent="0.25">
      <c r="A22" t="s">
        <v>136</v>
      </c>
    </row>
    <row r="23" spans="1:1" x14ac:dyDescent="0.25">
      <c r="A23" t="s">
        <v>136</v>
      </c>
    </row>
    <row r="24" spans="1:1" x14ac:dyDescent="0.25">
      <c r="A24" t="s">
        <v>136</v>
      </c>
    </row>
    <row r="25" spans="1:1" x14ac:dyDescent="0.25">
      <c r="A25" t="s">
        <v>136</v>
      </c>
    </row>
    <row r="26" spans="1:1" x14ac:dyDescent="0.25">
      <c r="A26" t="s">
        <v>136</v>
      </c>
    </row>
    <row r="27" spans="1:1" x14ac:dyDescent="0.25">
      <c r="A27" t="s">
        <v>136</v>
      </c>
    </row>
    <row r="28" spans="1:1" x14ac:dyDescent="0.25">
      <c r="A28" t="s">
        <v>174</v>
      </c>
    </row>
    <row r="29" spans="1:1" x14ac:dyDescent="0.25">
      <c r="A29" t="s">
        <v>174</v>
      </c>
    </row>
    <row r="30" spans="1:1" x14ac:dyDescent="0.25">
      <c r="A30" t="s">
        <v>174</v>
      </c>
    </row>
    <row r="31" spans="1:1" x14ac:dyDescent="0.25">
      <c r="A31" t="s">
        <v>174</v>
      </c>
    </row>
    <row r="32" spans="1:1" x14ac:dyDescent="0.25">
      <c r="A32" t="s">
        <v>203</v>
      </c>
    </row>
    <row r="33" spans="1:1" x14ac:dyDescent="0.25">
      <c r="A33" t="s">
        <v>203</v>
      </c>
    </row>
    <row r="34" spans="1:1" x14ac:dyDescent="0.25">
      <c r="A34" t="s">
        <v>203</v>
      </c>
    </row>
    <row r="35" spans="1:1" x14ac:dyDescent="0.25">
      <c r="A35" t="s">
        <v>203</v>
      </c>
    </row>
    <row r="36" spans="1:1" x14ac:dyDescent="0.25">
      <c r="A36" t="s">
        <v>203</v>
      </c>
    </row>
    <row r="37" spans="1:1" x14ac:dyDescent="0.25">
      <c r="A37" t="s">
        <v>203</v>
      </c>
    </row>
    <row r="38" spans="1:1" x14ac:dyDescent="0.25">
      <c r="A38" t="s">
        <v>203</v>
      </c>
    </row>
    <row r="39" spans="1:1" x14ac:dyDescent="0.25">
      <c r="A39" t="s">
        <v>203</v>
      </c>
    </row>
    <row r="40" spans="1:1" x14ac:dyDescent="0.25">
      <c r="A40" t="s">
        <v>203</v>
      </c>
    </row>
    <row r="41" spans="1:1" x14ac:dyDescent="0.25">
      <c r="A41" t="s">
        <v>203</v>
      </c>
    </row>
    <row r="42" spans="1:1" x14ac:dyDescent="0.25">
      <c r="A42" t="s">
        <v>203</v>
      </c>
    </row>
    <row r="43" spans="1:1" x14ac:dyDescent="0.25">
      <c r="A43" t="s">
        <v>203</v>
      </c>
    </row>
    <row r="44" spans="1:1" x14ac:dyDescent="0.25">
      <c r="A44" t="s">
        <v>203</v>
      </c>
    </row>
    <row r="45" spans="1:1" x14ac:dyDescent="0.25">
      <c r="A45" t="s">
        <v>203</v>
      </c>
    </row>
    <row r="46" spans="1:1" x14ac:dyDescent="0.25">
      <c r="A46" t="s">
        <v>203</v>
      </c>
    </row>
    <row r="47" spans="1:1" x14ac:dyDescent="0.25">
      <c r="A47" t="s">
        <v>203</v>
      </c>
    </row>
    <row r="48" spans="1:1" x14ac:dyDescent="0.25">
      <c r="A48" t="s">
        <v>203</v>
      </c>
    </row>
    <row r="49" spans="1:1" x14ac:dyDescent="0.25">
      <c r="A49" t="s">
        <v>203</v>
      </c>
    </row>
    <row r="50" spans="1:1" x14ac:dyDescent="0.25">
      <c r="A50" t="s">
        <v>203</v>
      </c>
    </row>
    <row r="51" spans="1:1" x14ac:dyDescent="0.25">
      <c r="A51" t="s">
        <v>203</v>
      </c>
    </row>
    <row r="52" spans="1:1" x14ac:dyDescent="0.25">
      <c r="A52" t="s">
        <v>203</v>
      </c>
    </row>
    <row r="53" spans="1:1" x14ac:dyDescent="0.25">
      <c r="A53" t="s">
        <v>203</v>
      </c>
    </row>
    <row r="54" spans="1:1" x14ac:dyDescent="0.25">
      <c r="A54" t="s">
        <v>203</v>
      </c>
    </row>
    <row r="55" spans="1:1" x14ac:dyDescent="0.25">
      <c r="A55" t="s">
        <v>174</v>
      </c>
    </row>
    <row r="56" spans="1:1" x14ac:dyDescent="0.25">
      <c r="A56" t="s">
        <v>174</v>
      </c>
    </row>
    <row r="57" spans="1:1" x14ac:dyDescent="0.25">
      <c r="A57" t="s">
        <v>174</v>
      </c>
    </row>
    <row r="58" spans="1:1" x14ac:dyDescent="0.25">
      <c r="A58" t="s">
        <v>174</v>
      </c>
    </row>
    <row r="59" spans="1:1" x14ac:dyDescent="0.25">
      <c r="A59" t="s">
        <v>281</v>
      </c>
    </row>
    <row r="60" spans="1:1" x14ac:dyDescent="0.25">
      <c r="A60" t="s">
        <v>281</v>
      </c>
    </row>
    <row r="61" spans="1:1" x14ac:dyDescent="0.25">
      <c r="A61" t="s">
        <v>281</v>
      </c>
    </row>
    <row r="62" spans="1:1" x14ac:dyDescent="0.25">
      <c r="A62" t="s">
        <v>281</v>
      </c>
    </row>
    <row r="63" spans="1:1" x14ac:dyDescent="0.25">
      <c r="A63" t="s">
        <v>281</v>
      </c>
    </row>
    <row r="64" spans="1:1" x14ac:dyDescent="0.25">
      <c r="A64" t="s">
        <v>281</v>
      </c>
    </row>
    <row r="65" spans="1:1" x14ac:dyDescent="0.25">
      <c r="A65" t="s">
        <v>281</v>
      </c>
    </row>
    <row r="66" spans="1:1" x14ac:dyDescent="0.25">
      <c r="A66" t="s">
        <v>281</v>
      </c>
    </row>
    <row r="67" spans="1:1" x14ac:dyDescent="0.25">
      <c r="A67" t="s">
        <v>281</v>
      </c>
    </row>
    <row r="68" spans="1:1" x14ac:dyDescent="0.25">
      <c r="A68" t="s">
        <v>281</v>
      </c>
    </row>
    <row r="69" spans="1:1" x14ac:dyDescent="0.25">
      <c r="A69" t="s">
        <v>281</v>
      </c>
    </row>
    <row r="70" spans="1:1" x14ac:dyDescent="0.25">
      <c r="A70" t="s">
        <v>281</v>
      </c>
    </row>
    <row r="71" spans="1:1" x14ac:dyDescent="0.25">
      <c r="A71" t="s">
        <v>281</v>
      </c>
    </row>
    <row r="72" spans="1:1" x14ac:dyDescent="0.25">
      <c r="A72" t="s">
        <v>281</v>
      </c>
    </row>
    <row r="73" spans="1:1" x14ac:dyDescent="0.25">
      <c r="A73" t="s">
        <v>281</v>
      </c>
    </row>
    <row r="74" spans="1:1" x14ac:dyDescent="0.25">
      <c r="A74" t="s">
        <v>281</v>
      </c>
    </row>
    <row r="75" spans="1:1" x14ac:dyDescent="0.25">
      <c r="A75" t="s">
        <v>323</v>
      </c>
    </row>
    <row r="76" spans="1:1" x14ac:dyDescent="0.25">
      <c r="A76" t="s">
        <v>323</v>
      </c>
    </row>
    <row r="77" spans="1:1" x14ac:dyDescent="0.25">
      <c r="A77" t="s">
        <v>323</v>
      </c>
    </row>
    <row r="78" spans="1:1" x14ac:dyDescent="0.25">
      <c r="A78" t="s">
        <v>323</v>
      </c>
    </row>
    <row r="79" spans="1:1" x14ac:dyDescent="0.25">
      <c r="A79" t="s">
        <v>323</v>
      </c>
    </row>
    <row r="80" spans="1:1" x14ac:dyDescent="0.25">
      <c r="A80" t="s">
        <v>323</v>
      </c>
    </row>
    <row r="81" spans="1:1" x14ac:dyDescent="0.25">
      <c r="A81" t="s">
        <v>323</v>
      </c>
    </row>
    <row r="82" spans="1:1" x14ac:dyDescent="0.25">
      <c r="A82" t="s">
        <v>323</v>
      </c>
    </row>
    <row r="83" spans="1:1" x14ac:dyDescent="0.25">
      <c r="A83" t="s">
        <v>323</v>
      </c>
    </row>
    <row r="84" spans="1:1" x14ac:dyDescent="0.25">
      <c r="A84" t="s">
        <v>323</v>
      </c>
    </row>
    <row r="85" spans="1:1" x14ac:dyDescent="0.25">
      <c r="A85" t="s">
        <v>323</v>
      </c>
    </row>
    <row r="86" spans="1:1" x14ac:dyDescent="0.25">
      <c r="A86" t="s">
        <v>323</v>
      </c>
    </row>
    <row r="87" spans="1:1" x14ac:dyDescent="0.25">
      <c r="A87" t="s">
        <v>323</v>
      </c>
    </row>
    <row r="88" spans="1:1" x14ac:dyDescent="0.25">
      <c r="A88" t="s">
        <v>323</v>
      </c>
    </row>
    <row r="89" spans="1:1" x14ac:dyDescent="0.25">
      <c r="A89" t="s">
        <v>323</v>
      </c>
    </row>
    <row r="90" spans="1:1" x14ac:dyDescent="0.25">
      <c r="A90" t="s">
        <v>323</v>
      </c>
    </row>
    <row r="91" spans="1:1" x14ac:dyDescent="0.25">
      <c r="A91" t="s">
        <v>323</v>
      </c>
    </row>
    <row r="92" spans="1:1" x14ac:dyDescent="0.25">
      <c r="A92" t="s">
        <v>323</v>
      </c>
    </row>
    <row r="93" spans="1:1" x14ac:dyDescent="0.25">
      <c r="A93" t="s">
        <v>323</v>
      </c>
    </row>
    <row r="94" spans="1:1" x14ac:dyDescent="0.25">
      <c r="A94" t="s">
        <v>323</v>
      </c>
    </row>
    <row r="95" spans="1:1" x14ac:dyDescent="0.25">
      <c r="A95" t="s">
        <v>323</v>
      </c>
    </row>
    <row r="96" spans="1:1" x14ac:dyDescent="0.25">
      <c r="A96" t="s">
        <v>390</v>
      </c>
    </row>
    <row r="97" spans="1:1" x14ac:dyDescent="0.25">
      <c r="A97" t="s">
        <v>390</v>
      </c>
    </row>
    <row r="98" spans="1:1" x14ac:dyDescent="0.25">
      <c r="A98" t="s">
        <v>390</v>
      </c>
    </row>
    <row r="99" spans="1:1" x14ac:dyDescent="0.25">
      <c r="A99" t="s">
        <v>407</v>
      </c>
    </row>
    <row r="100" spans="1:1" x14ac:dyDescent="0.25">
      <c r="A100" t="s">
        <v>390</v>
      </c>
    </row>
    <row r="101" spans="1:1" x14ac:dyDescent="0.25">
      <c r="A101" t="s">
        <v>390</v>
      </c>
    </row>
    <row r="102" spans="1:1" x14ac:dyDescent="0.25">
      <c r="A102" t="s">
        <v>440</v>
      </c>
    </row>
    <row r="103" spans="1:1" x14ac:dyDescent="0.25">
      <c r="A103" t="s">
        <v>440</v>
      </c>
    </row>
    <row r="104" spans="1:1" x14ac:dyDescent="0.25">
      <c r="A104" t="s">
        <v>440</v>
      </c>
    </row>
    <row r="105" spans="1:1" x14ac:dyDescent="0.25">
      <c r="A105" t="s">
        <v>440</v>
      </c>
    </row>
    <row r="106" spans="1:1" x14ac:dyDescent="0.25">
      <c r="A106" t="s">
        <v>440</v>
      </c>
    </row>
    <row r="107" spans="1:1" x14ac:dyDescent="0.25">
      <c r="A107" t="s">
        <v>440</v>
      </c>
    </row>
    <row r="108" spans="1:1" x14ac:dyDescent="0.25">
      <c r="A108" t="s">
        <v>440</v>
      </c>
    </row>
    <row r="109" spans="1:1" x14ac:dyDescent="0.25">
      <c r="A109" t="s">
        <v>440</v>
      </c>
    </row>
    <row r="110" spans="1:1" x14ac:dyDescent="0.25">
      <c r="A110" t="s">
        <v>440</v>
      </c>
    </row>
    <row r="111" spans="1:1" x14ac:dyDescent="0.25">
      <c r="A111" t="s">
        <v>440</v>
      </c>
    </row>
    <row r="112" spans="1:1" x14ac:dyDescent="0.25">
      <c r="A112" t="s">
        <v>440</v>
      </c>
    </row>
    <row r="113" spans="1:1" x14ac:dyDescent="0.25">
      <c r="A113" t="s">
        <v>440</v>
      </c>
    </row>
    <row r="114" spans="1:1" x14ac:dyDescent="0.25">
      <c r="A114" t="s">
        <v>440</v>
      </c>
    </row>
    <row r="115" spans="1:1" x14ac:dyDescent="0.25">
      <c r="A115" t="s">
        <v>440</v>
      </c>
    </row>
    <row r="116" spans="1:1" x14ac:dyDescent="0.25">
      <c r="A116" t="s">
        <v>440</v>
      </c>
    </row>
    <row r="117" spans="1:1" x14ac:dyDescent="0.25">
      <c r="A117" t="s">
        <v>440</v>
      </c>
    </row>
    <row r="118" spans="1:1" x14ac:dyDescent="0.25">
      <c r="A118" t="s">
        <v>440</v>
      </c>
    </row>
    <row r="119" spans="1:1" x14ac:dyDescent="0.25">
      <c r="A119" t="s">
        <v>440</v>
      </c>
    </row>
    <row r="120" spans="1:1" x14ac:dyDescent="0.25">
      <c r="A120" t="s">
        <v>440</v>
      </c>
    </row>
    <row r="121" spans="1:1" x14ac:dyDescent="0.25">
      <c r="A121" t="s">
        <v>407</v>
      </c>
    </row>
    <row r="122" spans="1:1" x14ac:dyDescent="0.25">
      <c r="A122" t="s">
        <v>407</v>
      </c>
    </row>
    <row r="123" spans="1:1" x14ac:dyDescent="0.25">
      <c r="A123" t="s">
        <v>407</v>
      </c>
    </row>
    <row r="124" spans="1:1" x14ac:dyDescent="0.25">
      <c r="A124" t="s">
        <v>407</v>
      </c>
    </row>
    <row r="125" spans="1:1" x14ac:dyDescent="0.25">
      <c r="A125" t="s">
        <v>407</v>
      </c>
    </row>
    <row r="126" spans="1:1" x14ac:dyDescent="0.25">
      <c r="A126" t="s">
        <v>407</v>
      </c>
    </row>
    <row r="127" spans="1:1" x14ac:dyDescent="0.25">
      <c r="A127" t="s">
        <v>407</v>
      </c>
    </row>
    <row r="128" spans="1:1" x14ac:dyDescent="0.25">
      <c r="A128" t="s">
        <v>407</v>
      </c>
    </row>
    <row r="129" spans="1:1" x14ac:dyDescent="0.25">
      <c r="A129" t="s">
        <v>407</v>
      </c>
    </row>
    <row r="130" spans="1:1" x14ac:dyDescent="0.25">
      <c r="A130" t="s">
        <v>407</v>
      </c>
    </row>
    <row r="131" spans="1:1" x14ac:dyDescent="0.25">
      <c r="A131" t="s">
        <v>407</v>
      </c>
    </row>
    <row r="132" spans="1:1" x14ac:dyDescent="0.25">
      <c r="A132" t="s">
        <v>407</v>
      </c>
    </row>
    <row r="133" spans="1:1" x14ac:dyDescent="0.25">
      <c r="A133" t="s">
        <v>407</v>
      </c>
    </row>
    <row r="134" spans="1:1" x14ac:dyDescent="0.25">
      <c r="A134" t="s">
        <v>407</v>
      </c>
    </row>
    <row r="135" spans="1:1" x14ac:dyDescent="0.25">
      <c r="A135" t="s">
        <v>407</v>
      </c>
    </row>
    <row r="136" spans="1:1" x14ac:dyDescent="0.25">
      <c r="A136" t="s">
        <v>407</v>
      </c>
    </row>
    <row r="137" spans="1:1" x14ac:dyDescent="0.25">
      <c r="A137" t="s">
        <v>407</v>
      </c>
    </row>
    <row r="138" spans="1:1" x14ac:dyDescent="0.25">
      <c r="A138" t="s">
        <v>407</v>
      </c>
    </row>
    <row r="139" spans="1:1" x14ac:dyDescent="0.25">
      <c r="A139" t="s">
        <v>407</v>
      </c>
    </row>
    <row r="140" spans="1:1" x14ac:dyDescent="0.25">
      <c r="A140" t="s">
        <v>407</v>
      </c>
    </row>
    <row r="141" spans="1:1" x14ac:dyDescent="0.25">
      <c r="A141" t="s">
        <v>407</v>
      </c>
    </row>
    <row r="142" spans="1:1" x14ac:dyDescent="0.25">
      <c r="A142" t="s">
        <v>407</v>
      </c>
    </row>
    <row r="143" spans="1:1" x14ac:dyDescent="0.25">
      <c r="A143" t="s">
        <v>407</v>
      </c>
    </row>
    <row r="144" spans="1:1" x14ac:dyDescent="0.25">
      <c r="A144" t="s">
        <v>407</v>
      </c>
    </row>
    <row r="145" spans="1:1" x14ac:dyDescent="0.25">
      <c r="A145" t="s">
        <v>407</v>
      </c>
    </row>
    <row r="146" spans="1:1" x14ac:dyDescent="0.25">
      <c r="A146" t="s">
        <v>407</v>
      </c>
    </row>
    <row r="147" spans="1:1" x14ac:dyDescent="0.25">
      <c r="A147" t="s">
        <v>558</v>
      </c>
    </row>
    <row r="148" spans="1:1" x14ac:dyDescent="0.25">
      <c r="A148" t="s">
        <v>558</v>
      </c>
    </row>
    <row r="149" spans="1:1" x14ac:dyDescent="0.25">
      <c r="A149" t="s">
        <v>558</v>
      </c>
    </row>
    <row r="150" spans="1:1" x14ac:dyDescent="0.25">
      <c r="A150" t="s">
        <v>558</v>
      </c>
    </row>
    <row r="151" spans="1:1" x14ac:dyDescent="0.25">
      <c r="A151" t="s">
        <v>558</v>
      </c>
    </row>
    <row r="152" spans="1:1" x14ac:dyDescent="0.25">
      <c r="A152" t="s">
        <v>558</v>
      </c>
    </row>
    <row r="153" spans="1:1" x14ac:dyDescent="0.25">
      <c r="A153" t="s">
        <v>558</v>
      </c>
    </row>
    <row r="154" spans="1:1" x14ac:dyDescent="0.25">
      <c r="A154" t="s">
        <v>558</v>
      </c>
    </row>
    <row r="155" spans="1:1" x14ac:dyDescent="0.25">
      <c r="A155" t="s">
        <v>558</v>
      </c>
    </row>
    <row r="156" spans="1:1" x14ac:dyDescent="0.25">
      <c r="A156" t="s">
        <v>558</v>
      </c>
    </row>
    <row r="157" spans="1:1" x14ac:dyDescent="0.25">
      <c r="A157" t="s">
        <v>558</v>
      </c>
    </row>
    <row r="158" spans="1:1" x14ac:dyDescent="0.25">
      <c r="A158" t="s">
        <v>558</v>
      </c>
    </row>
    <row r="159" spans="1:1" x14ac:dyDescent="0.25">
      <c r="A159" t="s">
        <v>558</v>
      </c>
    </row>
    <row r="160" spans="1:1" x14ac:dyDescent="0.25">
      <c r="A160" t="s">
        <v>558</v>
      </c>
    </row>
    <row r="161" spans="1:1" x14ac:dyDescent="0.25">
      <c r="A161" t="s">
        <v>558</v>
      </c>
    </row>
    <row r="162" spans="1:1" x14ac:dyDescent="0.25">
      <c r="A162" t="s">
        <v>558</v>
      </c>
    </row>
    <row r="163" spans="1:1" x14ac:dyDescent="0.25">
      <c r="A163" t="s">
        <v>558</v>
      </c>
    </row>
    <row r="164" spans="1:1" x14ac:dyDescent="0.25">
      <c r="A164" t="s">
        <v>558</v>
      </c>
    </row>
    <row r="165" spans="1:1" x14ac:dyDescent="0.25">
      <c r="A165" t="s">
        <v>558</v>
      </c>
    </row>
    <row r="166" spans="1:1" x14ac:dyDescent="0.25">
      <c r="A166" t="s">
        <v>558</v>
      </c>
    </row>
    <row r="167" spans="1:1" x14ac:dyDescent="0.25">
      <c r="A167" t="s">
        <v>558</v>
      </c>
    </row>
    <row r="168" spans="1:1" x14ac:dyDescent="0.25">
      <c r="A168" t="s">
        <v>558</v>
      </c>
    </row>
    <row r="169" spans="1:1" x14ac:dyDescent="0.25">
      <c r="A169" t="s">
        <v>558</v>
      </c>
    </row>
    <row r="170" spans="1:1" x14ac:dyDescent="0.25">
      <c r="A170" t="s">
        <v>558</v>
      </c>
    </row>
    <row r="171" spans="1:1" x14ac:dyDescent="0.25">
      <c r="A171" t="s">
        <v>558</v>
      </c>
    </row>
    <row r="172" spans="1:1" x14ac:dyDescent="0.25">
      <c r="A172" t="s">
        <v>558</v>
      </c>
    </row>
    <row r="173" spans="1:1" x14ac:dyDescent="0.25">
      <c r="A173" t="s">
        <v>558</v>
      </c>
    </row>
    <row r="174" spans="1:1" x14ac:dyDescent="0.25">
      <c r="A174" t="s">
        <v>558</v>
      </c>
    </row>
    <row r="175" spans="1:1" x14ac:dyDescent="0.25">
      <c r="A175" t="s">
        <v>558</v>
      </c>
    </row>
    <row r="176" spans="1:1" x14ac:dyDescent="0.25">
      <c r="A176" t="s">
        <v>558</v>
      </c>
    </row>
    <row r="177" spans="1:1" x14ac:dyDescent="0.25">
      <c r="A177" t="s">
        <v>558</v>
      </c>
    </row>
    <row r="178" spans="1:1" x14ac:dyDescent="0.25">
      <c r="A178" t="s">
        <v>558</v>
      </c>
    </row>
    <row r="179" spans="1:1" x14ac:dyDescent="0.25">
      <c r="A179" t="s">
        <v>558</v>
      </c>
    </row>
    <row r="180" spans="1:1" x14ac:dyDescent="0.25">
      <c r="A180" t="s">
        <v>558</v>
      </c>
    </row>
    <row r="181" spans="1:1" x14ac:dyDescent="0.25">
      <c r="A181" t="s">
        <v>558</v>
      </c>
    </row>
    <row r="182" spans="1:1" x14ac:dyDescent="0.25">
      <c r="A182" t="s">
        <v>558</v>
      </c>
    </row>
    <row r="183" spans="1:1" x14ac:dyDescent="0.25">
      <c r="A183" t="s">
        <v>558</v>
      </c>
    </row>
    <row r="184" spans="1:1" x14ac:dyDescent="0.25">
      <c r="A184" t="s">
        <v>558</v>
      </c>
    </row>
    <row r="185" spans="1:1" x14ac:dyDescent="0.25">
      <c r="A185" t="s">
        <v>558</v>
      </c>
    </row>
    <row r="186" spans="1:1" x14ac:dyDescent="0.25">
      <c r="A186" t="s">
        <v>558</v>
      </c>
    </row>
    <row r="187" spans="1:1" x14ac:dyDescent="0.25">
      <c r="A187" t="s">
        <v>558</v>
      </c>
    </row>
    <row r="188" spans="1:1" x14ac:dyDescent="0.25">
      <c r="A188" t="s">
        <v>440</v>
      </c>
    </row>
    <row r="189" spans="1:1" x14ac:dyDescent="0.25">
      <c r="A189" t="s">
        <v>407</v>
      </c>
    </row>
    <row r="190" spans="1:1" x14ac:dyDescent="0.25">
      <c r="A190" t="s">
        <v>626</v>
      </c>
    </row>
    <row r="191" spans="1:1" x14ac:dyDescent="0.25">
      <c r="A191" t="s">
        <v>626</v>
      </c>
    </row>
    <row r="192" spans="1:1" x14ac:dyDescent="0.25">
      <c r="A192" t="s">
        <v>626</v>
      </c>
    </row>
    <row r="193" spans="1:1" x14ac:dyDescent="0.25">
      <c r="A193" t="s">
        <v>626</v>
      </c>
    </row>
    <row r="194" spans="1:1" x14ac:dyDescent="0.25">
      <c r="A194" t="s">
        <v>626</v>
      </c>
    </row>
    <row r="195" spans="1:1" x14ac:dyDescent="0.25">
      <c r="A195" t="s">
        <v>626</v>
      </c>
    </row>
    <row r="196" spans="1:1" x14ac:dyDescent="0.25">
      <c r="A196" t="s">
        <v>626</v>
      </c>
    </row>
    <row r="197" spans="1:1" x14ac:dyDescent="0.25">
      <c r="A197" t="s">
        <v>626</v>
      </c>
    </row>
    <row r="198" spans="1:1" x14ac:dyDescent="0.25">
      <c r="A198" t="s">
        <v>626</v>
      </c>
    </row>
    <row r="199" spans="1:1" x14ac:dyDescent="0.25">
      <c r="A199" t="s">
        <v>626</v>
      </c>
    </row>
    <row r="200" spans="1:1" x14ac:dyDescent="0.25">
      <c r="A200" t="s">
        <v>626</v>
      </c>
    </row>
    <row r="201" spans="1:1" x14ac:dyDescent="0.25">
      <c r="A201" t="s">
        <v>626</v>
      </c>
    </row>
    <row r="202" spans="1:1" x14ac:dyDescent="0.25">
      <c r="A202" t="s">
        <v>626</v>
      </c>
    </row>
    <row r="203" spans="1:1" x14ac:dyDescent="0.25">
      <c r="A203" t="s">
        <v>626</v>
      </c>
    </row>
    <row r="204" spans="1:1" x14ac:dyDescent="0.25">
      <c r="A204" t="s">
        <v>626</v>
      </c>
    </row>
    <row r="205" spans="1:1" x14ac:dyDescent="0.25">
      <c r="A205" t="s">
        <v>626</v>
      </c>
    </row>
    <row r="206" spans="1:1" x14ac:dyDescent="0.25">
      <c r="A206" t="s">
        <v>626</v>
      </c>
    </row>
    <row r="207" spans="1:1" x14ac:dyDescent="0.25">
      <c r="A207" t="s">
        <v>626</v>
      </c>
    </row>
    <row r="208" spans="1:1" x14ac:dyDescent="0.25">
      <c r="A208" t="s">
        <v>626</v>
      </c>
    </row>
    <row r="209" spans="1:1" x14ac:dyDescent="0.25">
      <c r="A209" t="s">
        <v>626</v>
      </c>
    </row>
    <row r="210" spans="1:1" x14ac:dyDescent="0.25">
      <c r="A210" t="s">
        <v>626</v>
      </c>
    </row>
    <row r="211" spans="1:1" x14ac:dyDescent="0.25">
      <c r="A211" t="s">
        <v>626</v>
      </c>
    </row>
    <row r="212" spans="1:1" x14ac:dyDescent="0.25">
      <c r="A212" t="s">
        <v>626</v>
      </c>
    </row>
    <row r="213" spans="1:1" x14ac:dyDescent="0.25">
      <c r="A213" t="s">
        <v>626</v>
      </c>
    </row>
    <row r="214" spans="1:1" x14ac:dyDescent="0.25">
      <c r="A214" t="s">
        <v>626</v>
      </c>
    </row>
    <row r="215" spans="1:1" x14ac:dyDescent="0.25">
      <c r="A215" t="s">
        <v>626</v>
      </c>
    </row>
    <row r="216" spans="1:1" x14ac:dyDescent="0.25">
      <c r="A216" t="s">
        <v>626</v>
      </c>
    </row>
    <row r="217" spans="1:1" x14ac:dyDescent="0.25">
      <c r="A217" t="s">
        <v>626</v>
      </c>
    </row>
    <row r="218" spans="1:1" x14ac:dyDescent="0.25">
      <c r="A218" t="s">
        <v>626</v>
      </c>
    </row>
    <row r="219" spans="1:1" x14ac:dyDescent="0.25">
      <c r="A219" t="s">
        <v>626</v>
      </c>
    </row>
    <row r="220" spans="1:1" x14ac:dyDescent="0.25">
      <c r="A220" t="s">
        <v>626</v>
      </c>
    </row>
    <row r="221" spans="1:1" x14ac:dyDescent="0.25">
      <c r="A221" t="s">
        <v>626</v>
      </c>
    </row>
    <row r="222" spans="1:1" x14ac:dyDescent="0.25">
      <c r="A222" t="s">
        <v>626</v>
      </c>
    </row>
    <row r="223" spans="1:1" x14ac:dyDescent="0.25">
      <c r="A223" t="s">
        <v>626</v>
      </c>
    </row>
    <row r="224" spans="1:1" x14ac:dyDescent="0.25">
      <c r="A224" t="s">
        <v>717</v>
      </c>
    </row>
    <row r="225" spans="1:1" x14ac:dyDescent="0.25">
      <c r="A225" t="s">
        <v>717</v>
      </c>
    </row>
    <row r="226" spans="1:1" x14ac:dyDescent="0.25">
      <c r="A226" t="s">
        <v>717</v>
      </c>
    </row>
    <row r="227" spans="1:1" x14ac:dyDescent="0.25">
      <c r="A227" t="s">
        <v>717</v>
      </c>
    </row>
    <row r="228" spans="1:1" x14ac:dyDescent="0.25">
      <c r="A228" t="s">
        <v>717</v>
      </c>
    </row>
    <row r="229" spans="1:1" x14ac:dyDescent="0.25">
      <c r="A229" t="s">
        <v>717</v>
      </c>
    </row>
    <row r="230" spans="1:1" x14ac:dyDescent="0.25">
      <c r="A230" t="s">
        <v>717</v>
      </c>
    </row>
    <row r="231" spans="1:1" x14ac:dyDescent="0.25">
      <c r="A231" t="s">
        <v>717</v>
      </c>
    </row>
    <row r="232" spans="1:1" x14ac:dyDescent="0.25">
      <c r="A232" t="s">
        <v>717</v>
      </c>
    </row>
    <row r="233" spans="1:1" x14ac:dyDescent="0.25">
      <c r="A233" t="s">
        <v>743</v>
      </c>
    </row>
    <row r="234" spans="1:1" x14ac:dyDescent="0.25">
      <c r="A234" t="s">
        <v>743</v>
      </c>
    </row>
    <row r="235" spans="1:1" x14ac:dyDescent="0.25">
      <c r="A235" t="s">
        <v>743</v>
      </c>
    </row>
    <row r="236" spans="1:1" x14ac:dyDescent="0.25">
      <c r="A236" t="s">
        <v>743</v>
      </c>
    </row>
    <row r="237" spans="1:1" x14ac:dyDescent="0.25">
      <c r="A237" t="s">
        <v>743</v>
      </c>
    </row>
    <row r="238" spans="1:1" x14ac:dyDescent="0.25">
      <c r="A238" t="s">
        <v>743</v>
      </c>
    </row>
    <row r="239" spans="1:1" x14ac:dyDescent="0.25">
      <c r="A239" t="s">
        <v>743</v>
      </c>
    </row>
    <row r="240" spans="1:1" x14ac:dyDescent="0.25">
      <c r="A240" t="s">
        <v>743</v>
      </c>
    </row>
    <row r="241" spans="1:1" x14ac:dyDescent="0.25">
      <c r="A241" t="s">
        <v>743</v>
      </c>
    </row>
    <row r="242" spans="1:1" x14ac:dyDescent="0.25">
      <c r="A242" t="s">
        <v>743</v>
      </c>
    </row>
    <row r="243" spans="1:1" x14ac:dyDescent="0.25">
      <c r="A243" t="s">
        <v>743</v>
      </c>
    </row>
    <row r="244" spans="1:1" x14ac:dyDescent="0.25">
      <c r="A244" t="s">
        <v>743</v>
      </c>
    </row>
    <row r="245" spans="1:1" x14ac:dyDescent="0.25">
      <c r="A245" t="s">
        <v>743</v>
      </c>
    </row>
    <row r="246" spans="1:1" x14ac:dyDescent="0.25">
      <c r="A246" t="s">
        <v>743</v>
      </c>
    </row>
    <row r="247" spans="1:1" x14ac:dyDescent="0.25">
      <c r="A247" t="s">
        <v>743</v>
      </c>
    </row>
    <row r="248" spans="1:1" x14ac:dyDescent="0.25">
      <c r="A248" t="s">
        <v>743</v>
      </c>
    </row>
    <row r="249" spans="1:1" x14ac:dyDescent="0.25">
      <c r="A249" t="s">
        <v>743</v>
      </c>
    </row>
    <row r="250" spans="1:1" x14ac:dyDescent="0.25">
      <c r="A250" t="s">
        <v>743</v>
      </c>
    </row>
    <row r="251" spans="1:1" x14ac:dyDescent="0.25">
      <c r="A251" t="s">
        <v>743</v>
      </c>
    </row>
    <row r="252" spans="1:1" x14ac:dyDescent="0.25">
      <c r="A252" t="s">
        <v>743</v>
      </c>
    </row>
    <row r="253" spans="1:1" x14ac:dyDescent="0.25">
      <c r="A253" t="s">
        <v>743</v>
      </c>
    </row>
    <row r="254" spans="1:1" x14ac:dyDescent="0.25">
      <c r="A254" t="s">
        <v>743</v>
      </c>
    </row>
    <row r="255" spans="1:1" x14ac:dyDescent="0.25">
      <c r="A255" t="s">
        <v>805</v>
      </c>
    </row>
    <row r="256" spans="1:1" x14ac:dyDescent="0.25">
      <c r="A256" t="s">
        <v>805</v>
      </c>
    </row>
    <row r="257" spans="1:1" x14ac:dyDescent="0.25">
      <c r="A257" t="s">
        <v>805</v>
      </c>
    </row>
    <row r="258" spans="1:1" x14ac:dyDescent="0.25">
      <c r="A258" t="s">
        <v>805</v>
      </c>
    </row>
    <row r="259" spans="1:1" x14ac:dyDescent="0.25">
      <c r="A259" t="s">
        <v>805</v>
      </c>
    </row>
    <row r="260" spans="1:1" x14ac:dyDescent="0.25">
      <c r="A260" t="s">
        <v>805</v>
      </c>
    </row>
    <row r="261" spans="1:1" x14ac:dyDescent="0.25">
      <c r="A261" t="s">
        <v>805</v>
      </c>
    </row>
    <row r="262" spans="1:1" x14ac:dyDescent="0.25">
      <c r="A262" t="s">
        <v>805</v>
      </c>
    </row>
    <row r="263" spans="1:1" x14ac:dyDescent="0.25">
      <c r="A263" t="s">
        <v>805</v>
      </c>
    </row>
    <row r="264" spans="1:1" x14ac:dyDescent="0.25">
      <c r="A264" t="s">
        <v>805</v>
      </c>
    </row>
    <row r="265" spans="1:1" x14ac:dyDescent="0.25">
      <c r="A265" t="s">
        <v>805</v>
      </c>
    </row>
    <row r="266" spans="1:1" x14ac:dyDescent="0.25">
      <c r="A266" t="s">
        <v>805</v>
      </c>
    </row>
    <row r="267" spans="1:1" x14ac:dyDescent="0.25">
      <c r="A267" t="s">
        <v>844</v>
      </c>
    </row>
    <row r="268" spans="1:1" x14ac:dyDescent="0.25">
      <c r="A268" t="s">
        <v>844</v>
      </c>
    </row>
    <row r="269" spans="1:1" x14ac:dyDescent="0.25">
      <c r="A269" t="s">
        <v>844</v>
      </c>
    </row>
    <row r="270" spans="1:1" x14ac:dyDescent="0.25">
      <c r="A270" t="s">
        <v>844</v>
      </c>
    </row>
    <row r="271" spans="1:1" x14ac:dyDescent="0.25">
      <c r="A271" t="s">
        <v>844</v>
      </c>
    </row>
    <row r="272" spans="1:1" x14ac:dyDescent="0.25">
      <c r="A272" t="s">
        <v>844</v>
      </c>
    </row>
    <row r="273" spans="1:1" x14ac:dyDescent="0.25">
      <c r="A273" t="s">
        <v>844</v>
      </c>
    </row>
    <row r="274" spans="1:1" x14ac:dyDescent="0.25">
      <c r="A274" t="s">
        <v>844</v>
      </c>
    </row>
    <row r="275" spans="1:1" x14ac:dyDescent="0.25">
      <c r="A275" t="s">
        <v>844</v>
      </c>
    </row>
    <row r="276" spans="1:1" x14ac:dyDescent="0.25">
      <c r="A276" t="s">
        <v>844</v>
      </c>
    </row>
    <row r="277" spans="1:1" x14ac:dyDescent="0.25">
      <c r="A277" t="s">
        <v>844</v>
      </c>
    </row>
    <row r="278" spans="1:1" x14ac:dyDescent="0.25">
      <c r="A278" t="s">
        <v>844</v>
      </c>
    </row>
    <row r="279" spans="1:1" x14ac:dyDescent="0.25">
      <c r="A279" t="s">
        <v>844</v>
      </c>
    </row>
    <row r="280" spans="1:1" x14ac:dyDescent="0.25">
      <c r="A280" t="s">
        <v>867</v>
      </c>
    </row>
    <row r="281" spans="1:1" x14ac:dyDescent="0.25">
      <c r="A281" t="s">
        <v>867</v>
      </c>
    </row>
    <row r="282" spans="1:1" x14ac:dyDescent="0.25">
      <c r="A282" t="s">
        <v>867</v>
      </c>
    </row>
    <row r="283" spans="1:1" x14ac:dyDescent="0.25">
      <c r="A283" t="s">
        <v>867</v>
      </c>
    </row>
    <row r="284" spans="1:1" x14ac:dyDescent="0.25">
      <c r="A284" t="s">
        <v>867</v>
      </c>
    </row>
    <row r="285" spans="1:1" x14ac:dyDescent="0.25">
      <c r="A285" t="s">
        <v>867</v>
      </c>
    </row>
    <row r="286" spans="1:1" x14ac:dyDescent="0.25">
      <c r="A286" t="s">
        <v>867</v>
      </c>
    </row>
    <row r="287" spans="1:1" x14ac:dyDescent="0.25">
      <c r="A287" t="s">
        <v>867</v>
      </c>
    </row>
    <row r="288" spans="1:1" x14ac:dyDescent="0.25">
      <c r="A288" t="s">
        <v>867</v>
      </c>
    </row>
    <row r="289" spans="1:1" x14ac:dyDescent="0.25">
      <c r="A289" t="s">
        <v>867</v>
      </c>
    </row>
    <row r="290" spans="1:1" x14ac:dyDescent="0.25">
      <c r="A290" t="s">
        <v>867</v>
      </c>
    </row>
    <row r="291" spans="1:1" x14ac:dyDescent="0.25">
      <c r="A291" t="s">
        <v>867</v>
      </c>
    </row>
    <row r="292" spans="1:1" x14ac:dyDescent="0.25">
      <c r="A292" t="s">
        <v>867</v>
      </c>
    </row>
    <row r="293" spans="1:1" x14ac:dyDescent="0.25">
      <c r="A293" t="s">
        <v>867</v>
      </c>
    </row>
    <row r="294" spans="1:1" x14ac:dyDescent="0.25">
      <c r="A294" t="s">
        <v>867</v>
      </c>
    </row>
    <row r="295" spans="1:1" x14ac:dyDescent="0.25">
      <c r="A295" t="s">
        <v>867</v>
      </c>
    </row>
    <row r="296" spans="1:1" x14ac:dyDescent="0.25">
      <c r="A296" t="s">
        <v>867</v>
      </c>
    </row>
    <row r="297" spans="1:1" x14ac:dyDescent="0.25">
      <c r="A297" t="s">
        <v>867</v>
      </c>
    </row>
    <row r="298" spans="1:1" x14ac:dyDescent="0.25">
      <c r="A298" t="s">
        <v>867</v>
      </c>
    </row>
    <row r="299" spans="1:1" x14ac:dyDescent="0.25">
      <c r="A299" t="s">
        <v>867</v>
      </c>
    </row>
    <row r="300" spans="1:1" x14ac:dyDescent="0.25">
      <c r="A300" t="s">
        <v>867</v>
      </c>
    </row>
    <row r="301" spans="1:1" x14ac:dyDescent="0.25">
      <c r="A301" t="s">
        <v>867</v>
      </c>
    </row>
    <row r="302" spans="1:1" x14ac:dyDescent="0.25">
      <c r="A302" t="s">
        <v>867</v>
      </c>
    </row>
    <row r="303" spans="1:1" x14ac:dyDescent="0.25">
      <c r="A303" t="s">
        <v>867</v>
      </c>
    </row>
    <row r="304" spans="1:1" x14ac:dyDescent="0.25">
      <c r="A304" t="s">
        <v>867</v>
      </c>
    </row>
    <row r="305" spans="1:1" x14ac:dyDescent="0.25">
      <c r="A305" t="s">
        <v>867</v>
      </c>
    </row>
    <row r="306" spans="1:1" x14ac:dyDescent="0.25">
      <c r="A306" t="s">
        <v>867</v>
      </c>
    </row>
    <row r="307" spans="1:1" x14ac:dyDescent="0.25">
      <c r="A307" t="s">
        <v>867</v>
      </c>
    </row>
    <row r="308" spans="1:1" x14ac:dyDescent="0.25">
      <c r="A308" t="s">
        <v>867</v>
      </c>
    </row>
    <row r="309" spans="1:1" x14ac:dyDescent="0.25">
      <c r="A309" t="s">
        <v>867</v>
      </c>
    </row>
    <row r="310" spans="1:1" x14ac:dyDescent="0.25">
      <c r="A310" t="s">
        <v>867</v>
      </c>
    </row>
    <row r="311" spans="1:1" x14ac:dyDescent="0.25">
      <c r="A311" t="s">
        <v>867</v>
      </c>
    </row>
    <row r="312" spans="1:1" x14ac:dyDescent="0.25">
      <c r="A312" t="s">
        <v>867</v>
      </c>
    </row>
    <row r="313" spans="1:1" x14ac:dyDescent="0.25">
      <c r="A313" t="s">
        <v>867</v>
      </c>
    </row>
    <row r="314" spans="1:1" x14ac:dyDescent="0.25">
      <c r="A314" t="s">
        <v>867</v>
      </c>
    </row>
    <row r="315" spans="1:1" x14ac:dyDescent="0.25">
      <c r="A315" t="s">
        <v>867</v>
      </c>
    </row>
    <row r="316" spans="1:1" x14ac:dyDescent="0.25">
      <c r="A316" t="s">
        <v>867</v>
      </c>
    </row>
    <row r="317" spans="1:1" x14ac:dyDescent="0.25">
      <c r="A317" t="s">
        <v>867</v>
      </c>
    </row>
    <row r="318" spans="1:1" x14ac:dyDescent="0.25">
      <c r="A318" t="s">
        <v>921</v>
      </c>
    </row>
    <row r="319" spans="1:1" x14ac:dyDescent="0.25">
      <c r="A319" t="s">
        <v>921</v>
      </c>
    </row>
    <row r="320" spans="1:1" x14ac:dyDescent="0.25">
      <c r="A320" t="s">
        <v>921</v>
      </c>
    </row>
    <row r="321" spans="1:1" x14ac:dyDescent="0.25">
      <c r="A321" t="s">
        <v>921</v>
      </c>
    </row>
    <row r="322" spans="1:1" x14ac:dyDescent="0.25">
      <c r="A322" t="s">
        <v>921</v>
      </c>
    </row>
    <row r="323" spans="1:1" x14ac:dyDescent="0.25">
      <c r="A323" t="s">
        <v>921</v>
      </c>
    </row>
    <row r="324" spans="1:1" x14ac:dyDescent="0.25">
      <c r="A324" t="s">
        <v>921</v>
      </c>
    </row>
    <row r="325" spans="1:1" x14ac:dyDescent="0.25">
      <c r="A325" t="s">
        <v>921</v>
      </c>
    </row>
    <row r="326" spans="1:1" x14ac:dyDescent="0.25">
      <c r="A326" t="s">
        <v>921</v>
      </c>
    </row>
    <row r="327" spans="1:1" x14ac:dyDescent="0.25">
      <c r="A327" t="s">
        <v>921</v>
      </c>
    </row>
    <row r="328" spans="1:1" x14ac:dyDescent="0.25">
      <c r="A328" t="s">
        <v>921</v>
      </c>
    </row>
    <row r="329" spans="1:1" x14ac:dyDescent="0.25">
      <c r="A329" t="s">
        <v>921</v>
      </c>
    </row>
    <row r="330" spans="1:1" x14ac:dyDescent="0.25">
      <c r="A330" t="s">
        <v>921</v>
      </c>
    </row>
    <row r="331" spans="1:1" x14ac:dyDescent="0.25">
      <c r="A331" t="s">
        <v>921</v>
      </c>
    </row>
    <row r="332" spans="1:1" x14ac:dyDescent="0.25">
      <c r="A332" t="s">
        <v>921</v>
      </c>
    </row>
    <row r="333" spans="1:1" x14ac:dyDescent="0.25">
      <c r="A333" t="s">
        <v>921</v>
      </c>
    </row>
    <row r="334" spans="1:1" x14ac:dyDescent="0.25">
      <c r="A334" t="s">
        <v>921</v>
      </c>
    </row>
    <row r="335" spans="1:1" x14ac:dyDescent="0.25">
      <c r="A335" t="s">
        <v>955</v>
      </c>
    </row>
    <row r="336" spans="1:1" x14ac:dyDescent="0.25">
      <c r="A336" t="s">
        <v>955</v>
      </c>
    </row>
    <row r="337" spans="1:1" x14ac:dyDescent="0.25">
      <c r="A337" t="s">
        <v>955</v>
      </c>
    </row>
    <row r="338" spans="1:1" x14ac:dyDescent="0.25">
      <c r="A338" t="s">
        <v>955</v>
      </c>
    </row>
    <row r="339" spans="1:1" x14ac:dyDescent="0.25">
      <c r="A339" t="s">
        <v>955</v>
      </c>
    </row>
    <row r="340" spans="1:1" x14ac:dyDescent="0.25">
      <c r="A340" t="s">
        <v>955</v>
      </c>
    </row>
    <row r="341" spans="1:1" x14ac:dyDescent="0.25">
      <c r="A341" t="s">
        <v>955</v>
      </c>
    </row>
    <row r="342" spans="1:1" x14ac:dyDescent="0.25">
      <c r="A342" t="s">
        <v>955</v>
      </c>
    </row>
    <row r="343" spans="1:1" x14ac:dyDescent="0.25">
      <c r="A343" t="s">
        <v>955</v>
      </c>
    </row>
    <row r="344" spans="1:1" x14ac:dyDescent="0.25">
      <c r="A344" t="s">
        <v>955</v>
      </c>
    </row>
    <row r="345" spans="1:1" x14ac:dyDescent="0.25">
      <c r="A345" t="s">
        <v>955</v>
      </c>
    </row>
    <row r="346" spans="1:1" x14ac:dyDescent="0.25">
      <c r="A346" t="s">
        <v>955</v>
      </c>
    </row>
    <row r="347" spans="1:1" x14ac:dyDescent="0.25">
      <c r="A347" t="s">
        <v>985</v>
      </c>
    </row>
    <row r="348" spans="1:1" x14ac:dyDescent="0.25">
      <c r="A348" t="s">
        <v>985</v>
      </c>
    </row>
    <row r="349" spans="1:1" x14ac:dyDescent="0.25">
      <c r="A349" t="s">
        <v>985</v>
      </c>
    </row>
    <row r="350" spans="1:1" x14ac:dyDescent="0.25">
      <c r="A350" t="s">
        <v>985</v>
      </c>
    </row>
    <row r="351" spans="1:1" x14ac:dyDescent="0.25">
      <c r="A351" t="s">
        <v>985</v>
      </c>
    </row>
    <row r="352" spans="1:1" x14ac:dyDescent="0.25">
      <c r="A352" t="s">
        <v>985</v>
      </c>
    </row>
    <row r="353" spans="1:1" x14ac:dyDescent="0.25">
      <c r="A353" t="s">
        <v>985</v>
      </c>
    </row>
    <row r="354" spans="1:1" x14ac:dyDescent="0.25">
      <c r="A354" t="s">
        <v>985</v>
      </c>
    </row>
    <row r="355" spans="1:1" x14ac:dyDescent="0.25">
      <c r="A355" t="s">
        <v>985</v>
      </c>
    </row>
    <row r="356" spans="1:1" x14ac:dyDescent="0.25">
      <c r="A356" t="s">
        <v>985</v>
      </c>
    </row>
    <row r="357" spans="1:1" x14ac:dyDescent="0.25">
      <c r="A357" t="s">
        <v>985</v>
      </c>
    </row>
    <row r="358" spans="1:1" x14ac:dyDescent="0.25">
      <c r="A358" t="s">
        <v>985</v>
      </c>
    </row>
    <row r="359" spans="1:1" x14ac:dyDescent="0.25">
      <c r="A359" t="s">
        <v>985</v>
      </c>
    </row>
    <row r="360" spans="1:1" x14ac:dyDescent="0.25">
      <c r="A360" t="s">
        <v>985</v>
      </c>
    </row>
    <row r="361" spans="1:1" x14ac:dyDescent="0.25">
      <c r="A361" t="s">
        <v>985</v>
      </c>
    </row>
    <row r="362" spans="1:1" x14ac:dyDescent="0.25">
      <c r="A362" t="s">
        <v>985</v>
      </c>
    </row>
    <row r="363" spans="1:1" x14ac:dyDescent="0.25">
      <c r="A363" t="s">
        <v>985</v>
      </c>
    </row>
    <row r="364" spans="1:1" x14ac:dyDescent="0.25">
      <c r="A364" t="s">
        <v>985</v>
      </c>
    </row>
    <row r="365" spans="1:1" x14ac:dyDescent="0.25">
      <c r="A365" t="s">
        <v>985</v>
      </c>
    </row>
    <row r="366" spans="1:1" x14ac:dyDescent="0.25">
      <c r="A366" t="s">
        <v>985</v>
      </c>
    </row>
    <row r="367" spans="1:1" x14ac:dyDescent="0.25">
      <c r="A367" t="s">
        <v>985</v>
      </c>
    </row>
    <row r="368" spans="1:1" x14ac:dyDescent="0.25">
      <c r="A368" t="s">
        <v>985</v>
      </c>
    </row>
    <row r="369" spans="1:1" x14ac:dyDescent="0.25">
      <c r="A369" t="s">
        <v>985</v>
      </c>
    </row>
    <row r="370" spans="1:1" x14ac:dyDescent="0.25">
      <c r="A370" t="s">
        <v>985</v>
      </c>
    </row>
    <row r="371" spans="1:1" x14ac:dyDescent="0.25">
      <c r="A371" t="s">
        <v>985</v>
      </c>
    </row>
    <row r="372" spans="1:1" x14ac:dyDescent="0.25">
      <c r="A372" t="s">
        <v>985</v>
      </c>
    </row>
    <row r="373" spans="1:1" x14ac:dyDescent="0.25">
      <c r="A373" t="s">
        <v>985</v>
      </c>
    </row>
    <row r="374" spans="1:1" x14ac:dyDescent="0.25">
      <c r="A374" t="s">
        <v>985</v>
      </c>
    </row>
    <row r="375" spans="1:1" x14ac:dyDescent="0.25">
      <c r="A375" t="s">
        <v>985</v>
      </c>
    </row>
    <row r="376" spans="1:1" x14ac:dyDescent="0.25">
      <c r="A376" t="s">
        <v>1025</v>
      </c>
    </row>
    <row r="377" spans="1:1" x14ac:dyDescent="0.25">
      <c r="A377" t="s">
        <v>1025</v>
      </c>
    </row>
    <row r="378" spans="1:1" x14ac:dyDescent="0.25">
      <c r="A378" t="s">
        <v>1025</v>
      </c>
    </row>
    <row r="379" spans="1:1" x14ac:dyDescent="0.25">
      <c r="A379" t="s">
        <v>1025</v>
      </c>
    </row>
    <row r="380" spans="1:1" x14ac:dyDescent="0.25">
      <c r="A380" t="s">
        <v>1025</v>
      </c>
    </row>
    <row r="381" spans="1:1" x14ac:dyDescent="0.25">
      <c r="A381" t="s">
        <v>1025</v>
      </c>
    </row>
    <row r="382" spans="1:1" x14ac:dyDescent="0.25">
      <c r="A382" t="s">
        <v>1025</v>
      </c>
    </row>
    <row r="383" spans="1:1" x14ac:dyDescent="0.25">
      <c r="A383" t="s">
        <v>1025</v>
      </c>
    </row>
    <row r="384" spans="1:1" x14ac:dyDescent="0.25">
      <c r="A384" t="s">
        <v>1025</v>
      </c>
    </row>
    <row r="385" spans="1:1" x14ac:dyDescent="0.25">
      <c r="A385" t="s">
        <v>1025</v>
      </c>
    </row>
    <row r="386" spans="1:1" x14ac:dyDescent="0.25">
      <c r="A386" t="s">
        <v>1025</v>
      </c>
    </row>
    <row r="387" spans="1:1" x14ac:dyDescent="0.25">
      <c r="A387" t="s">
        <v>1025</v>
      </c>
    </row>
    <row r="388" spans="1:1" x14ac:dyDescent="0.25">
      <c r="A388" t="s">
        <v>1025</v>
      </c>
    </row>
    <row r="389" spans="1:1" x14ac:dyDescent="0.25">
      <c r="A389" t="s">
        <v>1025</v>
      </c>
    </row>
    <row r="390" spans="1:1" x14ac:dyDescent="0.25">
      <c r="A390" t="s">
        <v>1025</v>
      </c>
    </row>
    <row r="391" spans="1:1" x14ac:dyDescent="0.25">
      <c r="A391" t="s">
        <v>1025</v>
      </c>
    </row>
    <row r="392" spans="1:1" x14ac:dyDescent="0.25">
      <c r="A392" t="s">
        <v>1025</v>
      </c>
    </row>
    <row r="393" spans="1:1" x14ac:dyDescent="0.25">
      <c r="A393" t="s">
        <v>1025</v>
      </c>
    </row>
    <row r="394" spans="1:1" x14ac:dyDescent="0.25">
      <c r="A394" t="s">
        <v>1079</v>
      </c>
    </row>
    <row r="395" spans="1:1" x14ac:dyDescent="0.25">
      <c r="A395" t="s">
        <v>1079</v>
      </c>
    </row>
    <row r="396" spans="1:1" x14ac:dyDescent="0.25">
      <c r="A396" t="s">
        <v>1079</v>
      </c>
    </row>
    <row r="397" spans="1:1" x14ac:dyDescent="0.25">
      <c r="A397" t="s">
        <v>1079</v>
      </c>
    </row>
    <row r="398" spans="1:1" x14ac:dyDescent="0.25">
      <c r="A398" t="s">
        <v>1079</v>
      </c>
    </row>
    <row r="399" spans="1:1" x14ac:dyDescent="0.25">
      <c r="A399" t="s">
        <v>1079</v>
      </c>
    </row>
    <row r="400" spans="1:1" x14ac:dyDescent="0.25">
      <c r="A400" t="s">
        <v>1079</v>
      </c>
    </row>
    <row r="401" spans="1:1" x14ac:dyDescent="0.25">
      <c r="A401" t="s">
        <v>1079</v>
      </c>
    </row>
    <row r="402" spans="1:1" x14ac:dyDescent="0.25">
      <c r="A402" t="s">
        <v>1079</v>
      </c>
    </row>
    <row r="403" spans="1:1" x14ac:dyDescent="0.25">
      <c r="A403" t="s">
        <v>1079</v>
      </c>
    </row>
    <row r="404" spans="1:1" x14ac:dyDescent="0.25">
      <c r="A404" t="s">
        <v>1115</v>
      </c>
    </row>
    <row r="405" spans="1:1" x14ac:dyDescent="0.25">
      <c r="A405" t="s">
        <v>1115</v>
      </c>
    </row>
    <row r="406" spans="1:1" x14ac:dyDescent="0.25">
      <c r="A406" t="s">
        <v>1115</v>
      </c>
    </row>
    <row r="407" spans="1:1" x14ac:dyDescent="0.25">
      <c r="A407" t="s">
        <v>1115</v>
      </c>
    </row>
    <row r="408" spans="1:1" x14ac:dyDescent="0.25">
      <c r="A408" t="s">
        <v>1115</v>
      </c>
    </row>
    <row r="409" spans="1:1" x14ac:dyDescent="0.25">
      <c r="A409" t="s">
        <v>1115</v>
      </c>
    </row>
    <row r="410" spans="1:1" x14ac:dyDescent="0.25">
      <c r="A410" t="s">
        <v>1115</v>
      </c>
    </row>
    <row r="411" spans="1:1" x14ac:dyDescent="0.25">
      <c r="A411" t="s">
        <v>1115</v>
      </c>
    </row>
    <row r="412" spans="1:1" x14ac:dyDescent="0.25">
      <c r="A412" t="s">
        <v>1115</v>
      </c>
    </row>
    <row r="413" spans="1:1" x14ac:dyDescent="0.25">
      <c r="A413" t="s">
        <v>1115</v>
      </c>
    </row>
    <row r="414" spans="1:1" x14ac:dyDescent="0.25">
      <c r="A414" t="s">
        <v>1115</v>
      </c>
    </row>
    <row r="415" spans="1:1" x14ac:dyDescent="0.25">
      <c r="A415" t="s">
        <v>1115</v>
      </c>
    </row>
    <row r="416" spans="1:1" x14ac:dyDescent="0.25">
      <c r="A416" t="s">
        <v>1134</v>
      </c>
    </row>
    <row r="417" spans="1:1" x14ac:dyDescent="0.25">
      <c r="A417" t="s">
        <v>1134</v>
      </c>
    </row>
    <row r="418" spans="1:1" x14ac:dyDescent="0.25">
      <c r="A418" t="s">
        <v>1134</v>
      </c>
    </row>
    <row r="419" spans="1:1" x14ac:dyDescent="0.25">
      <c r="A419" t="s">
        <v>1134</v>
      </c>
    </row>
    <row r="420" spans="1:1" x14ac:dyDescent="0.25">
      <c r="A420" t="s">
        <v>1134</v>
      </c>
    </row>
    <row r="421" spans="1:1" x14ac:dyDescent="0.25">
      <c r="A421" t="s">
        <v>1134</v>
      </c>
    </row>
    <row r="422" spans="1:1" x14ac:dyDescent="0.25">
      <c r="A422" t="s">
        <v>1134</v>
      </c>
    </row>
    <row r="423" spans="1:1" x14ac:dyDescent="0.25">
      <c r="A423" t="s">
        <v>1134</v>
      </c>
    </row>
    <row r="424" spans="1:1" x14ac:dyDescent="0.25">
      <c r="A424" t="s">
        <v>1134</v>
      </c>
    </row>
    <row r="425" spans="1:1" x14ac:dyDescent="0.25">
      <c r="A425" t="s">
        <v>1134</v>
      </c>
    </row>
    <row r="426" spans="1:1" x14ac:dyDescent="0.25">
      <c r="A426" t="s">
        <v>1134</v>
      </c>
    </row>
    <row r="427" spans="1:1" x14ac:dyDescent="0.25">
      <c r="A427" t="s">
        <v>1134</v>
      </c>
    </row>
    <row r="428" spans="1:1" x14ac:dyDescent="0.25">
      <c r="A428" t="s">
        <v>1134</v>
      </c>
    </row>
    <row r="429" spans="1:1" x14ac:dyDescent="0.25">
      <c r="A429" t="s">
        <v>1134</v>
      </c>
    </row>
    <row r="430" spans="1:1" x14ac:dyDescent="0.25">
      <c r="A430" t="s">
        <v>1134</v>
      </c>
    </row>
    <row r="431" spans="1:1" x14ac:dyDescent="0.25">
      <c r="A431" t="s">
        <v>1134</v>
      </c>
    </row>
    <row r="432" spans="1:1" x14ac:dyDescent="0.25">
      <c r="A432" t="s">
        <v>1134</v>
      </c>
    </row>
    <row r="433" spans="1:1" x14ac:dyDescent="0.25">
      <c r="A433" t="s">
        <v>1134</v>
      </c>
    </row>
    <row r="434" spans="1:1" x14ac:dyDescent="0.25">
      <c r="A434" t="s">
        <v>1134</v>
      </c>
    </row>
    <row r="435" spans="1:1" x14ac:dyDescent="0.25">
      <c r="A435" t="s">
        <v>1152</v>
      </c>
    </row>
    <row r="436" spans="1:1" x14ac:dyDescent="0.25">
      <c r="A436" t="s">
        <v>1152</v>
      </c>
    </row>
    <row r="437" spans="1:1" x14ac:dyDescent="0.25">
      <c r="A437" t="s">
        <v>1164</v>
      </c>
    </row>
    <row r="438" spans="1:1" x14ac:dyDescent="0.25">
      <c r="A438" t="s">
        <v>1164</v>
      </c>
    </row>
    <row r="439" spans="1:1" x14ac:dyDescent="0.25">
      <c r="A439" t="s">
        <v>1164</v>
      </c>
    </row>
    <row r="440" spans="1:1" x14ac:dyDescent="0.25">
      <c r="A440" t="s">
        <v>1164</v>
      </c>
    </row>
    <row r="441" spans="1:1" x14ac:dyDescent="0.25">
      <c r="A441" t="s">
        <v>1164</v>
      </c>
    </row>
    <row r="442" spans="1:1" x14ac:dyDescent="0.25">
      <c r="A442" t="s">
        <v>1176</v>
      </c>
    </row>
    <row r="443" spans="1:1" x14ac:dyDescent="0.25">
      <c r="A443" t="s">
        <v>1176</v>
      </c>
    </row>
    <row r="444" spans="1:1" x14ac:dyDescent="0.25">
      <c r="A444" t="s">
        <v>1176</v>
      </c>
    </row>
    <row r="445" spans="1:1" x14ac:dyDescent="0.25">
      <c r="A445" t="s">
        <v>1176</v>
      </c>
    </row>
    <row r="446" spans="1:1" x14ac:dyDescent="0.25">
      <c r="A446" t="s">
        <v>1176</v>
      </c>
    </row>
    <row r="447" spans="1:1" x14ac:dyDescent="0.25">
      <c r="A447" t="s">
        <v>1176</v>
      </c>
    </row>
    <row r="448" spans="1:1" x14ac:dyDescent="0.25">
      <c r="A448" t="s">
        <v>1176</v>
      </c>
    </row>
    <row r="449" spans="1:1" x14ac:dyDescent="0.25">
      <c r="A449" t="s">
        <v>1176</v>
      </c>
    </row>
    <row r="450" spans="1:1" x14ac:dyDescent="0.25">
      <c r="A450" t="s">
        <v>1176</v>
      </c>
    </row>
    <row r="451" spans="1:1" x14ac:dyDescent="0.25">
      <c r="A451" t="s">
        <v>1176</v>
      </c>
    </row>
    <row r="452" spans="1:1" x14ac:dyDescent="0.25">
      <c r="A452" t="s">
        <v>1176</v>
      </c>
    </row>
    <row r="453" spans="1:1" x14ac:dyDescent="0.25">
      <c r="A453" t="s">
        <v>1176</v>
      </c>
    </row>
    <row r="454" spans="1:1" x14ac:dyDescent="0.25">
      <c r="A454" t="s">
        <v>1176</v>
      </c>
    </row>
    <row r="455" spans="1:1" x14ac:dyDescent="0.25">
      <c r="A455" t="s">
        <v>1176</v>
      </c>
    </row>
    <row r="456" spans="1:1" x14ac:dyDescent="0.25">
      <c r="A456" t="s">
        <v>1176</v>
      </c>
    </row>
    <row r="457" spans="1:1" x14ac:dyDescent="0.25">
      <c r="A457" t="s">
        <v>1176</v>
      </c>
    </row>
    <row r="458" spans="1:1" x14ac:dyDescent="0.25">
      <c r="A458" t="s">
        <v>1176</v>
      </c>
    </row>
    <row r="459" spans="1:1" x14ac:dyDescent="0.25">
      <c r="A459" t="s">
        <v>1176</v>
      </c>
    </row>
    <row r="460" spans="1:1" x14ac:dyDescent="0.25">
      <c r="A460" t="s">
        <v>1243</v>
      </c>
    </row>
    <row r="461" spans="1:1" x14ac:dyDescent="0.25">
      <c r="A461" t="s">
        <v>1243</v>
      </c>
    </row>
    <row r="462" spans="1:1" x14ac:dyDescent="0.25">
      <c r="A462" t="s">
        <v>1243</v>
      </c>
    </row>
    <row r="463" spans="1:1" x14ac:dyDescent="0.25">
      <c r="A463" t="s">
        <v>1243</v>
      </c>
    </row>
    <row r="464" spans="1:1" x14ac:dyDescent="0.25">
      <c r="A464" t="s">
        <v>1243</v>
      </c>
    </row>
    <row r="465" spans="1:1" x14ac:dyDescent="0.25">
      <c r="A465" t="s">
        <v>1243</v>
      </c>
    </row>
    <row r="466" spans="1:1" x14ac:dyDescent="0.25">
      <c r="A466" t="s">
        <v>1243</v>
      </c>
    </row>
    <row r="467" spans="1:1" x14ac:dyDescent="0.25">
      <c r="A467" t="s">
        <v>1243</v>
      </c>
    </row>
    <row r="468" spans="1:1" x14ac:dyDescent="0.25">
      <c r="A468" t="s">
        <v>1243</v>
      </c>
    </row>
    <row r="469" spans="1:1" x14ac:dyDescent="0.25">
      <c r="A469" t="s">
        <v>1266</v>
      </c>
    </row>
    <row r="470" spans="1:1" x14ac:dyDescent="0.25">
      <c r="A470" t="s">
        <v>1266</v>
      </c>
    </row>
    <row r="471" spans="1:1" x14ac:dyDescent="0.25">
      <c r="A471" t="s">
        <v>1266</v>
      </c>
    </row>
    <row r="472" spans="1:1" x14ac:dyDescent="0.25">
      <c r="A472" t="s">
        <v>1266</v>
      </c>
    </row>
    <row r="473" spans="1:1" x14ac:dyDescent="0.25">
      <c r="A473" t="s">
        <v>1266</v>
      </c>
    </row>
    <row r="474" spans="1:1" x14ac:dyDescent="0.25">
      <c r="A474" t="s">
        <v>1266</v>
      </c>
    </row>
    <row r="475" spans="1:1" x14ac:dyDescent="0.25">
      <c r="A475" t="s">
        <v>1266</v>
      </c>
    </row>
    <row r="476" spans="1:1" x14ac:dyDescent="0.25">
      <c r="A476" t="s">
        <v>1266</v>
      </c>
    </row>
    <row r="477" spans="1:1" x14ac:dyDescent="0.25">
      <c r="A477" t="s">
        <v>1266</v>
      </c>
    </row>
    <row r="478" spans="1:1" x14ac:dyDescent="0.25">
      <c r="A478" t="s">
        <v>1266</v>
      </c>
    </row>
    <row r="479" spans="1:1" x14ac:dyDescent="0.25">
      <c r="A479" t="s">
        <v>1296</v>
      </c>
    </row>
    <row r="480" spans="1:1" x14ac:dyDescent="0.25">
      <c r="A480" t="s">
        <v>1296</v>
      </c>
    </row>
    <row r="481" spans="1:1" x14ac:dyDescent="0.25">
      <c r="A481" t="s">
        <v>1296</v>
      </c>
    </row>
    <row r="482" spans="1:1" x14ac:dyDescent="0.25">
      <c r="A482" t="s">
        <v>1296</v>
      </c>
    </row>
    <row r="483" spans="1:1" x14ac:dyDescent="0.25">
      <c r="A483" t="s">
        <v>1296</v>
      </c>
    </row>
    <row r="484" spans="1:1" x14ac:dyDescent="0.25">
      <c r="A484" t="s">
        <v>1296</v>
      </c>
    </row>
    <row r="485" spans="1:1" x14ac:dyDescent="0.25">
      <c r="A485" t="s">
        <v>1296</v>
      </c>
    </row>
    <row r="486" spans="1:1" x14ac:dyDescent="0.25">
      <c r="A486" t="s">
        <v>1296</v>
      </c>
    </row>
    <row r="487" spans="1:1" x14ac:dyDescent="0.25">
      <c r="A487" t="s">
        <v>1296</v>
      </c>
    </row>
    <row r="488" spans="1:1" x14ac:dyDescent="0.25">
      <c r="A488" t="s">
        <v>1296</v>
      </c>
    </row>
    <row r="489" spans="1:1" x14ac:dyDescent="0.25">
      <c r="A489" t="s">
        <v>1296</v>
      </c>
    </row>
    <row r="490" spans="1:1" x14ac:dyDescent="0.25">
      <c r="A490" t="s">
        <v>1296</v>
      </c>
    </row>
    <row r="491" spans="1:1" x14ac:dyDescent="0.25">
      <c r="A491" t="s">
        <v>1296</v>
      </c>
    </row>
    <row r="492" spans="1:1" x14ac:dyDescent="0.25">
      <c r="A492" t="s">
        <v>1296</v>
      </c>
    </row>
    <row r="493" spans="1:1" x14ac:dyDescent="0.25">
      <c r="A493" t="s">
        <v>1296</v>
      </c>
    </row>
    <row r="494" spans="1:1" x14ac:dyDescent="0.25">
      <c r="A494" t="s">
        <v>1296</v>
      </c>
    </row>
    <row r="495" spans="1:1" x14ac:dyDescent="0.25">
      <c r="A495" t="s">
        <v>1296</v>
      </c>
    </row>
    <row r="496" spans="1:1" x14ac:dyDescent="0.25">
      <c r="A496" t="s">
        <v>1296</v>
      </c>
    </row>
    <row r="497" spans="1:1" x14ac:dyDescent="0.25">
      <c r="A497" t="s">
        <v>1296</v>
      </c>
    </row>
    <row r="498" spans="1:1" x14ac:dyDescent="0.25">
      <c r="A498" t="s">
        <v>1296</v>
      </c>
    </row>
    <row r="499" spans="1:1" x14ac:dyDescent="0.25">
      <c r="A499" t="s">
        <v>1296</v>
      </c>
    </row>
    <row r="500" spans="1:1" x14ac:dyDescent="0.25">
      <c r="A500" t="s">
        <v>1296</v>
      </c>
    </row>
    <row r="501" spans="1:1" x14ac:dyDescent="0.25">
      <c r="A501" t="s">
        <v>1296</v>
      </c>
    </row>
    <row r="502" spans="1:1" x14ac:dyDescent="0.25">
      <c r="A502" t="s">
        <v>1296</v>
      </c>
    </row>
    <row r="503" spans="1:1" x14ac:dyDescent="0.25">
      <c r="A503" t="s">
        <v>1296</v>
      </c>
    </row>
    <row r="504" spans="1:1" x14ac:dyDescent="0.25">
      <c r="A504" t="s">
        <v>1296</v>
      </c>
    </row>
    <row r="505" spans="1:1" x14ac:dyDescent="0.25">
      <c r="A505" t="s">
        <v>1296</v>
      </c>
    </row>
    <row r="506" spans="1:1" x14ac:dyDescent="0.25">
      <c r="A506" t="s">
        <v>1296</v>
      </c>
    </row>
    <row r="507" spans="1:1" x14ac:dyDescent="0.25">
      <c r="A507" t="s">
        <v>1296</v>
      </c>
    </row>
    <row r="508" spans="1:1" x14ac:dyDescent="0.25">
      <c r="A508" t="s">
        <v>1351</v>
      </c>
    </row>
    <row r="509" spans="1:1" x14ac:dyDescent="0.25">
      <c r="A509" t="s">
        <v>1351</v>
      </c>
    </row>
    <row r="510" spans="1:1" x14ac:dyDescent="0.25">
      <c r="A510" t="s">
        <v>1351</v>
      </c>
    </row>
    <row r="511" spans="1:1" x14ac:dyDescent="0.25">
      <c r="A511" t="s">
        <v>1351</v>
      </c>
    </row>
    <row r="512" spans="1:1" x14ac:dyDescent="0.25">
      <c r="A512" t="s">
        <v>1351</v>
      </c>
    </row>
    <row r="513" spans="1:1" x14ac:dyDescent="0.25">
      <c r="A513" t="s">
        <v>1351</v>
      </c>
    </row>
    <row r="514" spans="1:1" x14ac:dyDescent="0.25">
      <c r="A514" t="s">
        <v>1351</v>
      </c>
    </row>
    <row r="515" spans="1:1" x14ac:dyDescent="0.25">
      <c r="A515" t="s">
        <v>1351</v>
      </c>
    </row>
    <row r="516" spans="1:1" x14ac:dyDescent="0.25">
      <c r="A516" t="s">
        <v>1351</v>
      </c>
    </row>
    <row r="517" spans="1:1" x14ac:dyDescent="0.25">
      <c r="A517" t="s">
        <v>1351</v>
      </c>
    </row>
    <row r="518" spans="1:1" x14ac:dyDescent="0.25">
      <c r="A518" t="s">
        <v>1351</v>
      </c>
    </row>
    <row r="519" spans="1:1" x14ac:dyDescent="0.25">
      <c r="A519" t="s">
        <v>1351</v>
      </c>
    </row>
    <row r="520" spans="1:1" x14ac:dyDescent="0.25">
      <c r="A520" t="s">
        <v>1351</v>
      </c>
    </row>
    <row r="521" spans="1:1" x14ac:dyDescent="0.25">
      <c r="A521" t="s">
        <v>1351</v>
      </c>
    </row>
    <row r="522" spans="1:1" x14ac:dyDescent="0.25">
      <c r="A522" t="s">
        <v>1351</v>
      </c>
    </row>
    <row r="523" spans="1:1" x14ac:dyDescent="0.25">
      <c r="A523" t="s">
        <v>1351</v>
      </c>
    </row>
    <row r="524" spans="1:1" x14ac:dyDescent="0.25">
      <c r="A524" t="s">
        <v>1351</v>
      </c>
    </row>
    <row r="525" spans="1:1" x14ac:dyDescent="0.25">
      <c r="A525" t="s">
        <v>1351</v>
      </c>
    </row>
    <row r="526" spans="1:1" x14ac:dyDescent="0.25">
      <c r="A526" t="s">
        <v>1388</v>
      </c>
    </row>
    <row r="527" spans="1:1" x14ac:dyDescent="0.25">
      <c r="A527" t="s">
        <v>1388</v>
      </c>
    </row>
    <row r="528" spans="1:1" x14ac:dyDescent="0.25">
      <c r="A528" t="s">
        <v>1388</v>
      </c>
    </row>
    <row r="529" spans="1:1" x14ac:dyDescent="0.25">
      <c r="A529" t="s">
        <v>1388</v>
      </c>
    </row>
    <row r="530" spans="1:1" x14ac:dyDescent="0.25">
      <c r="A530" t="s">
        <v>1388</v>
      </c>
    </row>
    <row r="531" spans="1:1" x14ac:dyDescent="0.25">
      <c r="A531" t="s">
        <v>1388</v>
      </c>
    </row>
    <row r="532" spans="1:1" x14ac:dyDescent="0.25">
      <c r="A532" t="s">
        <v>1388</v>
      </c>
    </row>
    <row r="533" spans="1:1" x14ac:dyDescent="0.25">
      <c r="A533" t="s">
        <v>1388</v>
      </c>
    </row>
    <row r="534" spans="1:1" x14ac:dyDescent="0.25">
      <c r="A534" t="s">
        <v>1388</v>
      </c>
    </row>
    <row r="535" spans="1:1" x14ac:dyDescent="0.25">
      <c r="A535" t="s">
        <v>1388</v>
      </c>
    </row>
    <row r="536" spans="1:1" x14ac:dyDescent="0.25">
      <c r="A536" t="s">
        <v>1388</v>
      </c>
    </row>
    <row r="537" spans="1:1" x14ac:dyDescent="0.25">
      <c r="A537" t="s">
        <v>1388</v>
      </c>
    </row>
    <row r="538" spans="1:1" x14ac:dyDescent="0.25">
      <c r="A538" t="s">
        <v>1388</v>
      </c>
    </row>
    <row r="539" spans="1:1" x14ac:dyDescent="0.25">
      <c r="A539" t="s">
        <v>1388</v>
      </c>
    </row>
    <row r="540" spans="1:1" x14ac:dyDescent="0.25">
      <c r="A540" t="s">
        <v>1388</v>
      </c>
    </row>
    <row r="541" spans="1:1" x14ac:dyDescent="0.25">
      <c r="A541" t="s">
        <v>1388</v>
      </c>
    </row>
    <row r="542" spans="1:1" x14ac:dyDescent="0.25">
      <c r="A542" t="s">
        <v>1388</v>
      </c>
    </row>
    <row r="543" spans="1:1" x14ac:dyDescent="0.25">
      <c r="A543" t="s">
        <v>1388</v>
      </c>
    </row>
    <row r="544" spans="1:1" x14ac:dyDescent="0.25">
      <c r="A544" t="s">
        <v>1388</v>
      </c>
    </row>
    <row r="545" spans="1:1" x14ac:dyDescent="0.25">
      <c r="A545" t="s">
        <v>1388</v>
      </c>
    </row>
    <row r="546" spans="1:1" x14ac:dyDescent="0.25">
      <c r="A546" t="s">
        <v>1388</v>
      </c>
    </row>
    <row r="547" spans="1:1" x14ac:dyDescent="0.25">
      <c r="A547" t="s">
        <v>1388</v>
      </c>
    </row>
    <row r="548" spans="1:1" x14ac:dyDescent="0.25">
      <c r="A548" t="s">
        <v>1388</v>
      </c>
    </row>
    <row r="549" spans="1:1" x14ac:dyDescent="0.25">
      <c r="A549" t="s">
        <v>1388</v>
      </c>
    </row>
    <row r="550" spans="1:1" x14ac:dyDescent="0.25">
      <c r="A550" t="s">
        <v>1388</v>
      </c>
    </row>
    <row r="551" spans="1:1" x14ac:dyDescent="0.25">
      <c r="A551" t="s">
        <v>1388</v>
      </c>
    </row>
    <row r="552" spans="1:1" x14ac:dyDescent="0.25">
      <c r="A552" t="s">
        <v>1388</v>
      </c>
    </row>
    <row r="553" spans="1:1" x14ac:dyDescent="0.25">
      <c r="A553" t="s">
        <v>1388</v>
      </c>
    </row>
    <row r="554" spans="1:1" x14ac:dyDescent="0.25">
      <c r="A554" t="s">
        <v>1388</v>
      </c>
    </row>
    <row r="555" spans="1:1" x14ac:dyDescent="0.25">
      <c r="A555" t="s">
        <v>1472</v>
      </c>
    </row>
    <row r="556" spans="1:1" x14ac:dyDescent="0.25">
      <c r="A556" t="s">
        <v>1472</v>
      </c>
    </row>
    <row r="557" spans="1:1" x14ac:dyDescent="0.25">
      <c r="A557" t="s">
        <v>1472</v>
      </c>
    </row>
    <row r="558" spans="1:1" x14ac:dyDescent="0.25">
      <c r="A558" t="s">
        <v>1472</v>
      </c>
    </row>
    <row r="559" spans="1:1" x14ac:dyDescent="0.25">
      <c r="A559" t="s">
        <v>1472</v>
      </c>
    </row>
    <row r="560" spans="1:1" x14ac:dyDescent="0.25">
      <c r="A560" t="s">
        <v>1472</v>
      </c>
    </row>
    <row r="561" spans="1:1" x14ac:dyDescent="0.25">
      <c r="A561" t="s">
        <v>1472</v>
      </c>
    </row>
    <row r="562" spans="1:1" x14ac:dyDescent="0.25">
      <c r="A562" t="s">
        <v>1472</v>
      </c>
    </row>
    <row r="563" spans="1:1" x14ac:dyDescent="0.25">
      <c r="A563" t="s">
        <v>1472</v>
      </c>
    </row>
    <row r="564" spans="1:1" x14ac:dyDescent="0.25">
      <c r="A564" t="s">
        <v>1472</v>
      </c>
    </row>
    <row r="565" spans="1:1" x14ac:dyDescent="0.25">
      <c r="A565" t="s">
        <v>1472</v>
      </c>
    </row>
    <row r="566" spans="1:1" x14ac:dyDescent="0.25">
      <c r="A566" t="s">
        <v>1472</v>
      </c>
    </row>
    <row r="567" spans="1:1" x14ac:dyDescent="0.25">
      <c r="A567" t="s">
        <v>1472</v>
      </c>
    </row>
    <row r="568" spans="1:1" x14ac:dyDescent="0.25">
      <c r="A568" t="s">
        <v>1472</v>
      </c>
    </row>
    <row r="569" spans="1:1" x14ac:dyDescent="0.25">
      <c r="A569" t="s">
        <v>1472</v>
      </c>
    </row>
    <row r="570" spans="1:1" x14ac:dyDescent="0.25">
      <c r="A570" t="s">
        <v>1472</v>
      </c>
    </row>
    <row r="571" spans="1:1" x14ac:dyDescent="0.25">
      <c r="A571" t="s">
        <v>1472</v>
      </c>
    </row>
    <row r="572" spans="1:1" x14ac:dyDescent="0.25">
      <c r="A572" t="s">
        <v>1472</v>
      </c>
    </row>
    <row r="573" spans="1:1" x14ac:dyDescent="0.25">
      <c r="A573" t="s">
        <v>1472</v>
      </c>
    </row>
    <row r="574" spans="1:1" x14ac:dyDescent="0.25">
      <c r="A574" t="s">
        <v>1472</v>
      </c>
    </row>
    <row r="575" spans="1:1" x14ac:dyDescent="0.25">
      <c r="A575" t="s">
        <v>1472</v>
      </c>
    </row>
    <row r="576" spans="1:1" x14ac:dyDescent="0.25">
      <c r="A576" t="s">
        <v>1472</v>
      </c>
    </row>
    <row r="577" spans="1:1" x14ac:dyDescent="0.25">
      <c r="A577" t="s">
        <v>1472</v>
      </c>
    </row>
    <row r="578" spans="1:1" x14ac:dyDescent="0.25">
      <c r="A578" t="s">
        <v>1472</v>
      </c>
    </row>
    <row r="579" spans="1:1" x14ac:dyDescent="0.25">
      <c r="A579" t="s">
        <v>1472</v>
      </c>
    </row>
    <row r="580" spans="1:1" x14ac:dyDescent="0.25">
      <c r="A580" t="s">
        <v>1472</v>
      </c>
    </row>
    <row r="581" spans="1:1" x14ac:dyDescent="0.25">
      <c r="A581" t="s">
        <v>1472</v>
      </c>
    </row>
    <row r="582" spans="1:1" x14ac:dyDescent="0.25">
      <c r="A582" t="s">
        <v>1472</v>
      </c>
    </row>
    <row r="583" spans="1:1" x14ac:dyDescent="0.25">
      <c r="A583" t="s">
        <v>1472</v>
      </c>
    </row>
    <row r="584" spans="1:1" x14ac:dyDescent="0.25">
      <c r="A584" t="s">
        <v>1472</v>
      </c>
    </row>
    <row r="585" spans="1:1" x14ac:dyDescent="0.25">
      <c r="A585" t="s">
        <v>1472</v>
      </c>
    </row>
    <row r="586" spans="1:1" x14ac:dyDescent="0.25">
      <c r="A586" t="s">
        <v>1472</v>
      </c>
    </row>
    <row r="587" spans="1:1" x14ac:dyDescent="0.25">
      <c r="A587" t="s">
        <v>1472</v>
      </c>
    </row>
    <row r="588" spans="1:1" x14ac:dyDescent="0.25">
      <c r="A588" t="s">
        <v>1472</v>
      </c>
    </row>
    <row r="589" spans="1:1" x14ac:dyDescent="0.25">
      <c r="A589" t="s">
        <v>1472</v>
      </c>
    </row>
    <row r="590" spans="1:1" x14ac:dyDescent="0.25">
      <c r="A590" t="s">
        <v>1472</v>
      </c>
    </row>
    <row r="591" spans="1:1" x14ac:dyDescent="0.25">
      <c r="A591" t="s">
        <v>1472</v>
      </c>
    </row>
    <row r="592" spans="1:1" x14ac:dyDescent="0.25">
      <c r="A592" t="s">
        <v>1472</v>
      </c>
    </row>
    <row r="593" spans="1:1" x14ac:dyDescent="0.25">
      <c r="A593" t="s">
        <v>1472</v>
      </c>
    </row>
    <row r="594" spans="1:1" x14ac:dyDescent="0.25">
      <c r="A594" t="s">
        <v>1472</v>
      </c>
    </row>
    <row r="595" spans="1:1" x14ac:dyDescent="0.25">
      <c r="A595" t="s">
        <v>1472</v>
      </c>
    </row>
    <row r="596" spans="1:1" x14ac:dyDescent="0.25">
      <c r="A596" t="s">
        <v>1472</v>
      </c>
    </row>
    <row r="597" spans="1:1" x14ac:dyDescent="0.25">
      <c r="A597" t="s">
        <v>1521</v>
      </c>
    </row>
    <row r="598" spans="1:1" x14ac:dyDescent="0.25">
      <c r="A598" t="s">
        <v>1521</v>
      </c>
    </row>
    <row r="599" spans="1:1" x14ac:dyDescent="0.25">
      <c r="A599" t="s">
        <v>1521</v>
      </c>
    </row>
    <row r="600" spans="1:1" x14ac:dyDescent="0.25">
      <c r="A600" t="s">
        <v>1521</v>
      </c>
    </row>
    <row r="601" spans="1:1" x14ac:dyDescent="0.25">
      <c r="A601" t="s">
        <v>1521</v>
      </c>
    </row>
    <row r="602" spans="1:1" x14ac:dyDescent="0.25">
      <c r="A602" t="s">
        <v>1521</v>
      </c>
    </row>
    <row r="603" spans="1:1" x14ac:dyDescent="0.25">
      <c r="A603" t="s">
        <v>1521</v>
      </c>
    </row>
    <row r="604" spans="1:1" x14ac:dyDescent="0.25">
      <c r="A604" t="s">
        <v>1521</v>
      </c>
    </row>
    <row r="605" spans="1:1" x14ac:dyDescent="0.25">
      <c r="A605" t="s">
        <v>1521</v>
      </c>
    </row>
    <row r="606" spans="1:1" x14ac:dyDescent="0.25">
      <c r="A606" t="s">
        <v>1521</v>
      </c>
    </row>
    <row r="607" spans="1:1" x14ac:dyDescent="0.25">
      <c r="A607" t="s">
        <v>1521</v>
      </c>
    </row>
    <row r="608" spans="1:1" x14ac:dyDescent="0.25">
      <c r="A608" t="s">
        <v>1521</v>
      </c>
    </row>
    <row r="609" spans="1:1" x14ac:dyDescent="0.25">
      <c r="A609" t="s">
        <v>1521</v>
      </c>
    </row>
    <row r="610" spans="1:1" x14ac:dyDescent="0.25">
      <c r="A610" t="s">
        <v>1521</v>
      </c>
    </row>
    <row r="611" spans="1:1" x14ac:dyDescent="0.25">
      <c r="A611" t="s">
        <v>1521</v>
      </c>
    </row>
    <row r="612" spans="1:1" x14ac:dyDescent="0.25">
      <c r="A612" t="s">
        <v>1521</v>
      </c>
    </row>
    <row r="613" spans="1:1" x14ac:dyDescent="0.25">
      <c r="A613" t="s">
        <v>1521</v>
      </c>
    </row>
    <row r="614" spans="1:1" x14ac:dyDescent="0.25">
      <c r="A614" t="s">
        <v>1556</v>
      </c>
    </row>
    <row r="615" spans="1:1" x14ac:dyDescent="0.25">
      <c r="A615" t="s">
        <v>1582</v>
      </c>
    </row>
    <row r="616" spans="1:1" x14ac:dyDescent="0.25">
      <c r="A616" t="s">
        <v>1582</v>
      </c>
    </row>
    <row r="617" spans="1:1" x14ac:dyDescent="0.25">
      <c r="A617" t="s">
        <v>1582</v>
      </c>
    </row>
    <row r="618" spans="1:1" x14ac:dyDescent="0.25">
      <c r="A618" t="s">
        <v>1582</v>
      </c>
    </row>
    <row r="619" spans="1:1" x14ac:dyDescent="0.25">
      <c r="A619" t="s">
        <v>1582</v>
      </c>
    </row>
    <row r="620" spans="1:1" x14ac:dyDescent="0.25">
      <c r="A620" t="s">
        <v>1582</v>
      </c>
    </row>
    <row r="621" spans="1:1" x14ac:dyDescent="0.25">
      <c r="A621" t="s">
        <v>1582</v>
      </c>
    </row>
    <row r="622" spans="1:1" x14ac:dyDescent="0.25">
      <c r="A622" t="s">
        <v>1582</v>
      </c>
    </row>
    <row r="623" spans="1:1" x14ac:dyDescent="0.25">
      <c r="A623" t="s">
        <v>1582</v>
      </c>
    </row>
    <row r="624" spans="1:1" x14ac:dyDescent="0.25">
      <c r="A624" t="s">
        <v>1582</v>
      </c>
    </row>
    <row r="625" spans="1:1" x14ac:dyDescent="0.25">
      <c r="A625" t="s">
        <v>1582</v>
      </c>
    </row>
    <row r="626" spans="1:1" x14ac:dyDescent="0.25">
      <c r="A626" t="s">
        <v>1582</v>
      </c>
    </row>
    <row r="627" spans="1:1" x14ac:dyDescent="0.25">
      <c r="A627" t="s">
        <v>1582</v>
      </c>
    </row>
    <row r="628" spans="1:1" x14ac:dyDescent="0.25">
      <c r="A628" t="s">
        <v>1582</v>
      </c>
    </row>
    <row r="629" spans="1:1" x14ac:dyDescent="0.25">
      <c r="A629" t="s">
        <v>1582</v>
      </c>
    </row>
    <row r="630" spans="1:1" x14ac:dyDescent="0.25">
      <c r="A630" t="s">
        <v>1582</v>
      </c>
    </row>
    <row r="631" spans="1:1" x14ac:dyDescent="0.25">
      <c r="A631" t="s">
        <v>1582</v>
      </c>
    </row>
    <row r="632" spans="1:1" x14ac:dyDescent="0.25">
      <c r="A632" t="s">
        <v>1582</v>
      </c>
    </row>
    <row r="633" spans="1:1" x14ac:dyDescent="0.25">
      <c r="A633" t="s">
        <v>1582</v>
      </c>
    </row>
    <row r="634" spans="1:1" x14ac:dyDescent="0.25">
      <c r="A634" t="s">
        <v>1582</v>
      </c>
    </row>
    <row r="635" spans="1:1" x14ac:dyDescent="0.25">
      <c r="A635" t="s">
        <v>1637</v>
      </c>
    </row>
    <row r="636" spans="1:1" x14ac:dyDescent="0.25">
      <c r="A636" t="s">
        <v>1637</v>
      </c>
    </row>
    <row r="637" spans="1:1" x14ac:dyDescent="0.25">
      <c r="A637" t="s">
        <v>1637</v>
      </c>
    </row>
    <row r="638" spans="1:1" x14ac:dyDescent="0.25">
      <c r="A638" t="s">
        <v>1637</v>
      </c>
    </row>
    <row r="639" spans="1:1" x14ac:dyDescent="0.25">
      <c r="A639" t="s">
        <v>1637</v>
      </c>
    </row>
    <row r="640" spans="1:1" x14ac:dyDescent="0.25">
      <c r="A640" t="s">
        <v>1637</v>
      </c>
    </row>
    <row r="641" spans="1:1" x14ac:dyDescent="0.25">
      <c r="A641" t="s">
        <v>1637</v>
      </c>
    </row>
    <row r="642" spans="1:1" x14ac:dyDescent="0.25">
      <c r="A642" t="s">
        <v>1637</v>
      </c>
    </row>
    <row r="643" spans="1:1" x14ac:dyDescent="0.25">
      <c r="A643" t="s">
        <v>1637</v>
      </c>
    </row>
    <row r="644" spans="1:1" x14ac:dyDescent="0.25">
      <c r="A644" t="s">
        <v>1637</v>
      </c>
    </row>
    <row r="645" spans="1:1" x14ac:dyDescent="0.25">
      <c r="A645" t="s">
        <v>1637</v>
      </c>
    </row>
    <row r="646" spans="1:1" x14ac:dyDescent="0.25">
      <c r="A646" t="s">
        <v>1637</v>
      </c>
    </row>
    <row r="647" spans="1:1" x14ac:dyDescent="0.25">
      <c r="A647" t="s">
        <v>1637</v>
      </c>
    </row>
    <row r="648" spans="1:1" x14ac:dyDescent="0.25">
      <c r="A648" t="s">
        <v>1637</v>
      </c>
    </row>
    <row r="649" spans="1:1" x14ac:dyDescent="0.25">
      <c r="A649" t="s">
        <v>1637</v>
      </c>
    </row>
    <row r="650" spans="1:1" x14ac:dyDescent="0.25">
      <c r="A650" t="s">
        <v>1637</v>
      </c>
    </row>
    <row r="651" spans="1:1" x14ac:dyDescent="0.25">
      <c r="A651" t="s">
        <v>1637</v>
      </c>
    </row>
    <row r="652" spans="1:1" x14ac:dyDescent="0.25">
      <c r="A652" t="s">
        <v>1637</v>
      </c>
    </row>
    <row r="653" spans="1:1" x14ac:dyDescent="0.25">
      <c r="A653" t="s">
        <v>1637</v>
      </c>
    </row>
    <row r="654" spans="1:1" x14ac:dyDescent="0.25">
      <c r="A654" t="s">
        <v>1556</v>
      </c>
    </row>
    <row r="655" spans="1:1" x14ac:dyDescent="0.25">
      <c r="A655" t="s">
        <v>1556</v>
      </c>
    </row>
    <row r="656" spans="1:1" x14ac:dyDescent="0.25">
      <c r="A656" t="s">
        <v>1556</v>
      </c>
    </row>
    <row r="657" spans="1:1" x14ac:dyDescent="0.25">
      <c r="A657" t="s">
        <v>1684</v>
      </c>
    </row>
    <row r="658" spans="1:1" x14ac:dyDescent="0.25">
      <c r="A658" t="s">
        <v>1684</v>
      </c>
    </row>
    <row r="659" spans="1:1" x14ac:dyDescent="0.25">
      <c r="A659" t="s">
        <v>1684</v>
      </c>
    </row>
    <row r="660" spans="1:1" x14ac:dyDescent="0.25">
      <c r="A660" t="s">
        <v>1684</v>
      </c>
    </row>
    <row r="661" spans="1:1" x14ac:dyDescent="0.25">
      <c r="A661" t="s">
        <v>1684</v>
      </c>
    </row>
    <row r="662" spans="1:1" x14ac:dyDescent="0.25">
      <c r="A662" t="s">
        <v>1684</v>
      </c>
    </row>
    <row r="663" spans="1:1" x14ac:dyDescent="0.25">
      <c r="A663" t="s">
        <v>1684</v>
      </c>
    </row>
    <row r="664" spans="1:1" x14ac:dyDescent="0.25">
      <c r="A664" t="s">
        <v>1684</v>
      </c>
    </row>
    <row r="665" spans="1:1" x14ac:dyDescent="0.25">
      <c r="A665" t="s">
        <v>1684</v>
      </c>
    </row>
    <row r="666" spans="1:1" x14ac:dyDescent="0.25">
      <c r="A666" t="s">
        <v>1684</v>
      </c>
    </row>
    <row r="667" spans="1:1" x14ac:dyDescent="0.25">
      <c r="A667" t="s">
        <v>1684</v>
      </c>
    </row>
    <row r="668" spans="1:1" x14ac:dyDescent="0.25">
      <c r="A668" t="s">
        <v>1684</v>
      </c>
    </row>
    <row r="669" spans="1:1" x14ac:dyDescent="0.25">
      <c r="A669" t="s">
        <v>1684</v>
      </c>
    </row>
    <row r="670" spans="1:1" x14ac:dyDescent="0.25">
      <c r="A670" t="s">
        <v>1684</v>
      </c>
    </row>
    <row r="671" spans="1:1" x14ac:dyDescent="0.25">
      <c r="A671" t="s">
        <v>1712</v>
      </c>
    </row>
    <row r="672" spans="1:1" x14ac:dyDescent="0.25">
      <c r="A672" t="s">
        <v>1712</v>
      </c>
    </row>
    <row r="673" spans="1:1" x14ac:dyDescent="0.25">
      <c r="A673" t="s">
        <v>1712</v>
      </c>
    </row>
    <row r="674" spans="1:1" x14ac:dyDescent="0.25">
      <c r="A674" t="s">
        <v>1712</v>
      </c>
    </row>
    <row r="675" spans="1:1" x14ac:dyDescent="0.25">
      <c r="A675" t="s">
        <v>1712</v>
      </c>
    </row>
    <row r="676" spans="1:1" x14ac:dyDescent="0.25">
      <c r="A676" t="s">
        <v>1712</v>
      </c>
    </row>
    <row r="677" spans="1:1" x14ac:dyDescent="0.25">
      <c r="A677" t="s">
        <v>1712</v>
      </c>
    </row>
    <row r="678" spans="1:1" x14ac:dyDescent="0.25">
      <c r="A678" t="s">
        <v>1712</v>
      </c>
    </row>
    <row r="679" spans="1:1" x14ac:dyDescent="0.25">
      <c r="A679" t="s">
        <v>1712</v>
      </c>
    </row>
    <row r="680" spans="1:1" x14ac:dyDescent="0.25">
      <c r="A680" t="s">
        <v>1712</v>
      </c>
    </row>
    <row r="681" spans="1:1" x14ac:dyDescent="0.25">
      <c r="A681" t="s">
        <v>1712</v>
      </c>
    </row>
    <row r="682" spans="1:1" x14ac:dyDescent="0.25">
      <c r="A682" t="s">
        <v>1712</v>
      </c>
    </row>
    <row r="683" spans="1:1" x14ac:dyDescent="0.25">
      <c r="A683" t="s">
        <v>1712</v>
      </c>
    </row>
    <row r="684" spans="1:1" x14ac:dyDescent="0.25">
      <c r="A684" t="s">
        <v>1712</v>
      </c>
    </row>
    <row r="685" spans="1:1" x14ac:dyDescent="0.25">
      <c r="A685" t="s">
        <v>1712</v>
      </c>
    </row>
    <row r="686" spans="1:1" x14ac:dyDescent="0.25">
      <c r="A686" t="s">
        <v>1712</v>
      </c>
    </row>
    <row r="687" spans="1:1" x14ac:dyDescent="0.25">
      <c r="A687" t="s">
        <v>1712</v>
      </c>
    </row>
    <row r="688" spans="1:1" x14ac:dyDescent="0.25">
      <c r="A688" t="s">
        <v>1738</v>
      </c>
    </row>
    <row r="689" spans="1:1" x14ac:dyDescent="0.25">
      <c r="A689" t="s">
        <v>1738</v>
      </c>
    </row>
    <row r="690" spans="1:1" x14ac:dyDescent="0.25">
      <c r="A690" t="s">
        <v>1738</v>
      </c>
    </row>
    <row r="691" spans="1:1" x14ac:dyDescent="0.25">
      <c r="A691" t="s">
        <v>1738</v>
      </c>
    </row>
    <row r="692" spans="1:1" x14ac:dyDescent="0.25">
      <c r="A692" t="s">
        <v>1738</v>
      </c>
    </row>
    <row r="693" spans="1:1" x14ac:dyDescent="0.25">
      <c r="A693" t="s">
        <v>1738</v>
      </c>
    </row>
    <row r="694" spans="1:1" x14ac:dyDescent="0.25">
      <c r="A694" t="s">
        <v>1738</v>
      </c>
    </row>
    <row r="695" spans="1:1" x14ac:dyDescent="0.25">
      <c r="A695" t="s">
        <v>1738</v>
      </c>
    </row>
    <row r="696" spans="1:1" x14ac:dyDescent="0.25">
      <c r="A696" t="s">
        <v>1738</v>
      </c>
    </row>
    <row r="697" spans="1:1" x14ac:dyDescent="0.25">
      <c r="A697" t="s">
        <v>1738</v>
      </c>
    </row>
    <row r="698" spans="1:1" x14ac:dyDescent="0.25">
      <c r="A698" t="s">
        <v>1738</v>
      </c>
    </row>
    <row r="699" spans="1:1" x14ac:dyDescent="0.25">
      <c r="A699" t="s">
        <v>1738</v>
      </c>
    </row>
    <row r="700" spans="1:1" x14ac:dyDescent="0.25">
      <c r="A700" t="s">
        <v>1738</v>
      </c>
    </row>
    <row r="701" spans="1:1" x14ac:dyDescent="0.25">
      <c r="A701" t="s">
        <v>1738</v>
      </c>
    </row>
    <row r="702" spans="1:1" x14ac:dyDescent="0.25">
      <c r="A702" t="s">
        <v>1754</v>
      </c>
    </row>
    <row r="703" spans="1:1" x14ac:dyDescent="0.25">
      <c r="A703" t="s">
        <v>1754</v>
      </c>
    </row>
    <row r="704" spans="1:1" x14ac:dyDescent="0.25">
      <c r="A704" t="s">
        <v>1796</v>
      </c>
    </row>
    <row r="705" spans="1:1" x14ac:dyDescent="0.25">
      <c r="A705" t="s">
        <v>1796</v>
      </c>
    </row>
    <row r="706" spans="1:1" x14ac:dyDescent="0.25">
      <c r="A706" t="s">
        <v>1796</v>
      </c>
    </row>
    <row r="707" spans="1:1" x14ac:dyDescent="0.25">
      <c r="A707" t="s">
        <v>1796</v>
      </c>
    </row>
    <row r="708" spans="1:1" x14ac:dyDescent="0.25">
      <c r="A708" t="s">
        <v>1838</v>
      </c>
    </row>
    <row r="709" spans="1:1" x14ac:dyDescent="0.25">
      <c r="A709" t="s">
        <v>1838</v>
      </c>
    </row>
    <row r="710" spans="1:1" x14ac:dyDescent="0.25">
      <c r="A710" t="s">
        <v>1838</v>
      </c>
    </row>
    <row r="711" spans="1:1" x14ac:dyDescent="0.25">
      <c r="A711" t="s">
        <v>1838</v>
      </c>
    </row>
    <row r="712" spans="1:1" x14ac:dyDescent="0.25">
      <c r="A712" t="s">
        <v>1838</v>
      </c>
    </row>
    <row r="713" spans="1:1" x14ac:dyDescent="0.25">
      <c r="A713" t="s">
        <v>1838</v>
      </c>
    </row>
    <row r="714" spans="1:1" x14ac:dyDescent="0.25">
      <c r="A714" t="s">
        <v>1838</v>
      </c>
    </row>
    <row r="715" spans="1:1" x14ac:dyDescent="0.25">
      <c r="A715" t="s">
        <v>1838</v>
      </c>
    </row>
    <row r="716" spans="1:1" x14ac:dyDescent="0.25">
      <c r="A716" t="s">
        <v>1838</v>
      </c>
    </row>
    <row r="717" spans="1:1" x14ac:dyDescent="0.25">
      <c r="A717" t="s">
        <v>1838</v>
      </c>
    </row>
    <row r="718" spans="1:1" x14ac:dyDescent="0.25">
      <c r="A718" t="s">
        <v>1838</v>
      </c>
    </row>
    <row r="719" spans="1:1" x14ac:dyDescent="0.25">
      <c r="A719" t="s">
        <v>1838</v>
      </c>
    </row>
    <row r="720" spans="1:1" x14ac:dyDescent="0.25">
      <c r="A720" t="s">
        <v>1838</v>
      </c>
    </row>
    <row r="721" spans="1:1" x14ac:dyDescent="0.25">
      <c r="A721" t="s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1FB5-8007-4081-9AF9-E3C03BC4CF74}">
  <dimension ref="A1:Y764"/>
  <sheetViews>
    <sheetView topLeftCell="A4" workbookViewId="0">
      <selection activeCell="N1" sqref="N1:S1"/>
    </sheetView>
  </sheetViews>
  <sheetFormatPr defaultRowHeight="13.8" x14ac:dyDescent="0.25"/>
  <cols>
    <col min="14" max="14" width="9.8984375" bestFit="1" customWidth="1"/>
    <col min="15" max="15" width="12.5" bestFit="1" customWidth="1"/>
  </cols>
  <sheetData>
    <row r="1" spans="1:25" ht="24.6" x14ac:dyDescent="0.4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  <c r="N1" s="79" t="s">
        <v>1864</v>
      </c>
      <c r="O1" s="79"/>
      <c r="P1" s="80"/>
      <c r="Q1" s="79"/>
      <c r="R1" s="79"/>
      <c r="S1" s="79"/>
      <c r="T1" s="81" t="s">
        <v>31</v>
      </c>
      <c r="U1" s="81"/>
      <c r="V1" s="81"/>
      <c r="W1" s="81"/>
      <c r="X1" s="81"/>
      <c r="Y1" s="81"/>
    </row>
    <row r="2" spans="1:25" ht="41.4" x14ac:dyDescent="0.25">
      <c r="A2" s="9" t="s">
        <v>1865</v>
      </c>
      <c r="B2" s="9" t="s">
        <v>1866</v>
      </c>
      <c r="C2" s="9" t="s">
        <v>1867</v>
      </c>
      <c r="D2" s="9" t="s">
        <v>1868</v>
      </c>
      <c r="E2" s="9" t="s">
        <v>1869</v>
      </c>
      <c r="F2" s="9" t="s">
        <v>1870</v>
      </c>
      <c r="G2" s="10" t="s">
        <v>1871</v>
      </c>
      <c r="H2" s="11" t="s">
        <v>1872</v>
      </c>
      <c r="I2" s="9" t="s">
        <v>1873</v>
      </c>
      <c r="J2" s="9" t="s">
        <v>1874</v>
      </c>
      <c r="K2" s="9" t="s">
        <v>1875</v>
      </c>
      <c r="L2" s="12" t="s">
        <v>1876</v>
      </c>
      <c r="M2" s="13" t="s">
        <v>1877</v>
      </c>
      <c r="N2" s="14" t="s">
        <v>1878</v>
      </c>
      <c r="O2" s="14" t="s">
        <v>31</v>
      </c>
      <c r="P2" s="15" t="s">
        <v>1879</v>
      </c>
      <c r="Q2" s="15" t="s">
        <v>1880</v>
      </c>
      <c r="R2" s="14" t="s">
        <v>1881</v>
      </c>
      <c r="S2" s="16" t="s">
        <v>1882</v>
      </c>
      <c r="T2" s="17" t="s">
        <v>1883</v>
      </c>
      <c r="U2" s="17" t="s">
        <v>1879</v>
      </c>
      <c r="V2" s="17" t="s">
        <v>1880</v>
      </c>
      <c r="W2" s="18" t="s">
        <v>1884</v>
      </c>
      <c r="X2" s="18" t="s">
        <v>1885</v>
      </c>
      <c r="Y2" s="17" t="s">
        <v>1882</v>
      </c>
    </row>
    <row r="3" spans="1:25" x14ac:dyDescent="0.25">
      <c r="A3" s="19" t="s">
        <v>206</v>
      </c>
      <c r="B3" s="19" t="s">
        <v>1886</v>
      </c>
      <c r="C3" s="19" t="s">
        <v>252</v>
      </c>
      <c r="D3" s="20" t="s">
        <v>253</v>
      </c>
      <c r="E3" s="19" t="s">
        <v>254</v>
      </c>
      <c r="F3" s="19" t="s">
        <v>1887</v>
      </c>
      <c r="G3" s="21">
        <v>44590</v>
      </c>
      <c r="H3" s="21">
        <v>44579</v>
      </c>
      <c r="I3" s="19" t="s">
        <v>255</v>
      </c>
      <c r="J3" s="19" t="s">
        <v>21</v>
      </c>
      <c r="K3" s="19" t="s">
        <v>77</v>
      </c>
      <c r="L3" s="22">
        <v>5</v>
      </c>
      <c r="M3" s="23">
        <v>2.62276</v>
      </c>
      <c r="N3" s="24" t="s">
        <v>1888</v>
      </c>
      <c r="O3" s="25" t="s">
        <v>1889</v>
      </c>
      <c r="P3" s="26">
        <v>7</v>
      </c>
      <c r="Q3" s="27">
        <v>1</v>
      </c>
      <c r="R3" s="21" t="s">
        <v>1890</v>
      </c>
      <c r="S3" s="27" t="s">
        <v>1891</v>
      </c>
      <c r="T3" s="27"/>
      <c r="U3" s="27"/>
      <c r="V3" s="28"/>
      <c r="W3" s="27"/>
      <c r="X3" s="27"/>
      <c r="Y3" s="27"/>
    </row>
    <row r="4" spans="1:25" x14ac:dyDescent="0.25">
      <c r="A4" s="19" t="s">
        <v>206</v>
      </c>
      <c r="B4" s="19" t="s">
        <v>1886</v>
      </c>
      <c r="C4" s="19" t="s">
        <v>252</v>
      </c>
      <c r="D4" s="20" t="s">
        <v>253</v>
      </c>
      <c r="E4" s="19" t="s">
        <v>254</v>
      </c>
      <c r="F4" s="19" t="s">
        <v>1887</v>
      </c>
      <c r="G4" s="21">
        <v>44590</v>
      </c>
      <c r="H4" s="21">
        <v>44579</v>
      </c>
      <c r="I4" s="19" t="s">
        <v>265</v>
      </c>
      <c r="J4" s="19" t="s">
        <v>21</v>
      </c>
      <c r="K4" s="19" t="s">
        <v>77</v>
      </c>
      <c r="L4" s="22">
        <v>1</v>
      </c>
      <c r="M4" s="23">
        <v>0.84337499999999999</v>
      </c>
      <c r="N4" s="24" t="s">
        <v>1888</v>
      </c>
      <c r="O4" s="25" t="s">
        <v>1889</v>
      </c>
      <c r="P4" s="26"/>
      <c r="Q4" s="27"/>
      <c r="R4" s="21"/>
      <c r="S4" s="27"/>
      <c r="T4" s="27"/>
      <c r="U4" s="27"/>
      <c r="V4" s="28"/>
      <c r="W4" s="27"/>
      <c r="X4" s="27"/>
      <c r="Y4" s="27"/>
    </row>
    <row r="5" spans="1:25" x14ac:dyDescent="0.25">
      <c r="A5" s="19" t="s">
        <v>206</v>
      </c>
      <c r="B5" s="19" t="s">
        <v>1886</v>
      </c>
      <c r="C5" s="19" t="s">
        <v>252</v>
      </c>
      <c r="D5" s="20" t="s">
        <v>253</v>
      </c>
      <c r="E5" s="19" t="s">
        <v>254</v>
      </c>
      <c r="F5" s="19" t="s">
        <v>1887</v>
      </c>
      <c r="G5" s="21">
        <v>44590</v>
      </c>
      <c r="H5" s="21">
        <v>44579</v>
      </c>
      <c r="I5" s="19" t="s">
        <v>170</v>
      </c>
      <c r="J5" s="19" t="s">
        <v>21</v>
      </c>
      <c r="K5" s="19" t="s">
        <v>77</v>
      </c>
      <c r="L5" s="22">
        <v>4</v>
      </c>
      <c r="M5" s="23">
        <v>2.7664</v>
      </c>
      <c r="N5" s="24" t="s">
        <v>1888</v>
      </c>
      <c r="O5" s="25" t="s">
        <v>1889</v>
      </c>
      <c r="P5" s="26"/>
      <c r="Q5" s="27"/>
      <c r="R5" s="21"/>
      <c r="S5" s="27"/>
      <c r="T5" s="27"/>
      <c r="U5" s="27"/>
      <c r="V5" s="28"/>
      <c r="W5" s="27"/>
      <c r="X5" s="27"/>
      <c r="Y5" s="27"/>
    </row>
    <row r="6" spans="1:25" x14ac:dyDescent="0.25">
      <c r="A6" s="19" t="s">
        <v>206</v>
      </c>
      <c r="B6" s="19" t="s">
        <v>1892</v>
      </c>
      <c r="C6" s="19" t="s">
        <v>201</v>
      </c>
      <c r="D6" s="20" t="s">
        <v>202</v>
      </c>
      <c r="E6" s="19" t="s">
        <v>204</v>
      </c>
      <c r="F6" s="19" t="s">
        <v>1893</v>
      </c>
      <c r="G6" s="21">
        <v>44592</v>
      </c>
      <c r="H6" s="21">
        <v>44578</v>
      </c>
      <c r="I6" s="19" t="s">
        <v>106</v>
      </c>
      <c r="J6" s="19" t="s">
        <v>83</v>
      </c>
      <c r="K6" s="19" t="s">
        <v>77</v>
      </c>
      <c r="L6" s="22">
        <v>1</v>
      </c>
      <c r="M6" s="23">
        <v>0.47951549999999998</v>
      </c>
      <c r="N6" s="24" t="s">
        <v>1888</v>
      </c>
      <c r="O6" s="25" t="s">
        <v>1889</v>
      </c>
      <c r="P6" s="29"/>
      <c r="Q6" s="27"/>
      <c r="R6" s="21"/>
      <c r="S6" s="27"/>
      <c r="T6" s="27"/>
      <c r="U6" s="27"/>
      <c r="V6" s="28"/>
      <c r="W6" s="27"/>
      <c r="X6" s="27"/>
      <c r="Y6" s="27"/>
    </row>
    <row r="7" spans="1:25" x14ac:dyDescent="0.25">
      <c r="A7" s="19" t="s">
        <v>206</v>
      </c>
      <c r="B7" s="19" t="s">
        <v>1892</v>
      </c>
      <c r="C7" s="19" t="s">
        <v>241</v>
      </c>
      <c r="D7" s="20" t="s">
        <v>242</v>
      </c>
      <c r="E7" s="19" t="s">
        <v>204</v>
      </c>
      <c r="F7" s="19" t="s">
        <v>1894</v>
      </c>
      <c r="G7" s="21">
        <v>44581</v>
      </c>
      <c r="H7" s="21">
        <v>44578</v>
      </c>
      <c r="I7" s="19" t="s">
        <v>106</v>
      </c>
      <c r="J7" s="19" t="s">
        <v>83</v>
      </c>
      <c r="K7" s="19" t="s">
        <v>77</v>
      </c>
      <c r="L7" s="22">
        <v>9</v>
      </c>
      <c r="M7" s="23">
        <v>4.3156394999999996</v>
      </c>
      <c r="N7" s="24" t="s">
        <v>1888</v>
      </c>
      <c r="O7" s="25" t="s">
        <v>1889</v>
      </c>
      <c r="P7" s="29"/>
      <c r="Q7" s="27"/>
      <c r="R7" s="21"/>
      <c r="S7" s="27"/>
      <c r="T7" s="27"/>
      <c r="U7" s="27"/>
      <c r="V7" s="28"/>
      <c r="W7" s="27"/>
      <c r="X7" s="27"/>
      <c r="Y7" s="27"/>
    </row>
    <row r="8" spans="1:25" x14ac:dyDescent="0.25">
      <c r="A8" s="19" t="s">
        <v>206</v>
      </c>
      <c r="B8" s="19" t="s">
        <v>1892</v>
      </c>
      <c r="C8" s="19" t="s">
        <v>239</v>
      </c>
      <c r="D8" s="20" t="s">
        <v>240</v>
      </c>
      <c r="E8" s="19" t="s">
        <v>204</v>
      </c>
      <c r="F8" s="19" t="s">
        <v>1895</v>
      </c>
      <c r="G8" s="21">
        <v>44590</v>
      </c>
      <c r="H8" s="21">
        <v>44578</v>
      </c>
      <c r="I8" s="19" t="s">
        <v>187</v>
      </c>
      <c r="J8" s="19" t="s">
        <v>21</v>
      </c>
      <c r="K8" s="19" t="s">
        <v>77</v>
      </c>
      <c r="L8" s="22">
        <v>1</v>
      </c>
      <c r="M8" s="23">
        <v>0.75302400000000003</v>
      </c>
      <c r="N8" s="24" t="s">
        <v>1888</v>
      </c>
      <c r="O8" s="25" t="s">
        <v>1889</v>
      </c>
      <c r="P8" s="26"/>
      <c r="Q8" s="27"/>
      <c r="R8" s="21"/>
      <c r="S8" s="27"/>
      <c r="T8" s="27"/>
      <c r="U8" s="27"/>
      <c r="V8" s="28"/>
      <c r="W8" s="27"/>
      <c r="X8" s="27"/>
      <c r="Y8" s="27"/>
    </row>
    <row r="9" spans="1:25" x14ac:dyDescent="0.25">
      <c r="A9" s="19" t="s">
        <v>206</v>
      </c>
      <c r="B9" s="19" t="s">
        <v>1896</v>
      </c>
      <c r="C9" s="19" t="s">
        <v>245</v>
      </c>
      <c r="D9" s="20" t="s">
        <v>246</v>
      </c>
      <c r="E9" s="19" t="s">
        <v>247</v>
      </c>
      <c r="F9" s="19" t="s">
        <v>1897</v>
      </c>
      <c r="G9" s="21">
        <v>44590</v>
      </c>
      <c r="H9" s="21">
        <v>44578</v>
      </c>
      <c r="I9" s="19" t="s">
        <v>187</v>
      </c>
      <c r="J9" s="19" t="s">
        <v>21</v>
      </c>
      <c r="K9" s="19" t="s">
        <v>77</v>
      </c>
      <c r="L9" s="22">
        <v>2</v>
      </c>
      <c r="M9" s="23">
        <v>1.5060480000000001</v>
      </c>
      <c r="N9" s="24" t="s">
        <v>1888</v>
      </c>
      <c r="O9" s="25" t="s">
        <v>1889</v>
      </c>
      <c r="P9" s="26"/>
      <c r="Q9" s="27"/>
      <c r="R9" s="21"/>
      <c r="S9" s="27"/>
      <c r="T9" s="27"/>
      <c r="U9" s="27"/>
      <c r="V9" s="28"/>
      <c r="W9" s="27"/>
      <c r="X9" s="27"/>
      <c r="Y9" s="27"/>
    </row>
    <row r="10" spans="1:25" x14ac:dyDescent="0.25">
      <c r="A10" s="30" t="s">
        <v>227</v>
      </c>
      <c r="B10" s="30" t="s">
        <v>1898</v>
      </c>
      <c r="C10" s="30" t="s">
        <v>224</v>
      </c>
      <c r="D10" s="31" t="s">
        <v>225</v>
      </c>
      <c r="E10" s="30" t="s">
        <v>226</v>
      </c>
      <c r="F10" s="30" t="s">
        <v>1899</v>
      </c>
      <c r="G10" s="32">
        <v>44580</v>
      </c>
      <c r="H10" s="32">
        <v>44578</v>
      </c>
      <c r="I10" s="30" t="s">
        <v>200</v>
      </c>
      <c r="J10" s="30" t="s">
        <v>21</v>
      </c>
      <c r="K10" s="30" t="s">
        <v>77</v>
      </c>
      <c r="L10" s="33">
        <v>3</v>
      </c>
      <c r="M10" s="34">
        <v>2.4579839999999997</v>
      </c>
      <c r="N10" s="24" t="s">
        <v>1888</v>
      </c>
      <c r="O10" s="25" t="s">
        <v>1889</v>
      </c>
      <c r="P10" s="26"/>
      <c r="Q10" s="27"/>
      <c r="R10" s="21"/>
      <c r="S10" s="27"/>
      <c r="T10" s="27"/>
      <c r="U10" s="27"/>
      <c r="V10" s="28"/>
      <c r="W10" s="27"/>
      <c r="X10" s="27"/>
      <c r="Y10" s="27"/>
    </row>
    <row r="11" spans="1:25" x14ac:dyDescent="0.25">
      <c r="A11" s="30" t="s">
        <v>227</v>
      </c>
      <c r="B11" s="30" t="s">
        <v>1898</v>
      </c>
      <c r="C11" s="30" t="s">
        <v>231</v>
      </c>
      <c r="D11" s="31" t="s">
        <v>232</v>
      </c>
      <c r="E11" s="30" t="s">
        <v>226</v>
      </c>
      <c r="F11" s="30" t="s">
        <v>1900</v>
      </c>
      <c r="G11" s="32">
        <v>44580</v>
      </c>
      <c r="H11" s="32">
        <v>44578</v>
      </c>
      <c r="I11" s="30" t="s">
        <v>244</v>
      </c>
      <c r="J11" s="30" t="s">
        <v>83</v>
      </c>
      <c r="K11" s="30" t="s">
        <v>77</v>
      </c>
      <c r="L11" s="33">
        <v>2</v>
      </c>
      <c r="M11" s="34">
        <v>0.96682800000000002</v>
      </c>
      <c r="N11" s="24" t="s">
        <v>1888</v>
      </c>
      <c r="O11" s="25" t="s">
        <v>1889</v>
      </c>
      <c r="P11" s="26"/>
      <c r="Q11" s="27"/>
      <c r="R11" s="21"/>
      <c r="S11" s="27"/>
      <c r="T11" s="27"/>
      <c r="U11" s="27"/>
      <c r="V11" s="28"/>
      <c r="W11" s="27"/>
      <c r="X11" s="27"/>
      <c r="Y11" s="27"/>
    </row>
    <row r="12" spans="1:25" x14ac:dyDescent="0.25">
      <c r="A12" s="30" t="s">
        <v>227</v>
      </c>
      <c r="B12" s="30" t="s">
        <v>1898</v>
      </c>
      <c r="C12" s="30" t="s">
        <v>231</v>
      </c>
      <c r="D12" s="31" t="s">
        <v>232</v>
      </c>
      <c r="E12" s="30" t="s">
        <v>226</v>
      </c>
      <c r="F12" s="30" t="s">
        <v>1900</v>
      </c>
      <c r="G12" s="32">
        <v>44580</v>
      </c>
      <c r="H12" s="32">
        <v>44578</v>
      </c>
      <c r="I12" s="30" t="s">
        <v>233</v>
      </c>
      <c r="J12" s="30" t="s">
        <v>83</v>
      </c>
      <c r="K12" s="30" t="s">
        <v>77</v>
      </c>
      <c r="L12" s="33">
        <v>3</v>
      </c>
      <c r="M12" s="34">
        <v>1.48428</v>
      </c>
      <c r="N12" s="24" t="s">
        <v>1888</v>
      </c>
      <c r="O12" s="25" t="s">
        <v>1889</v>
      </c>
      <c r="P12" s="26"/>
      <c r="Q12" s="27"/>
      <c r="R12" s="21"/>
      <c r="S12" s="27"/>
      <c r="T12" s="27"/>
      <c r="U12" s="27"/>
      <c r="V12" s="28"/>
      <c r="W12" s="27"/>
      <c r="X12" s="27"/>
      <c r="Y12" s="27"/>
    </row>
    <row r="13" spans="1:25" x14ac:dyDescent="0.25">
      <c r="A13" s="30" t="s">
        <v>227</v>
      </c>
      <c r="B13" s="30" t="s">
        <v>1898</v>
      </c>
      <c r="C13" s="30" t="s">
        <v>231</v>
      </c>
      <c r="D13" s="31" t="s">
        <v>232</v>
      </c>
      <c r="E13" s="30" t="s">
        <v>226</v>
      </c>
      <c r="F13" s="30" t="s">
        <v>1900</v>
      </c>
      <c r="G13" s="32">
        <v>44580</v>
      </c>
      <c r="H13" s="32">
        <v>44578</v>
      </c>
      <c r="I13" s="30" t="s">
        <v>243</v>
      </c>
      <c r="J13" s="30" t="s">
        <v>83</v>
      </c>
      <c r="K13" s="30" t="s">
        <v>77</v>
      </c>
      <c r="L13" s="33">
        <v>3</v>
      </c>
      <c r="M13" s="34">
        <v>1.48428</v>
      </c>
      <c r="N13" s="24" t="s">
        <v>1888</v>
      </c>
      <c r="O13" s="25" t="s">
        <v>1889</v>
      </c>
      <c r="P13" s="26"/>
      <c r="Q13" s="27"/>
      <c r="R13" s="21"/>
      <c r="S13" s="27"/>
      <c r="T13" s="27"/>
      <c r="U13" s="27"/>
      <c r="V13" s="28"/>
      <c r="W13" s="27"/>
      <c r="X13" s="27"/>
      <c r="Y13" s="27"/>
    </row>
    <row r="14" spans="1:25" x14ac:dyDescent="0.25">
      <c r="A14" s="30" t="s">
        <v>227</v>
      </c>
      <c r="B14" s="30" t="s">
        <v>1898</v>
      </c>
      <c r="C14" s="30" t="s">
        <v>236</v>
      </c>
      <c r="D14" s="31" t="s">
        <v>237</v>
      </c>
      <c r="E14" s="30" t="s">
        <v>226</v>
      </c>
      <c r="F14" s="30" t="s">
        <v>1901</v>
      </c>
      <c r="G14" s="32">
        <v>44580</v>
      </c>
      <c r="H14" s="32">
        <v>44578</v>
      </c>
      <c r="I14" s="30" t="s">
        <v>238</v>
      </c>
      <c r="J14" s="30" t="s">
        <v>21</v>
      </c>
      <c r="K14" s="30" t="s">
        <v>77</v>
      </c>
      <c r="L14" s="33">
        <v>1</v>
      </c>
      <c r="M14" s="34">
        <v>1.0478400000000001</v>
      </c>
      <c r="N14" s="24" t="s">
        <v>1888</v>
      </c>
      <c r="O14" s="25" t="s">
        <v>1889</v>
      </c>
      <c r="P14" s="26"/>
      <c r="Q14" s="27"/>
      <c r="R14" s="21"/>
      <c r="S14" s="27"/>
      <c r="T14" s="27"/>
      <c r="U14" s="27"/>
      <c r="V14" s="28"/>
      <c r="W14" s="27"/>
      <c r="X14" s="27"/>
      <c r="Y14" s="27"/>
    </row>
    <row r="15" spans="1:25" x14ac:dyDescent="0.25">
      <c r="A15" s="30" t="s">
        <v>227</v>
      </c>
      <c r="B15" s="30" t="s">
        <v>1898</v>
      </c>
      <c r="C15" s="30" t="s">
        <v>250</v>
      </c>
      <c r="D15" s="31" t="s">
        <v>251</v>
      </c>
      <c r="E15" s="30" t="s">
        <v>226</v>
      </c>
      <c r="F15" s="30" t="s">
        <v>1902</v>
      </c>
      <c r="G15" s="32">
        <v>44602</v>
      </c>
      <c r="H15" s="32">
        <v>44579</v>
      </c>
      <c r="I15" s="30" t="s">
        <v>125</v>
      </c>
      <c r="J15" s="30" t="s">
        <v>129</v>
      </c>
      <c r="K15" s="30" t="s">
        <v>77</v>
      </c>
      <c r="L15" s="33">
        <v>3</v>
      </c>
      <c r="M15" s="34">
        <v>6.4189980000000008E-2</v>
      </c>
      <c r="N15" s="24" t="s">
        <v>1888</v>
      </c>
      <c r="O15" s="25" t="s">
        <v>1889</v>
      </c>
      <c r="P15" s="26"/>
      <c r="Q15" s="27"/>
      <c r="R15" s="21"/>
      <c r="S15" s="27"/>
      <c r="T15" s="27"/>
      <c r="U15" s="27"/>
      <c r="V15" s="28"/>
      <c r="W15" s="27"/>
      <c r="X15" s="27"/>
      <c r="Y15" s="27"/>
    </row>
    <row r="16" spans="1:25" x14ac:dyDescent="0.25">
      <c r="A16" s="19" t="s">
        <v>262</v>
      </c>
      <c r="B16" s="19" t="s">
        <v>1903</v>
      </c>
      <c r="C16" s="19" t="s">
        <v>259</v>
      </c>
      <c r="D16" s="20" t="s">
        <v>260</v>
      </c>
      <c r="E16" s="19" t="s">
        <v>261</v>
      </c>
      <c r="F16" s="19" t="s">
        <v>1904</v>
      </c>
      <c r="G16" s="21">
        <v>44612</v>
      </c>
      <c r="H16" s="21">
        <v>44579</v>
      </c>
      <c r="I16" s="19" t="s">
        <v>244</v>
      </c>
      <c r="J16" s="19" t="s">
        <v>83</v>
      </c>
      <c r="K16" s="19" t="s">
        <v>77</v>
      </c>
      <c r="L16" s="22">
        <v>1</v>
      </c>
      <c r="M16" s="23">
        <v>0.48341400000000001</v>
      </c>
      <c r="N16" s="24" t="s">
        <v>1888</v>
      </c>
      <c r="O16" s="25" t="s">
        <v>1889</v>
      </c>
      <c r="P16" s="26"/>
      <c r="Q16" s="27"/>
      <c r="R16" s="21"/>
      <c r="S16" s="27"/>
      <c r="T16" s="27"/>
      <c r="U16" s="27"/>
      <c r="V16" s="28"/>
      <c r="W16" s="27"/>
      <c r="X16" s="27"/>
      <c r="Y16" s="27"/>
    </row>
    <row r="17" spans="1:25" x14ac:dyDescent="0.25">
      <c r="A17" s="19" t="s">
        <v>262</v>
      </c>
      <c r="B17" s="19" t="s">
        <v>1903</v>
      </c>
      <c r="C17" s="19" t="s">
        <v>259</v>
      </c>
      <c r="D17" s="20" t="s">
        <v>260</v>
      </c>
      <c r="E17" s="19" t="s">
        <v>261</v>
      </c>
      <c r="F17" s="19" t="s">
        <v>1904</v>
      </c>
      <c r="G17" s="21">
        <v>44612</v>
      </c>
      <c r="H17" s="21">
        <v>44579</v>
      </c>
      <c r="I17" s="19" t="s">
        <v>268</v>
      </c>
      <c r="J17" s="19" t="s">
        <v>21</v>
      </c>
      <c r="K17" s="19" t="s">
        <v>77</v>
      </c>
      <c r="L17" s="22">
        <v>2</v>
      </c>
      <c r="M17" s="23">
        <v>2.2259199999999999</v>
      </c>
      <c r="N17" s="24" t="s">
        <v>1888</v>
      </c>
      <c r="O17" s="25" t="s">
        <v>1889</v>
      </c>
      <c r="P17" s="26"/>
      <c r="Q17" s="27"/>
      <c r="R17" s="21"/>
      <c r="S17" s="27"/>
      <c r="T17" s="27"/>
      <c r="U17" s="27"/>
      <c r="V17" s="28"/>
      <c r="W17" s="27"/>
      <c r="X17" s="27"/>
      <c r="Y17" s="27"/>
    </row>
    <row r="18" spans="1:25" x14ac:dyDescent="0.25">
      <c r="A18" s="19" t="s">
        <v>262</v>
      </c>
      <c r="B18" s="19" t="s">
        <v>1903</v>
      </c>
      <c r="C18" s="19" t="s">
        <v>266</v>
      </c>
      <c r="D18" s="20" t="s">
        <v>267</v>
      </c>
      <c r="E18" s="19" t="s">
        <v>261</v>
      </c>
      <c r="F18" s="19" t="s">
        <v>1905</v>
      </c>
      <c r="G18" s="21">
        <v>44612</v>
      </c>
      <c r="H18" s="21">
        <v>44579</v>
      </c>
      <c r="I18" s="19" t="s">
        <v>265</v>
      </c>
      <c r="J18" s="19" t="s">
        <v>21</v>
      </c>
      <c r="K18" s="19" t="s">
        <v>77</v>
      </c>
      <c r="L18" s="22">
        <v>1</v>
      </c>
      <c r="M18" s="23">
        <v>0.84337499999999999</v>
      </c>
      <c r="N18" s="24" t="s">
        <v>1888</v>
      </c>
      <c r="O18" s="25" t="s">
        <v>1889</v>
      </c>
      <c r="P18" s="26"/>
      <c r="Q18" s="27"/>
      <c r="R18" s="21"/>
      <c r="S18" s="27"/>
      <c r="T18" s="27"/>
      <c r="U18" s="27"/>
      <c r="V18" s="28"/>
      <c r="W18" s="27"/>
      <c r="X18" s="27"/>
      <c r="Y18" s="27"/>
    </row>
    <row r="19" spans="1:25" x14ac:dyDescent="0.25">
      <c r="A19" s="19" t="s">
        <v>262</v>
      </c>
      <c r="B19" s="19" t="s">
        <v>1903</v>
      </c>
      <c r="C19" s="19" t="s">
        <v>259</v>
      </c>
      <c r="D19" s="20" t="s">
        <v>269</v>
      </c>
      <c r="E19" s="19" t="s">
        <v>261</v>
      </c>
      <c r="F19" s="19" t="s">
        <v>1904</v>
      </c>
      <c r="G19" s="21">
        <v>44612</v>
      </c>
      <c r="H19" s="21">
        <v>44579</v>
      </c>
      <c r="I19" s="19" t="s">
        <v>270</v>
      </c>
      <c r="J19" s="19" t="s">
        <v>21</v>
      </c>
      <c r="K19" s="19" t="s">
        <v>77</v>
      </c>
      <c r="L19" s="22">
        <v>2</v>
      </c>
      <c r="M19" s="23">
        <v>1.8374999999999999</v>
      </c>
      <c r="N19" s="24" t="s">
        <v>1888</v>
      </c>
      <c r="O19" s="25" t="s">
        <v>1889</v>
      </c>
      <c r="P19" s="26"/>
      <c r="Q19" s="27"/>
      <c r="R19" s="21"/>
      <c r="S19" s="27"/>
      <c r="T19" s="27"/>
      <c r="U19" s="27"/>
      <c r="V19" s="28"/>
      <c r="W19" s="27"/>
      <c r="X19" s="27"/>
      <c r="Y19" s="27"/>
    </row>
    <row r="20" spans="1:25" x14ac:dyDescent="0.25">
      <c r="A20" s="19" t="s">
        <v>216</v>
      </c>
      <c r="B20" s="19" t="s">
        <v>1906</v>
      </c>
      <c r="C20" s="19" t="s">
        <v>212</v>
      </c>
      <c r="D20" s="20" t="s">
        <v>213</v>
      </c>
      <c r="E20" s="19" t="s">
        <v>214</v>
      </c>
      <c r="F20" s="19" t="s">
        <v>1907</v>
      </c>
      <c r="G20" s="21">
        <v>44602</v>
      </c>
      <c r="H20" s="21">
        <v>44578</v>
      </c>
      <c r="I20" s="19" t="s">
        <v>222</v>
      </c>
      <c r="J20" s="19" t="s">
        <v>219</v>
      </c>
      <c r="K20" s="19" t="s">
        <v>77</v>
      </c>
      <c r="L20" s="22">
        <v>18000</v>
      </c>
      <c r="M20" s="23">
        <v>0.13177125000000001</v>
      </c>
      <c r="N20" s="24" t="s">
        <v>1888</v>
      </c>
      <c r="O20" s="25" t="s">
        <v>1889</v>
      </c>
      <c r="P20" s="26"/>
      <c r="Q20" s="27"/>
      <c r="R20" s="21"/>
      <c r="S20" s="27"/>
      <c r="T20" s="27"/>
      <c r="U20" s="27"/>
      <c r="V20" s="28"/>
      <c r="W20" s="27"/>
      <c r="X20" s="27"/>
      <c r="Y20" s="27"/>
    </row>
    <row r="21" spans="1:25" x14ac:dyDescent="0.25">
      <c r="A21" s="19" t="s">
        <v>216</v>
      </c>
      <c r="B21" s="19" t="s">
        <v>1906</v>
      </c>
      <c r="C21" s="19" t="s">
        <v>212</v>
      </c>
      <c r="D21" s="20" t="s">
        <v>213</v>
      </c>
      <c r="E21" s="19" t="s">
        <v>214</v>
      </c>
      <c r="F21" s="19" t="s">
        <v>1907</v>
      </c>
      <c r="G21" s="21">
        <v>44602</v>
      </c>
      <c r="H21" s="21">
        <v>44578</v>
      </c>
      <c r="I21" s="19" t="s">
        <v>215</v>
      </c>
      <c r="J21" s="19" t="s">
        <v>219</v>
      </c>
      <c r="K21" s="19" t="s">
        <v>77</v>
      </c>
      <c r="L21" s="22">
        <v>640</v>
      </c>
      <c r="M21" s="23">
        <v>9.1999999999999998E-3</v>
      </c>
      <c r="N21" s="24" t="s">
        <v>1888</v>
      </c>
      <c r="O21" s="25" t="s">
        <v>1889</v>
      </c>
      <c r="P21" s="26"/>
      <c r="Q21" s="27"/>
      <c r="R21" s="21"/>
      <c r="S21" s="27"/>
      <c r="T21" s="27"/>
      <c r="U21" s="27"/>
      <c r="V21" s="28"/>
      <c r="W21" s="27"/>
      <c r="X21" s="27"/>
      <c r="Y21" s="27"/>
    </row>
    <row r="22" spans="1:25" x14ac:dyDescent="0.25">
      <c r="A22" s="19" t="s">
        <v>216</v>
      </c>
      <c r="B22" s="19" t="s">
        <v>1906</v>
      </c>
      <c r="C22" s="19" t="s">
        <v>212</v>
      </c>
      <c r="D22" s="20" t="s">
        <v>213</v>
      </c>
      <c r="E22" s="19" t="s">
        <v>214</v>
      </c>
      <c r="F22" s="19" t="s">
        <v>1907</v>
      </c>
      <c r="G22" s="21">
        <v>44602</v>
      </c>
      <c r="H22" s="21">
        <v>44578</v>
      </c>
      <c r="I22" s="19" t="s">
        <v>234</v>
      </c>
      <c r="J22" s="19" t="s">
        <v>219</v>
      </c>
      <c r="K22" s="19" t="s">
        <v>77</v>
      </c>
      <c r="L22" s="22">
        <v>24000</v>
      </c>
      <c r="M22" s="23">
        <v>0.34484999999999999</v>
      </c>
      <c r="N22" s="24" t="s">
        <v>1888</v>
      </c>
      <c r="O22" s="25" t="s">
        <v>1889</v>
      </c>
      <c r="P22" s="26"/>
      <c r="Q22" s="27"/>
      <c r="R22" s="21"/>
      <c r="S22" s="27"/>
      <c r="T22" s="27"/>
      <c r="U22" s="27"/>
      <c r="V22" s="28"/>
      <c r="W22" s="27"/>
      <c r="X22" s="27"/>
      <c r="Y22" s="27"/>
    </row>
    <row r="23" spans="1:25" x14ac:dyDescent="0.25">
      <c r="A23" s="19" t="s">
        <v>216</v>
      </c>
      <c r="B23" s="19" t="s">
        <v>1906</v>
      </c>
      <c r="C23" s="19" t="s">
        <v>212</v>
      </c>
      <c r="D23" s="20" t="s">
        <v>213</v>
      </c>
      <c r="E23" s="19" t="s">
        <v>214</v>
      </c>
      <c r="F23" s="19" t="s">
        <v>1907</v>
      </c>
      <c r="G23" s="21">
        <v>44602</v>
      </c>
      <c r="H23" s="21">
        <v>44578</v>
      </c>
      <c r="I23" s="19" t="s">
        <v>230</v>
      </c>
      <c r="J23" s="19" t="s">
        <v>219</v>
      </c>
      <c r="K23" s="19" t="s">
        <v>77</v>
      </c>
      <c r="L23" s="22">
        <v>6000</v>
      </c>
      <c r="M23" s="23">
        <v>9.5759999999999998E-2</v>
      </c>
      <c r="N23" s="24" t="s">
        <v>1888</v>
      </c>
      <c r="O23" s="25" t="s">
        <v>1889</v>
      </c>
      <c r="P23" s="26"/>
      <c r="Q23" s="27"/>
      <c r="R23" s="21"/>
      <c r="S23" s="27"/>
      <c r="T23" s="27"/>
      <c r="U23" s="27"/>
      <c r="V23" s="28"/>
      <c r="W23" s="27"/>
      <c r="X23" s="27"/>
      <c r="Y23" s="27"/>
    </row>
    <row r="24" spans="1:25" x14ac:dyDescent="0.25">
      <c r="A24" s="19" t="s">
        <v>216</v>
      </c>
      <c r="B24" s="19" t="s">
        <v>1906</v>
      </c>
      <c r="C24" s="19" t="s">
        <v>212</v>
      </c>
      <c r="D24" s="20" t="s">
        <v>213</v>
      </c>
      <c r="E24" s="19" t="s">
        <v>214</v>
      </c>
      <c r="F24" s="19" t="s">
        <v>1907</v>
      </c>
      <c r="G24" s="21">
        <v>44602</v>
      </c>
      <c r="H24" s="21">
        <v>44578</v>
      </c>
      <c r="I24" s="19" t="s">
        <v>235</v>
      </c>
      <c r="J24" s="19" t="s">
        <v>219</v>
      </c>
      <c r="K24" s="19" t="s">
        <v>77</v>
      </c>
      <c r="L24" s="22">
        <v>576</v>
      </c>
      <c r="M24" s="23">
        <v>5.7270000000000001E-2</v>
      </c>
      <c r="N24" s="24" t="s">
        <v>1888</v>
      </c>
      <c r="O24" s="25" t="s">
        <v>1889</v>
      </c>
      <c r="P24" s="26"/>
      <c r="Q24" s="27"/>
      <c r="R24" s="21"/>
      <c r="S24" s="27"/>
      <c r="T24" s="27"/>
      <c r="U24" s="27"/>
      <c r="V24" s="28"/>
      <c r="W24" s="27"/>
      <c r="X24" s="27"/>
      <c r="Y24" s="27"/>
    </row>
    <row r="25" spans="1:25" x14ac:dyDescent="0.25">
      <c r="A25" s="19" t="s">
        <v>216</v>
      </c>
      <c r="B25" s="19" t="s">
        <v>1906</v>
      </c>
      <c r="C25" s="19" t="s">
        <v>212</v>
      </c>
      <c r="D25" s="20" t="s">
        <v>213</v>
      </c>
      <c r="E25" s="19" t="s">
        <v>214</v>
      </c>
      <c r="F25" s="19" t="s">
        <v>1907</v>
      </c>
      <c r="G25" s="21">
        <v>44602</v>
      </c>
      <c r="H25" s="21">
        <v>44578</v>
      </c>
      <c r="I25" s="19" t="s">
        <v>223</v>
      </c>
      <c r="J25" s="19" t="s">
        <v>219</v>
      </c>
      <c r="K25" s="19" t="s">
        <v>77</v>
      </c>
      <c r="L25" s="22">
        <v>960</v>
      </c>
      <c r="M25" s="23">
        <v>4.5356E-2</v>
      </c>
      <c r="N25" s="24" t="s">
        <v>1888</v>
      </c>
      <c r="O25" s="25" t="s">
        <v>1889</v>
      </c>
      <c r="P25" s="26"/>
      <c r="Q25" s="27"/>
      <c r="R25" s="21"/>
      <c r="S25" s="27"/>
      <c r="T25" s="27"/>
      <c r="U25" s="27"/>
      <c r="V25" s="28"/>
      <c r="W25" s="27"/>
      <c r="X25" s="27"/>
      <c r="Y25" s="27"/>
    </row>
    <row r="26" spans="1:25" x14ac:dyDescent="0.25">
      <c r="A26" s="30" t="s">
        <v>522</v>
      </c>
      <c r="B26" s="30" t="s">
        <v>1908</v>
      </c>
      <c r="C26" s="30" t="s">
        <v>518</v>
      </c>
      <c r="D26" s="31" t="s">
        <v>519</v>
      </c>
      <c r="E26" s="30" t="s">
        <v>520</v>
      </c>
      <c r="F26" s="30" t="s">
        <v>1909</v>
      </c>
      <c r="G26" s="32">
        <v>44602</v>
      </c>
      <c r="H26" s="32">
        <v>44579</v>
      </c>
      <c r="I26" s="30" t="s">
        <v>532</v>
      </c>
      <c r="J26" s="30" t="s">
        <v>449</v>
      </c>
      <c r="K26" s="30" t="s">
        <v>77</v>
      </c>
      <c r="L26" s="33">
        <v>35</v>
      </c>
      <c r="M26" s="34">
        <v>0.16799999999999998</v>
      </c>
      <c r="N26" s="24" t="s">
        <v>1888</v>
      </c>
      <c r="O26" s="25" t="s">
        <v>1889</v>
      </c>
      <c r="P26" s="26">
        <v>1.25</v>
      </c>
      <c r="Q26" s="27">
        <v>1</v>
      </c>
      <c r="R26" s="27" t="s">
        <v>1890</v>
      </c>
      <c r="S26" s="27" t="s">
        <v>1891</v>
      </c>
      <c r="T26" s="27"/>
      <c r="U26" s="27"/>
      <c r="V26" s="28"/>
      <c r="W26" s="27"/>
      <c r="X26" s="27"/>
      <c r="Y26" s="27"/>
    </row>
    <row r="27" spans="1:25" x14ac:dyDescent="0.25">
      <c r="A27" s="30" t="s">
        <v>522</v>
      </c>
      <c r="B27" s="30" t="s">
        <v>1908</v>
      </c>
      <c r="C27" s="30" t="s">
        <v>518</v>
      </c>
      <c r="D27" s="31" t="s">
        <v>519</v>
      </c>
      <c r="E27" s="30" t="s">
        <v>520</v>
      </c>
      <c r="F27" s="30" t="s">
        <v>1909</v>
      </c>
      <c r="G27" s="32">
        <v>44602</v>
      </c>
      <c r="H27" s="32">
        <v>44579</v>
      </c>
      <c r="I27" s="30" t="s">
        <v>534</v>
      </c>
      <c r="J27" s="30" t="s">
        <v>449</v>
      </c>
      <c r="K27" s="30" t="s">
        <v>77</v>
      </c>
      <c r="L27" s="33">
        <v>35</v>
      </c>
      <c r="M27" s="34">
        <v>2.61464E-2</v>
      </c>
      <c r="N27" s="24" t="s">
        <v>1888</v>
      </c>
      <c r="O27" s="25" t="s">
        <v>1889</v>
      </c>
      <c r="P27" s="26"/>
      <c r="Q27" s="27"/>
      <c r="R27" s="27"/>
      <c r="S27" s="27"/>
      <c r="T27" s="27"/>
      <c r="U27" s="27"/>
      <c r="V27" s="28"/>
      <c r="W27" s="27"/>
      <c r="X27" s="27"/>
      <c r="Y27" s="27"/>
    </row>
    <row r="28" spans="1:25" x14ac:dyDescent="0.25">
      <c r="A28" s="30" t="s">
        <v>522</v>
      </c>
      <c r="B28" s="30" t="s">
        <v>1908</v>
      </c>
      <c r="C28" s="30" t="s">
        <v>518</v>
      </c>
      <c r="D28" s="31" t="s">
        <v>519</v>
      </c>
      <c r="E28" s="30" t="s">
        <v>520</v>
      </c>
      <c r="F28" s="30" t="s">
        <v>1909</v>
      </c>
      <c r="G28" s="32">
        <v>44602</v>
      </c>
      <c r="H28" s="32">
        <v>44579</v>
      </c>
      <c r="I28" s="30" t="s">
        <v>531</v>
      </c>
      <c r="J28" s="30" t="s">
        <v>449</v>
      </c>
      <c r="K28" s="30" t="s">
        <v>77</v>
      </c>
      <c r="L28" s="33">
        <v>50</v>
      </c>
      <c r="M28" s="34">
        <v>4.224E-2</v>
      </c>
      <c r="N28" s="24" t="s">
        <v>1888</v>
      </c>
      <c r="O28" s="25" t="s">
        <v>1889</v>
      </c>
      <c r="P28" s="26"/>
      <c r="Q28" s="27"/>
      <c r="R28" s="27"/>
      <c r="S28" s="27"/>
      <c r="T28" s="27"/>
      <c r="U28" s="27"/>
      <c r="V28" s="28"/>
      <c r="W28" s="27"/>
      <c r="X28" s="27"/>
      <c r="Y28" s="27"/>
    </row>
    <row r="29" spans="1:25" x14ac:dyDescent="0.25">
      <c r="A29" s="30" t="s">
        <v>522</v>
      </c>
      <c r="B29" s="30" t="s">
        <v>1908</v>
      </c>
      <c r="C29" s="30" t="s">
        <v>518</v>
      </c>
      <c r="D29" s="31" t="s">
        <v>519</v>
      </c>
      <c r="E29" s="30" t="s">
        <v>520</v>
      </c>
      <c r="F29" s="30" t="s">
        <v>1909</v>
      </c>
      <c r="G29" s="32">
        <v>44602</v>
      </c>
      <c r="H29" s="32">
        <v>44579</v>
      </c>
      <c r="I29" s="30" t="s">
        <v>533</v>
      </c>
      <c r="J29" s="30" t="s">
        <v>449</v>
      </c>
      <c r="K29" s="30" t="s">
        <v>77</v>
      </c>
      <c r="L29" s="33">
        <v>50</v>
      </c>
      <c r="M29" s="34">
        <v>1.4249999999999999E-2</v>
      </c>
      <c r="N29" s="24" t="s">
        <v>1888</v>
      </c>
      <c r="O29" s="25" t="s">
        <v>1889</v>
      </c>
      <c r="P29" s="26"/>
      <c r="Q29" s="27"/>
      <c r="R29" s="27"/>
      <c r="S29" s="27"/>
      <c r="T29" s="27"/>
      <c r="U29" s="27"/>
      <c r="V29" s="28"/>
      <c r="W29" s="27"/>
      <c r="X29" s="27"/>
      <c r="Y29" s="27"/>
    </row>
    <row r="30" spans="1:25" x14ac:dyDescent="0.25">
      <c r="A30" s="30" t="s">
        <v>522</v>
      </c>
      <c r="B30" s="30" t="s">
        <v>1908</v>
      </c>
      <c r="C30" s="30" t="s">
        <v>518</v>
      </c>
      <c r="D30" s="31" t="s">
        <v>519</v>
      </c>
      <c r="E30" s="30" t="s">
        <v>520</v>
      </c>
      <c r="F30" s="30" t="s">
        <v>1909</v>
      </c>
      <c r="G30" s="32">
        <v>44602</v>
      </c>
      <c r="H30" s="32">
        <v>44579</v>
      </c>
      <c r="I30" s="30" t="s">
        <v>530</v>
      </c>
      <c r="J30" s="30" t="s">
        <v>449</v>
      </c>
      <c r="K30" s="30" t="s">
        <v>77</v>
      </c>
      <c r="L30" s="33">
        <v>20</v>
      </c>
      <c r="M30" s="34">
        <v>0.22877249999999999</v>
      </c>
      <c r="N30" s="24" t="s">
        <v>1888</v>
      </c>
      <c r="O30" s="25" t="s">
        <v>1889</v>
      </c>
      <c r="P30" s="26"/>
      <c r="Q30" s="27"/>
      <c r="R30" s="27"/>
      <c r="S30" s="27"/>
      <c r="T30" s="27"/>
      <c r="U30" s="27"/>
      <c r="V30" s="28"/>
      <c r="W30" s="27"/>
      <c r="X30" s="27"/>
      <c r="Y30" s="27"/>
    </row>
    <row r="31" spans="1:25" x14ac:dyDescent="0.25">
      <c r="A31" s="30" t="s">
        <v>522</v>
      </c>
      <c r="B31" s="30" t="s">
        <v>1908</v>
      </c>
      <c r="C31" s="30" t="s">
        <v>518</v>
      </c>
      <c r="D31" s="31" t="s">
        <v>519</v>
      </c>
      <c r="E31" s="30" t="s">
        <v>520</v>
      </c>
      <c r="F31" s="30" t="s">
        <v>1909</v>
      </c>
      <c r="G31" s="32">
        <v>44602</v>
      </c>
      <c r="H31" s="32">
        <v>44579</v>
      </c>
      <c r="I31" s="30" t="s">
        <v>521</v>
      </c>
      <c r="J31" s="30" t="s">
        <v>449</v>
      </c>
      <c r="K31" s="30" t="s">
        <v>77</v>
      </c>
      <c r="L31" s="33">
        <v>25</v>
      </c>
      <c r="M31" s="34">
        <v>3.0468749999999999E-2</v>
      </c>
      <c r="N31" s="24" t="s">
        <v>1888</v>
      </c>
      <c r="O31" s="25" t="s">
        <v>1889</v>
      </c>
      <c r="P31" s="26"/>
      <c r="Q31" s="27"/>
      <c r="R31" s="27"/>
      <c r="S31" s="27"/>
      <c r="T31" s="27"/>
      <c r="U31" s="27"/>
      <c r="V31" s="28"/>
      <c r="W31" s="27"/>
      <c r="X31" s="27"/>
      <c r="Y31" s="27"/>
    </row>
    <row r="32" spans="1:25" x14ac:dyDescent="0.25">
      <c r="A32" s="19" t="s">
        <v>495</v>
      </c>
      <c r="B32" s="19" t="s">
        <v>1910</v>
      </c>
      <c r="C32" s="19" t="s">
        <v>491</v>
      </c>
      <c r="D32" s="20" t="s">
        <v>492</v>
      </c>
      <c r="E32" s="19" t="s">
        <v>491</v>
      </c>
      <c r="F32" s="19" t="s">
        <v>1911</v>
      </c>
      <c r="G32" s="21">
        <v>44571</v>
      </c>
      <c r="H32" s="21">
        <v>44578</v>
      </c>
      <c r="I32" s="19" t="s">
        <v>494</v>
      </c>
      <c r="J32" s="19" t="s">
        <v>499</v>
      </c>
      <c r="K32" s="19" t="s">
        <v>77</v>
      </c>
      <c r="L32" s="22">
        <v>1</v>
      </c>
      <c r="M32" s="23">
        <v>9.9000000000000008E-3</v>
      </c>
      <c r="N32" s="24" t="s">
        <v>1888</v>
      </c>
      <c r="O32" s="25" t="s">
        <v>1889</v>
      </c>
      <c r="P32" s="26"/>
      <c r="Q32" s="27"/>
      <c r="R32" s="27"/>
      <c r="S32" s="27"/>
      <c r="T32" s="27"/>
      <c r="U32" s="27"/>
      <c r="V32" s="28"/>
      <c r="W32" s="27"/>
      <c r="X32" s="27"/>
      <c r="Y32" s="27"/>
    </row>
    <row r="33" spans="1:25" x14ac:dyDescent="0.25">
      <c r="A33" s="19" t="s">
        <v>495</v>
      </c>
      <c r="B33" s="19" t="s">
        <v>1910</v>
      </c>
      <c r="C33" s="19" t="s">
        <v>491</v>
      </c>
      <c r="D33" s="20" t="s">
        <v>492</v>
      </c>
      <c r="E33" s="19" t="s">
        <v>491</v>
      </c>
      <c r="F33" s="19" t="s">
        <v>1911</v>
      </c>
      <c r="G33" s="21">
        <v>44571</v>
      </c>
      <c r="H33" s="21">
        <v>44578</v>
      </c>
      <c r="I33" s="19" t="s">
        <v>517</v>
      </c>
      <c r="J33" s="19" t="s">
        <v>358</v>
      </c>
      <c r="K33" s="19" t="s">
        <v>77</v>
      </c>
      <c r="L33" s="22">
        <v>1</v>
      </c>
      <c r="M33" s="23">
        <v>3.3048000000000001E-2</v>
      </c>
      <c r="N33" s="24" t="s">
        <v>1888</v>
      </c>
      <c r="O33" s="25" t="s">
        <v>1889</v>
      </c>
      <c r="P33" s="29"/>
      <c r="Q33" s="27"/>
      <c r="R33" s="27"/>
      <c r="S33" s="27"/>
      <c r="T33" s="27"/>
      <c r="U33" s="27"/>
      <c r="V33" s="28"/>
      <c r="W33" s="27"/>
      <c r="X33" s="27"/>
      <c r="Y33" s="27"/>
    </row>
    <row r="34" spans="1:25" x14ac:dyDescent="0.25">
      <c r="A34" s="19" t="s">
        <v>495</v>
      </c>
      <c r="B34" s="19" t="s">
        <v>1910</v>
      </c>
      <c r="C34" s="19" t="s">
        <v>491</v>
      </c>
      <c r="D34" s="20" t="s">
        <v>492</v>
      </c>
      <c r="E34" s="19" t="s">
        <v>491</v>
      </c>
      <c r="F34" s="19" t="s">
        <v>1911</v>
      </c>
      <c r="G34" s="21">
        <v>44571</v>
      </c>
      <c r="H34" s="21">
        <v>44578</v>
      </c>
      <c r="I34" s="19" t="s">
        <v>526</v>
      </c>
      <c r="J34" s="19" t="s">
        <v>1912</v>
      </c>
      <c r="K34" s="19" t="s">
        <v>77</v>
      </c>
      <c r="L34" s="22">
        <v>1</v>
      </c>
      <c r="M34" s="23">
        <v>2.0820799999999996E-3</v>
      </c>
      <c r="N34" s="24" t="s">
        <v>1888</v>
      </c>
      <c r="O34" s="25" t="s">
        <v>1889</v>
      </c>
      <c r="P34" s="26"/>
      <c r="Q34" s="27"/>
      <c r="R34" s="27"/>
      <c r="S34" s="27"/>
      <c r="T34" s="27"/>
      <c r="U34" s="27"/>
      <c r="V34" s="28"/>
      <c r="W34" s="27"/>
      <c r="X34" s="27"/>
      <c r="Y34" s="27"/>
    </row>
    <row r="35" spans="1:25" x14ac:dyDescent="0.25">
      <c r="A35" s="19" t="s">
        <v>460</v>
      </c>
      <c r="B35" s="19" t="s">
        <v>1913</v>
      </c>
      <c r="C35" s="19" t="s">
        <v>535</v>
      </c>
      <c r="D35" s="20" t="s">
        <v>536</v>
      </c>
      <c r="E35" s="19" t="s">
        <v>537</v>
      </c>
      <c r="F35" s="19" t="s">
        <v>1914</v>
      </c>
      <c r="G35" s="21">
        <v>44607</v>
      </c>
      <c r="H35" s="21">
        <v>44579</v>
      </c>
      <c r="I35" s="19" t="s">
        <v>238</v>
      </c>
      <c r="J35" s="19" t="s">
        <v>21</v>
      </c>
      <c r="K35" s="19" t="s">
        <v>77</v>
      </c>
      <c r="L35" s="22">
        <v>1</v>
      </c>
      <c r="M35" s="23">
        <v>1.0478400000000001</v>
      </c>
      <c r="N35" s="24" t="s">
        <v>1888</v>
      </c>
      <c r="O35" s="25" t="s">
        <v>1889</v>
      </c>
      <c r="P35" s="35"/>
      <c r="Q35" s="27"/>
      <c r="R35" s="27"/>
      <c r="S35" s="27"/>
      <c r="T35" s="27"/>
      <c r="U35" s="27"/>
      <c r="V35" s="28"/>
      <c r="W35" s="27"/>
      <c r="X35" s="27"/>
      <c r="Y35" s="27"/>
    </row>
    <row r="36" spans="1:25" x14ac:dyDescent="0.25">
      <c r="A36" s="19" t="s">
        <v>460</v>
      </c>
      <c r="B36" s="19" t="s">
        <v>1913</v>
      </c>
      <c r="C36" s="19" t="s">
        <v>542</v>
      </c>
      <c r="D36" s="20" t="s">
        <v>543</v>
      </c>
      <c r="E36" s="19" t="s">
        <v>537</v>
      </c>
      <c r="F36" s="19" t="s">
        <v>1915</v>
      </c>
      <c r="G36" s="21">
        <v>44581</v>
      </c>
      <c r="H36" s="21">
        <v>44579</v>
      </c>
      <c r="I36" s="19" t="s">
        <v>483</v>
      </c>
      <c r="J36" s="19" t="s">
        <v>129</v>
      </c>
      <c r="K36" s="19" t="s">
        <v>77</v>
      </c>
      <c r="L36" s="22">
        <v>5</v>
      </c>
      <c r="M36" s="23">
        <v>0.19380000000000003</v>
      </c>
      <c r="N36" s="24" t="s">
        <v>1888</v>
      </c>
      <c r="O36" s="25" t="s">
        <v>1889</v>
      </c>
      <c r="P36" s="26"/>
      <c r="Q36" s="27"/>
      <c r="R36" s="27"/>
      <c r="S36" s="27"/>
      <c r="T36" s="27"/>
      <c r="U36" s="27"/>
      <c r="V36" s="28"/>
      <c r="W36" s="27"/>
      <c r="X36" s="27"/>
      <c r="Y36" s="27"/>
    </row>
    <row r="37" spans="1:25" x14ac:dyDescent="0.25">
      <c r="A37" s="19" t="s">
        <v>460</v>
      </c>
      <c r="B37" s="19" t="s">
        <v>1913</v>
      </c>
      <c r="C37" s="19" t="s">
        <v>542</v>
      </c>
      <c r="D37" s="20" t="s">
        <v>543</v>
      </c>
      <c r="E37" s="19" t="s">
        <v>537</v>
      </c>
      <c r="F37" s="19" t="s">
        <v>1915</v>
      </c>
      <c r="G37" s="21">
        <v>44581</v>
      </c>
      <c r="H37" s="21">
        <v>44579</v>
      </c>
      <c r="I37" s="19" t="s">
        <v>139</v>
      </c>
      <c r="J37" s="19" t="s">
        <v>147</v>
      </c>
      <c r="K37" s="19" t="s">
        <v>77</v>
      </c>
      <c r="L37" s="22">
        <v>5</v>
      </c>
      <c r="M37" s="23">
        <v>0.30854999999999999</v>
      </c>
      <c r="N37" s="24" t="s">
        <v>1888</v>
      </c>
      <c r="O37" s="25" t="s">
        <v>1889</v>
      </c>
      <c r="P37" s="26"/>
      <c r="Q37" s="27"/>
      <c r="R37" s="27"/>
      <c r="S37" s="27"/>
      <c r="T37" s="27"/>
      <c r="U37" s="27"/>
      <c r="V37" s="28"/>
      <c r="W37" s="27"/>
      <c r="X37" s="27"/>
      <c r="Y37" s="27"/>
    </row>
    <row r="38" spans="1:25" x14ac:dyDescent="0.25">
      <c r="A38" s="30" t="s">
        <v>616</v>
      </c>
      <c r="B38" s="30" t="s">
        <v>1916</v>
      </c>
      <c r="C38" s="30" t="s">
        <v>613</v>
      </c>
      <c r="D38" s="31" t="s">
        <v>614</v>
      </c>
      <c r="E38" s="30" t="s">
        <v>615</v>
      </c>
      <c r="F38" s="30" t="s">
        <v>1917</v>
      </c>
      <c r="G38" s="32">
        <v>44602</v>
      </c>
      <c r="H38" s="32">
        <v>44579</v>
      </c>
      <c r="I38" s="30" t="s">
        <v>567</v>
      </c>
      <c r="J38" s="30" t="s">
        <v>358</v>
      </c>
      <c r="K38" s="30" t="s">
        <v>618</v>
      </c>
      <c r="L38" s="33">
        <v>1</v>
      </c>
      <c r="M38" s="34">
        <v>3.4498800000000003E-2</v>
      </c>
      <c r="N38" s="24" t="s">
        <v>1888</v>
      </c>
      <c r="O38" s="25" t="s">
        <v>1889</v>
      </c>
      <c r="P38" s="26"/>
      <c r="Q38" s="27"/>
      <c r="R38" s="27"/>
      <c r="S38" s="27"/>
      <c r="T38" s="27"/>
      <c r="U38" s="27"/>
      <c r="V38" s="28"/>
      <c r="W38" s="27"/>
      <c r="X38" s="27"/>
      <c r="Y38" s="27"/>
    </row>
    <row r="39" spans="1:25" x14ac:dyDescent="0.25">
      <c r="A39" s="19" t="s">
        <v>504</v>
      </c>
      <c r="B39" s="19" t="s">
        <v>1918</v>
      </c>
      <c r="C39" s="19" t="s">
        <v>515</v>
      </c>
      <c r="D39" s="20" t="s">
        <v>516</v>
      </c>
      <c r="E39" s="19" t="s">
        <v>503</v>
      </c>
      <c r="F39" s="19" t="s">
        <v>1919</v>
      </c>
      <c r="G39" s="21">
        <v>44602</v>
      </c>
      <c r="H39" s="21">
        <v>44578</v>
      </c>
      <c r="I39" s="19" t="s">
        <v>372</v>
      </c>
      <c r="J39" s="19" t="s">
        <v>358</v>
      </c>
      <c r="K39" s="19" t="s">
        <v>77</v>
      </c>
      <c r="L39" s="22">
        <v>4</v>
      </c>
      <c r="M39" s="23">
        <v>9.2256000000000005E-2</v>
      </c>
      <c r="N39" s="24" t="s">
        <v>1888</v>
      </c>
      <c r="O39" s="25" t="s">
        <v>1889</v>
      </c>
      <c r="P39" s="26"/>
      <c r="Q39" s="27"/>
      <c r="R39" s="27"/>
      <c r="S39" s="27"/>
      <c r="T39" s="27"/>
      <c r="U39" s="27"/>
      <c r="V39" s="28"/>
      <c r="W39" s="27"/>
      <c r="X39" s="27"/>
      <c r="Y39" s="27"/>
    </row>
    <row r="40" spans="1:25" x14ac:dyDescent="0.25">
      <c r="A40" s="19" t="s">
        <v>504</v>
      </c>
      <c r="B40" s="19" t="s">
        <v>1918</v>
      </c>
      <c r="C40" s="19" t="s">
        <v>501</v>
      </c>
      <c r="D40" s="20" t="s">
        <v>502</v>
      </c>
      <c r="E40" s="19" t="s">
        <v>503</v>
      </c>
      <c r="F40" s="19" t="s">
        <v>1920</v>
      </c>
      <c r="G40" s="21">
        <v>44602</v>
      </c>
      <c r="H40" s="21">
        <v>44578</v>
      </c>
      <c r="I40" s="19" t="s">
        <v>483</v>
      </c>
      <c r="J40" s="19" t="s">
        <v>129</v>
      </c>
      <c r="K40" s="19" t="s">
        <v>77</v>
      </c>
      <c r="L40" s="22">
        <v>3</v>
      </c>
      <c r="M40" s="23">
        <v>0.11628000000000001</v>
      </c>
      <c r="N40" s="24" t="s">
        <v>1888</v>
      </c>
      <c r="O40" s="25" t="s">
        <v>1889</v>
      </c>
      <c r="P40" s="26"/>
      <c r="Q40" s="27"/>
      <c r="R40" s="27"/>
      <c r="S40" s="27"/>
      <c r="T40" s="27"/>
      <c r="U40" s="27"/>
      <c r="V40" s="28"/>
      <c r="W40" s="27"/>
      <c r="X40" s="27"/>
      <c r="Y40" s="27"/>
    </row>
    <row r="41" spans="1:25" x14ac:dyDescent="0.25">
      <c r="A41" s="19" t="s">
        <v>504</v>
      </c>
      <c r="B41" s="19" t="s">
        <v>1918</v>
      </c>
      <c r="C41" s="19" t="s">
        <v>528</v>
      </c>
      <c r="D41" s="20" t="s">
        <v>529</v>
      </c>
      <c r="E41" s="19" t="s">
        <v>503</v>
      </c>
      <c r="F41" s="19" t="s">
        <v>1921</v>
      </c>
      <c r="G41" s="21">
        <v>44602</v>
      </c>
      <c r="H41" s="21">
        <v>44579</v>
      </c>
      <c r="I41" s="19" t="s">
        <v>125</v>
      </c>
      <c r="J41" s="19" t="s">
        <v>129</v>
      </c>
      <c r="K41" s="19" t="s">
        <v>77</v>
      </c>
      <c r="L41" s="22">
        <v>3</v>
      </c>
      <c r="M41" s="23">
        <v>6.4189980000000008E-2</v>
      </c>
      <c r="N41" s="24" t="s">
        <v>1888</v>
      </c>
      <c r="O41" s="25" t="s">
        <v>1889</v>
      </c>
      <c r="P41" s="29"/>
      <c r="Q41" s="27"/>
      <c r="R41" s="27"/>
      <c r="S41" s="27"/>
      <c r="T41" s="27"/>
      <c r="U41" s="27"/>
      <c r="V41" s="28"/>
      <c r="W41" s="27"/>
      <c r="X41" s="27"/>
      <c r="Y41" s="27"/>
    </row>
    <row r="42" spans="1:25" x14ac:dyDescent="0.25">
      <c r="A42" s="19" t="s">
        <v>504</v>
      </c>
      <c r="B42" s="19" t="s">
        <v>1918</v>
      </c>
      <c r="C42" s="19" t="s">
        <v>528</v>
      </c>
      <c r="D42" s="20" t="s">
        <v>529</v>
      </c>
      <c r="E42" s="19" t="s">
        <v>503</v>
      </c>
      <c r="F42" s="19" t="s">
        <v>1921</v>
      </c>
      <c r="G42" s="21">
        <v>44602</v>
      </c>
      <c r="H42" s="21">
        <v>44579</v>
      </c>
      <c r="I42" s="19" t="s">
        <v>139</v>
      </c>
      <c r="J42" s="19" t="s">
        <v>147</v>
      </c>
      <c r="K42" s="19" t="s">
        <v>77</v>
      </c>
      <c r="L42" s="22">
        <v>3</v>
      </c>
      <c r="M42" s="23">
        <v>0.18513000000000002</v>
      </c>
      <c r="N42" s="24" t="s">
        <v>1888</v>
      </c>
      <c r="O42" s="25" t="s">
        <v>1889</v>
      </c>
      <c r="P42" s="26"/>
      <c r="Q42" s="27"/>
      <c r="R42" s="27"/>
      <c r="S42" s="27"/>
      <c r="T42" s="27"/>
      <c r="U42" s="27"/>
      <c r="V42" s="28"/>
      <c r="W42" s="27"/>
      <c r="X42" s="27"/>
      <c r="Y42" s="27"/>
    </row>
    <row r="43" spans="1:25" x14ac:dyDescent="0.25">
      <c r="A43" s="19" t="s">
        <v>504</v>
      </c>
      <c r="B43" s="19" t="s">
        <v>1918</v>
      </c>
      <c r="C43" s="19" t="s">
        <v>528</v>
      </c>
      <c r="D43" s="20" t="s">
        <v>529</v>
      </c>
      <c r="E43" s="19" t="s">
        <v>503</v>
      </c>
      <c r="F43" s="19" t="s">
        <v>1921</v>
      </c>
      <c r="G43" s="21">
        <v>44602</v>
      </c>
      <c r="H43" s="21">
        <v>44579</v>
      </c>
      <c r="I43" s="19" t="s">
        <v>149</v>
      </c>
      <c r="J43" s="19" t="s">
        <v>147</v>
      </c>
      <c r="K43" s="19" t="s">
        <v>77</v>
      </c>
      <c r="L43" s="22">
        <v>3</v>
      </c>
      <c r="M43" s="23">
        <v>0.18513000000000002</v>
      </c>
      <c r="N43" s="24" t="s">
        <v>1888</v>
      </c>
      <c r="O43" s="25" t="s">
        <v>1889</v>
      </c>
      <c r="P43" s="27"/>
      <c r="Q43" s="27"/>
      <c r="R43" s="27"/>
      <c r="S43" s="27"/>
      <c r="T43" s="27"/>
      <c r="U43" s="27"/>
      <c r="V43" s="28"/>
      <c r="W43" s="27"/>
      <c r="X43" s="27"/>
      <c r="Y43" s="27"/>
    </row>
    <row r="44" spans="1:25" x14ac:dyDescent="0.25">
      <c r="A44" s="19" t="s">
        <v>510</v>
      </c>
      <c r="B44" s="19" t="s">
        <v>1922</v>
      </c>
      <c r="C44" s="19" t="s">
        <v>513</v>
      </c>
      <c r="D44" s="20" t="s">
        <v>514</v>
      </c>
      <c r="E44" s="19" t="s">
        <v>509</v>
      </c>
      <c r="F44" s="19" t="s">
        <v>1923</v>
      </c>
      <c r="G44" s="21">
        <v>44602</v>
      </c>
      <c r="H44" s="21">
        <v>44578</v>
      </c>
      <c r="I44" s="19" t="s">
        <v>372</v>
      </c>
      <c r="J44" s="19" t="s">
        <v>358</v>
      </c>
      <c r="K44" s="19" t="s">
        <v>77</v>
      </c>
      <c r="L44" s="22">
        <v>5</v>
      </c>
      <c r="M44" s="23">
        <v>0.11532000000000001</v>
      </c>
      <c r="N44" s="24" t="s">
        <v>1888</v>
      </c>
      <c r="O44" s="25" t="s">
        <v>1889</v>
      </c>
      <c r="P44" s="36"/>
      <c r="Q44" s="27"/>
      <c r="R44" s="27"/>
      <c r="S44" s="27"/>
      <c r="T44" s="27"/>
      <c r="U44" s="27"/>
      <c r="V44" s="28"/>
      <c r="W44" s="27"/>
      <c r="X44" s="27"/>
      <c r="Y44" s="27"/>
    </row>
    <row r="45" spans="1:25" x14ac:dyDescent="0.25">
      <c r="A45" s="19" t="s">
        <v>510</v>
      </c>
      <c r="B45" s="19" t="s">
        <v>1922</v>
      </c>
      <c r="C45" s="19" t="s">
        <v>507</v>
      </c>
      <c r="D45" s="20" t="s">
        <v>508</v>
      </c>
      <c r="E45" s="19" t="s">
        <v>509</v>
      </c>
      <c r="F45" s="19" t="s">
        <v>1924</v>
      </c>
      <c r="G45" s="21">
        <v>44602</v>
      </c>
      <c r="H45" s="21">
        <v>44578</v>
      </c>
      <c r="I45" s="19" t="s">
        <v>483</v>
      </c>
      <c r="J45" s="19" t="s">
        <v>129</v>
      </c>
      <c r="K45" s="19" t="s">
        <v>77</v>
      </c>
      <c r="L45" s="22">
        <v>4</v>
      </c>
      <c r="M45" s="23">
        <v>0.15504000000000001</v>
      </c>
      <c r="N45" s="24" t="s">
        <v>1888</v>
      </c>
      <c r="O45" s="25" t="s">
        <v>1889</v>
      </c>
      <c r="P45" s="29"/>
      <c r="Q45" s="27"/>
      <c r="R45" s="27"/>
      <c r="S45" s="27"/>
      <c r="T45" s="27"/>
      <c r="U45" s="27"/>
      <c r="V45" s="28"/>
      <c r="W45" s="27"/>
      <c r="X45" s="27"/>
      <c r="Y45" s="27"/>
    </row>
    <row r="46" spans="1:25" x14ac:dyDescent="0.25">
      <c r="A46" s="19" t="s">
        <v>510</v>
      </c>
      <c r="B46" s="19" t="s">
        <v>1922</v>
      </c>
      <c r="C46" s="19" t="s">
        <v>540</v>
      </c>
      <c r="D46" s="20" t="s">
        <v>541</v>
      </c>
      <c r="E46" s="19" t="s">
        <v>509</v>
      </c>
      <c r="F46" s="19" t="s">
        <v>1925</v>
      </c>
      <c r="G46" s="21">
        <v>44602</v>
      </c>
      <c r="H46" s="21">
        <v>44579</v>
      </c>
      <c r="I46" s="19" t="s">
        <v>149</v>
      </c>
      <c r="J46" s="19" t="s">
        <v>147</v>
      </c>
      <c r="K46" s="19" t="s">
        <v>77</v>
      </c>
      <c r="L46" s="22">
        <v>3</v>
      </c>
      <c r="M46" s="23">
        <v>0.18513000000000002</v>
      </c>
      <c r="N46" s="24" t="s">
        <v>1888</v>
      </c>
      <c r="O46" s="25" t="s">
        <v>1889</v>
      </c>
      <c r="P46" s="26"/>
      <c r="Q46" s="27"/>
      <c r="R46" s="27"/>
      <c r="S46" s="27"/>
      <c r="T46" s="27"/>
      <c r="U46" s="27"/>
      <c r="V46" s="28"/>
      <c r="W46" s="27"/>
      <c r="X46" s="27"/>
      <c r="Y46" s="27"/>
    </row>
    <row r="47" spans="1:25" x14ac:dyDescent="0.25">
      <c r="A47" s="19" t="s">
        <v>510</v>
      </c>
      <c r="B47" s="19" t="s">
        <v>1922</v>
      </c>
      <c r="C47" s="19" t="s">
        <v>540</v>
      </c>
      <c r="D47" s="20" t="s">
        <v>541</v>
      </c>
      <c r="E47" s="19" t="s">
        <v>509</v>
      </c>
      <c r="F47" s="19" t="s">
        <v>1925</v>
      </c>
      <c r="G47" s="21">
        <v>44602</v>
      </c>
      <c r="H47" s="21">
        <v>44579</v>
      </c>
      <c r="I47" s="19" t="s">
        <v>139</v>
      </c>
      <c r="J47" s="19" t="s">
        <v>147</v>
      </c>
      <c r="K47" s="19" t="s">
        <v>77</v>
      </c>
      <c r="L47" s="22">
        <v>3</v>
      </c>
      <c r="M47" s="23">
        <v>0.18513000000000002</v>
      </c>
      <c r="N47" s="24" t="s">
        <v>1888</v>
      </c>
      <c r="O47" s="25" t="s">
        <v>1889</v>
      </c>
      <c r="P47" s="26"/>
      <c r="Q47" s="27"/>
      <c r="R47" s="27"/>
      <c r="S47" s="27"/>
      <c r="T47" s="27"/>
      <c r="U47" s="27"/>
      <c r="V47" s="28"/>
      <c r="W47" s="27"/>
      <c r="X47" s="27"/>
      <c r="Y47" s="27"/>
    </row>
    <row r="48" spans="1:25" x14ac:dyDescent="0.25">
      <c r="A48" s="19" t="s">
        <v>510</v>
      </c>
      <c r="B48" s="19" t="s">
        <v>1922</v>
      </c>
      <c r="C48" s="19" t="s">
        <v>540</v>
      </c>
      <c r="D48" s="20" t="s">
        <v>541</v>
      </c>
      <c r="E48" s="19" t="s">
        <v>509</v>
      </c>
      <c r="F48" s="19" t="s">
        <v>1925</v>
      </c>
      <c r="G48" s="21">
        <v>44602</v>
      </c>
      <c r="H48" s="21">
        <v>44579</v>
      </c>
      <c r="I48" s="19" t="s">
        <v>544</v>
      </c>
      <c r="J48" s="19" t="s">
        <v>129</v>
      </c>
      <c r="K48" s="19" t="s">
        <v>77</v>
      </c>
      <c r="L48" s="22">
        <v>3</v>
      </c>
      <c r="M48" s="23">
        <v>8.8739999999999999E-2</v>
      </c>
      <c r="N48" s="24" t="s">
        <v>1888</v>
      </c>
      <c r="O48" s="25" t="s">
        <v>1889</v>
      </c>
      <c r="P48" s="29"/>
      <c r="Q48" s="27"/>
      <c r="R48" s="27"/>
      <c r="S48" s="27"/>
      <c r="T48" s="27"/>
      <c r="U48" s="27"/>
      <c r="V48" s="28"/>
      <c r="W48" s="27"/>
      <c r="X48" s="27"/>
      <c r="Y48" s="27"/>
    </row>
    <row r="49" spans="1:25" x14ac:dyDescent="0.25">
      <c r="A49" s="19" t="s">
        <v>262</v>
      </c>
      <c r="B49" s="19" t="s">
        <v>1926</v>
      </c>
      <c r="C49" s="19" t="s">
        <v>545</v>
      </c>
      <c r="D49" s="20" t="s">
        <v>546</v>
      </c>
      <c r="E49" s="19" t="s">
        <v>547</v>
      </c>
      <c r="F49" s="19" t="s">
        <v>1927</v>
      </c>
      <c r="G49" s="21">
        <v>44586</v>
      </c>
      <c r="H49" s="21">
        <v>44579</v>
      </c>
      <c r="I49" s="19" t="s">
        <v>139</v>
      </c>
      <c r="J49" s="19" t="s">
        <v>147</v>
      </c>
      <c r="K49" s="19" t="s">
        <v>77</v>
      </c>
      <c r="L49" s="22">
        <v>3</v>
      </c>
      <c r="M49" s="23">
        <v>0.18513000000000002</v>
      </c>
      <c r="N49" s="24" t="s">
        <v>1888</v>
      </c>
      <c r="O49" s="25" t="s">
        <v>1889</v>
      </c>
      <c r="P49" s="29"/>
      <c r="Q49" s="27"/>
      <c r="R49" s="27"/>
      <c r="S49" s="27"/>
      <c r="T49" s="27"/>
      <c r="U49" s="27"/>
      <c r="V49" s="28"/>
      <c r="W49" s="27"/>
      <c r="X49" s="27"/>
      <c r="Y49" s="27"/>
    </row>
    <row r="50" spans="1:25" x14ac:dyDescent="0.25">
      <c r="A50" s="19" t="s">
        <v>411</v>
      </c>
      <c r="B50" s="19" t="s">
        <v>1928</v>
      </c>
      <c r="C50" s="19" t="s">
        <v>405</v>
      </c>
      <c r="D50" s="20" t="s">
        <v>406</v>
      </c>
      <c r="E50" s="19" t="s">
        <v>405</v>
      </c>
      <c r="F50" s="19" t="s">
        <v>1929</v>
      </c>
      <c r="G50" s="21">
        <v>44581</v>
      </c>
      <c r="H50" s="21">
        <v>44574</v>
      </c>
      <c r="I50" s="19" t="s">
        <v>410</v>
      </c>
      <c r="J50" s="19" t="s">
        <v>21</v>
      </c>
      <c r="K50" s="19" t="s">
        <v>413</v>
      </c>
      <c r="L50" s="22">
        <v>1</v>
      </c>
      <c r="M50" s="23">
        <v>0.52455200000000002</v>
      </c>
      <c r="N50" s="24" t="s">
        <v>1888</v>
      </c>
      <c r="O50" s="25" t="s">
        <v>1889</v>
      </c>
      <c r="P50" s="29"/>
      <c r="Q50" s="27"/>
      <c r="R50" s="27"/>
      <c r="S50" s="37" t="s">
        <v>1930</v>
      </c>
      <c r="T50" s="27"/>
      <c r="U50" s="27"/>
      <c r="V50" s="28"/>
      <c r="W50" s="27"/>
      <c r="X50" s="27"/>
      <c r="Y50" s="27"/>
    </row>
    <row r="51" spans="1:25" x14ac:dyDescent="0.25">
      <c r="A51" s="38" t="s">
        <v>460</v>
      </c>
      <c r="B51" s="38" t="s">
        <v>1931</v>
      </c>
      <c r="C51" s="38" t="s">
        <v>550</v>
      </c>
      <c r="D51" s="39" t="s">
        <v>1374</v>
      </c>
      <c r="E51" s="38" t="s">
        <v>552</v>
      </c>
      <c r="F51" s="38" t="s">
        <v>1914</v>
      </c>
      <c r="G51" s="40">
        <v>44607</v>
      </c>
      <c r="H51" s="40">
        <v>44579</v>
      </c>
      <c r="I51" s="38" t="s">
        <v>244</v>
      </c>
      <c r="J51" s="38" t="s">
        <v>83</v>
      </c>
      <c r="K51" s="38" t="s">
        <v>77</v>
      </c>
      <c r="L51" s="41">
        <v>5</v>
      </c>
      <c r="M51" s="42">
        <v>2.4170699999999998</v>
      </c>
      <c r="N51" s="24" t="s">
        <v>1888</v>
      </c>
      <c r="O51" s="25" t="s">
        <v>1889</v>
      </c>
      <c r="P51" s="26"/>
      <c r="Q51" s="27"/>
      <c r="R51" s="27"/>
      <c r="S51" s="27"/>
      <c r="T51" s="27"/>
      <c r="U51" s="27"/>
      <c r="V51" s="28"/>
      <c r="W51" s="27"/>
      <c r="X51" s="27"/>
      <c r="Y51" s="27"/>
    </row>
    <row r="52" spans="1:25" x14ac:dyDescent="0.25">
      <c r="A52" s="38" t="s">
        <v>460</v>
      </c>
      <c r="B52" s="38" t="s">
        <v>1931</v>
      </c>
      <c r="C52" s="38" t="s">
        <v>550</v>
      </c>
      <c r="D52" s="39" t="s">
        <v>1374</v>
      </c>
      <c r="E52" s="38" t="s">
        <v>552</v>
      </c>
      <c r="F52" s="38" t="s">
        <v>1914</v>
      </c>
      <c r="G52" s="40">
        <v>44607</v>
      </c>
      <c r="H52" s="40">
        <v>44579</v>
      </c>
      <c r="I52" s="38" t="s">
        <v>238</v>
      </c>
      <c r="J52" s="38" t="s">
        <v>21</v>
      </c>
      <c r="K52" s="38" t="s">
        <v>77</v>
      </c>
      <c r="L52" s="41">
        <v>1</v>
      </c>
      <c r="M52" s="42">
        <v>1.0478400000000001</v>
      </c>
      <c r="N52" s="24" t="s">
        <v>1888</v>
      </c>
      <c r="O52" s="25" t="s">
        <v>1889</v>
      </c>
      <c r="P52" s="26"/>
      <c r="Q52" s="27"/>
      <c r="R52" s="27"/>
      <c r="S52" s="27"/>
      <c r="T52" s="27"/>
      <c r="U52" s="27"/>
      <c r="V52" s="28"/>
      <c r="W52" s="27"/>
      <c r="X52" s="27"/>
      <c r="Y52" s="27"/>
    </row>
    <row r="53" spans="1:25" x14ac:dyDescent="0.25">
      <c r="A53" s="19" t="s">
        <v>661</v>
      </c>
      <c r="B53" s="19" t="s">
        <v>1932</v>
      </c>
      <c r="C53" s="19" t="s">
        <v>658</v>
      </c>
      <c r="D53" s="20" t="s">
        <v>659</v>
      </c>
      <c r="E53" s="19" t="s">
        <v>660</v>
      </c>
      <c r="F53" s="19" t="s">
        <v>1933</v>
      </c>
      <c r="G53" s="21">
        <v>44586</v>
      </c>
      <c r="H53" s="21">
        <v>44578</v>
      </c>
      <c r="I53" s="19" t="s">
        <v>517</v>
      </c>
      <c r="J53" s="19" t="s">
        <v>358</v>
      </c>
      <c r="K53" s="19" t="s">
        <v>77</v>
      </c>
      <c r="L53" s="22">
        <v>30</v>
      </c>
      <c r="M53" s="23">
        <v>0.99143999999999999</v>
      </c>
      <c r="N53" s="24" t="s">
        <v>1888</v>
      </c>
      <c r="O53" s="25" t="s">
        <v>1889</v>
      </c>
      <c r="P53" s="26">
        <v>1.25</v>
      </c>
      <c r="Q53" s="27">
        <v>1</v>
      </c>
      <c r="R53" s="27" t="s">
        <v>1890</v>
      </c>
      <c r="S53" s="27" t="s">
        <v>1891</v>
      </c>
      <c r="T53" s="27"/>
      <c r="U53" s="27"/>
      <c r="V53" s="28"/>
      <c r="W53" s="27"/>
      <c r="X53" s="27"/>
      <c r="Y53" s="27"/>
    </row>
    <row r="54" spans="1:25" x14ac:dyDescent="0.25">
      <c r="A54" s="19" t="s">
        <v>674</v>
      </c>
      <c r="B54" s="19" t="s">
        <v>1934</v>
      </c>
      <c r="C54" s="19" t="s">
        <v>671</v>
      </c>
      <c r="D54" s="20" t="s">
        <v>672</v>
      </c>
      <c r="E54" s="19" t="s">
        <v>673</v>
      </c>
      <c r="F54" s="19" t="s">
        <v>1935</v>
      </c>
      <c r="G54" s="21">
        <v>44602</v>
      </c>
      <c r="H54" s="21">
        <v>44578</v>
      </c>
      <c r="I54" s="19" t="s">
        <v>372</v>
      </c>
      <c r="J54" s="19" t="s">
        <v>358</v>
      </c>
      <c r="K54" s="19" t="s">
        <v>77</v>
      </c>
      <c r="L54" s="22">
        <v>4</v>
      </c>
      <c r="M54" s="23">
        <v>9.2256000000000005E-2</v>
      </c>
      <c r="N54" s="24" t="s">
        <v>1888</v>
      </c>
      <c r="O54" s="25" t="s">
        <v>1889</v>
      </c>
      <c r="P54" s="26"/>
      <c r="Q54" s="27"/>
      <c r="R54" s="27"/>
      <c r="S54" s="27" t="s">
        <v>1936</v>
      </c>
      <c r="T54" s="27"/>
      <c r="U54" s="27"/>
      <c r="V54" s="28"/>
      <c r="W54" s="27"/>
      <c r="X54" s="27"/>
      <c r="Y54" s="27"/>
    </row>
    <row r="55" spans="1:25" x14ac:dyDescent="0.25">
      <c r="A55" s="19" t="s">
        <v>674</v>
      </c>
      <c r="B55" s="19" t="s">
        <v>1934</v>
      </c>
      <c r="C55" s="19" t="s">
        <v>691</v>
      </c>
      <c r="D55" s="20" t="s">
        <v>692</v>
      </c>
      <c r="E55" s="19" t="s">
        <v>673</v>
      </c>
      <c r="F55" s="19" t="s">
        <v>1937</v>
      </c>
      <c r="G55" s="21">
        <v>44602</v>
      </c>
      <c r="H55" s="21">
        <v>44579</v>
      </c>
      <c r="I55" s="19" t="s">
        <v>125</v>
      </c>
      <c r="J55" s="19" t="s">
        <v>129</v>
      </c>
      <c r="K55" s="19" t="s">
        <v>77</v>
      </c>
      <c r="L55" s="22">
        <v>2</v>
      </c>
      <c r="M55" s="23">
        <v>4.2793320000000003E-2</v>
      </c>
      <c r="N55" s="24" t="s">
        <v>1888</v>
      </c>
      <c r="O55" s="25" t="s">
        <v>1889</v>
      </c>
      <c r="P55" s="29"/>
      <c r="Q55" s="27"/>
      <c r="R55" s="27"/>
      <c r="S55" s="27"/>
      <c r="T55" s="27"/>
      <c r="U55" s="27"/>
      <c r="V55" s="28"/>
      <c r="W55" s="27"/>
      <c r="X55" s="27"/>
      <c r="Y55" s="27"/>
    </row>
    <row r="56" spans="1:25" x14ac:dyDescent="0.25">
      <c r="A56" s="19" t="s">
        <v>674</v>
      </c>
      <c r="B56" s="19" t="s">
        <v>1934</v>
      </c>
      <c r="C56" s="19" t="s">
        <v>691</v>
      </c>
      <c r="D56" s="20" t="s">
        <v>692</v>
      </c>
      <c r="E56" s="19" t="s">
        <v>673</v>
      </c>
      <c r="F56" s="19" t="s">
        <v>1937</v>
      </c>
      <c r="G56" s="21">
        <v>44602</v>
      </c>
      <c r="H56" s="21">
        <v>44579</v>
      </c>
      <c r="I56" s="19" t="s">
        <v>544</v>
      </c>
      <c r="J56" s="19" t="s">
        <v>129</v>
      </c>
      <c r="K56" s="19" t="s">
        <v>77</v>
      </c>
      <c r="L56" s="22">
        <v>2</v>
      </c>
      <c r="M56" s="23">
        <v>5.9159999999999997E-2</v>
      </c>
      <c r="N56" s="24" t="s">
        <v>1888</v>
      </c>
      <c r="O56" s="25" t="s">
        <v>1889</v>
      </c>
      <c r="P56" s="26"/>
      <c r="Q56" s="27"/>
      <c r="R56" s="27"/>
      <c r="S56" s="27"/>
      <c r="T56" s="27"/>
      <c r="U56" s="27"/>
      <c r="V56" s="28"/>
      <c r="W56" s="27"/>
      <c r="X56" s="27"/>
      <c r="Y56" s="27"/>
    </row>
    <row r="57" spans="1:25" x14ac:dyDescent="0.25">
      <c r="A57" s="19" t="s">
        <v>649</v>
      </c>
      <c r="B57" s="19" t="s">
        <v>1938</v>
      </c>
      <c r="C57" s="19" t="s">
        <v>646</v>
      </c>
      <c r="D57" s="20" t="s">
        <v>647</v>
      </c>
      <c r="E57" s="19" t="s">
        <v>646</v>
      </c>
      <c r="F57" s="19" t="s">
        <v>1939</v>
      </c>
      <c r="G57" s="21">
        <v>44602</v>
      </c>
      <c r="H57" s="21">
        <v>44575</v>
      </c>
      <c r="I57" s="19" t="s">
        <v>517</v>
      </c>
      <c r="J57" s="19" t="s">
        <v>358</v>
      </c>
      <c r="K57" s="19" t="s">
        <v>77</v>
      </c>
      <c r="L57" s="22">
        <v>1</v>
      </c>
      <c r="M57" s="23">
        <v>3.3048000000000001E-2</v>
      </c>
      <c r="N57" s="24" t="s">
        <v>1888</v>
      </c>
      <c r="O57" s="25" t="s">
        <v>1889</v>
      </c>
      <c r="P57" s="26"/>
      <c r="Q57" s="27"/>
      <c r="R57" s="27"/>
      <c r="S57" s="27"/>
      <c r="T57" s="27"/>
      <c r="U57" s="27"/>
      <c r="V57" s="28"/>
      <c r="W57" s="27"/>
      <c r="X57" s="27"/>
      <c r="Y57" s="27"/>
    </row>
    <row r="58" spans="1:25" x14ac:dyDescent="0.25">
      <c r="A58" s="19" t="s">
        <v>636</v>
      </c>
      <c r="B58" s="19" t="s">
        <v>1940</v>
      </c>
      <c r="C58" s="19" t="s">
        <v>633</v>
      </c>
      <c r="D58" s="20" t="s">
        <v>634</v>
      </c>
      <c r="E58" s="19" t="s">
        <v>635</v>
      </c>
      <c r="F58" s="19" t="s">
        <v>1941</v>
      </c>
      <c r="G58" s="21">
        <v>44602</v>
      </c>
      <c r="H58" s="21">
        <v>44575</v>
      </c>
      <c r="I58" s="19" t="s">
        <v>544</v>
      </c>
      <c r="J58" s="19" t="s">
        <v>129</v>
      </c>
      <c r="K58" s="19" t="s">
        <v>77</v>
      </c>
      <c r="L58" s="22">
        <v>6</v>
      </c>
      <c r="M58" s="23">
        <v>0.17748</v>
      </c>
      <c r="N58" s="24" t="s">
        <v>1888</v>
      </c>
      <c r="O58" s="25" t="s">
        <v>1889</v>
      </c>
      <c r="P58" s="26"/>
      <c r="Q58" s="27"/>
      <c r="R58" s="27"/>
      <c r="S58" s="27"/>
      <c r="T58" s="27"/>
      <c r="U58" s="27"/>
      <c r="V58" s="28"/>
      <c r="W58" s="27"/>
      <c r="X58" s="27"/>
      <c r="Y58" s="27"/>
    </row>
    <row r="59" spans="1:25" x14ac:dyDescent="0.25">
      <c r="A59" s="19" t="s">
        <v>636</v>
      </c>
      <c r="B59" s="19" t="s">
        <v>1940</v>
      </c>
      <c r="C59" s="19" t="s">
        <v>644</v>
      </c>
      <c r="D59" s="20" t="s">
        <v>645</v>
      </c>
      <c r="E59" s="19" t="s">
        <v>635</v>
      </c>
      <c r="F59" s="19" t="s">
        <v>1941</v>
      </c>
      <c r="G59" s="21">
        <v>44602</v>
      </c>
      <c r="H59" s="21">
        <v>44575</v>
      </c>
      <c r="I59" s="19" t="s">
        <v>354</v>
      </c>
      <c r="J59" s="19" t="s">
        <v>358</v>
      </c>
      <c r="K59" s="19" t="s">
        <v>77</v>
      </c>
      <c r="L59" s="22">
        <v>8</v>
      </c>
      <c r="M59" s="23">
        <v>0.18451200000000001</v>
      </c>
      <c r="N59" s="24" t="s">
        <v>1888</v>
      </c>
      <c r="O59" s="25" t="s">
        <v>1889</v>
      </c>
      <c r="P59" s="29"/>
      <c r="Q59" s="27"/>
      <c r="R59" s="27"/>
      <c r="S59" s="27"/>
      <c r="T59" s="27"/>
      <c r="U59" s="27"/>
      <c r="V59" s="28"/>
      <c r="W59" s="27"/>
      <c r="X59" s="27"/>
      <c r="Y59" s="27"/>
    </row>
    <row r="60" spans="1:25" x14ac:dyDescent="0.25">
      <c r="A60" s="19" t="s">
        <v>636</v>
      </c>
      <c r="B60" s="19" t="s">
        <v>1940</v>
      </c>
      <c r="C60" s="19" t="s">
        <v>644</v>
      </c>
      <c r="D60" s="20" t="s">
        <v>645</v>
      </c>
      <c r="E60" s="19" t="s">
        <v>635</v>
      </c>
      <c r="F60" s="19" t="s">
        <v>1941</v>
      </c>
      <c r="G60" s="21">
        <v>44602</v>
      </c>
      <c r="H60" s="21">
        <v>44575</v>
      </c>
      <c r="I60" s="19" t="s">
        <v>359</v>
      </c>
      <c r="J60" s="19" t="s">
        <v>358</v>
      </c>
      <c r="K60" s="19" t="s">
        <v>77</v>
      </c>
      <c r="L60" s="22">
        <v>5</v>
      </c>
      <c r="M60" s="23">
        <v>0.10416</v>
      </c>
      <c r="N60" s="24" t="s">
        <v>1888</v>
      </c>
      <c r="O60" s="25" t="s">
        <v>1889</v>
      </c>
      <c r="P60" s="26"/>
      <c r="Q60" s="27"/>
      <c r="R60" s="27"/>
      <c r="S60" s="27"/>
      <c r="T60" s="27"/>
      <c r="U60" s="27"/>
      <c r="V60" s="28"/>
      <c r="W60" s="27"/>
      <c r="X60" s="27"/>
      <c r="Y60" s="27"/>
    </row>
    <row r="61" spans="1:25" x14ac:dyDescent="0.25">
      <c r="A61" s="19" t="s">
        <v>636</v>
      </c>
      <c r="B61" s="19" t="s">
        <v>1940</v>
      </c>
      <c r="C61" s="19" t="s">
        <v>656</v>
      </c>
      <c r="D61" s="20" t="s">
        <v>657</v>
      </c>
      <c r="E61" s="19" t="s">
        <v>635</v>
      </c>
      <c r="F61" s="19" t="s">
        <v>1942</v>
      </c>
      <c r="G61" s="21">
        <v>44602</v>
      </c>
      <c r="H61" s="21">
        <v>44575</v>
      </c>
      <c r="I61" s="19" t="s">
        <v>454</v>
      </c>
      <c r="J61" s="19" t="s">
        <v>147</v>
      </c>
      <c r="K61" s="19" t="s">
        <v>77</v>
      </c>
      <c r="L61" s="22">
        <v>2</v>
      </c>
      <c r="M61" s="23">
        <v>0.12342</v>
      </c>
      <c r="N61" s="24" t="s">
        <v>1888</v>
      </c>
      <c r="O61" s="25" t="s">
        <v>1889</v>
      </c>
      <c r="P61" s="29"/>
      <c r="Q61" s="27"/>
      <c r="R61" s="27"/>
      <c r="S61" s="27"/>
      <c r="T61" s="27"/>
      <c r="U61" s="27"/>
      <c r="V61" s="28"/>
      <c r="W61" s="27"/>
      <c r="X61" s="27"/>
      <c r="Y61" s="27"/>
    </row>
    <row r="62" spans="1:25" x14ac:dyDescent="0.25">
      <c r="A62" s="19" t="s">
        <v>636</v>
      </c>
      <c r="B62" s="19" t="s">
        <v>1940</v>
      </c>
      <c r="C62" s="19" t="s">
        <v>656</v>
      </c>
      <c r="D62" s="20" t="s">
        <v>657</v>
      </c>
      <c r="E62" s="19" t="s">
        <v>635</v>
      </c>
      <c r="F62" s="19" t="s">
        <v>1942</v>
      </c>
      <c r="G62" s="21">
        <v>44602</v>
      </c>
      <c r="H62" s="21">
        <v>44575</v>
      </c>
      <c r="I62" s="19" t="s">
        <v>149</v>
      </c>
      <c r="J62" s="19" t="s">
        <v>147</v>
      </c>
      <c r="K62" s="19" t="s">
        <v>77</v>
      </c>
      <c r="L62" s="22">
        <v>3</v>
      </c>
      <c r="M62" s="23">
        <v>0.18513000000000002</v>
      </c>
      <c r="N62" s="24" t="s">
        <v>1888</v>
      </c>
      <c r="O62" s="25" t="s">
        <v>1889</v>
      </c>
      <c r="P62" s="29"/>
      <c r="Q62" s="27"/>
      <c r="R62" s="27"/>
      <c r="S62" s="27"/>
      <c r="T62" s="27"/>
      <c r="U62" s="27"/>
      <c r="V62" s="28"/>
      <c r="W62" s="27"/>
      <c r="X62" s="27"/>
      <c r="Y62" s="27"/>
    </row>
    <row r="63" spans="1:25" x14ac:dyDescent="0.25">
      <c r="A63" s="30" t="s">
        <v>636</v>
      </c>
      <c r="B63" s="30" t="s">
        <v>1940</v>
      </c>
      <c r="C63" s="30" t="s">
        <v>677</v>
      </c>
      <c r="D63" s="31" t="s">
        <v>678</v>
      </c>
      <c r="E63" s="30" t="s">
        <v>635</v>
      </c>
      <c r="F63" s="30" t="s">
        <v>1943</v>
      </c>
      <c r="G63" s="32">
        <v>44580</v>
      </c>
      <c r="H63" s="32">
        <v>44578</v>
      </c>
      <c r="I63" s="30" t="s">
        <v>200</v>
      </c>
      <c r="J63" s="30" t="s">
        <v>21</v>
      </c>
      <c r="K63" s="30" t="s">
        <v>77</v>
      </c>
      <c r="L63" s="33">
        <v>3</v>
      </c>
      <c r="M63" s="34">
        <v>2.4579839999999997</v>
      </c>
      <c r="N63" s="24" t="s">
        <v>1888</v>
      </c>
      <c r="O63" s="25" t="s">
        <v>1889</v>
      </c>
      <c r="P63" s="26"/>
      <c r="Q63" s="27"/>
      <c r="R63" s="27"/>
      <c r="S63" s="27"/>
      <c r="T63" s="27"/>
      <c r="U63" s="27"/>
      <c r="V63" s="28"/>
      <c r="W63" s="27"/>
      <c r="X63" s="27"/>
      <c r="Y63" s="27"/>
    </row>
    <row r="64" spans="1:25" x14ac:dyDescent="0.25">
      <c r="A64" s="19" t="s">
        <v>636</v>
      </c>
      <c r="B64" s="19" t="s">
        <v>1940</v>
      </c>
      <c r="C64" s="19" t="s">
        <v>644</v>
      </c>
      <c r="D64" s="20" t="s">
        <v>679</v>
      </c>
      <c r="E64" s="19" t="s">
        <v>635</v>
      </c>
      <c r="F64" s="19" t="s">
        <v>1941</v>
      </c>
      <c r="G64" s="21">
        <v>44602</v>
      </c>
      <c r="H64" s="21">
        <v>44578</v>
      </c>
      <c r="I64" s="19" t="s">
        <v>372</v>
      </c>
      <c r="J64" s="19" t="s">
        <v>358</v>
      </c>
      <c r="K64" s="19" t="s">
        <v>77</v>
      </c>
      <c r="L64" s="22">
        <v>10</v>
      </c>
      <c r="M64" s="23">
        <v>0.23064000000000001</v>
      </c>
      <c r="N64" s="24" t="s">
        <v>1888</v>
      </c>
      <c r="O64" s="25" t="s">
        <v>1889</v>
      </c>
      <c r="P64" s="43"/>
      <c r="Q64" s="27"/>
      <c r="R64" s="44"/>
      <c r="S64" s="44"/>
      <c r="T64" s="44"/>
      <c r="U64" s="44"/>
      <c r="V64" s="45"/>
      <c r="W64" s="27"/>
      <c r="X64" s="27"/>
      <c r="Y64" s="27"/>
    </row>
    <row r="65" spans="1:25" x14ac:dyDescent="0.25">
      <c r="A65" s="19" t="s">
        <v>636</v>
      </c>
      <c r="B65" s="19" t="s">
        <v>1940</v>
      </c>
      <c r="C65" s="19" t="s">
        <v>680</v>
      </c>
      <c r="D65" s="20" t="s">
        <v>681</v>
      </c>
      <c r="E65" s="19" t="s">
        <v>635</v>
      </c>
      <c r="F65" s="19" t="s">
        <v>1944</v>
      </c>
      <c r="G65" s="21">
        <v>44602</v>
      </c>
      <c r="H65" s="21">
        <v>44578</v>
      </c>
      <c r="I65" s="19" t="s">
        <v>483</v>
      </c>
      <c r="J65" s="19" t="s">
        <v>129</v>
      </c>
      <c r="K65" s="19" t="s">
        <v>77</v>
      </c>
      <c r="L65" s="22">
        <v>6</v>
      </c>
      <c r="M65" s="23">
        <v>0.23256000000000002</v>
      </c>
      <c r="N65" s="24" t="s">
        <v>1888</v>
      </c>
      <c r="O65" s="25" t="s">
        <v>1889</v>
      </c>
      <c r="P65" s="26"/>
      <c r="Q65" s="27"/>
      <c r="R65" s="27"/>
      <c r="S65" s="27"/>
      <c r="T65" s="27"/>
      <c r="U65" s="27"/>
      <c r="V65" s="28"/>
      <c r="W65" s="27"/>
      <c r="X65" s="27"/>
      <c r="Y65" s="27"/>
    </row>
    <row r="66" spans="1:25" x14ac:dyDescent="0.25">
      <c r="A66" s="19" t="s">
        <v>636</v>
      </c>
      <c r="B66" s="19" t="s">
        <v>1940</v>
      </c>
      <c r="C66" s="19" t="s">
        <v>685</v>
      </c>
      <c r="D66" s="20" t="s">
        <v>686</v>
      </c>
      <c r="E66" s="19" t="s">
        <v>635</v>
      </c>
      <c r="F66" s="19" t="s">
        <v>1945</v>
      </c>
      <c r="G66" s="21">
        <v>44602</v>
      </c>
      <c r="H66" s="21">
        <v>44579</v>
      </c>
      <c r="I66" s="19" t="s">
        <v>149</v>
      </c>
      <c r="J66" s="19" t="s">
        <v>147</v>
      </c>
      <c r="K66" s="19" t="s">
        <v>77</v>
      </c>
      <c r="L66" s="22">
        <v>6</v>
      </c>
      <c r="M66" s="23">
        <v>0.37026000000000003</v>
      </c>
      <c r="N66" s="24" t="s">
        <v>1888</v>
      </c>
      <c r="O66" s="25" t="s">
        <v>1889</v>
      </c>
      <c r="P66" s="26"/>
      <c r="Q66" s="27"/>
      <c r="R66" s="27"/>
      <c r="S66" s="27"/>
      <c r="T66" s="27"/>
      <c r="U66" s="27"/>
      <c r="V66" s="28"/>
      <c r="W66" s="27"/>
      <c r="X66" s="27"/>
      <c r="Y66" s="27"/>
    </row>
    <row r="67" spans="1:25" x14ac:dyDescent="0.25">
      <c r="A67" s="19" t="s">
        <v>636</v>
      </c>
      <c r="B67" s="19" t="s">
        <v>1940</v>
      </c>
      <c r="C67" s="19" t="s">
        <v>685</v>
      </c>
      <c r="D67" s="20" t="s">
        <v>686</v>
      </c>
      <c r="E67" s="19" t="s">
        <v>635</v>
      </c>
      <c r="F67" s="19" t="s">
        <v>1945</v>
      </c>
      <c r="G67" s="21">
        <v>44602</v>
      </c>
      <c r="H67" s="21">
        <v>44579</v>
      </c>
      <c r="I67" s="19" t="s">
        <v>139</v>
      </c>
      <c r="J67" s="19" t="s">
        <v>147</v>
      </c>
      <c r="K67" s="19" t="s">
        <v>77</v>
      </c>
      <c r="L67" s="22">
        <v>6</v>
      </c>
      <c r="M67" s="23">
        <v>0.37026000000000003</v>
      </c>
      <c r="N67" s="24" t="s">
        <v>1888</v>
      </c>
      <c r="O67" s="25" t="s">
        <v>1889</v>
      </c>
      <c r="P67" s="26"/>
      <c r="Q67" s="27"/>
      <c r="R67" s="27"/>
      <c r="S67" s="27"/>
      <c r="T67" s="27"/>
      <c r="U67" s="27"/>
      <c r="V67" s="28"/>
      <c r="W67" s="27"/>
      <c r="X67" s="27"/>
      <c r="Y67" s="27"/>
    </row>
    <row r="68" spans="1:25" x14ac:dyDescent="0.25">
      <c r="A68" s="19" t="s">
        <v>636</v>
      </c>
      <c r="B68" s="19" t="s">
        <v>1940</v>
      </c>
      <c r="C68" s="19" t="s">
        <v>685</v>
      </c>
      <c r="D68" s="20" t="s">
        <v>686</v>
      </c>
      <c r="E68" s="19" t="s">
        <v>635</v>
      </c>
      <c r="F68" s="19" t="s">
        <v>1945</v>
      </c>
      <c r="G68" s="21">
        <v>44602</v>
      </c>
      <c r="H68" s="21">
        <v>44579</v>
      </c>
      <c r="I68" s="19" t="s">
        <v>544</v>
      </c>
      <c r="J68" s="19" t="s">
        <v>129</v>
      </c>
      <c r="K68" s="19" t="s">
        <v>77</v>
      </c>
      <c r="L68" s="22">
        <v>5</v>
      </c>
      <c r="M68" s="23">
        <v>0.1479</v>
      </c>
      <c r="N68" s="24" t="s">
        <v>1888</v>
      </c>
      <c r="O68" s="25" t="s">
        <v>1889</v>
      </c>
      <c r="P68" s="26"/>
      <c r="Q68" s="27"/>
      <c r="R68" s="27"/>
      <c r="S68" s="27"/>
      <c r="T68" s="27"/>
      <c r="U68" s="27"/>
      <c r="V68" s="28"/>
      <c r="W68" s="27"/>
      <c r="X68" s="27"/>
      <c r="Y68" s="27"/>
    </row>
    <row r="69" spans="1:25" x14ac:dyDescent="0.25">
      <c r="A69" s="19" t="s">
        <v>629</v>
      </c>
      <c r="B69" s="19" t="s">
        <v>1946</v>
      </c>
      <c r="C69" s="19" t="s">
        <v>640</v>
      </c>
      <c r="D69" s="20" t="s">
        <v>641</v>
      </c>
      <c r="E69" s="19" t="s">
        <v>627</v>
      </c>
      <c r="F69" s="19" t="s">
        <v>1947</v>
      </c>
      <c r="G69" s="21">
        <v>44602</v>
      </c>
      <c r="H69" s="21">
        <v>44573</v>
      </c>
      <c r="I69" s="19" t="s">
        <v>445</v>
      </c>
      <c r="J69" s="19" t="s">
        <v>449</v>
      </c>
      <c r="K69" s="19" t="s">
        <v>77</v>
      </c>
      <c r="L69" s="22">
        <v>4</v>
      </c>
      <c r="M69" s="23">
        <v>1.8470500000000001E-2</v>
      </c>
      <c r="N69" s="24" t="s">
        <v>1888</v>
      </c>
      <c r="O69" s="25" t="s">
        <v>1889</v>
      </c>
      <c r="P69" s="36"/>
      <c r="Q69" s="27"/>
      <c r="R69" s="27"/>
      <c r="S69" s="27"/>
      <c r="T69" s="27"/>
      <c r="U69" s="27"/>
      <c r="V69" s="28"/>
      <c r="W69" s="27"/>
      <c r="X69" s="27"/>
      <c r="Y69" s="27"/>
    </row>
    <row r="70" spans="1:25" x14ac:dyDescent="0.25">
      <c r="A70" s="19" t="s">
        <v>629</v>
      </c>
      <c r="B70" s="19" t="s">
        <v>1946</v>
      </c>
      <c r="C70" s="19" t="s">
        <v>624</v>
      </c>
      <c r="D70" s="20" t="s">
        <v>625</v>
      </c>
      <c r="E70" s="19" t="s">
        <v>627</v>
      </c>
      <c r="F70" s="19" t="s">
        <v>1948</v>
      </c>
      <c r="G70" s="21">
        <v>44602</v>
      </c>
      <c r="H70" s="21">
        <v>44575</v>
      </c>
      <c r="I70" s="19" t="s">
        <v>544</v>
      </c>
      <c r="J70" s="19" t="s">
        <v>129</v>
      </c>
      <c r="K70" s="19" t="s">
        <v>77</v>
      </c>
      <c r="L70" s="22">
        <v>6</v>
      </c>
      <c r="M70" s="23">
        <v>0.17748</v>
      </c>
      <c r="N70" s="24" t="s">
        <v>1888</v>
      </c>
      <c r="O70" s="25" t="s">
        <v>1889</v>
      </c>
      <c r="P70" s="36"/>
      <c r="Q70" s="27"/>
      <c r="R70" s="27"/>
      <c r="S70" s="27"/>
      <c r="T70" s="27"/>
      <c r="U70" s="27"/>
      <c r="V70" s="28"/>
      <c r="W70" s="27"/>
      <c r="X70" s="27"/>
      <c r="Y70" s="27"/>
    </row>
    <row r="71" spans="1:25" x14ac:dyDescent="0.25">
      <c r="A71" s="19" t="s">
        <v>629</v>
      </c>
      <c r="B71" s="19" t="s">
        <v>1946</v>
      </c>
      <c r="C71" s="19" t="s">
        <v>642</v>
      </c>
      <c r="D71" s="20" t="s">
        <v>643</v>
      </c>
      <c r="E71" s="19" t="s">
        <v>627</v>
      </c>
      <c r="F71" s="19" t="s">
        <v>1948</v>
      </c>
      <c r="G71" s="21">
        <v>44602</v>
      </c>
      <c r="H71" s="21">
        <v>44575</v>
      </c>
      <c r="I71" s="19" t="s">
        <v>354</v>
      </c>
      <c r="J71" s="19" t="s">
        <v>358</v>
      </c>
      <c r="K71" s="19" t="s">
        <v>77</v>
      </c>
      <c r="L71" s="22">
        <v>5</v>
      </c>
      <c r="M71" s="23">
        <v>0.11532000000000001</v>
      </c>
      <c r="N71" s="24" t="s">
        <v>1888</v>
      </c>
      <c r="O71" s="25" t="s">
        <v>1889</v>
      </c>
      <c r="P71" s="26"/>
      <c r="Q71" s="27"/>
      <c r="R71" s="27"/>
      <c r="S71" s="27"/>
      <c r="T71" s="27"/>
      <c r="U71" s="27"/>
      <c r="V71" s="28"/>
      <c r="W71" s="27"/>
      <c r="X71" s="27"/>
      <c r="Y71" s="27"/>
    </row>
    <row r="72" spans="1:25" x14ac:dyDescent="0.25">
      <c r="A72" s="19" t="s">
        <v>629</v>
      </c>
      <c r="B72" s="19" t="s">
        <v>1946</v>
      </c>
      <c r="C72" s="19" t="s">
        <v>642</v>
      </c>
      <c r="D72" s="20" t="s">
        <v>643</v>
      </c>
      <c r="E72" s="19" t="s">
        <v>627</v>
      </c>
      <c r="F72" s="19" t="s">
        <v>1948</v>
      </c>
      <c r="G72" s="21">
        <v>44602</v>
      </c>
      <c r="H72" s="21">
        <v>44575</v>
      </c>
      <c r="I72" s="19" t="s">
        <v>359</v>
      </c>
      <c r="J72" s="19" t="s">
        <v>358</v>
      </c>
      <c r="K72" s="19" t="s">
        <v>77</v>
      </c>
      <c r="L72" s="22">
        <v>2</v>
      </c>
      <c r="M72" s="23">
        <v>4.1664E-2</v>
      </c>
      <c r="N72" s="24" t="s">
        <v>1888</v>
      </c>
      <c r="O72" s="25" t="s">
        <v>1889</v>
      </c>
      <c r="P72" s="26"/>
      <c r="Q72" s="27"/>
      <c r="R72" s="27"/>
      <c r="S72" s="27"/>
      <c r="T72" s="27"/>
      <c r="U72" s="27"/>
      <c r="V72" s="28"/>
      <c r="W72" s="27"/>
      <c r="X72" s="27"/>
      <c r="Y72" s="27"/>
    </row>
    <row r="73" spans="1:25" x14ac:dyDescent="0.25">
      <c r="A73" s="19" t="s">
        <v>629</v>
      </c>
      <c r="B73" s="19" t="s">
        <v>1946</v>
      </c>
      <c r="C73" s="19" t="s">
        <v>654</v>
      </c>
      <c r="D73" s="20" t="s">
        <v>655</v>
      </c>
      <c r="E73" s="19" t="s">
        <v>627</v>
      </c>
      <c r="F73" s="19" t="s">
        <v>1949</v>
      </c>
      <c r="G73" s="21">
        <v>44602</v>
      </c>
      <c r="H73" s="21">
        <v>44575</v>
      </c>
      <c r="I73" s="19" t="s">
        <v>454</v>
      </c>
      <c r="J73" s="19" t="s">
        <v>147</v>
      </c>
      <c r="K73" s="19" t="s">
        <v>77</v>
      </c>
      <c r="L73" s="22">
        <v>5</v>
      </c>
      <c r="M73" s="23">
        <v>0.30854999999999999</v>
      </c>
      <c r="N73" s="24" t="s">
        <v>1888</v>
      </c>
      <c r="O73" s="25" t="s">
        <v>1889</v>
      </c>
      <c r="P73" s="29"/>
      <c r="Q73" s="27"/>
      <c r="R73" s="27"/>
      <c r="S73" s="27"/>
      <c r="T73" s="27"/>
      <c r="U73" s="27"/>
      <c r="V73" s="28"/>
      <c r="W73" s="27"/>
      <c r="X73" s="27"/>
      <c r="Y73" s="27"/>
    </row>
    <row r="74" spans="1:25" x14ac:dyDescent="0.25">
      <c r="A74" s="19" t="s">
        <v>629</v>
      </c>
      <c r="B74" s="19" t="s">
        <v>1946</v>
      </c>
      <c r="C74" s="19" t="s">
        <v>642</v>
      </c>
      <c r="D74" s="20" t="s">
        <v>684</v>
      </c>
      <c r="E74" s="19" t="s">
        <v>627</v>
      </c>
      <c r="F74" s="19" t="s">
        <v>1948</v>
      </c>
      <c r="G74" s="21">
        <v>44602</v>
      </c>
      <c r="H74" s="21">
        <v>44578</v>
      </c>
      <c r="I74" s="19" t="s">
        <v>372</v>
      </c>
      <c r="J74" s="19" t="s">
        <v>358</v>
      </c>
      <c r="K74" s="19" t="s">
        <v>77</v>
      </c>
      <c r="L74" s="22">
        <v>10</v>
      </c>
      <c r="M74" s="23">
        <v>0.23064000000000001</v>
      </c>
      <c r="N74" s="24" t="s">
        <v>1888</v>
      </c>
      <c r="O74" s="25" t="s">
        <v>1889</v>
      </c>
      <c r="P74" s="29"/>
      <c r="Q74" s="27"/>
      <c r="R74" s="27"/>
      <c r="S74" s="27"/>
      <c r="T74" s="27"/>
      <c r="U74" s="27"/>
      <c r="V74" s="28"/>
      <c r="W74" s="27"/>
      <c r="X74" s="27"/>
      <c r="Y74" s="27"/>
    </row>
    <row r="75" spans="1:25" x14ac:dyDescent="0.25">
      <c r="A75" s="19" t="s">
        <v>629</v>
      </c>
      <c r="B75" s="19" t="s">
        <v>1946</v>
      </c>
      <c r="C75" s="19" t="s">
        <v>682</v>
      </c>
      <c r="D75" s="20" t="s">
        <v>683</v>
      </c>
      <c r="E75" s="19" t="s">
        <v>627</v>
      </c>
      <c r="F75" s="19" t="s">
        <v>1950</v>
      </c>
      <c r="G75" s="21">
        <v>44602</v>
      </c>
      <c r="H75" s="21">
        <v>44578</v>
      </c>
      <c r="I75" s="19" t="s">
        <v>483</v>
      </c>
      <c r="J75" s="19" t="s">
        <v>129</v>
      </c>
      <c r="K75" s="19" t="s">
        <v>77</v>
      </c>
      <c r="L75" s="22">
        <v>5</v>
      </c>
      <c r="M75" s="23">
        <v>0.19380000000000003</v>
      </c>
      <c r="N75" s="24" t="s">
        <v>1888</v>
      </c>
      <c r="O75" s="25" t="s">
        <v>1889</v>
      </c>
      <c r="P75" s="46"/>
      <c r="Q75" s="27"/>
      <c r="R75" s="27"/>
      <c r="S75" s="27"/>
      <c r="T75" s="27"/>
      <c r="U75" s="27"/>
      <c r="V75" s="28"/>
      <c r="W75" s="27"/>
      <c r="X75" s="27"/>
      <c r="Y75" s="27"/>
    </row>
    <row r="76" spans="1:25" x14ac:dyDescent="0.25">
      <c r="A76" s="19" t="s">
        <v>629</v>
      </c>
      <c r="B76" s="19" t="s">
        <v>1946</v>
      </c>
      <c r="C76" s="19" t="s">
        <v>687</v>
      </c>
      <c r="D76" s="20" t="s">
        <v>688</v>
      </c>
      <c r="E76" s="19" t="s">
        <v>627</v>
      </c>
      <c r="F76" s="19" t="s">
        <v>1951</v>
      </c>
      <c r="G76" s="21">
        <v>44602</v>
      </c>
      <c r="H76" s="21">
        <v>44579</v>
      </c>
      <c r="I76" s="19" t="s">
        <v>125</v>
      </c>
      <c r="J76" s="19" t="s">
        <v>129</v>
      </c>
      <c r="K76" s="19" t="s">
        <v>77</v>
      </c>
      <c r="L76" s="22">
        <v>5</v>
      </c>
      <c r="M76" s="23">
        <v>0.1069833</v>
      </c>
      <c r="N76" s="24" t="s">
        <v>1888</v>
      </c>
      <c r="O76" s="25" t="s">
        <v>1889</v>
      </c>
      <c r="P76" s="46"/>
      <c r="Q76" s="27"/>
      <c r="R76" s="27"/>
      <c r="S76" s="27"/>
      <c r="T76" s="27"/>
      <c r="U76" s="27"/>
      <c r="V76" s="28"/>
      <c r="W76" s="27"/>
      <c r="X76" s="27"/>
      <c r="Y76" s="27"/>
    </row>
    <row r="77" spans="1:25" x14ac:dyDescent="0.25">
      <c r="A77" s="19" t="s">
        <v>629</v>
      </c>
      <c r="B77" s="19" t="s">
        <v>1946</v>
      </c>
      <c r="C77" s="19" t="s">
        <v>687</v>
      </c>
      <c r="D77" s="20" t="s">
        <v>688</v>
      </c>
      <c r="E77" s="19" t="s">
        <v>627</v>
      </c>
      <c r="F77" s="19" t="s">
        <v>1951</v>
      </c>
      <c r="G77" s="21">
        <v>44602</v>
      </c>
      <c r="H77" s="21">
        <v>44579</v>
      </c>
      <c r="I77" s="19" t="s">
        <v>544</v>
      </c>
      <c r="J77" s="19" t="s">
        <v>129</v>
      </c>
      <c r="K77" s="19" t="s">
        <v>77</v>
      </c>
      <c r="L77" s="22">
        <v>5</v>
      </c>
      <c r="M77" s="23">
        <v>0.1479</v>
      </c>
      <c r="N77" s="24" t="s">
        <v>1888</v>
      </c>
      <c r="O77" s="25" t="s">
        <v>1889</v>
      </c>
      <c r="P77" s="29"/>
      <c r="Q77" s="27"/>
      <c r="R77" s="27"/>
      <c r="S77" s="27"/>
      <c r="T77" s="27"/>
      <c r="U77" s="27"/>
      <c r="V77" s="28"/>
      <c r="W77" s="27"/>
      <c r="X77" s="27"/>
      <c r="Y77" s="27"/>
    </row>
    <row r="78" spans="1:25" x14ac:dyDescent="0.25">
      <c r="A78" s="19" t="s">
        <v>629</v>
      </c>
      <c r="B78" s="19" t="s">
        <v>1946</v>
      </c>
      <c r="C78" s="19" t="s">
        <v>687</v>
      </c>
      <c r="D78" s="20" t="s">
        <v>688</v>
      </c>
      <c r="E78" s="19" t="s">
        <v>627</v>
      </c>
      <c r="F78" s="19" t="s">
        <v>1951</v>
      </c>
      <c r="G78" s="21">
        <v>44602</v>
      </c>
      <c r="H78" s="21">
        <v>44579</v>
      </c>
      <c r="I78" s="19" t="s">
        <v>139</v>
      </c>
      <c r="J78" s="19" t="s">
        <v>147</v>
      </c>
      <c r="K78" s="19" t="s">
        <v>77</v>
      </c>
      <c r="L78" s="22">
        <v>6</v>
      </c>
      <c r="M78" s="23">
        <v>0.37026000000000003</v>
      </c>
      <c r="N78" s="24" t="s">
        <v>1888</v>
      </c>
      <c r="O78" s="25" t="s">
        <v>1889</v>
      </c>
      <c r="P78" s="46"/>
      <c r="Q78" s="27"/>
      <c r="R78" s="27"/>
      <c r="S78" s="27"/>
      <c r="T78" s="27"/>
      <c r="U78" s="27"/>
      <c r="V78" s="28"/>
      <c r="W78" s="27"/>
      <c r="X78" s="27"/>
      <c r="Y78" s="27"/>
    </row>
    <row r="79" spans="1:25" x14ac:dyDescent="0.25">
      <c r="A79" s="19" t="s">
        <v>629</v>
      </c>
      <c r="B79" s="19" t="s">
        <v>1946</v>
      </c>
      <c r="C79" s="19" t="s">
        <v>687</v>
      </c>
      <c r="D79" s="20" t="s">
        <v>688</v>
      </c>
      <c r="E79" s="19" t="s">
        <v>627</v>
      </c>
      <c r="F79" s="19" t="s">
        <v>1951</v>
      </c>
      <c r="G79" s="21">
        <v>44602</v>
      </c>
      <c r="H79" s="21">
        <v>44579</v>
      </c>
      <c r="I79" s="19" t="s">
        <v>149</v>
      </c>
      <c r="J79" s="19" t="s">
        <v>147</v>
      </c>
      <c r="K79" s="19" t="s">
        <v>77</v>
      </c>
      <c r="L79" s="22">
        <v>6</v>
      </c>
      <c r="M79" s="23">
        <v>0.37026000000000003</v>
      </c>
      <c r="N79" s="24" t="s">
        <v>1888</v>
      </c>
      <c r="O79" s="25" t="s">
        <v>1889</v>
      </c>
      <c r="P79" s="46"/>
      <c r="Q79" s="27"/>
      <c r="R79" s="27"/>
      <c r="S79" s="27"/>
      <c r="T79" s="27"/>
      <c r="U79" s="27"/>
      <c r="V79" s="28"/>
      <c r="W79" s="27"/>
      <c r="X79" s="27"/>
      <c r="Y79" s="27"/>
    </row>
    <row r="80" spans="1:25" x14ac:dyDescent="0.25">
      <c r="A80" s="19" t="s">
        <v>460</v>
      </c>
      <c r="B80" s="19" t="s">
        <v>1952</v>
      </c>
      <c r="C80" s="19" t="s">
        <v>706</v>
      </c>
      <c r="D80" s="20" t="s">
        <v>707</v>
      </c>
      <c r="E80" s="19" t="s">
        <v>703</v>
      </c>
      <c r="F80" s="19" t="s">
        <v>1914</v>
      </c>
      <c r="G80" s="21">
        <v>44607</v>
      </c>
      <c r="H80" s="21">
        <v>44579</v>
      </c>
      <c r="I80" s="19" t="s">
        <v>243</v>
      </c>
      <c r="J80" s="19" t="s">
        <v>83</v>
      </c>
      <c r="K80" s="19" t="s">
        <v>77</v>
      </c>
      <c r="L80" s="22">
        <v>1</v>
      </c>
      <c r="M80" s="23">
        <v>0.49475999999999998</v>
      </c>
      <c r="N80" s="24" t="s">
        <v>1888</v>
      </c>
      <c r="O80" s="25" t="s">
        <v>1889</v>
      </c>
      <c r="P80" s="46"/>
      <c r="Q80" s="27"/>
      <c r="R80" s="27"/>
      <c r="S80" s="27"/>
      <c r="T80" s="27"/>
      <c r="U80" s="27"/>
      <c r="V80" s="28"/>
      <c r="W80" s="27"/>
      <c r="X80" s="27"/>
      <c r="Y80" s="27"/>
    </row>
    <row r="81" spans="1:25" x14ac:dyDescent="0.25">
      <c r="A81" s="19" t="s">
        <v>460</v>
      </c>
      <c r="B81" s="19" t="s">
        <v>1952</v>
      </c>
      <c r="C81" s="19" t="s">
        <v>701</v>
      </c>
      <c r="D81" s="20" t="s">
        <v>702</v>
      </c>
      <c r="E81" s="19" t="s">
        <v>703</v>
      </c>
      <c r="F81" s="19" t="s">
        <v>1915</v>
      </c>
      <c r="G81" s="21">
        <v>44581</v>
      </c>
      <c r="H81" s="21">
        <v>44579</v>
      </c>
      <c r="I81" s="19" t="s">
        <v>483</v>
      </c>
      <c r="J81" s="19" t="s">
        <v>129</v>
      </c>
      <c r="K81" s="19" t="s">
        <v>77</v>
      </c>
      <c r="L81" s="22">
        <v>2</v>
      </c>
      <c r="M81" s="23">
        <v>7.7520000000000006E-2</v>
      </c>
      <c r="N81" s="24" t="s">
        <v>1888</v>
      </c>
      <c r="O81" s="25" t="s">
        <v>1889</v>
      </c>
      <c r="P81" s="29"/>
      <c r="Q81" s="27"/>
      <c r="R81" s="27"/>
      <c r="S81" s="27"/>
      <c r="T81" s="27"/>
      <c r="U81" s="27"/>
      <c r="V81" s="28"/>
      <c r="W81" s="27"/>
      <c r="X81" s="27"/>
      <c r="Y81" s="27"/>
    </row>
    <row r="82" spans="1:25" x14ac:dyDescent="0.25">
      <c r="A82" s="19" t="s">
        <v>460</v>
      </c>
      <c r="B82" s="19" t="s">
        <v>1952</v>
      </c>
      <c r="C82" s="19" t="s">
        <v>701</v>
      </c>
      <c r="D82" s="20" t="s">
        <v>702</v>
      </c>
      <c r="E82" s="19" t="s">
        <v>703</v>
      </c>
      <c r="F82" s="19" t="s">
        <v>1915</v>
      </c>
      <c r="G82" s="21">
        <v>44581</v>
      </c>
      <c r="H82" s="21">
        <v>44579</v>
      </c>
      <c r="I82" s="19" t="s">
        <v>139</v>
      </c>
      <c r="J82" s="19" t="s">
        <v>147</v>
      </c>
      <c r="K82" s="19" t="s">
        <v>77</v>
      </c>
      <c r="L82" s="22">
        <v>2</v>
      </c>
      <c r="M82" s="23">
        <v>0.12342</v>
      </c>
      <c r="N82" s="24" t="s">
        <v>1888</v>
      </c>
      <c r="O82" s="25" t="s">
        <v>1889</v>
      </c>
      <c r="P82" s="46"/>
      <c r="Q82" s="27"/>
      <c r="R82" s="27"/>
      <c r="S82" s="27"/>
      <c r="T82" s="27"/>
      <c r="U82" s="27"/>
      <c r="V82" s="28"/>
      <c r="W82" s="27"/>
      <c r="X82" s="27"/>
      <c r="Y82" s="27"/>
    </row>
    <row r="83" spans="1:25" x14ac:dyDescent="0.25">
      <c r="A83" s="19" t="s">
        <v>668</v>
      </c>
      <c r="B83" s="19" t="s">
        <v>1953</v>
      </c>
      <c r="C83" s="19" t="s">
        <v>665</v>
      </c>
      <c r="D83" s="20" t="s">
        <v>666</v>
      </c>
      <c r="E83" s="19" t="s">
        <v>667</v>
      </c>
      <c r="F83" s="19" t="s">
        <v>1954</v>
      </c>
      <c r="G83" s="21">
        <v>44602</v>
      </c>
      <c r="H83" s="21">
        <v>44578</v>
      </c>
      <c r="I83" s="19" t="s">
        <v>372</v>
      </c>
      <c r="J83" s="19" t="s">
        <v>358</v>
      </c>
      <c r="K83" s="19" t="s">
        <v>77</v>
      </c>
      <c r="L83" s="22">
        <v>3</v>
      </c>
      <c r="M83" s="23">
        <v>6.9192000000000004E-2</v>
      </c>
      <c r="N83" s="24" t="s">
        <v>1888</v>
      </c>
      <c r="O83" s="25" t="s">
        <v>1889</v>
      </c>
      <c r="P83" s="29"/>
      <c r="Q83" s="27"/>
      <c r="R83" s="27"/>
      <c r="S83" s="27"/>
      <c r="T83" s="27"/>
      <c r="U83" s="27"/>
      <c r="V83" s="28"/>
      <c r="W83" s="27"/>
      <c r="X83" s="27"/>
      <c r="Y83" s="27"/>
    </row>
    <row r="84" spans="1:25" x14ac:dyDescent="0.25">
      <c r="A84" s="19" t="s">
        <v>668</v>
      </c>
      <c r="B84" s="19" t="s">
        <v>1953</v>
      </c>
      <c r="C84" s="19" t="s">
        <v>689</v>
      </c>
      <c r="D84" s="20" t="s">
        <v>690</v>
      </c>
      <c r="E84" s="19" t="s">
        <v>667</v>
      </c>
      <c r="F84" s="19" t="s">
        <v>1955</v>
      </c>
      <c r="G84" s="21">
        <v>44602</v>
      </c>
      <c r="H84" s="21">
        <v>44579</v>
      </c>
      <c r="I84" s="19" t="s">
        <v>125</v>
      </c>
      <c r="J84" s="19" t="s">
        <v>129</v>
      </c>
      <c r="K84" s="19" t="s">
        <v>77</v>
      </c>
      <c r="L84" s="22">
        <v>2</v>
      </c>
      <c r="M84" s="23">
        <v>4.2793320000000003E-2</v>
      </c>
      <c r="N84" s="24" t="s">
        <v>1888</v>
      </c>
      <c r="O84" s="25" t="s">
        <v>1889</v>
      </c>
      <c r="P84" s="46"/>
      <c r="Q84" s="27"/>
      <c r="R84" s="27"/>
      <c r="S84" s="27"/>
      <c r="T84" s="27"/>
      <c r="U84" s="27"/>
      <c r="V84" s="28"/>
      <c r="W84" s="27"/>
      <c r="X84" s="27"/>
      <c r="Y84" s="27"/>
    </row>
    <row r="85" spans="1:25" x14ac:dyDescent="0.25">
      <c r="A85" s="30" t="s">
        <v>697</v>
      </c>
      <c r="B85" s="30" t="s">
        <v>1956</v>
      </c>
      <c r="C85" s="30" t="s">
        <v>693</v>
      </c>
      <c r="D85" s="31" t="s">
        <v>694</v>
      </c>
      <c r="E85" s="30" t="s">
        <v>695</v>
      </c>
      <c r="F85" s="30" t="s">
        <v>1957</v>
      </c>
      <c r="G85" s="32">
        <v>44591</v>
      </c>
      <c r="H85" s="32">
        <v>44579</v>
      </c>
      <c r="I85" s="30" t="s">
        <v>708</v>
      </c>
      <c r="J85" s="30" t="s">
        <v>380</v>
      </c>
      <c r="K85" s="30" t="s">
        <v>77</v>
      </c>
      <c r="L85" s="33">
        <v>2</v>
      </c>
      <c r="M85" s="34">
        <v>7.3600000000000002E-3</v>
      </c>
      <c r="N85" s="24" t="s">
        <v>1888</v>
      </c>
      <c r="O85" s="25" t="s">
        <v>1889</v>
      </c>
      <c r="P85" s="29"/>
      <c r="Q85" s="27"/>
      <c r="R85" s="27"/>
      <c r="S85" s="27"/>
      <c r="T85" s="27"/>
      <c r="U85" s="27"/>
      <c r="V85" s="28"/>
      <c r="W85" s="27"/>
      <c r="X85" s="27"/>
      <c r="Y85" s="27"/>
    </row>
    <row r="86" spans="1:25" x14ac:dyDescent="0.25">
      <c r="A86" s="30" t="s">
        <v>697</v>
      </c>
      <c r="B86" s="30" t="s">
        <v>1956</v>
      </c>
      <c r="C86" s="30" t="s">
        <v>693</v>
      </c>
      <c r="D86" s="31" t="s">
        <v>694</v>
      </c>
      <c r="E86" s="30" t="s">
        <v>695</v>
      </c>
      <c r="F86" s="30" t="s">
        <v>1957</v>
      </c>
      <c r="G86" s="32">
        <v>44591</v>
      </c>
      <c r="H86" s="32">
        <v>44579</v>
      </c>
      <c r="I86" s="30" t="s">
        <v>696</v>
      </c>
      <c r="J86" s="30" t="s">
        <v>380</v>
      </c>
      <c r="K86" s="30" t="s">
        <v>77</v>
      </c>
      <c r="L86" s="33">
        <v>3</v>
      </c>
      <c r="M86" s="34">
        <v>7.3439999999999998E-3</v>
      </c>
      <c r="N86" s="24" t="s">
        <v>1888</v>
      </c>
      <c r="O86" s="25" t="s">
        <v>1889</v>
      </c>
      <c r="P86" s="29"/>
      <c r="Q86" s="27"/>
      <c r="R86" s="27"/>
      <c r="S86" s="27"/>
      <c r="T86" s="27"/>
      <c r="U86" s="27"/>
      <c r="V86" s="28"/>
      <c r="W86" s="27"/>
      <c r="X86" s="27"/>
      <c r="Y86" s="27"/>
    </row>
    <row r="87" spans="1:25" x14ac:dyDescent="0.25">
      <c r="A87" s="19" t="s">
        <v>262</v>
      </c>
      <c r="B87" s="19" t="s">
        <v>1958</v>
      </c>
      <c r="C87" s="19" t="s">
        <v>919</v>
      </c>
      <c r="D87" s="20" t="s">
        <v>920</v>
      </c>
      <c r="E87" s="19" t="s">
        <v>922</v>
      </c>
      <c r="F87" s="19" t="s">
        <v>1927</v>
      </c>
      <c r="G87" s="21">
        <v>44586</v>
      </c>
      <c r="H87" s="21">
        <v>44579</v>
      </c>
      <c r="I87" s="19" t="s">
        <v>139</v>
      </c>
      <c r="J87" s="19" t="s">
        <v>147</v>
      </c>
      <c r="K87" s="19" t="s">
        <v>77</v>
      </c>
      <c r="L87" s="22">
        <v>6</v>
      </c>
      <c r="M87" s="23">
        <v>0.37026000000000003</v>
      </c>
      <c r="N87" s="24" t="s">
        <v>1888</v>
      </c>
      <c r="O87" s="25" t="s">
        <v>1959</v>
      </c>
      <c r="P87" s="29">
        <v>5</v>
      </c>
      <c r="Q87" s="27">
        <v>1</v>
      </c>
      <c r="R87" s="27"/>
      <c r="S87" s="27"/>
      <c r="T87" s="27"/>
      <c r="U87" s="27"/>
      <c r="V87" s="28"/>
      <c r="W87" s="27"/>
      <c r="X87" s="27"/>
      <c r="Y87" s="27"/>
    </row>
    <row r="88" spans="1:25" x14ac:dyDescent="0.25">
      <c r="A88" s="19" t="s">
        <v>262</v>
      </c>
      <c r="B88" s="19" t="s">
        <v>1958</v>
      </c>
      <c r="C88" s="19" t="s">
        <v>928</v>
      </c>
      <c r="D88" s="20" t="s">
        <v>929</v>
      </c>
      <c r="E88" s="19" t="s">
        <v>922</v>
      </c>
      <c r="F88" s="19" t="s">
        <v>1904</v>
      </c>
      <c r="G88" s="21">
        <v>44612</v>
      </c>
      <c r="H88" s="21">
        <v>44579</v>
      </c>
      <c r="I88" s="19" t="s">
        <v>930</v>
      </c>
      <c r="J88" s="19" t="s">
        <v>21</v>
      </c>
      <c r="K88" s="19" t="s">
        <v>77</v>
      </c>
      <c r="L88" s="22">
        <v>1</v>
      </c>
      <c r="M88" s="23">
        <v>0.81932799999999995</v>
      </c>
      <c r="N88" s="24" t="s">
        <v>1888</v>
      </c>
      <c r="O88" s="25" t="s">
        <v>1959</v>
      </c>
      <c r="P88" s="46"/>
      <c r="Q88" s="27"/>
      <c r="R88" s="27"/>
      <c r="S88" s="27"/>
      <c r="T88" s="27"/>
      <c r="U88" s="27"/>
      <c r="V88" s="28"/>
      <c r="W88" s="27"/>
      <c r="X88" s="27"/>
      <c r="Y88" s="27"/>
    </row>
    <row r="89" spans="1:25" x14ac:dyDescent="0.25">
      <c r="A89" s="19" t="s">
        <v>262</v>
      </c>
      <c r="B89" s="19" t="s">
        <v>1958</v>
      </c>
      <c r="C89" s="19" t="s">
        <v>928</v>
      </c>
      <c r="D89" s="20" t="s">
        <v>929</v>
      </c>
      <c r="E89" s="19" t="s">
        <v>922</v>
      </c>
      <c r="F89" s="19" t="s">
        <v>1904</v>
      </c>
      <c r="G89" s="21">
        <v>44612</v>
      </c>
      <c r="H89" s="21">
        <v>44579</v>
      </c>
      <c r="I89" s="19" t="s">
        <v>187</v>
      </c>
      <c r="J89" s="19" t="s">
        <v>21</v>
      </c>
      <c r="K89" s="19" t="s">
        <v>77</v>
      </c>
      <c r="L89" s="22">
        <v>2</v>
      </c>
      <c r="M89" s="23">
        <v>1.5060480000000001</v>
      </c>
      <c r="N89" s="24" t="s">
        <v>1888</v>
      </c>
      <c r="O89" s="25" t="s">
        <v>1959</v>
      </c>
      <c r="P89" s="46"/>
      <c r="Q89" s="27"/>
      <c r="R89" s="27"/>
      <c r="S89" s="27"/>
      <c r="T89" s="27"/>
      <c r="U89" s="27"/>
      <c r="V89" s="28"/>
      <c r="W89" s="27"/>
      <c r="X89" s="27"/>
      <c r="Y89" s="27"/>
    </row>
    <row r="90" spans="1:25" x14ac:dyDescent="0.25">
      <c r="A90" s="19" t="s">
        <v>262</v>
      </c>
      <c r="B90" s="19" t="s">
        <v>1958</v>
      </c>
      <c r="C90" s="19" t="s">
        <v>928</v>
      </c>
      <c r="D90" s="20" t="s">
        <v>929</v>
      </c>
      <c r="E90" s="19" t="s">
        <v>922</v>
      </c>
      <c r="F90" s="19" t="s">
        <v>1904</v>
      </c>
      <c r="G90" s="21">
        <v>44612</v>
      </c>
      <c r="H90" s="21">
        <v>44579</v>
      </c>
      <c r="I90" s="19" t="s">
        <v>268</v>
      </c>
      <c r="J90" s="19" t="s">
        <v>21</v>
      </c>
      <c r="K90" s="19" t="s">
        <v>77</v>
      </c>
      <c r="L90" s="22">
        <v>3</v>
      </c>
      <c r="M90" s="23">
        <v>3.3388799999999996</v>
      </c>
      <c r="N90" s="24" t="s">
        <v>1888</v>
      </c>
      <c r="O90" s="25" t="s">
        <v>1959</v>
      </c>
      <c r="P90" s="29"/>
      <c r="Q90" s="27"/>
      <c r="R90" s="27"/>
      <c r="S90" s="27"/>
      <c r="T90" s="27"/>
      <c r="U90" s="27"/>
      <c r="V90" s="28"/>
      <c r="W90" s="27"/>
      <c r="X90" s="27"/>
      <c r="Y90" s="27"/>
    </row>
    <row r="91" spans="1:25" x14ac:dyDescent="0.25">
      <c r="A91" s="19" t="s">
        <v>262</v>
      </c>
      <c r="B91" s="19" t="s">
        <v>1958</v>
      </c>
      <c r="C91" s="19" t="s">
        <v>928</v>
      </c>
      <c r="D91" s="20" t="s">
        <v>929</v>
      </c>
      <c r="E91" s="19" t="s">
        <v>922</v>
      </c>
      <c r="F91" s="19" t="s">
        <v>1904</v>
      </c>
      <c r="G91" s="21">
        <v>44612</v>
      </c>
      <c r="H91" s="21">
        <v>44579</v>
      </c>
      <c r="I91" s="19" t="s">
        <v>244</v>
      </c>
      <c r="J91" s="19" t="s">
        <v>83</v>
      </c>
      <c r="K91" s="19" t="s">
        <v>77</v>
      </c>
      <c r="L91" s="22">
        <v>1</v>
      </c>
      <c r="M91" s="23">
        <v>0.48341400000000001</v>
      </c>
      <c r="N91" s="24" t="s">
        <v>1888</v>
      </c>
      <c r="O91" s="25" t="s">
        <v>1959</v>
      </c>
      <c r="P91" s="46"/>
      <c r="Q91" s="27"/>
      <c r="R91" s="27"/>
      <c r="S91" s="27"/>
      <c r="T91" s="27"/>
      <c r="U91" s="27"/>
      <c r="V91" s="28"/>
      <c r="W91" s="27"/>
      <c r="X91" s="27"/>
      <c r="Y91" s="27"/>
    </row>
    <row r="92" spans="1:25" x14ac:dyDescent="0.25">
      <c r="A92" s="19" t="s">
        <v>262</v>
      </c>
      <c r="B92" s="19" t="s">
        <v>1958</v>
      </c>
      <c r="C92" s="19" t="s">
        <v>928</v>
      </c>
      <c r="D92" s="20" t="s">
        <v>929</v>
      </c>
      <c r="E92" s="19" t="s">
        <v>922</v>
      </c>
      <c r="F92" s="19" t="s">
        <v>1904</v>
      </c>
      <c r="G92" s="21">
        <v>44612</v>
      </c>
      <c r="H92" s="21">
        <v>44579</v>
      </c>
      <c r="I92" s="19" t="s">
        <v>243</v>
      </c>
      <c r="J92" s="19" t="s">
        <v>83</v>
      </c>
      <c r="K92" s="19" t="s">
        <v>77</v>
      </c>
      <c r="L92" s="22">
        <v>1</v>
      </c>
      <c r="M92" s="23">
        <v>0.49475999999999998</v>
      </c>
      <c r="N92" s="24" t="s">
        <v>1888</v>
      </c>
      <c r="O92" s="25" t="s">
        <v>1959</v>
      </c>
      <c r="P92" s="46"/>
      <c r="Q92" s="27"/>
      <c r="R92" s="27"/>
      <c r="S92" s="27"/>
      <c r="T92" s="27"/>
      <c r="U92" s="27"/>
      <c r="V92" s="28"/>
      <c r="W92" s="27"/>
      <c r="X92" s="27"/>
      <c r="Y92" s="27"/>
    </row>
    <row r="93" spans="1:25" x14ac:dyDescent="0.25">
      <c r="A93" s="19" t="s">
        <v>949</v>
      </c>
      <c r="B93" s="19" t="s">
        <v>1960</v>
      </c>
      <c r="C93" s="19" t="s">
        <v>946</v>
      </c>
      <c r="D93" s="20" t="s">
        <v>947</v>
      </c>
      <c r="E93" s="19" t="s">
        <v>946</v>
      </c>
      <c r="F93" s="19" t="s">
        <v>1961</v>
      </c>
      <c r="G93" s="21">
        <v>44583</v>
      </c>
      <c r="H93" s="21">
        <v>44579</v>
      </c>
      <c r="I93" s="19" t="s">
        <v>410</v>
      </c>
      <c r="J93" s="19" t="s">
        <v>21</v>
      </c>
      <c r="K93" s="19" t="s">
        <v>413</v>
      </c>
      <c r="L93" s="22">
        <v>1</v>
      </c>
      <c r="M93" s="23">
        <v>0.52455200000000002</v>
      </c>
      <c r="N93" s="24" t="s">
        <v>1888</v>
      </c>
      <c r="O93" s="25" t="s">
        <v>1959</v>
      </c>
      <c r="P93" s="29"/>
      <c r="Q93" s="27"/>
      <c r="R93" s="27"/>
      <c r="S93" s="47" t="s">
        <v>1962</v>
      </c>
      <c r="T93" s="27"/>
      <c r="U93" s="27"/>
      <c r="V93" s="28"/>
      <c r="W93" s="27"/>
      <c r="X93" s="27"/>
      <c r="Y93" s="27"/>
    </row>
    <row r="94" spans="1:25" x14ac:dyDescent="0.25">
      <c r="A94" s="19" t="s">
        <v>934</v>
      </c>
      <c r="B94" s="19" t="s">
        <v>1963</v>
      </c>
      <c r="C94" s="19" t="s">
        <v>931</v>
      </c>
      <c r="D94" s="20" t="s">
        <v>932</v>
      </c>
      <c r="E94" s="19" t="s">
        <v>933</v>
      </c>
      <c r="F94" s="19" t="s">
        <v>1964</v>
      </c>
      <c r="G94" s="21">
        <v>44609</v>
      </c>
      <c r="H94" s="21">
        <v>44579</v>
      </c>
      <c r="I94" s="19" t="s">
        <v>878</v>
      </c>
      <c r="J94" s="19" t="s">
        <v>100</v>
      </c>
      <c r="K94" s="19" t="s">
        <v>77</v>
      </c>
      <c r="L94" s="22">
        <v>12</v>
      </c>
      <c r="M94" s="23">
        <v>0.973692</v>
      </c>
      <c r="N94" s="24" t="s">
        <v>1888</v>
      </c>
      <c r="O94" s="25" t="s">
        <v>1959</v>
      </c>
      <c r="P94" s="46"/>
      <c r="Q94" s="27"/>
      <c r="R94" s="27"/>
      <c r="S94" s="27"/>
      <c r="T94" s="27"/>
      <c r="U94" s="27"/>
      <c r="V94" s="28"/>
      <c r="W94" s="27"/>
      <c r="X94" s="27"/>
      <c r="Y94" s="27"/>
    </row>
    <row r="95" spans="1:25" x14ac:dyDescent="0.25">
      <c r="A95" s="19" t="s">
        <v>934</v>
      </c>
      <c r="B95" s="19" t="s">
        <v>1963</v>
      </c>
      <c r="C95" s="19" t="s">
        <v>931</v>
      </c>
      <c r="D95" s="20" t="s">
        <v>932</v>
      </c>
      <c r="E95" s="19" t="s">
        <v>933</v>
      </c>
      <c r="F95" s="19" t="s">
        <v>1964</v>
      </c>
      <c r="G95" s="21">
        <v>44609</v>
      </c>
      <c r="H95" s="21">
        <v>44579</v>
      </c>
      <c r="I95" s="19" t="s">
        <v>871</v>
      </c>
      <c r="J95" s="19" t="s">
        <v>100</v>
      </c>
      <c r="K95" s="19" t="s">
        <v>77</v>
      </c>
      <c r="L95" s="22">
        <v>12</v>
      </c>
      <c r="M95" s="23">
        <v>2.5920000000000001</v>
      </c>
      <c r="N95" s="24" t="s">
        <v>1888</v>
      </c>
      <c r="O95" s="25" t="s">
        <v>1959</v>
      </c>
      <c r="P95" s="29"/>
      <c r="Q95" s="27"/>
      <c r="R95" s="27"/>
      <c r="S95" s="27"/>
      <c r="T95" s="27"/>
      <c r="U95" s="27"/>
      <c r="V95" s="28"/>
      <c r="W95" s="27"/>
      <c r="X95" s="27"/>
      <c r="Y95" s="27"/>
    </row>
    <row r="96" spans="1:25" x14ac:dyDescent="0.25">
      <c r="A96" s="19" t="s">
        <v>934</v>
      </c>
      <c r="B96" s="19" t="s">
        <v>1963</v>
      </c>
      <c r="C96" s="19" t="s">
        <v>938</v>
      </c>
      <c r="D96" s="20" t="s">
        <v>939</v>
      </c>
      <c r="E96" s="19" t="s">
        <v>933</v>
      </c>
      <c r="F96" s="19" t="s">
        <v>1964</v>
      </c>
      <c r="G96" s="21">
        <v>44609</v>
      </c>
      <c r="H96" s="21">
        <v>44579</v>
      </c>
      <c r="I96" s="19" t="s">
        <v>96</v>
      </c>
      <c r="J96" s="19" t="s">
        <v>100</v>
      </c>
      <c r="K96" s="19" t="s">
        <v>77</v>
      </c>
      <c r="L96" s="22">
        <v>5</v>
      </c>
      <c r="M96" s="23">
        <v>1.08</v>
      </c>
      <c r="N96" s="24" t="s">
        <v>1888</v>
      </c>
      <c r="O96" s="25" t="s">
        <v>1959</v>
      </c>
      <c r="P96" s="26"/>
      <c r="Q96" s="27"/>
      <c r="R96" s="27"/>
      <c r="S96" s="27"/>
      <c r="T96" s="27"/>
      <c r="U96" s="27"/>
      <c r="V96" s="28"/>
      <c r="W96" s="27"/>
      <c r="X96" s="27"/>
      <c r="Y96" s="27"/>
    </row>
    <row r="97" spans="1:25" x14ac:dyDescent="0.25">
      <c r="A97" s="19" t="s">
        <v>934</v>
      </c>
      <c r="B97" s="19" t="s">
        <v>1963</v>
      </c>
      <c r="C97" s="19" t="s">
        <v>938</v>
      </c>
      <c r="D97" s="20" t="s">
        <v>939</v>
      </c>
      <c r="E97" s="19" t="s">
        <v>933</v>
      </c>
      <c r="F97" s="19" t="s">
        <v>1964</v>
      </c>
      <c r="G97" s="21">
        <v>44609</v>
      </c>
      <c r="H97" s="21">
        <v>44579</v>
      </c>
      <c r="I97" s="19" t="s">
        <v>103</v>
      </c>
      <c r="J97" s="19" t="s">
        <v>100</v>
      </c>
      <c r="K97" s="19" t="s">
        <v>77</v>
      </c>
      <c r="L97" s="22">
        <v>5</v>
      </c>
      <c r="M97" s="23">
        <v>0.40570500000000004</v>
      </c>
      <c r="N97" s="24" t="s">
        <v>1888</v>
      </c>
      <c r="O97" s="25" t="s">
        <v>1959</v>
      </c>
      <c r="P97" s="35"/>
      <c r="Q97" s="27"/>
      <c r="R97" s="27"/>
      <c r="S97" s="27"/>
      <c r="T97" s="27"/>
      <c r="U97" s="27"/>
      <c r="V97" s="28"/>
      <c r="W97" s="27"/>
      <c r="X97" s="27"/>
      <c r="Y97" s="27"/>
    </row>
    <row r="98" spans="1:25" x14ac:dyDescent="0.25">
      <c r="A98" s="19" t="s">
        <v>934</v>
      </c>
      <c r="B98" s="19" t="s">
        <v>1963</v>
      </c>
      <c r="C98" s="19" t="s">
        <v>938</v>
      </c>
      <c r="D98" s="20" t="s">
        <v>939</v>
      </c>
      <c r="E98" s="19" t="s">
        <v>933</v>
      </c>
      <c r="F98" s="19" t="s">
        <v>1964</v>
      </c>
      <c r="G98" s="21">
        <v>44609</v>
      </c>
      <c r="H98" s="21">
        <v>44579</v>
      </c>
      <c r="I98" s="19" t="s">
        <v>945</v>
      </c>
      <c r="J98" s="19" t="s">
        <v>100</v>
      </c>
      <c r="K98" s="19" t="s">
        <v>77</v>
      </c>
      <c r="L98" s="22">
        <v>3</v>
      </c>
      <c r="M98" s="23">
        <v>0.63719999999999999</v>
      </c>
      <c r="N98" s="24" t="s">
        <v>1888</v>
      </c>
      <c r="O98" s="25" t="s">
        <v>1959</v>
      </c>
      <c r="P98" s="26"/>
      <c r="Q98" s="27"/>
      <c r="R98" s="27"/>
      <c r="S98" s="27"/>
      <c r="T98" s="27"/>
      <c r="U98" s="27"/>
      <c r="V98" s="28"/>
      <c r="W98" s="27"/>
      <c r="X98" s="27"/>
      <c r="Y98" s="27"/>
    </row>
    <row r="99" spans="1:25" x14ac:dyDescent="0.25">
      <c r="A99" s="19" t="s">
        <v>934</v>
      </c>
      <c r="B99" s="19" t="s">
        <v>1963</v>
      </c>
      <c r="C99" s="19" t="s">
        <v>938</v>
      </c>
      <c r="D99" s="20" t="s">
        <v>939</v>
      </c>
      <c r="E99" s="19" t="s">
        <v>933</v>
      </c>
      <c r="F99" s="19" t="s">
        <v>1964</v>
      </c>
      <c r="G99" s="21">
        <v>44609</v>
      </c>
      <c r="H99" s="21">
        <v>44579</v>
      </c>
      <c r="I99" s="19" t="s">
        <v>943</v>
      </c>
      <c r="J99" s="19" t="s">
        <v>100</v>
      </c>
      <c r="K99" s="19" t="s">
        <v>77</v>
      </c>
      <c r="L99" s="22">
        <v>3</v>
      </c>
      <c r="M99" s="23">
        <v>0.30779999999999996</v>
      </c>
      <c r="N99" s="24" t="s">
        <v>1888</v>
      </c>
      <c r="O99" s="25" t="s">
        <v>1959</v>
      </c>
      <c r="P99" s="26"/>
      <c r="Q99" s="27"/>
      <c r="R99" s="27"/>
      <c r="S99" s="27"/>
      <c r="T99" s="27"/>
      <c r="U99" s="27"/>
      <c r="V99" s="28"/>
      <c r="W99" s="27"/>
      <c r="X99" s="27"/>
      <c r="Y99" s="27"/>
    </row>
    <row r="100" spans="1:25" x14ac:dyDescent="0.25">
      <c r="A100" s="19" t="s">
        <v>934</v>
      </c>
      <c r="B100" s="19" t="s">
        <v>1963</v>
      </c>
      <c r="C100" s="19" t="s">
        <v>938</v>
      </c>
      <c r="D100" s="20" t="s">
        <v>939</v>
      </c>
      <c r="E100" s="19" t="s">
        <v>933</v>
      </c>
      <c r="F100" s="19" t="s">
        <v>1964</v>
      </c>
      <c r="G100" s="21">
        <v>44609</v>
      </c>
      <c r="H100" s="21">
        <v>44579</v>
      </c>
      <c r="I100" s="19" t="s">
        <v>942</v>
      </c>
      <c r="J100" s="19" t="s">
        <v>100</v>
      </c>
      <c r="K100" s="19" t="s">
        <v>77</v>
      </c>
      <c r="L100" s="22">
        <v>5</v>
      </c>
      <c r="M100" s="23">
        <v>1.0843875000000001</v>
      </c>
      <c r="N100" s="24" t="s">
        <v>1888</v>
      </c>
      <c r="O100" s="25" t="s">
        <v>1959</v>
      </c>
      <c r="P100" s="26"/>
      <c r="Q100" s="27"/>
      <c r="R100" s="27"/>
      <c r="S100" s="27"/>
      <c r="T100" s="27"/>
      <c r="U100" s="27"/>
      <c r="V100" s="28"/>
      <c r="W100" s="27"/>
      <c r="X100" s="27"/>
      <c r="Y100" s="27"/>
    </row>
    <row r="101" spans="1:25" x14ac:dyDescent="0.25">
      <c r="A101" s="19" t="s">
        <v>934</v>
      </c>
      <c r="B101" s="19" t="s">
        <v>1963</v>
      </c>
      <c r="C101" s="19" t="s">
        <v>938</v>
      </c>
      <c r="D101" s="20" t="s">
        <v>939</v>
      </c>
      <c r="E101" s="19" t="s">
        <v>933</v>
      </c>
      <c r="F101" s="19" t="s">
        <v>1964</v>
      </c>
      <c r="G101" s="21">
        <v>44609</v>
      </c>
      <c r="H101" s="21">
        <v>44579</v>
      </c>
      <c r="I101" s="19" t="s">
        <v>944</v>
      </c>
      <c r="J101" s="19" t="s">
        <v>100</v>
      </c>
      <c r="K101" s="19" t="s">
        <v>77</v>
      </c>
      <c r="L101" s="22">
        <v>5</v>
      </c>
      <c r="M101" s="23">
        <v>0.42406625000000003</v>
      </c>
      <c r="N101" s="24" t="s">
        <v>1888</v>
      </c>
      <c r="O101" s="25" t="s">
        <v>1959</v>
      </c>
      <c r="P101" s="29"/>
      <c r="Q101" s="27"/>
      <c r="R101" s="27"/>
      <c r="S101" s="27"/>
      <c r="T101" s="27"/>
      <c r="U101" s="27"/>
      <c r="V101" s="28"/>
      <c r="W101" s="27"/>
      <c r="X101" s="27"/>
      <c r="Y101" s="27"/>
    </row>
    <row r="102" spans="1:25" x14ac:dyDescent="0.25">
      <c r="A102" s="19" t="s">
        <v>934</v>
      </c>
      <c r="B102" s="19" t="s">
        <v>1963</v>
      </c>
      <c r="C102" s="19" t="s">
        <v>938</v>
      </c>
      <c r="D102" s="20" t="s">
        <v>939</v>
      </c>
      <c r="E102" s="19" t="s">
        <v>933</v>
      </c>
      <c r="F102" s="19" t="s">
        <v>1964</v>
      </c>
      <c r="G102" s="21">
        <v>44609</v>
      </c>
      <c r="H102" s="21">
        <v>44579</v>
      </c>
      <c r="I102" s="19" t="s">
        <v>940</v>
      </c>
      <c r="J102" s="19" t="s">
        <v>100</v>
      </c>
      <c r="K102" s="19" t="s">
        <v>77</v>
      </c>
      <c r="L102" s="22">
        <v>10</v>
      </c>
      <c r="M102" s="23">
        <v>2.7417599999999998</v>
      </c>
      <c r="N102" s="24" t="s">
        <v>1888</v>
      </c>
      <c r="O102" s="25" t="s">
        <v>1959</v>
      </c>
      <c r="P102" s="35"/>
      <c r="Q102" s="27"/>
      <c r="R102" s="27"/>
      <c r="S102" s="27"/>
      <c r="T102" s="27"/>
      <c r="U102" s="27"/>
      <c r="V102" s="28"/>
      <c r="W102" s="27"/>
      <c r="X102" s="27"/>
      <c r="Y102" s="27"/>
    </row>
    <row r="103" spans="1:25" x14ac:dyDescent="0.25">
      <c r="A103" s="19" t="s">
        <v>934</v>
      </c>
      <c r="B103" s="19" t="s">
        <v>1963</v>
      </c>
      <c r="C103" s="19" t="s">
        <v>938</v>
      </c>
      <c r="D103" s="20" t="s">
        <v>939</v>
      </c>
      <c r="E103" s="19" t="s">
        <v>933</v>
      </c>
      <c r="F103" s="19" t="s">
        <v>1964</v>
      </c>
      <c r="G103" s="21">
        <v>44609</v>
      </c>
      <c r="H103" s="21">
        <v>44579</v>
      </c>
      <c r="I103" s="19" t="s">
        <v>941</v>
      </c>
      <c r="J103" s="19" t="s">
        <v>100</v>
      </c>
      <c r="K103" s="19" t="s">
        <v>77</v>
      </c>
      <c r="L103" s="22">
        <v>10</v>
      </c>
      <c r="M103" s="23">
        <v>1.3368749999999998</v>
      </c>
      <c r="N103" s="24" t="s">
        <v>1888</v>
      </c>
      <c r="O103" s="25" t="s">
        <v>1959</v>
      </c>
      <c r="P103" s="48"/>
      <c r="Q103" s="27"/>
      <c r="R103" s="27"/>
      <c r="S103" s="27"/>
      <c r="T103" s="27"/>
      <c r="U103" s="27"/>
      <c r="V103" s="28"/>
      <c r="W103" s="27"/>
      <c r="X103" s="27"/>
      <c r="Y103" s="27"/>
    </row>
    <row r="104" spans="1:25" x14ac:dyDescent="0.25">
      <c r="A104" s="19" t="s">
        <v>460</v>
      </c>
      <c r="B104" s="19" t="s">
        <v>1965</v>
      </c>
      <c r="C104" s="19" t="s">
        <v>1736</v>
      </c>
      <c r="D104" s="20" t="s">
        <v>1737</v>
      </c>
      <c r="E104" s="19" t="s">
        <v>738</v>
      </c>
      <c r="F104" s="19" t="s">
        <v>1966</v>
      </c>
      <c r="G104" s="21">
        <v>44607</v>
      </c>
      <c r="H104" s="21">
        <v>44578</v>
      </c>
      <c r="I104" s="19" t="s">
        <v>1744</v>
      </c>
      <c r="J104" s="19" t="s">
        <v>100</v>
      </c>
      <c r="K104" s="19" t="s">
        <v>77</v>
      </c>
      <c r="L104" s="22">
        <v>3</v>
      </c>
      <c r="M104" s="23">
        <v>0.47536274999999995</v>
      </c>
      <c r="N104" s="24" t="s">
        <v>1888</v>
      </c>
      <c r="O104" s="25" t="s">
        <v>1959</v>
      </c>
      <c r="P104" s="29">
        <v>3.5</v>
      </c>
      <c r="Q104" s="27">
        <v>2</v>
      </c>
      <c r="R104" s="27"/>
      <c r="S104" s="27"/>
      <c r="T104" s="27"/>
      <c r="U104" s="27"/>
      <c r="V104" s="28"/>
      <c r="W104" s="27"/>
      <c r="X104" s="27"/>
      <c r="Y104" s="27"/>
    </row>
    <row r="105" spans="1:25" x14ac:dyDescent="0.25">
      <c r="A105" s="19" t="s">
        <v>460</v>
      </c>
      <c r="B105" s="19" t="s">
        <v>1965</v>
      </c>
      <c r="C105" s="19" t="s">
        <v>1736</v>
      </c>
      <c r="D105" s="20" t="s">
        <v>1737</v>
      </c>
      <c r="E105" s="19" t="s">
        <v>738</v>
      </c>
      <c r="F105" s="19" t="s">
        <v>1966</v>
      </c>
      <c r="G105" s="21">
        <v>44607</v>
      </c>
      <c r="H105" s="21">
        <v>44578</v>
      </c>
      <c r="I105" s="19" t="s">
        <v>1743</v>
      </c>
      <c r="J105" s="19" t="s">
        <v>100</v>
      </c>
      <c r="K105" s="19" t="s">
        <v>77</v>
      </c>
      <c r="L105" s="22">
        <v>3</v>
      </c>
      <c r="M105" s="23">
        <v>0.35251199999999999</v>
      </c>
      <c r="N105" s="24" t="s">
        <v>1888</v>
      </c>
      <c r="O105" s="25" t="s">
        <v>1959</v>
      </c>
      <c r="P105" s="26"/>
      <c r="Q105" s="27"/>
      <c r="R105" s="27"/>
      <c r="S105" s="27"/>
      <c r="T105" s="27"/>
      <c r="U105" s="27"/>
      <c r="V105" s="28"/>
      <c r="W105" s="27"/>
      <c r="X105" s="27"/>
      <c r="Y105" s="27"/>
    </row>
    <row r="106" spans="1:25" x14ac:dyDescent="0.25">
      <c r="A106" s="19" t="s">
        <v>460</v>
      </c>
      <c r="B106" s="19" t="s">
        <v>1965</v>
      </c>
      <c r="C106" s="19" t="s">
        <v>1736</v>
      </c>
      <c r="D106" s="20" t="s">
        <v>1737</v>
      </c>
      <c r="E106" s="19" t="s">
        <v>738</v>
      </c>
      <c r="F106" s="19" t="s">
        <v>1966</v>
      </c>
      <c r="G106" s="21">
        <v>44607</v>
      </c>
      <c r="H106" s="21">
        <v>44578</v>
      </c>
      <c r="I106" s="19" t="s">
        <v>878</v>
      </c>
      <c r="J106" s="19" t="s">
        <v>100</v>
      </c>
      <c r="K106" s="19" t="s">
        <v>77</v>
      </c>
      <c r="L106" s="22">
        <v>15</v>
      </c>
      <c r="M106" s="23">
        <v>1.2171150000000002</v>
      </c>
      <c r="N106" s="24" t="s">
        <v>1888</v>
      </c>
      <c r="O106" s="25" t="s">
        <v>1959</v>
      </c>
      <c r="P106" s="29"/>
      <c r="Q106" s="27"/>
      <c r="R106" s="27"/>
      <c r="S106" s="27"/>
      <c r="T106" s="27"/>
      <c r="U106" s="27"/>
      <c r="V106" s="28"/>
      <c r="W106" s="27"/>
      <c r="X106" s="27"/>
      <c r="Y106" s="27"/>
    </row>
    <row r="107" spans="1:25" x14ac:dyDescent="0.25">
      <c r="A107" s="19" t="s">
        <v>460</v>
      </c>
      <c r="B107" s="19" t="s">
        <v>1965</v>
      </c>
      <c r="C107" s="19" t="s">
        <v>1736</v>
      </c>
      <c r="D107" s="20" t="s">
        <v>1737</v>
      </c>
      <c r="E107" s="19" t="s">
        <v>738</v>
      </c>
      <c r="F107" s="19" t="s">
        <v>1966</v>
      </c>
      <c r="G107" s="21">
        <v>44607</v>
      </c>
      <c r="H107" s="21">
        <v>44578</v>
      </c>
      <c r="I107" s="19" t="s">
        <v>871</v>
      </c>
      <c r="J107" s="19" t="s">
        <v>100</v>
      </c>
      <c r="K107" s="19" t="s">
        <v>77</v>
      </c>
      <c r="L107" s="22">
        <v>15</v>
      </c>
      <c r="M107" s="23">
        <v>3.2399999999999998</v>
      </c>
      <c r="N107" s="24" t="s">
        <v>1888</v>
      </c>
      <c r="O107" s="25" t="s">
        <v>1959</v>
      </c>
      <c r="P107" s="26"/>
      <c r="Q107" s="27"/>
      <c r="R107" s="27"/>
      <c r="S107" s="27"/>
      <c r="T107" s="27"/>
      <c r="U107" s="27"/>
      <c r="V107" s="28"/>
      <c r="W107" s="27"/>
      <c r="X107" s="27"/>
      <c r="Y107" s="27"/>
    </row>
    <row r="108" spans="1:25" x14ac:dyDescent="0.25">
      <c r="A108" s="19" t="s">
        <v>460</v>
      </c>
      <c r="B108" s="19" t="s">
        <v>1965</v>
      </c>
      <c r="C108" s="19" t="s">
        <v>1736</v>
      </c>
      <c r="D108" s="20" t="s">
        <v>1737</v>
      </c>
      <c r="E108" s="19" t="s">
        <v>738</v>
      </c>
      <c r="F108" s="19" t="s">
        <v>1966</v>
      </c>
      <c r="G108" s="21">
        <v>44607</v>
      </c>
      <c r="H108" s="21">
        <v>44578</v>
      </c>
      <c r="I108" s="19" t="s">
        <v>1466</v>
      </c>
      <c r="J108" s="19" t="s">
        <v>100</v>
      </c>
      <c r="K108" s="19" t="s">
        <v>77</v>
      </c>
      <c r="L108" s="22">
        <v>1</v>
      </c>
      <c r="M108" s="23">
        <v>0.1026</v>
      </c>
      <c r="N108" s="24" t="s">
        <v>1888</v>
      </c>
      <c r="O108" s="25" t="s">
        <v>1959</v>
      </c>
      <c r="P108" s="26"/>
      <c r="Q108" s="27"/>
      <c r="R108" s="27"/>
      <c r="S108" s="27"/>
      <c r="T108" s="27"/>
      <c r="U108" s="27"/>
      <c r="V108" s="28"/>
      <c r="W108" s="27"/>
      <c r="X108" s="27"/>
      <c r="Y108" s="27"/>
    </row>
    <row r="109" spans="1:25" x14ac:dyDescent="0.25">
      <c r="A109" s="19" t="s">
        <v>460</v>
      </c>
      <c r="B109" s="19" t="s">
        <v>1965</v>
      </c>
      <c r="C109" s="19" t="s">
        <v>1736</v>
      </c>
      <c r="D109" s="20" t="s">
        <v>1737</v>
      </c>
      <c r="E109" s="19" t="s">
        <v>738</v>
      </c>
      <c r="F109" s="19" t="s">
        <v>1966</v>
      </c>
      <c r="G109" s="21">
        <v>44607</v>
      </c>
      <c r="H109" s="21">
        <v>44578</v>
      </c>
      <c r="I109" s="19" t="s">
        <v>1465</v>
      </c>
      <c r="J109" s="19" t="s">
        <v>100</v>
      </c>
      <c r="K109" s="19" t="s">
        <v>77</v>
      </c>
      <c r="L109" s="22">
        <v>1</v>
      </c>
      <c r="M109" s="23">
        <v>0.21240000000000001</v>
      </c>
      <c r="N109" s="24" t="s">
        <v>1888</v>
      </c>
      <c r="O109" s="25" t="s">
        <v>1959</v>
      </c>
      <c r="P109" s="26"/>
      <c r="Q109" s="27"/>
      <c r="R109" s="27"/>
      <c r="S109" s="27"/>
      <c r="T109" s="27"/>
      <c r="U109" s="27"/>
      <c r="V109" s="28"/>
      <c r="W109" s="27"/>
      <c r="X109" s="27"/>
      <c r="Y109" s="27"/>
    </row>
    <row r="110" spans="1:25" x14ac:dyDescent="0.25">
      <c r="A110" s="19" t="s">
        <v>460</v>
      </c>
      <c r="B110" s="19" t="s">
        <v>1965</v>
      </c>
      <c r="C110" s="19" t="s">
        <v>736</v>
      </c>
      <c r="D110" s="20" t="s">
        <v>1745</v>
      </c>
      <c r="E110" s="19" t="s">
        <v>738</v>
      </c>
      <c r="F110" s="19" t="s">
        <v>1914</v>
      </c>
      <c r="G110" s="21">
        <v>44607</v>
      </c>
      <c r="H110" s="21">
        <v>44579</v>
      </c>
      <c r="I110" s="19" t="s">
        <v>170</v>
      </c>
      <c r="J110" s="19" t="s">
        <v>21</v>
      </c>
      <c r="K110" s="19" t="s">
        <v>77</v>
      </c>
      <c r="L110" s="22">
        <v>3</v>
      </c>
      <c r="M110" s="23">
        <v>2.0747999999999998</v>
      </c>
      <c r="N110" s="24" t="s">
        <v>1888</v>
      </c>
      <c r="O110" s="25" t="s">
        <v>1959</v>
      </c>
      <c r="P110" s="29"/>
      <c r="Q110" s="27"/>
      <c r="R110" s="27"/>
      <c r="S110" s="27"/>
      <c r="T110" s="27"/>
      <c r="U110" s="27"/>
      <c r="V110" s="28"/>
      <c r="W110" s="27"/>
      <c r="X110" s="27"/>
      <c r="Y110" s="27"/>
    </row>
    <row r="111" spans="1:25" x14ac:dyDescent="0.25">
      <c r="A111" s="19" t="s">
        <v>460</v>
      </c>
      <c r="B111" s="19" t="s">
        <v>1965</v>
      </c>
      <c r="C111" s="19" t="s">
        <v>736</v>
      </c>
      <c r="D111" s="20" t="s">
        <v>1745</v>
      </c>
      <c r="E111" s="19" t="s">
        <v>738</v>
      </c>
      <c r="F111" s="19" t="s">
        <v>1914</v>
      </c>
      <c r="G111" s="21">
        <v>44607</v>
      </c>
      <c r="H111" s="21">
        <v>44579</v>
      </c>
      <c r="I111" s="19" t="s">
        <v>255</v>
      </c>
      <c r="J111" s="19" t="s">
        <v>21</v>
      </c>
      <c r="K111" s="19" t="s">
        <v>77</v>
      </c>
      <c r="L111" s="22">
        <v>5</v>
      </c>
      <c r="M111" s="23">
        <v>2.62276</v>
      </c>
      <c r="N111" s="24" t="s">
        <v>1888</v>
      </c>
      <c r="O111" s="25" t="s">
        <v>1959</v>
      </c>
      <c r="P111" s="26"/>
      <c r="Q111" s="27"/>
      <c r="R111" s="27"/>
      <c r="S111" s="27"/>
      <c r="T111" s="27"/>
      <c r="U111" s="27"/>
      <c r="V111" s="28"/>
      <c r="W111" s="27"/>
      <c r="X111" s="27"/>
      <c r="Y111" s="27"/>
    </row>
    <row r="112" spans="1:25" x14ac:dyDescent="0.25">
      <c r="A112" s="19" t="s">
        <v>460</v>
      </c>
      <c r="B112" s="19" t="s">
        <v>1965</v>
      </c>
      <c r="C112" s="19" t="s">
        <v>736</v>
      </c>
      <c r="D112" s="20" t="s">
        <v>1745</v>
      </c>
      <c r="E112" s="19" t="s">
        <v>738</v>
      </c>
      <c r="F112" s="19" t="s">
        <v>1914</v>
      </c>
      <c r="G112" s="21">
        <v>44607</v>
      </c>
      <c r="H112" s="21">
        <v>44579</v>
      </c>
      <c r="I112" s="19" t="s">
        <v>490</v>
      </c>
      <c r="J112" s="19" t="s">
        <v>21</v>
      </c>
      <c r="K112" s="19" t="s">
        <v>77</v>
      </c>
      <c r="L112" s="22">
        <v>8</v>
      </c>
      <c r="M112" s="23">
        <v>7.0850559999999998</v>
      </c>
      <c r="N112" s="24" t="s">
        <v>1888</v>
      </c>
      <c r="O112" s="25" t="s">
        <v>1959</v>
      </c>
      <c r="P112" s="26"/>
      <c r="Q112" s="27"/>
      <c r="R112" s="27"/>
      <c r="S112" s="27"/>
      <c r="T112" s="27"/>
      <c r="U112" s="27"/>
      <c r="V112" s="28"/>
      <c r="W112" s="27"/>
      <c r="X112" s="27"/>
      <c r="Y112" s="27"/>
    </row>
    <row r="113" spans="1:25" x14ac:dyDescent="0.25">
      <c r="A113" s="19" t="s">
        <v>460</v>
      </c>
      <c r="B113" s="19" t="s">
        <v>1965</v>
      </c>
      <c r="C113" s="19" t="s">
        <v>736</v>
      </c>
      <c r="D113" s="20" t="s">
        <v>1745</v>
      </c>
      <c r="E113" s="19" t="s">
        <v>738</v>
      </c>
      <c r="F113" s="19" t="s">
        <v>1914</v>
      </c>
      <c r="G113" s="21">
        <v>44607</v>
      </c>
      <c r="H113" s="21">
        <v>44579</v>
      </c>
      <c r="I113" s="19" t="s">
        <v>238</v>
      </c>
      <c r="J113" s="19" t="s">
        <v>21</v>
      </c>
      <c r="K113" s="19" t="s">
        <v>77</v>
      </c>
      <c r="L113" s="22">
        <v>3</v>
      </c>
      <c r="M113" s="23">
        <v>3.1435200000000005</v>
      </c>
      <c r="N113" s="24" t="s">
        <v>1888</v>
      </c>
      <c r="O113" s="25" t="s">
        <v>1959</v>
      </c>
      <c r="P113" s="26"/>
      <c r="Q113" s="27"/>
      <c r="R113" s="27"/>
      <c r="S113" s="27"/>
      <c r="T113" s="27"/>
      <c r="U113" s="27"/>
      <c r="V113" s="28"/>
      <c r="W113" s="27"/>
      <c r="X113" s="27"/>
      <c r="Y113" s="27"/>
    </row>
    <row r="114" spans="1:25" x14ac:dyDescent="0.25">
      <c r="A114" s="19" t="s">
        <v>460</v>
      </c>
      <c r="B114" s="19" t="s">
        <v>1965</v>
      </c>
      <c r="C114" s="19" t="s">
        <v>736</v>
      </c>
      <c r="D114" s="20" t="s">
        <v>1745</v>
      </c>
      <c r="E114" s="19" t="s">
        <v>738</v>
      </c>
      <c r="F114" s="19" t="s">
        <v>1914</v>
      </c>
      <c r="G114" s="21">
        <v>44607</v>
      </c>
      <c r="H114" s="21">
        <v>44579</v>
      </c>
      <c r="I114" s="19" t="s">
        <v>244</v>
      </c>
      <c r="J114" s="19" t="s">
        <v>83</v>
      </c>
      <c r="K114" s="19" t="s">
        <v>77</v>
      </c>
      <c r="L114" s="22">
        <v>9</v>
      </c>
      <c r="M114" s="23">
        <v>4.3507259999999999</v>
      </c>
      <c r="N114" s="24" t="s">
        <v>1888</v>
      </c>
      <c r="O114" s="25" t="s">
        <v>1959</v>
      </c>
      <c r="P114" s="26"/>
      <c r="Q114" s="27"/>
      <c r="R114" s="40"/>
      <c r="S114" s="27"/>
      <c r="T114" s="27"/>
      <c r="U114" s="27"/>
      <c r="V114" s="49"/>
      <c r="W114" s="27"/>
      <c r="X114" s="27"/>
      <c r="Y114" s="27"/>
    </row>
    <row r="115" spans="1:25" x14ac:dyDescent="0.25">
      <c r="A115" s="19" t="s">
        <v>460</v>
      </c>
      <c r="B115" s="19" t="s">
        <v>1965</v>
      </c>
      <c r="C115" s="19" t="s">
        <v>1741</v>
      </c>
      <c r="D115" s="20" t="s">
        <v>1742</v>
      </c>
      <c r="E115" s="19" t="s">
        <v>738</v>
      </c>
      <c r="F115" s="19" t="s">
        <v>1915</v>
      </c>
      <c r="G115" s="21">
        <v>44581</v>
      </c>
      <c r="H115" s="21">
        <v>44579</v>
      </c>
      <c r="I115" s="19" t="s">
        <v>139</v>
      </c>
      <c r="J115" s="19" t="s">
        <v>147</v>
      </c>
      <c r="K115" s="19" t="s">
        <v>77</v>
      </c>
      <c r="L115" s="22">
        <v>6</v>
      </c>
      <c r="M115" s="23">
        <v>0.37026000000000003</v>
      </c>
      <c r="N115" s="24" t="s">
        <v>1888</v>
      </c>
      <c r="O115" s="25" t="s">
        <v>1959</v>
      </c>
      <c r="P115" s="26"/>
      <c r="Q115" s="27"/>
      <c r="R115" s="40"/>
      <c r="S115" s="27"/>
      <c r="T115" s="27"/>
      <c r="U115" s="27"/>
      <c r="V115" s="49"/>
      <c r="W115" s="27"/>
      <c r="X115" s="27"/>
      <c r="Y115" s="27"/>
    </row>
    <row r="116" spans="1:25" x14ac:dyDescent="0.25">
      <c r="A116" s="19" t="s">
        <v>460</v>
      </c>
      <c r="B116" s="19" t="s">
        <v>1965</v>
      </c>
      <c r="C116" s="19" t="s">
        <v>1741</v>
      </c>
      <c r="D116" s="20" t="s">
        <v>1742</v>
      </c>
      <c r="E116" s="19" t="s">
        <v>738</v>
      </c>
      <c r="F116" s="19" t="s">
        <v>1915</v>
      </c>
      <c r="G116" s="21">
        <v>44581</v>
      </c>
      <c r="H116" s="21">
        <v>44579</v>
      </c>
      <c r="I116" s="19" t="s">
        <v>483</v>
      </c>
      <c r="J116" s="19" t="s">
        <v>129</v>
      </c>
      <c r="K116" s="19" t="s">
        <v>77</v>
      </c>
      <c r="L116" s="22">
        <v>8</v>
      </c>
      <c r="M116" s="23">
        <v>0.31008000000000002</v>
      </c>
      <c r="N116" s="24" t="s">
        <v>1888</v>
      </c>
      <c r="O116" s="25" t="s">
        <v>1959</v>
      </c>
      <c r="P116" s="26"/>
      <c r="Q116" s="27"/>
      <c r="R116" s="40"/>
      <c r="S116" s="27"/>
      <c r="T116" s="27"/>
      <c r="U116" s="27"/>
      <c r="V116" s="49"/>
      <c r="W116" s="27"/>
      <c r="X116" s="27"/>
      <c r="Y116" s="27"/>
    </row>
    <row r="117" spans="1:25" x14ac:dyDescent="0.25">
      <c r="A117" s="19" t="s">
        <v>460</v>
      </c>
      <c r="B117" s="19" t="s">
        <v>1965</v>
      </c>
      <c r="C117" s="19" t="s">
        <v>736</v>
      </c>
      <c r="D117" s="20" t="s">
        <v>1751</v>
      </c>
      <c r="E117" s="19" t="s">
        <v>738</v>
      </c>
      <c r="F117" s="19" t="s">
        <v>1914</v>
      </c>
      <c r="G117" s="21">
        <v>44607</v>
      </c>
      <c r="H117" s="21">
        <v>44579</v>
      </c>
      <c r="I117" s="19" t="s">
        <v>268</v>
      </c>
      <c r="J117" s="19" t="s">
        <v>21</v>
      </c>
      <c r="K117" s="19" t="s">
        <v>77</v>
      </c>
      <c r="L117" s="22">
        <v>8</v>
      </c>
      <c r="M117" s="23">
        <v>8.9036799999999996</v>
      </c>
      <c r="N117" s="24" t="s">
        <v>1888</v>
      </c>
      <c r="O117" s="25" t="s">
        <v>1959</v>
      </c>
      <c r="P117" s="26"/>
      <c r="Q117" s="27"/>
      <c r="R117" s="40"/>
      <c r="S117" s="27"/>
      <c r="T117" s="27"/>
      <c r="U117" s="27"/>
      <c r="V117" s="49"/>
      <c r="W117" s="27"/>
      <c r="X117" s="27"/>
      <c r="Y117" s="27"/>
    </row>
    <row r="118" spans="1:25" x14ac:dyDescent="0.25">
      <c r="A118" s="19" t="s">
        <v>1124</v>
      </c>
      <c r="B118" s="19" t="s">
        <v>1967</v>
      </c>
      <c r="C118" s="19" t="s">
        <v>1746</v>
      </c>
      <c r="D118" s="20" t="s">
        <v>1747</v>
      </c>
      <c r="E118" s="19" t="s">
        <v>1748</v>
      </c>
      <c r="F118" s="19" t="s">
        <v>1907</v>
      </c>
      <c r="G118" s="21">
        <v>44602</v>
      </c>
      <c r="H118" s="21">
        <v>44579</v>
      </c>
      <c r="I118" s="19" t="s">
        <v>222</v>
      </c>
      <c r="J118" s="19" t="s">
        <v>219</v>
      </c>
      <c r="K118" s="19" t="s">
        <v>77</v>
      </c>
      <c r="L118" s="22">
        <v>24000</v>
      </c>
      <c r="M118" s="23">
        <v>0.17569499999999999</v>
      </c>
      <c r="N118" s="24" t="s">
        <v>1888</v>
      </c>
      <c r="O118" s="25" t="s">
        <v>1959</v>
      </c>
      <c r="P118" s="26"/>
      <c r="Q118" s="27"/>
      <c r="R118" s="40"/>
      <c r="S118" s="27"/>
      <c r="T118" s="27"/>
      <c r="U118" s="27"/>
      <c r="V118" s="49"/>
      <c r="W118" s="27"/>
      <c r="X118" s="27"/>
      <c r="Y118" s="27"/>
    </row>
    <row r="119" spans="1:25" x14ac:dyDescent="0.25">
      <c r="A119" s="19" t="s">
        <v>1124</v>
      </c>
      <c r="B119" s="19" t="s">
        <v>1967</v>
      </c>
      <c r="C119" s="19" t="s">
        <v>1746</v>
      </c>
      <c r="D119" s="20" t="s">
        <v>1747</v>
      </c>
      <c r="E119" s="19" t="s">
        <v>1748</v>
      </c>
      <c r="F119" s="19" t="s">
        <v>1907</v>
      </c>
      <c r="G119" s="21">
        <v>44602</v>
      </c>
      <c r="H119" s="21">
        <v>44579</v>
      </c>
      <c r="I119" s="19" t="s">
        <v>234</v>
      </c>
      <c r="J119" s="19" t="s">
        <v>219</v>
      </c>
      <c r="K119" s="19" t="s">
        <v>77</v>
      </c>
      <c r="L119" s="22">
        <v>30000</v>
      </c>
      <c r="M119" s="23">
        <v>0.43106250000000002</v>
      </c>
      <c r="N119" s="24" t="s">
        <v>1888</v>
      </c>
      <c r="O119" s="25" t="s">
        <v>1959</v>
      </c>
      <c r="P119" s="26"/>
      <c r="Q119" s="27"/>
      <c r="R119" s="40"/>
      <c r="S119" s="27"/>
      <c r="T119" s="27"/>
      <c r="U119" s="27"/>
      <c r="V119" s="49"/>
      <c r="W119" s="27"/>
      <c r="X119" s="27"/>
      <c r="Y119" s="27"/>
    </row>
    <row r="120" spans="1:25" x14ac:dyDescent="0.25">
      <c r="A120" s="19" t="s">
        <v>1124</v>
      </c>
      <c r="B120" s="19" t="s">
        <v>1967</v>
      </c>
      <c r="C120" s="19" t="s">
        <v>1746</v>
      </c>
      <c r="D120" s="20" t="s">
        <v>1747</v>
      </c>
      <c r="E120" s="19" t="s">
        <v>1748</v>
      </c>
      <c r="F120" s="19" t="s">
        <v>1907</v>
      </c>
      <c r="G120" s="21">
        <v>44602</v>
      </c>
      <c r="H120" s="21">
        <v>44579</v>
      </c>
      <c r="I120" s="19" t="s">
        <v>230</v>
      </c>
      <c r="J120" s="19" t="s">
        <v>219</v>
      </c>
      <c r="K120" s="19" t="s">
        <v>77</v>
      </c>
      <c r="L120" s="22">
        <v>12000</v>
      </c>
      <c r="M120" s="23">
        <v>0.19152</v>
      </c>
      <c r="N120" s="24" t="s">
        <v>1888</v>
      </c>
      <c r="O120" s="25" t="s">
        <v>1959</v>
      </c>
      <c r="P120" s="26"/>
      <c r="Q120" s="27"/>
      <c r="R120" s="40"/>
      <c r="S120" s="27"/>
      <c r="T120" s="27"/>
      <c r="U120" s="27"/>
      <c r="V120" s="49"/>
      <c r="W120" s="27"/>
      <c r="X120" s="27"/>
      <c r="Y120" s="27"/>
    </row>
    <row r="121" spans="1:25" x14ac:dyDescent="0.25">
      <c r="A121" s="19" t="s">
        <v>1124</v>
      </c>
      <c r="B121" s="19" t="s">
        <v>1967</v>
      </c>
      <c r="C121" s="19" t="s">
        <v>1746</v>
      </c>
      <c r="D121" s="20" t="s">
        <v>1747</v>
      </c>
      <c r="E121" s="19" t="s">
        <v>1748</v>
      </c>
      <c r="F121" s="19" t="s">
        <v>1907</v>
      </c>
      <c r="G121" s="21">
        <v>44602</v>
      </c>
      <c r="H121" s="21">
        <v>44579</v>
      </c>
      <c r="I121" s="19" t="s">
        <v>223</v>
      </c>
      <c r="J121" s="19" t="s">
        <v>219</v>
      </c>
      <c r="K121" s="19" t="s">
        <v>77</v>
      </c>
      <c r="L121" s="22">
        <v>960</v>
      </c>
      <c r="M121" s="23">
        <v>4.5356E-2</v>
      </c>
      <c r="N121" s="24" t="s">
        <v>1888</v>
      </c>
      <c r="O121" s="25" t="s">
        <v>1959</v>
      </c>
      <c r="P121" s="26"/>
      <c r="Q121" s="27"/>
      <c r="R121" s="40"/>
      <c r="S121" s="27"/>
      <c r="T121" s="27"/>
      <c r="U121" s="27"/>
      <c r="V121" s="49"/>
      <c r="W121" s="27"/>
      <c r="X121" s="27"/>
      <c r="Y121" s="27"/>
    </row>
    <row r="122" spans="1:25" x14ac:dyDescent="0.25">
      <c r="A122" s="19" t="s">
        <v>720</v>
      </c>
      <c r="B122" s="19" t="s">
        <v>1968</v>
      </c>
      <c r="C122" s="19" t="s">
        <v>715</v>
      </c>
      <c r="D122" s="20" t="s">
        <v>716</v>
      </c>
      <c r="E122" s="19" t="s">
        <v>718</v>
      </c>
      <c r="F122" s="19" t="s">
        <v>1969</v>
      </c>
      <c r="G122" s="21">
        <v>44602</v>
      </c>
      <c r="H122" s="21">
        <v>44579</v>
      </c>
      <c r="I122" s="19" t="s">
        <v>125</v>
      </c>
      <c r="J122" s="19" t="s">
        <v>129</v>
      </c>
      <c r="K122" s="19" t="s">
        <v>77</v>
      </c>
      <c r="L122" s="22">
        <v>2</v>
      </c>
      <c r="M122" s="23">
        <v>4.2793320000000003E-2</v>
      </c>
      <c r="N122" s="24" t="s">
        <v>1888</v>
      </c>
      <c r="O122" s="25" t="s">
        <v>1959</v>
      </c>
      <c r="P122" s="26"/>
      <c r="Q122" s="27"/>
      <c r="R122" s="40"/>
      <c r="S122" s="27"/>
      <c r="T122" s="27"/>
      <c r="U122" s="27"/>
      <c r="V122" s="49"/>
      <c r="W122" s="27"/>
      <c r="X122" s="27"/>
      <c r="Y122" s="27"/>
    </row>
    <row r="123" spans="1:25" x14ac:dyDescent="0.25">
      <c r="A123" s="19" t="s">
        <v>460</v>
      </c>
      <c r="B123" s="19" t="s">
        <v>1970</v>
      </c>
      <c r="C123" s="19" t="s">
        <v>731</v>
      </c>
      <c r="D123" s="20" t="s">
        <v>732</v>
      </c>
      <c r="E123" s="19" t="s">
        <v>733</v>
      </c>
      <c r="F123" s="19" t="s">
        <v>1915</v>
      </c>
      <c r="G123" s="21">
        <v>44581</v>
      </c>
      <c r="H123" s="21">
        <v>44579</v>
      </c>
      <c r="I123" s="19" t="s">
        <v>483</v>
      </c>
      <c r="J123" s="19" t="s">
        <v>129</v>
      </c>
      <c r="K123" s="19" t="s">
        <v>77</v>
      </c>
      <c r="L123" s="22">
        <v>4</v>
      </c>
      <c r="M123" s="23">
        <v>0.15504000000000001</v>
      </c>
      <c r="N123" s="24" t="s">
        <v>1888</v>
      </c>
      <c r="O123" s="25" t="s">
        <v>1959</v>
      </c>
      <c r="P123" s="26"/>
      <c r="Q123" s="27"/>
      <c r="R123" s="40"/>
      <c r="S123" s="27"/>
      <c r="T123" s="27"/>
      <c r="U123" s="27"/>
      <c r="V123" s="49"/>
      <c r="W123" s="27"/>
      <c r="X123" s="27"/>
      <c r="Y123" s="27"/>
    </row>
    <row r="124" spans="1:25" x14ac:dyDescent="0.25">
      <c r="A124" s="19" t="s">
        <v>460</v>
      </c>
      <c r="B124" s="19" t="s">
        <v>1970</v>
      </c>
      <c r="C124" s="19" t="s">
        <v>731</v>
      </c>
      <c r="D124" s="20" t="s">
        <v>732</v>
      </c>
      <c r="E124" s="19" t="s">
        <v>733</v>
      </c>
      <c r="F124" s="19" t="s">
        <v>1915</v>
      </c>
      <c r="G124" s="21">
        <v>44581</v>
      </c>
      <c r="H124" s="21">
        <v>44579</v>
      </c>
      <c r="I124" s="19" t="s">
        <v>139</v>
      </c>
      <c r="J124" s="19" t="s">
        <v>147</v>
      </c>
      <c r="K124" s="19" t="s">
        <v>77</v>
      </c>
      <c r="L124" s="22">
        <v>3</v>
      </c>
      <c r="M124" s="23">
        <v>0.18513000000000002</v>
      </c>
      <c r="N124" s="24" t="s">
        <v>1888</v>
      </c>
      <c r="O124" s="25" t="s">
        <v>1959</v>
      </c>
      <c r="P124" s="26"/>
      <c r="Q124" s="27"/>
      <c r="R124" s="40"/>
      <c r="S124" s="27"/>
      <c r="T124" s="27"/>
      <c r="U124" s="27"/>
      <c r="V124" s="49"/>
      <c r="W124" s="27"/>
      <c r="X124" s="27"/>
      <c r="Y124" s="27"/>
    </row>
    <row r="125" spans="1:25" x14ac:dyDescent="0.25">
      <c r="A125" s="19" t="s">
        <v>728</v>
      </c>
      <c r="B125" s="19" t="s">
        <v>1971</v>
      </c>
      <c r="C125" s="19" t="s">
        <v>725</v>
      </c>
      <c r="D125" s="20" t="s">
        <v>726</v>
      </c>
      <c r="E125" s="19" t="s">
        <v>727</v>
      </c>
      <c r="F125" s="19" t="s">
        <v>1972</v>
      </c>
      <c r="G125" s="21">
        <v>44602</v>
      </c>
      <c r="H125" s="21">
        <v>44579</v>
      </c>
      <c r="I125" s="19" t="s">
        <v>125</v>
      </c>
      <c r="J125" s="19" t="s">
        <v>129</v>
      </c>
      <c r="K125" s="19" t="s">
        <v>77</v>
      </c>
      <c r="L125" s="22">
        <v>2</v>
      </c>
      <c r="M125" s="23">
        <v>4.2793320000000003E-2</v>
      </c>
      <c r="N125" s="24" t="s">
        <v>1888</v>
      </c>
      <c r="O125" s="25" t="s">
        <v>1959</v>
      </c>
      <c r="P125" s="26"/>
      <c r="Q125" s="27"/>
      <c r="R125" s="40"/>
      <c r="S125" s="27"/>
      <c r="T125" s="27"/>
      <c r="U125" s="27"/>
      <c r="V125" s="49"/>
      <c r="W125" s="27"/>
      <c r="X125" s="27"/>
      <c r="Y125" s="27"/>
    </row>
    <row r="126" spans="1:25" x14ac:dyDescent="0.25">
      <c r="A126" s="19" t="s">
        <v>327</v>
      </c>
      <c r="B126" s="19" t="s">
        <v>1973</v>
      </c>
      <c r="C126" s="19" t="s">
        <v>321</v>
      </c>
      <c r="D126" s="20" t="s">
        <v>322</v>
      </c>
      <c r="E126" s="19" t="s">
        <v>324</v>
      </c>
      <c r="F126" s="19" t="s">
        <v>1974</v>
      </c>
      <c r="G126" s="21">
        <v>44602</v>
      </c>
      <c r="H126" s="21">
        <v>44573</v>
      </c>
      <c r="I126" s="19" t="s">
        <v>335</v>
      </c>
      <c r="J126" s="19" t="s">
        <v>1975</v>
      </c>
      <c r="K126" s="19" t="s">
        <v>77</v>
      </c>
      <c r="L126" s="22">
        <v>2</v>
      </c>
      <c r="M126" s="23">
        <v>6.0540479999999994E-3</v>
      </c>
      <c r="N126" s="24" t="s">
        <v>1888</v>
      </c>
      <c r="O126" s="25" t="s">
        <v>1889</v>
      </c>
      <c r="P126" s="26">
        <v>1.25</v>
      </c>
      <c r="Q126" s="27">
        <v>1</v>
      </c>
      <c r="R126" s="40" t="s">
        <v>1890</v>
      </c>
      <c r="S126" s="27" t="s">
        <v>1976</v>
      </c>
      <c r="T126" s="27"/>
      <c r="U126" s="27"/>
      <c r="V126" s="49"/>
      <c r="W126" s="27"/>
      <c r="X126" s="27"/>
      <c r="Y126" s="27"/>
    </row>
    <row r="127" spans="1:25" x14ac:dyDescent="0.25">
      <c r="A127" s="19" t="s">
        <v>327</v>
      </c>
      <c r="B127" s="19" t="s">
        <v>1973</v>
      </c>
      <c r="C127" s="19" t="s">
        <v>321</v>
      </c>
      <c r="D127" s="20" t="s">
        <v>322</v>
      </c>
      <c r="E127" s="19" t="s">
        <v>324</v>
      </c>
      <c r="F127" s="19" t="s">
        <v>1974</v>
      </c>
      <c r="G127" s="21">
        <v>44602</v>
      </c>
      <c r="H127" s="21">
        <v>44573</v>
      </c>
      <c r="I127" s="19" t="s">
        <v>326</v>
      </c>
      <c r="J127" s="19" t="s">
        <v>1975</v>
      </c>
      <c r="K127" s="19" t="s">
        <v>77</v>
      </c>
      <c r="L127" s="22">
        <v>1</v>
      </c>
      <c r="M127" s="23">
        <v>3.3319999999999999E-3</v>
      </c>
      <c r="N127" s="24" t="s">
        <v>1888</v>
      </c>
      <c r="O127" s="25" t="s">
        <v>1889</v>
      </c>
      <c r="P127" s="26"/>
      <c r="Q127" s="27"/>
      <c r="R127" s="40"/>
      <c r="S127" s="27" t="s">
        <v>1977</v>
      </c>
      <c r="T127" s="27"/>
      <c r="U127" s="27"/>
      <c r="V127" s="49"/>
      <c r="W127" s="27"/>
      <c r="X127" s="27"/>
      <c r="Y127" s="27"/>
    </row>
    <row r="128" spans="1:25" x14ac:dyDescent="0.25">
      <c r="A128" s="19" t="s">
        <v>327</v>
      </c>
      <c r="B128" s="19" t="s">
        <v>1973</v>
      </c>
      <c r="C128" s="19" t="s">
        <v>321</v>
      </c>
      <c r="D128" s="20" t="s">
        <v>322</v>
      </c>
      <c r="E128" s="19" t="s">
        <v>324</v>
      </c>
      <c r="F128" s="19" t="s">
        <v>1974</v>
      </c>
      <c r="G128" s="21">
        <v>44602</v>
      </c>
      <c r="H128" s="21">
        <v>44573</v>
      </c>
      <c r="I128" s="19" t="s">
        <v>338</v>
      </c>
      <c r="J128" s="19" t="s">
        <v>1975</v>
      </c>
      <c r="K128" s="19" t="s">
        <v>77</v>
      </c>
      <c r="L128" s="22">
        <v>1</v>
      </c>
      <c r="M128" s="23">
        <v>3.3319999999999999E-3</v>
      </c>
      <c r="N128" s="24" t="s">
        <v>1888</v>
      </c>
      <c r="O128" s="25" t="s">
        <v>1889</v>
      </c>
      <c r="P128" s="26"/>
      <c r="Q128" s="27"/>
      <c r="R128" s="27"/>
      <c r="S128" s="27"/>
      <c r="T128" s="27"/>
      <c r="U128" s="27"/>
      <c r="V128" s="49"/>
      <c r="W128" s="27"/>
      <c r="X128" s="27"/>
      <c r="Y128" s="27"/>
    </row>
    <row r="129" spans="1:25" x14ac:dyDescent="0.25">
      <c r="A129" s="19" t="s">
        <v>327</v>
      </c>
      <c r="B129" s="19" t="s">
        <v>1973</v>
      </c>
      <c r="C129" s="19" t="s">
        <v>321</v>
      </c>
      <c r="D129" s="20" t="s">
        <v>322</v>
      </c>
      <c r="E129" s="19" t="s">
        <v>324</v>
      </c>
      <c r="F129" s="19" t="s">
        <v>1974</v>
      </c>
      <c r="G129" s="21">
        <v>44602</v>
      </c>
      <c r="H129" s="21">
        <v>44573</v>
      </c>
      <c r="I129" s="19" t="s">
        <v>336</v>
      </c>
      <c r="J129" s="19" t="s">
        <v>337</v>
      </c>
      <c r="K129" s="19" t="s">
        <v>77</v>
      </c>
      <c r="L129" s="22">
        <v>3</v>
      </c>
      <c r="M129" s="23">
        <v>1.7745853124999995E-2</v>
      </c>
      <c r="N129" s="24" t="s">
        <v>1888</v>
      </c>
      <c r="O129" s="25" t="s">
        <v>1889</v>
      </c>
      <c r="P129" s="26"/>
      <c r="Q129" s="27"/>
      <c r="R129" s="27"/>
      <c r="S129" s="27"/>
      <c r="T129" s="27"/>
      <c r="U129" s="27"/>
      <c r="V129" s="49"/>
      <c r="W129" s="27"/>
      <c r="X129" s="27"/>
      <c r="Y129" s="27"/>
    </row>
    <row r="130" spans="1:25" x14ac:dyDescent="0.25">
      <c r="A130" s="19" t="s">
        <v>327</v>
      </c>
      <c r="B130" s="19" t="s">
        <v>1973</v>
      </c>
      <c r="C130" s="19" t="s">
        <v>370</v>
      </c>
      <c r="D130" s="20" t="s">
        <v>371</v>
      </c>
      <c r="E130" s="19" t="s">
        <v>324</v>
      </c>
      <c r="F130" s="19" t="s">
        <v>1978</v>
      </c>
      <c r="G130" s="21">
        <v>44602</v>
      </c>
      <c r="H130" s="21">
        <v>44578</v>
      </c>
      <c r="I130" s="19" t="s">
        <v>372</v>
      </c>
      <c r="J130" s="19" t="s">
        <v>358</v>
      </c>
      <c r="K130" s="19" t="s">
        <v>77</v>
      </c>
      <c r="L130" s="22">
        <v>3</v>
      </c>
      <c r="M130" s="23">
        <v>6.9192000000000004E-2</v>
      </c>
      <c r="N130" s="24" t="s">
        <v>1888</v>
      </c>
      <c r="O130" s="25" t="s">
        <v>1889</v>
      </c>
      <c r="P130" s="26"/>
      <c r="Q130" s="27"/>
      <c r="R130" s="27"/>
      <c r="S130" s="27"/>
      <c r="T130" s="27"/>
      <c r="U130" s="27"/>
      <c r="V130" s="49"/>
      <c r="W130" s="27"/>
      <c r="X130" s="27"/>
      <c r="Y130" s="27"/>
    </row>
    <row r="131" spans="1:25" x14ac:dyDescent="0.25">
      <c r="A131" s="19" t="s">
        <v>327</v>
      </c>
      <c r="B131" s="19" t="s">
        <v>1973</v>
      </c>
      <c r="C131" s="19" t="s">
        <v>360</v>
      </c>
      <c r="D131" s="20" t="s">
        <v>361</v>
      </c>
      <c r="E131" s="19" t="s">
        <v>324</v>
      </c>
      <c r="F131" s="19" t="s">
        <v>1979</v>
      </c>
      <c r="G131" s="21">
        <v>44602</v>
      </c>
      <c r="H131" s="21">
        <v>44579</v>
      </c>
      <c r="I131" s="19" t="s">
        <v>125</v>
      </c>
      <c r="J131" s="19" t="s">
        <v>129</v>
      </c>
      <c r="K131" s="19" t="s">
        <v>77</v>
      </c>
      <c r="L131" s="22">
        <v>2</v>
      </c>
      <c r="M131" s="23">
        <v>4.2793320000000003E-2</v>
      </c>
      <c r="N131" s="24" t="s">
        <v>1888</v>
      </c>
      <c r="O131" s="25" t="s">
        <v>1889</v>
      </c>
      <c r="P131" s="26"/>
      <c r="Q131" s="27"/>
      <c r="R131" s="27"/>
      <c r="S131" s="27"/>
      <c r="T131" s="27"/>
      <c r="U131" s="27"/>
      <c r="V131" s="49"/>
      <c r="W131" s="27"/>
      <c r="X131" s="27"/>
      <c r="Y131" s="27"/>
    </row>
    <row r="132" spans="1:25" x14ac:dyDescent="0.25">
      <c r="A132" s="30" t="s">
        <v>377</v>
      </c>
      <c r="B132" s="30" t="s">
        <v>1980</v>
      </c>
      <c r="C132" s="30" t="s">
        <v>373</v>
      </c>
      <c r="D132" s="31" t="s">
        <v>374</v>
      </c>
      <c r="E132" s="30" t="s">
        <v>375</v>
      </c>
      <c r="F132" s="30" t="s">
        <v>1981</v>
      </c>
      <c r="G132" s="32">
        <v>44580</v>
      </c>
      <c r="H132" s="32">
        <v>44579</v>
      </c>
      <c r="I132" s="30" t="s">
        <v>386</v>
      </c>
      <c r="J132" s="30" t="s">
        <v>380</v>
      </c>
      <c r="K132" s="30" t="s">
        <v>77</v>
      </c>
      <c r="L132" s="33">
        <v>1</v>
      </c>
      <c r="M132" s="34">
        <v>0</v>
      </c>
      <c r="N132" s="24" t="s">
        <v>1888</v>
      </c>
      <c r="O132" s="25" t="s">
        <v>1889</v>
      </c>
      <c r="P132" s="26"/>
      <c r="Q132" s="27"/>
      <c r="R132" s="27"/>
      <c r="S132" s="27"/>
      <c r="T132" s="27"/>
      <c r="U132" s="27"/>
      <c r="V132" s="49"/>
      <c r="W132" s="27"/>
      <c r="X132" s="27"/>
      <c r="Y132" s="27"/>
    </row>
    <row r="133" spans="1:25" x14ac:dyDescent="0.25">
      <c r="A133" s="30" t="s">
        <v>377</v>
      </c>
      <c r="B133" s="30" t="s">
        <v>1980</v>
      </c>
      <c r="C133" s="30" t="s">
        <v>373</v>
      </c>
      <c r="D133" s="31" t="s">
        <v>374</v>
      </c>
      <c r="E133" s="30" t="s">
        <v>375</v>
      </c>
      <c r="F133" s="30" t="s">
        <v>1981</v>
      </c>
      <c r="G133" s="32">
        <v>44580</v>
      </c>
      <c r="H133" s="32">
        <v>44579</v>
      </c>
      <c r="I133" s="30" t="s">
        <v>376</v>
      </c>
      <c r="J133" s="30" t="s">
        <v>380</v>
      </c>
      <c r="K133" s="30" t="s">
        <v>77</v>
      </c>
      <c r="L133" s="33">
        <v>1</v>
      </c>
      <c r="M133" s="34">
        <v>0</v>
      </c>
      <c r="N133" s="24" t="s">
        <v>1888</v>
      </c>
      <c r="O133" s="25" t="s">
        <v>1889</v>
      </c>
      <c r="P133" s="26"/>
      <c r="Q133" s="27"/>
      <c r="R133" s="27"/>
      <c r="S133" s="27"/>
      <c r="T133" s="27"/>
      <c r="U133" s="27"/>
      <c r="V133" s="49"/>
      <c r="W133" s="27"/>
      <c r="X133" s="27"/>
      <c r="Y133" s="27"/>
    </row>
    <row r="134" spans="1:25" x14ac:dyDescent="0.25">
      <c r="A134" s="30" t="s">
        <v>377</v>
      </c>
      <c r="B134" s="30" t="s">
        <v>1980</v>
      </c>
      <c r="C134" s="30" t="s">
        <v>373</v>
      </c>
      <c r="D134" s="31" t="s">
        <v>374</v>
      </c>
      <c r="E134" s="30" t="s">
        <v>375</v>
      </c>
      <c r="F134" s="30" t="s">
        <v>1981</v>
      </c>
      <c r="G134" s="32">
        <v>44580</v>
      </c>
      <c r="H134" s="32">
        <v>44579</v>
      </c>
      <c r="I134" s="30" t="s">
        <v>385</v>
      </c>
      <c r="J134" s="30" t="s">
        <v>380</v>
      </c>
      <c r="K134" s="30" t="s">
        <v>77</v>
      </c>
      <c r="L134" s="33">
        <v>1</v>
      </c>
      <c r="M134" s="34">
        <v>0.1</v>
      </c>
      <c r="N134" s="24" t="s">
        <v>1888</v>
      </c>
      <c r="O134" s="25" t="s">
        <v>1889</v>
      </c>
      <c r="P134" s="26"/>
      <c r="Q134" s="27"/>
      <c r="R134" s="27"/>
      <c r="S134" s="27"/>
      <c r="T134" s="27"/>
      <c r="U134" s="27"/>
      <c r="V134" s="49"/>
      <c r="W134" s="27"/>
      <c r="X134" s="27"/>
      <c r="Y134" s="27"/>
    </row>
    <row r="135" spans="1:25" x14ac:dyDescent="0.25">
      <c r="A135" s="30" t="s">
        <v>377</v>
      </c>
      <c r="B135" s="30" t="s">
        <v>1980</v>
      </c>
      <c r="C135" s="30" t="s">
        <v>373</v>
      </c>
      <c r="D135" s="31" t="s">
        <v>374</v>
      </c>
      <c r="E135" s="30" t="s">
        <v>375</v>
      </c>
      <c r="F135" s="30" t="s">
        <v>1981</v>
      </c>
      <c r="G135" s="32">
        <v>44580</v>
      </c>
      <c r="H135" s="32">
        <v>44579</v>
      </c>
      <c r="I135" s="30" t="s">
        <v>382</v>
      </c>
      <c r="J135" s="30" t="s">
        <v>383</v>
      </c>
      <c r="K135" s="30" t="s">
        <v>77</v>
      </c>
      <c r="L135" s="33">
        <v>1</v>
      </c>
      <c r="M135" s="34">
        <v>0.36570000000000003</v>
      </c>
      <c r="N135" s="24" t="s">
        <v>1888</v>
      </c>
      <c r="O135" s="25" t="s">
        <v>1889</v>
      </c>
      <c r="P135" s="26"/>
      <c r="Q135" s="27"/>
      <c r="R135" s="27"/>
      <c r="S135" s="27"/>
      <c r="T135" s="27"/>
      <c r="U135" s="27"/>
      <c r="V135" s="49"/>
      <c r="W135" s="27"/>
      <c r="X135" s="27"/>
      <c r="Y135" s="27"/>
    </row>
    <row r="136" spans="1:25" x14ac:dyDescent="0.25">
      <c r="A136" s="30" t="s">
        <v>377</v>
      </c>
      <c r="B136" s="30" t="s">
        <v>1980</v>
      </c>
      <c r="C136" s="30" t="s">
        <v>373</v>
      </c>
      <c r="D136" s="31" t="s">
        <v>374</v>
      </c>
      <c r="E136" s="30" t="s">
        <v>375</v>
      </c>
      <c r="F136" s="30" t="s">
        <v>1981</v>
      </c>
      <c r="G136" s="32">
        <v>44580</v>
      </c>
      <c r="H136" s="32">
        <v>44579</v>
      </c>
      <c r="I136" s="30" t="s">
        <v>384</v>
      </c>
      <c r="J136" s="30" t="s">
        <v>383</v>
      </c>
      <c r="K136" s="30" t="s">
        <v>77</v>
      </c>
      <c r="L136" s="33">
        <v>1</v>
      </c>
      <c r="M136" s="34">
        <v>8.9046E-2</v>
      </c>
      <c r="N136" s="24" t="s">
        <v>1888</v>
      </c>
      <c r="O136" s="25" t="s">
        <v>1889</v>
      </c>
      <c r="P136" s="26"/>
      <c r="Q136" s="27"/>
      <c r="R136" s="27"/>
      <c r="S136" s="27"/>
      <c r="T136" s="27"/>
      <c r="U136" s="27"/>
      <c r="V136" s="49"/>
      <c r="W136" s="27"/>
      <c r="X136" s="27"/>
      <c r="Y136" s="27"/>
    </row>
    <row r="137" spans="1:25" x14ac:dyDescent="0.25">
      <c r="A137" s="30" t="s">
        <v>377</v>
      </c>
      <c r="B137" s="30" t="s">
        <v>1980</v>
      </c>
      <c r="C137" s="30" t="s">
        <v>373</v>
      </c>
      <c r="D137" s="31" t="s">
        <v>374</v>
      </c>
      <c r="E137" s="30" t="s">
        <v>375</v>
      </c>
      <c r="F137" s="30" t="s">
        <v>1981</v>
      </c>
      <c r="G137" s="32">
        <v>44580</v>
      </c>
      <c r="H137" s="32">
        <v>44579</v>
      </c>
      <c r="I137" s="30" t="s">
        <v>387</v>
      </c>
      <c r="J137" s="30" t="s">
        <v>383</v>
      </c>
      <c r="K137" s="30" t="s">
        <v>77</v>
      </c>
      <c r="L137" s="33">
        <v>1</v>
      </c>
      <c r="M137" s="34">
        <v>8.8127999999999998E-2</v>
      </c>
      <c r="N137" s="24" t="s">
        <v>1888</v>
      </c>
      <c r="O137" s="25" t="s">
        <v>1889</v>
      </c>
      <c r="P137" s="26"/>
      <c r="Q137" s="27"/>
      <c r="R137" s="27"/>
      <c r="S137" s="27"/>
      <c r="T137" s="27"/>
      <c r="U137" s="27"/>
      <c r="V137" s="49"/>
      <c r="W137" s="27"/>
      <c r="X137" s="27"/>
      <c r="Y137" s="27"/>
    </row>
    <row r="138" spans="1:25" x14ac:dyDescent="0.25">
      <c r="A138" s="19" t="s">
        <v>367</v>
      </c>
      <c r="B138" s="19" t="s">
        <v>1982</v>
      </c>
      <c r="C138" s="19" t="s">
        <v>364</v>
      </c>
      <c r="D138" s="20" t="s">
        <v>365</v>
      </c>
      <c r="E138" s="19" t="s">
        <v>366</v>
      </c>
      <c r="F138" s="19" t="s">
        <v>1983</v>
      </c>
      <c r="G138" s="21">
        <v>44602</v>
      </c>
      <c r="H138" s="21">
        <v>44579</v>
      </c>
      <c r="I138" s="19" t="s">
        <v>139</v>
      </c>
      <c r="J138" s="19" t="s">
        <v>147</v>
      </c>
      <c r="K138" s="19" t="s">
        <v>77</v>
      </c>
      <c r="L138" s="22">
        <v>6</v>
      </c>
      <c r="M138" s="23">
        <v>0.37026000000000003</v>
      </c>
      <c r="N138" s="24" t="s">
        <v>1888</v>
      </c>
      <c r="O138" s="25" t="s">
        <v>1889</v>
      </c>
      <c r="P138" s="26"/>
      <c r="Q138" s="27"/>
      <c r="R138" s="27"/>
      <c r="S138" s="27"/>
      <c r="T138" s="27"/>
      <c r="U138" s="27"/>
      <c r="V138" s="49"/>
      <c r="W138" s="27"/>
      <c r="X138" s="27"/>
      <c r="Y138" s="27"/>
    </row>
    <row r="139" spans="1:25" x14ac:dyDescent="0.25">
      <c r="A139" s="19" t="s">
        <v>367</v>
      </c>
      <c r="B139" s="19" t="s">
        <v>1982</v>
      </c>
      <c r="C139" s="19" t="s">
        <v>364</v>
      </c>
      <c r="D139" s="20" t="s">
        <v>365</v>
      </c>
      <c r="E139" s="19" t="s">
        <v>366</v>
      </c>
      <c r="F139" s="19" t="s">
        <v>1983</v>
      </c>
      <c r="G139" s="21">
        <v>44602</v>
      </c>
      <c r="H139" s="21">
        <v>44579</v>
      </c>
      <c r="I139" s="19" t="s">
        <v>149</v>
      </c>
      <c r="J139" s="19" t="s">
        <v>147</v>
      </c>
      <c r="K139" s="19" t="s">
        <v>77</v>
      </c>
      <c r="L139" s="22">
        <v>6</v>
      </c>
      <c r="M139" s="23">
        <v>0.37026000000000003</v>
      </c>
      <c r="N139" s="24" t="s">
        <v>1888</v>
      </c>
      <c r="O139" s="25" t="s">
        <v>1889</v>
      </c>
      <c r="P139" s="26"/>
      <c r="Q139" s="27"/>
      <c r="R139" s="27"/>
      <c r="S139" s="27"/>
      <c r="T139" s="27"/>
      <c r="U139" s="27"/>
      <c r="V139" s="49"/>
      <c r="W139" s="27"/>
      <c r="X139" s="27"/>
      <c r="Y139" s="27"/>
    </row>
    <row r="140" spans="1:25" x14ac:dyDescent="0.25">
      <c r="A140" s="19" t="s">
        <v>262</v>
      </c>
      <c r="B140" s="19" t="s">
        <v>1984</v>
      </c>
      <c r="C140" s="19" t="s">
        <v>362</v>
      </c>
      <c r="D140" s="20" t="s">
        <v>363</v>
      </c>
      <c r="E140" s="19" t="s">
        <v>341</v>
      </c>
      <c r="F140" s="19" t="s">
        <v>1927</v>
      </c>
      <c r="G140" s="21">
        <v>44586</v>
      </c>
      <c r="H140" s="21">
        <v>44579</v>
      </c>
      <c r="I140" s="19" t="s">
        <v>139</v>
      </c>
      <c r="J140" s="19" t="s">
        <v>147</v>
      </c>
      <c r="K140" s="19" t="s">
        <v>77</v>
      </c>
      <c r="L140" s="22">
        <v>13</v>
      </c>
      <c r="M140" s="23">
        <v>0.80223</v>
      </c>
      <c r="N140" s="24" t="s">
        <v>1888</v>
      </c>
      <c r="O140" s="25" t="s">
        <v>1889</v>
      </c>
      <c r="P140" s="26"/>
      <c r="Q140" s="27"/>
      <c r="R140" s="27"/>
      <c r="S140" s="27"/>
      <c r="T140" s="27"/>
      <c r="U140" s="27"/>
      <c r="V140" s="49"/>
      <c r="W140" s="27"/>
      <c r="X140" s="27"/>
      <c r="Y140" s="27"/>
    </row>
    <row r="141" spans="1:25" x14ac:dyDescent="0.25">
      <c r="A141" s="19" t="s">
        <v>262</v>
      </c>
      <c r="B141" s="19" t="s">
        <v>1984</v>
      </c>
      <c r="C141" s="19" t="s">
        <v>339</v>
      </c>
      <c r="D141" s="20" t="s">
        <v>340</v>
      </c>
      <c r="E141" s="19" t="s">
        <v>341</v>
      </c>
      <c r="F141" s="19" t="s">
        <v>1904</v>
      </c>
      <c r="G141" s="21">
        <v>44612</v>
      </c>
      <c r="H141" s="21">
        <v>44579</v>
      </c>
      <c r="I141" s="19" t="s">
        <v>170</v>
      </c>
      <c r="J141" s="19" t="s">
        <v>21</v>
      </c>
      <c r="K141" s="19" t="s">
        <v>77</v>
      </c>
      <c r="L141" s="22">
        <v>2</v>
      </c>
      <c r="M141" s="23">
        <v>1.3832</v>
      </c>
      <c r="N141" s="24" t="s">
        <v>1888</v>
      </c>
      <c r="O141" s="25" t="s">
        <v>1889</v>
      </c>
      <c r="P141" s="26"/>
      <c r="Q141" s="27"/>
      <c r="R141" s="27"/>
      <c r="S141" s="27"/>
      <c r="T141" s="27"/>
      <c r="U141" s="27"/>
      <c r="V141" s="49"/>
      <c r="W141" s="27"/>
      <c r="X141" s="27"/>
      <c r="Y141" s="27"/>
    </row>
    <row r="142" spans="1:25" x14ac:dyDescent="0.25">
      <c r="A142" s="19" t="s">
        <v>262</v>
      </c>
      <c r="B142" s="19" t="s">
        <v>1984</v>
      </c>
      <c r="C142" s="19" t="s">
        <v>339</v>
      </c>
      <c r="D142" s="20" t="s">
        <v>340</v>
      </c>
      <c r="E142" s="19" t="s">
        <v>341</v>
      </c>
      <c r="F142" s="19" t="s">
        <v>1904</v>
      </c>
      <c r="G142" s="21">
        <v>44612</v>
      </c>
      <c r="H142" s="21">
        <v>44579</v>
      </c>
      <c r="I142" s="19" t="s">
        <v>270</v>
      </c>
      <c r="J142" s="19" t="s">
        <v>21</v>
      </c>
      <c r="K142" s="19" t="s">
        <v>77</v>
      </c>
      <c r="L142" s="22">
        <v>2</v>
      </c>
      <c r="M142" s="23">
        <v>1.8374999999999999</v>
      </c>
      <c r="N142" s="24" t="s">
        <v>1888</v>
      </c>
      <c r="O142" s="25" t="s">
        <v>1889</v>
      </c>
      <c r="P142" s="26"/>
      <c r="Q142" s="27"/>
      <c r="R142" s="27"/>
      <c r="S142" s="27"/>
      <c r="T142" s="27"/>
      <c r="U142" s="27"/>
      <c r="V142" s="49"/>
      <c r="W142" s="27"/>
      <c r="X142" s="27"/>
      <c r="Y142" s="27"/>
    </row>
    <row r="143" spans="1:25" x14ac:dyDescent="0.25">
      <c r="A143" s="19" t="s">
        <v>262</v>
      </c>
      <c r="B143" s="19" t="s">
        <v>1984</v>
      </c>
      <c r="C143" s="19" t="s">
        <v>339</v>
      </c>
      <c r="D143" s="20" t="s">
        <v>340</v>
      </c>
      <c r="E143" s="19" t="s">
        <v>341</v>
      </c>
      <c r="F143" s="19" t="s">
        <v>1904</v>
      </c>
      <c r="G143" s="21">
        <v>44612</v>
      </c>
      <c r="H143" s="21">
        <v>44579</v>
      </c>
      <c r="I143" s="19" t="s">
        <v>243</v>
      </c>
      <c r="J143" s="19" t="s">
        <v>83</v>
      </c>
      <c r="K143" s="19" t="s">
        <v>77</v>
      </c>
      <c r="L143" s="22">
        <v>1</v>
      </c>
      <c r="M143" s="23">
        <v>0.49475999999999998</v>
      </c>
      <c r="N143" s="24" t="s">
        <v>1888</v>
      </c>
      <c r="O143" s="25" t="s">
        <v>1889</v>
      </c>
      <c r="P143" s="26"/>
      <c r="Q143" s="27"/>
      <c r="R143" s="27"/>
      <c r="S143" s="27"/>
      <c r="T143" s="27"/>
      <c r="U143" s="27"/>
      <c r="V143" s="49"/>
      <c r="W143" s="27"/>
      <c r="X143" s="27"/>
      <c r="Y143" s="27"/>
    </row>
    <row r="144" spans="1:25" x14ac:dyDescent="0.25">
      <c r="A144" s="19" t="s">
        <v>348</v>
      </c>
      <c r="B144" s="19" t="s">
        <v>1985</v>
      </c>
      <c r="C144" s="19" t="s">
        <v>345</v>
      </c>
      <c r="D144" s="20" t="s">
        <v>346</v>
      </c>
      <c r="E144" s="19" t="s">
        <v>347</v>
      </c>
      <c r="F144" s="19" t="s">
        <v>1986</v>
      </c>
      <c r="G144" s="21">
        <v>44602</v>
      </c>
      <c r="H144" s="21">
        <v>44573</v>
      </c>
      <c r="I144" s="19" t="s">
        <v>326</v>
      </c>
      <c r="J144" s="19" t="s">
        <v>1975</v>
      </c>
      <c r="K144" s="19" t="s">
        <v>77</v>
      </c>
      <c r="L144" s="22">
        <v>3</v>
      </c>
      <c r="M144" s="23">
        <v>9.9959999999999997E-3</v>
      </c>
      <c r="N144" s="24" t="s">
        <v>1888</v>
      </c>
      <c r="O144" s="25" t="s">
        <v>1889</v>
      </c>
      <c r="P144" s="26"/>
      <c r="Q144" s="27"/>
      <c r="R144" s="27"/>
      <c r="S144" s="27"/>
      <c r="T144" s="27"/>
      <c r="U144" s="27"/>
      <c r="V144" s="49"/>
      <c r="W144" s="27"/>
      <c r="X144" s="27"/>
      <c r="Y144" s="27"/>
    </row>
    <row r="145" spans="1:25" x14ac:dyDescent="0.25">
      <c r="A145" s="19" t="s">
        <v>355</v>
      </c>
      <c r="B145" s="19" t="s">
        <v>1987</v>
      </c>
      <c r="C145" s="19" t="s">
        <v>351</v>
      </c>
      <c r="D145" s="20" t="s">
        <v>352</v>
      </c>
      <c r="E145" s="19" t="s">
        <v>353</v>
      </c>
      <c r="F145" s="19" t="s">
        <v>1988</v>
      </c>
      <c r="G145" s="21">
        <v>44602</v>
      </c>
      <c r="H145" s="21">
        <v>44575</v>
      </c>
      <c r="I145" s="19" t="s">
        <v>354</v>
      </c>
      <c r="J145" s="19" t="s">
        <v>358</v>
      </c>
      <c r="K145" s="19" t="s">
        <v>77</v>
      </c>
      <c r="L145" s="22">
        <v>3</v>
      </c>
      <c r="M145" s="23">
        <v>6.9192000000000004E-2</v>
      </c>
      <c r="N145" s="24" t="s">
        <v>1888</v>
      </c>
      <c r="O145" s="25" t="s">
        <v>1889</v>
      </c>
      <c r="P145" s="36"/>
      <c r="Q145" s="27"/>
      <c r="R145" s="27"/>
      <c r="S145" s="27"/>
      <c r="T145" s="27"/>
      <c r="U145" s="27"/>
      <c r="V145" s="49"/>
      <c r="W145" s="27"/>
      <c r="X145" s="27"/>
      <c r="Y145" s="27"/>
    </row>
    <row r="146" spans="1:25" x14ac:dyDescent="0.25">
      <c r="A146" s="19" t="s">
        <v>355</v>
      </c>
      <c r="B146" s="19" t="s">
        <v>1987</v>
      </c>
      <c r="C146" s="19" t="s">
        <v>351</v>
      </c>
      <c r="D146" s="20" t="s">
        <v>352</v>
      </c>
      <c r="E146" s="19" t="s">
        <v>353</v>
      </c>
      <c r="F146" s="19" t="s">
        <v>1988</v>
      </c>
      <c r="G146" s="21">
        <v>44602</v>
      </c>
      <c r="H146" s="21">
        <v>44575</v>
      </c>
      <c r="I146" s="19" t="s">
        <v>359</v>
      </c>
      <c r="J146" s="19" t="s">
        <v>358</v>
      </c>
      <c r="K146" s="19" t="s">
        <v>77</v>
      </c>
      <c r="L146" s="22">
        <v>2</v>
      </c>
      <c r="M146" s="23">
        <v>4.1664E-2</v>
      </c>
      <c r="N146" s="24" t="s">
        <v>1888</v>
      </c>
      <c r="O146" s="25" t="s">
        <v>1889</v>
      </c>
      <c r="P146" s="35"/>
      <c r="Q146" s="27"/>
      <c r="R146" s="27"/>
      <c r="S146" s="27"/>
      <c r="T146" s="27"/>
      <c r="U146" s="27"/>
      <c r="V146" s="49"/>
      <c r="W146" s="27"/>
      <c r="X146" s="27"/>
      <c r="Y146" s="27"/>
    </row>
    <row r="147" spans="1:25" x14ac:dyDescent="0.25">
      <c r="A147" s="19" t="s">
        <v>1543</v>
      </c>
      <c r="B147" s="19" t="s">
        <v>1989</v>
      </c>
      <c r="C147" s="19" t="s">
        <v>1540</v>
      </c>
      <c r="D147" s="20" t="s">
        <v>1541</v>
      </c>
      <c r="E147" s="19" t="s">
        <v>1542</v>
      </c>
      <c r="F147" s="19" t="s">
        <v>1990</v>
      </c>
      <c r="G147" s="21">
        <v>44609</v>
      </c>
      <c r="H147" s="21">
        <v>44579</v>
      </c>
      <c r="I147" s="19" t="s">
        <v>96</v>
      </c>
      <c r="J147" s="19" t="s">
        <v>100</v>
      </c>
      <c r="K147" s="19" t="s">
        <v>77</v>
      </c>
      <c r="L147" s="22">
        <v>5</v>
      </c>
      <c r="M147" s="23">
        <v>1.08</v>
      </c>
      <c r="N147" s="24" t="s">
        <v>1888</v>
      </c>
      <c r="O147" s="25" t="s">
        <v>1889</v>
      </c>
      <c r="P147" s="35">
        <v>1.25</v>
      </c>
      <c r="Q147" s="27">
        <v>1</v>
      </c>
      <c r="R147" s="27"/>
      <c r="S147" s="27"/>
      <c r="T147" s="27"/>
      <c r="U147" s="27"/>
      <c r="V147" s="49"/>
      <c r="W147" s="27"/>
      <c r="X147" s="27"/>
      <c r="Y147" s="27"/>
    </row>
    <row r="148" spans="1:25" x14ac:dyDescent="0.25">
      <c r="A148" s="19" t="s">
        <v>1543</v>
      </c>
      <c r="B148" s="19" t="s">
        <v>1989</v>
      </c>
      <c r="C148" s="19" t="s">
        <v>1540</v>
      </c>
      <c r="D148" s="20" t="s">
        <v>1541</v>
      </c>
      <c r="E148" s="19" t="s">
        <v>1542</v>
      </c>
      <c r="F148" s="19" t="s">
        <v>1990</v>
      </c>
      <c r="G148" s="21">
        <v>44609</v>
      </c>
      <c r="H148" s="21">
        <v>44579</v>
      </c>
      <c r="I148" s="19" t="s">
        <v>103</v>
      </c>
      <c r="J148" s="19" t="s">
        <v>100</v>
      </c>
      <c r="K148" s="19" t="s">
        <v>77</v>
      </c>
      <c r="L148" s="22">
        <v>5</v>
      </c>
      <c r="M148" s="23">
        <v>0.40570500000000004</v>
      </c>
      <c r="N148" s="24" t="s">
        <v>1888</v>
      </c>
      <c r="O148" s="25" t="s">
        <v>1889</v>
      </c>
      <c r="P148" s="26"/>
      <c r="Q148" s="27"/>
      <c r="R148" s="27"/>
      <c r="S148" s="27"/>
      <c r="T148" s="27"/>
      <c r="U148" s="27"/>
      <c r="V148" s="49"/>
      <c r="W148" s="27"/>
      <c r="X148" s="27"/>
      <c r="Y148" s="27"/>
    </row>
    <row r="149" spans="1:25" x14ac:dyDescent="0.25">
      <c r="A149" s="19" t="s">
        <v>1543</v>
      </c>
      <c r="B149" s="19" t="s">
        <v>1989</v>
      </c>
      <c r="C149" s="19" t="s">
        <v>1540</v>
      </c>
      <c r="D149" s="20" t="s">
        <v>1541</v>
      </c>
      <c r="E149" s="19" t="s">
        <v>1542</v>
      </c>
      <c r="F149" s="19" t="s">
        <v>1990</v>
      </c>
      <c r="G149" s="21">
        <v>44609</v>
      </c>
      <c r="H149" s="21">
        <v>44579</v>
      </c>
      <c r="I149" s="19" t="s">
        <v>942</v>
      </c>
      <c r="J149" s="19" t="s">
        <v>100</v>
      </c>
      <c r="K149" s="19" t="s">
        <v>77</v>
      </c>
      <c r="L149" s="22">
        <v>10</v>
      </c>
      <c r="M149" s="23">
        <v>2.1687750000000001</v>
      </c>
      <c r="N149" s="24" t="s">
        <v>1888</v>
      </c>
      <c r="O149" s="25" t="s">
        <v>1889</v>
      </c>
      <c r="P149" s="26"/>
      <c r="Q149" s="27"/>
      <c r="R149" s="27"/>
      <c r="S149" s="27"/>
      <c r="T149" s="27"/>
      <c r="U149" s="27"/>
      <c r="V149" s="49"/>
      <c r="W149" s="27"/>
      <c r="X149" s="27"/>
      <c r="Y149" s="27"/>
    </row>
    <row r="150" spans="1:25" x14ac:dyDescent="0.25">
      <c r="A150" s="19" t="s">
        <v>1543</v>
      </c>
      <c r="B150" s="19" t="s">
        <v>1989</v>
      </c>
      <c r="C150" s="19" t="s">
        <v>1540</v>
      </c>
      <c r="D150" s="20" t="s">
        <v>1541</v>
      </c>
      <c r="E150" s="19" t="s">
        <v>1542</v>
      </c>
      <c r="F150" s="19" t="s">
        <v>1990</v>
      </c>
      <c r="G150" s="21">
        <v>44609</v>
      </c>
      <c r="H150" s="21">
        <v>44579</v>
      </c>
      <c r="I150" s="19" t="s">
        <v>944</v>
      </c>
      <c r="J150" s="19" t="s">
        <v>100</v>
      </c>
      <c r="K150" s="19" t="s">
        <v>77</v>
      </c>
      <c r="L150" s="22">
        <v>10</v>
      </c>
      <c r="M150" s="23">
        <v>0.84813250000000007</v>
      </c>
      <c r="N150" s="24" t="s">
        <v>1888</v>
      </c>
      <c r="O150" s="25" t="s">
        <v>1889</v>
      </c>
      <c r="P150" s="26"/>
      <c r="Q150" s="27"/>
      <c r="R150" s="27"/>
      <c r="S150" s="27"/>
      <c r="T150" s="27"/>
      <c r="U150" s="27"/>
      <c r="V150" s="49"/>
      <c r="W150" s="27"/>
      <c r="X150" s="27"/>
      <c r="Y150" s="27"/>
    </row>
    <row r="151" spans="1:25" x14ac:dyDescent="0.25">
      <c r="A151" s="19" t="s">
        <v>1543</v>
      </c>
      <c r="B151" s="19" t="s">
        <v>1989</v>
      </c>
      <c r="C151" s="19" t="s">
        <v>1540</v>
      </c>
      <c r="D151" s="20" t="s">
        <v>1541</v>
      </c>
      <c r="E151" s="19" t="s">
        <v>1542</v>
      </c>
      <c r="F151" s="19" t="s">
        <v>1990</v>
      </c>
      <c r="G151" s="21">
        <v>44609</v>
      </c>
      <c r="H151" s="21">
        <v>44579</v>
      </c>
      <c r="I151" s="19" t="s">
        <v>1314</v>
      </c>
      <c r="J151" s="19" t="s">
        <v>100</v>
      </c>
      <c r="K151" s="19" t="s">
        <v>77</v>
      </c>
      <c r="L151" s="22">
        <v>5</v>
      </c>
      <c r="M151" s="23">
        <v>0.81139687500000002</v>
      </c>
      <c r="N151" s="24" t="s">
        <v>1888</v>
      </c>
      <c r="O151" s="25" t="s">
        <v>1889</v>
      </c>
      <c r="P151" s="26"/>
      <c r="Q151" s="27"/>
      <c r="R151" s="27"/>
      <c r="S151" s="27"/>
      <c r="T151" s="27"/>
      <c r="U151" s="27"/>
      <c r="V151" s="49"/>
      <c r="W151" s="27"/>
      <c r="X151" s="27"/>
      <c r="Y151" s="27"/>
    </row>
    <row r="152" spans="1:25" x14ac:dyDescent="0.25">
      <c r="A152" s="19" t="s">
        <v>1543</v>
      </c>
      <c r="B152" s="19" t="s">
        <v>1989</v>
      </c>
      <c r="C152" s="19" t="s">
        <v>1540</v>
      </c>
      <c r="D152" s="20" t="s">
        <v>1541</v>
      </c>
      <c r="E152" s="19" t="s">
        <v>1542</v>
      </c>
      <c r="F152" s="19" t="s">
        <v>1990</v>
      </c>
      <c r="G152" s="21">
        <v>44609</v>
      </c>
      <c r="H152" s="21">
        <v>44579</v>
      </c>
      <c r="I152" s="19" t="s">
        <v>1317</v>
      </c>
      <c r="J152" s="19" t="s">
        <v>100</v>
      </c>
      <c r="K152" s="19" t="s">
        <v>77</v>
      </c>
      <c r="L152" s="22">
        <v>5</v>
      </c>
      <c r="M152" s="23">
        <v>0.41366000000000003</v>
      </c>
      <c r="N152" s="24" t="s">
        <v>1888</v>
      </c>
      <c r="O152" s="25" t="s">
        <v>1889</v>
      </c>
      <c r="P152" s="26"/>
      <c r="Q152" s="27"/>
      <c r="R152" s="27"/>
      <c r="S152" s="27"/>
      <c r="T152" s="27"/>
      <c r="U152" s="27"/>
      <c r="V152" s="49"/>
      <c r="W152" s="27"/>
      <c r="X152" s="27"/>
      <c r="Y152" s="27"/>
    </row>
    <row r="153" spans="1:25" x14ac:dyDescent="0.25">
      <c r="A153" s="19" t="s">
        <v>1543</v>
      </c>
      <c r="B153" s="19" t="s">
        <v>1989</v>
      </c>
      <c r="C153" s="19" t="s">
        <v>1540</v>
      </c>
      <c r="D153" s="20" t="s">
        <v>1541</v>
      </c>
      <c r="E153" s="19" t="s">
        <v>1542</v>
      </c>
      <c r="F153" s="19" t="s">
        <v>1990</v>
      </c>
      <c r="G153" s="21">
        <v>44609</v>
      </c>
      <c r="H153" s="21">
        <v>44579</v>
      </c>
      <c r="I153" s="19" t="s">
        <v>940</v>
      </c>
      <c r="J153" s="19" t="s">
        <v>100</v>
      </c>
      <c r="K153" s="19" t="s">
        <v>77</v>
      </c>
      <c r="L153" s="22">
        <v>2</v>
      </c>
      <c r="M153" s="23">
        <v>0.54835199999999995</v>
      </c>
      <c r="N153" s="24" t="s">
        <v>1888</v>
      </c>
      <c r="O153" s="25" t="s">
        <v>1889</v>
      </c>
      <c r="P153" s="35"/>
      <c r="Q153" s="27"/>
      <c r="R153" s="27"/>
      <c r="S153" s="27"/>
      <c r="T153" s="27"/>
      <c r="U153" s="27"/>
      <c r="V153" s="49"/>
      <c r="W153" s="27"/>
      <c r="X153" s="27"/>
      <c r="Y153" s="27"/>
    </row>
    <row r="154" spans="1:25" x14ac:dyDescent="0.25">
      <c r="A154" s="19" t="s">
        <v>1543</v>
      </c>
      <c r="B154" s="19" t="s">
        <v>1989</v>
      </c>
      <c r="C154" s="19" t="s">
        <v>1540</v>
      </c>
      <c r="D154" s="20" t="s">
        <v>1541</v>
      </c>
      <c r="E154" s="19" t="s">
        <v>1542</v>
      </c>
      <c r="F154" s="19" t="s">
        <v>1990</v>
      </c>
      <c r="G154" s="21">
        <v>44609</v>
      </c>
      <c r="H154" s="21">
        <v>44579</v>
      </c>
      <c r="I154" s="19" t="s">
        <v>941</v>
      </c>
      <c r="J154" s="19" t="s">
        <v>100</v>
      </c>
      <c r="K154" s="19" t="s">
        <v>77</v>
      </c>
      <c r="L154" s="22">
        <v>2</v>
      </c>
      <c r="M154" s="23">
        <v>0.26737499999999997</v>
      </c>
      <c r="N154" s="24" t="s">
        <v>1888</v>
      </c>
      <c r="O154" s="25" t="s">
        <v>1889</v>
      </c>
      <c r="P154" s="26"/>
      <c r="Q154" s="27"/>
      <c r="R154" s="27"/>
      <c r="S154" s="27"/>
      <c r="T154" s="27"/>
      <c r="U154" s="27"/>
      <c r="V154" s="49"/>
      <c r="W154" s="27"/>
      <c r="X154" s="27"/>
      <c r="Y154" s="27"/>
    </row>
    <row r="155" spans="1:25" x14ac:dyDescent="0.25">
      <c r="A155" s="19" t="s">
        <v>1550</v>
      </c>
      <c r="B155" s="19" t="s">
        <v>1991</v>
      </c>
      <c r="C155" s="19" t="s">
        <v>1547</v>
      </c>
      <c r="D155" s="20" t="s">
        <v>1548</v>
      </c>
      <c r="E155" s="19" t="s">
        <v>1547</v>
      </c>
      <c r="F155" s="19" t="s">
        <v>1992</v>
      </c>
      <c r="G155" s="21">
        <v>44583</v>
      </c>
      <c r="H155" s="21">
        <v>44579</v>
      </c>
      <c r="I155" s="19" t="s">
        <v>410</v>
      </c>
      <c r="J155" s="19" t="s">
        <v>21</v>
      </c>
      <c r="K155" s="19" t="s">
        <v>413</v>
      </c>
      <c r="L155" s="22">
        <v>1</v>
      </c>
      <c r="M155" s="23">
        <v>0.52455200000000002</v>
      </c>
      <c r="N155" s="24" t="s">
        <v>1888</v>
      </c>
      <c r="O155" s="25" t="s">
        <v>1889</v>
      </c>
      <c r="P155" s="26"/>
      <c r="Q155" s="27"/>
      <c r="R155" s="27"/>
      <c r="S155" s="50" t="s">
        <v>1993</v>
      </c>
      <c r="T155" s="27"/>
      <c r="U155" s="27"/>
      <c r="V155" s="49"/>
      <c r="W155" s="27"/>
      <c r="X155" s="27"/>
      <c r="Y155" s="27"/>
    </row>
    <row r="156" spans="1:25" x14ac:dyDescent="0.25">
      <c r="A156" s="19" t="s">
        <v>1530</v>
      </c>
      <c r="B156" s="19" t="s">
        <v>1994</v>
      </c>
      <c r="C156" s="19" t="s">
        <v>1527</v>
      </c>
      <c r="D156" s="20" t="s">
        <v>1528</v>
      </c>
      <c r="E156" s="19" t="s">
        <v>1529</v>
      </c>
      <c r="F156" s="19" t="s">
        <v>1995</v>
      </c>
      <c r="G156" s="21">
        <v>44602</v>
      </c>
      <c r="H156" s="21">
        <v>44579</v>
      </c>
      <c r="I156" s="19" t="s">
        <v>149</v>
      </c>
      <c r="J156" s="19" t="s">
        <v>147</v>
      </c>
      <c r="K156" s="19" t="s">
        <v>77</v>
      </c>
      <c r="L156" s="22">
        <v>3</v>
      </c>
      <c r="M156" s="23">
        <v>0.18513000000000002</v>
      </c>
      <c r="N156" s="24" t="s">
        <v>1888</v>
      </c>
      <c r="O156" s="25" t="s">
        <v>1889</v>
      </c>
      <c r="P156" s="51"/>
      <c r="Q156" s="27"/>
      <c r="R156" s="27"/>
      <c r="S156" s="27"/>
      <c r="T156" s="27"/>
      <c r="U156" s="27"/>
      <c r="V156" s="49"/>
      <c r="W156" s="27"/>
      <c r="X156" s="27"/>
      <c r="Y156" s="27"/>
    </row>
    <row r="157" spans="1:25" x14ac:dyDescent="0.25">
      <c r="A157" s="19" t="s">
        <v>1530</v>
      </c>
      <c r="B157" s="19" t="s">
        <v>1994</v>
      </c>
      <c r="C157" s="19" t="s">
        <v>1527</v>
      </c>
      <c r="D157" s="20" t="s">
        <v>1528</v>
      </c>
      <c r="E157" s="19" t="s">
        <v>1529</v>
      </c>
      <c r="F157" s="19" t="s">
        <v>1995</v>
      </c>
      <c r="G157" s="21">
        <v>44602</v>
      </c>
      <c r="H157" s="21">
        <v>44579</v>
      </c>
      <c r="I157" s="19" t="s">
        <v>139</v>
      </c>
      <c r="J157" s="19" t="s">
        <v>147</v>
      </c>
      <c r="K157" s="19" t="s">
        <v>77</v>
      </c>
      <c r="L157" s="22">
        <v>3</v>
      </c>
      <c r="M157" s="23">
        <v>0.18513000000000002</v>
      </c>
      <c r="N157" s="24" t="s">
        <v>1888</v>
      </c>
      <c r="O157" s="25" t="s">
        <v>1889</v>
      </c>
      <c r="P157" s="51"/>
      <c r="Q157" s="27"/>
      <c r="R157" s="27"/>
      <c r="S157" s="27"/>
      <c r="T157" s="27"/>
      <c r="U157" s="27"/>
      <c r="V157" s="49"/>
      <c r="W157" s="27"/>
      <c r="X157" s="27"/>
      <c r="Y157" s="27"/>
    </row>
    <row r="158" spans="1:25" x14ac:dyDescent="0.25">
      <c r="A158" s="19" t="s">
        <v>1530</v>
      </c>
      <c r="B158" s="19" t="s">
        <v>1994</v>
      </c>
      <c r="C158" s="19" t="s">
        <v>1527</v>
      </c>
      <c r="D158" s="20" t="s">
        <v>1528</v>
      </c>
      <c r="E158" s="19" t="s">
        <v>1529</v>
      </c>
      <c r="F158" s="19" t="s">
        <v>1995</v>
      </c>
      <c r="G158" s="21">
        <v>44602</v>
      </c>
      <c r="H158" s="21">
        <v>44579</v>
      </c>
      <c r="I158" s="19" t="s">
        <v>372</v>
      </c>
      <c r="J158" s="19" t="s">
        <v>358</v>
      </c>
      <c r="K158" s="19" t="s">
        <v>77</v>
      </c>
      <c r="L158" s="22">
        <v>2</v>
      </c>
      <c r="M158" s="23">
        <v>4.6128000000000002E-2</v>
      </c>
      <c r="N158" s="24" t="s">
        <v>1888</v>
      </c>
      <c r="O158" s="25" t="s">
        <v>1889</v>
      </c>
      <c r="P158" s="26"/>
      <c r="Q158" s="27"/>
      <c r="R158" s="27"/>
      <c r="S158" s="27"/>
      <c r="T158" s="27"/>
      <c r="U158" s="27"/>
      <c r="V158" s="49"/>
      <c r="W158" s="27"/>
      <c r="X158" s="27"/>
      <c r="Y158" s="27"/>
    </row>
    <row r="159" spans="1:25" x14ac:dyDescent="0.25">
      <c r="A159" s="19" t="s">
        <v>1530</v>
      </c>
      <c r="B159" s="19" t="s">
        <v>1994</v>
      </c>
      <c r="C159" s="19" t="s">
        <v>1527</v>
      </c>
      <c r="D159" s="20" t="s">
        <v>1528</v>
      </c>
      <c r="E159" s="19" t="s">
        <v>1529</v>
      </c>
      <c r="F159" s="19" t="s">
        <v>1995</v>
      </c>
      <c r="G159" s="21">
        <v>44602</v>
      </c>
      <c r="H159" s="21">
        <v>44579</v>
      </c>
      <c r="I159" s="19" t="s">
        <v>544</v>
      </c>
      <c r="J159" s="19" t="s">
        <v>129</v>
      </c>
      <c r="K159" s="19" t="s">
        <v>77</v>
      </c>
      <c r="L159" s="22">
        <v>4</v>
      </c>
      <c r="M159" s="23">
        <v>0.11831999999999999</v>
      </c>
      <c r="N159" s="24" t="s">
        <v>1888</v>
      </c>
      <c r="O159" s="25" t="s">
        <v>1889</v>
      </c>
      <c r="P159" s="26"/>
      <c r="Q159" s="27"/>
      <c r="R159" s="27"/>
      <c r="S159" s="52"/>
      <c r="T159" s="53"/>
      <c r="U159" s="27"/>
      <c r="V159" s="49"/>
      <c r="W159" s="27"/>
      <c r="X159" s="27"/>
      <c r="Y159" s="27"/>
    </row>
    <row r="160" spans="1:25" x14ac:dyDescent="0.25">
      <c r="A160" s="19" t="s">
        <v>1530</v>
      </c>
      <c r="B160" s="19" t="s">
        <v>1994</v>
      </c>
      <c r="C160" s="19" t="s">
        <v>1527</v>
      </c>
      <c r="D160" s="20" t="s">
        <v>1528</v>
      </c>
      <c r="E160" s="19" t="s">
        <v>1529</v>
      </c>
      <c r="F160" s="19" t="s">
        <v>1995</v>
      </c>
      <c r="G160" s="21">
        <v>44602</v>
      </c>
      <c r="H160" s="21">
        <v>44579</v>
      </c>
      <c r="I160" s="19" t="s">
        <v>125</v>
      </c>
      <c r="J160" s="19" t="s">
        <v>129</v>
      </c>
      <c r="K160" s="19" t="s">
        <v>77</v>
      </c>
      <c r="L160" s="22">
        <v>4</v>
      </c>
      <c r="M160" s="23">
        <v>8.5586640000000005E-2</v>
      </c>
      <c r="N160" s="24" t="s">
        <v>1888</v>
      </c>
      <c r="O160" s="25" t="s">
        <v>1889</v>
      </c>
      <c r="P160" s="26"/>
      <c r="Q160" s="27"/>
      <c r="R160" s="27"/>
      <c r="S160" s="52"/>
      <c r="T160" s="53"/>
      <c r="U160" s="27"/>
      <c r="V160" s="49"/>
      <c r="W160" s="27"/>
      <c r="X160" s="27"/>
      <c r="Y160" s="27"/>
    </row>
    <row r="161" spans="1:25" x14ac:dyDescent="0.25">
      <c r="A161" s="19" t="s">
        <v>1537</v>
      </c>
      <c r="B161" s="19" t="s">
        <v>1996</v>
      </c>
      <c r="C161" s="19" t="s">
        <v>1534</v>
      </c>
      <c r="D161" s="20" t="s">
        <v>1535</v>
      </c>
      <c r="E161" s="19" t="s">
        <v>1536</v>
      </c>
      <c r="F161" s="19" t="s">
        <v>1997</v>
      </c>
      <c r="G161" s="21">
        <v>44602</v>
      </c>
      <c r="H161" s="21">
        <v>44579</v>
      </c>
      <c r="I161" s="19" t="s">
        <v>125</v>
      </c>
      <c r="J161" s="19" t="s">
        <v>129</v>
      </c>
      <c r="K161" s="19" t="s">
        <v>77</v>
      </c>
      <c r="L161" s="22">
        <v>2</v>
      </c>
      <c r="M161" s="23">
        <v>4.2793320000000003E-2</v>
      </c>
      <c r="N161" s="24" t="s">
        <v>1888</v>
      </c>
      <c r="O161" s="25" t="s">
        <v>1889</v>
      </c>
      <c r="P161" s="35"/>
      <c r="Q161" s="27"/>
      <c r="R161" s="27"/>
      <c r="S161" s="52"/>
      <c r="T161" s="53"/>
      <c r="U161" s="27"/>
      <c r="V161" s="49"/>
      <c r="W161" s="27"/>
      <c r="X161" s="27"/>
      <c r="Y161" s="27"/>
    </row>
    <row r="162" spans="1:25" x14ac:dyDescent="0.25">
      <c r="A162" s="19" t="s">
        <v>460</v>
      </c>
      <c r="B162" s="19" t="s">
        <v>1998</v>
      </c>
      <c r="C162" s="19" t="s">
        <v>1519</v>
      </c>
      <c r="D162" s="20" t="s">
        <v>1520</v>
      </c>
      <c r="E162" s="19" t="s">
        <v>1522</v>
      </c>
      <c r="F162" s="19" t="s">
        <v>1915</v>
      </c>
      <c r="G162" s="21">
        <v>44581</v>
      </c>
      <c r="H162" s="21">
        <v>44579</v>
      </c>
      <c r="I162" s="19" t="s">
        <v>139</v>
      </c>
      <c r="J162" s="19" t="s">
        <v>147</v>
      </c>
      <c r="K162" s="19" t="s">
        <v>77</v>
      </c>
      <c r="L162" s="22">
        <v>2</v>
      </c>
      <c r="M162" s="23">
        <v>0.12342</v>
      </c>
      <c r="N162" s="24" t="s">
        <v>1888</v>
      </c>
      <c r="O162" s="25" t="s">
        <v>1889</v>
      </c>
      <c r="P162" s="26"/>
      <c r="Q162" s="27"/>
      <c r="R162" s="27"/>
      <c r="S162" s="52"/>
      <c r="T162" s="53"/>
      <c r="U162" s="27"/>
      <c r="V162" s="49"/>
      <c r="W162" s="27"/>
      <c r="X162" s="27"/>
      <c r="Y162" s="27"/>
    </row>
    <row r="163" spans="1:25" x14ac:dyDescent="0.25">
      <c r="A163" s="19" t="s">
        <v>460</v>
      </c>
      <c r="B163" s="19" t="s">
        <v>1998</v>
      </c>
      <c r="C163" s="19" t="s">
        <v>1519</v>
      </c>
      <c r="D163" s="20" t="s">
        <v>1520</v>
      </c>
      <c r="E163" s="19" t="s">
        <v>1522</v>
      </c>
      <c r="F163" s="19" t="s">
        <v>1915</v>
      </c>
      <c r="G163" s="21">
        <v>44581</v>
      </c>
      <c r="H163" s="21">
        <v>44579</v>
      </c>
      <c r="I163" s="19" t="s">
        <v>483</v>
      </c>
      <c r="J163" s="19" t="s">
        <v>129</v>
      </c>
      <c r="K163" s="19" t="s">
        <v>77</v>
      </c>
      <c r="L163" s="22">
        <v>2</v>
      </c>
      <c r="M163" s="23">
        <v>7.7520000000000006E-2</v>
      </c>
      <c r="N163" s="24" t="s">
        <v>1888</v>
      </c>
      <c r="O163" s="25" t="s">
        <v>1889</v>
      </c>
      <c r="P163" s="26"/>
      <c r="Q163" s="27"/>
      <c r="R163" s="27"/>
      <c r="S163" s="27"/>
      <c r="T163" s="27"/>
      <c r="U163" s="27"/>
      <c r="V163" s="28"/>
      <c r="W163" s="27"/>
      <c r="X163" s="27"/>
      <c r="Y163" s="27"/>
    </row>
    <row r="164" spans="1:25" x14ac:dyDescent="0.25">
      <c r="A164" s="19" t="s">
        <v>262</v>
      </c>
      <c r="B164" s="19" t="s">
        <v>1999</v>
      </c>
      <c r="C164" s="19" t="s">
        <v>953</v>
      </c>
      <c r="D164" s="20" t="s">
        <v>954</v>
      </c>
      <c r="E164" s="19" t="s">
        <v>956</v>
      </c>
      <c r="F164" s="19" t="s">
        <v>1927</v>
      </c>
      <c r="G164" s="21">
        <v>44586</v>
      </c>
      <c r="H164" s="21">
        <v>44579</v>
      </c>
      <c r="I164" s="19" t="s">
        <v>139</v>
      </c>
      <c r="J164" s="19" t="s">
        <v>147</v>
      </c>
      <c r="K164" s="19" t="s">
        <v>77</v>
      </c>
      <c r="L164" s="22">
        <v>10</v>
      </c>
      <c r="M164" s="23">
        <v>0.61709999999999998</v>
      </c>
      <c r="N164" s="24" t="s">
        <v>1888</v>
      </c>
      <c r="O164" s="25" t="s">
        <v>1959</v>
      </c>
      <c r="P164" s="48">
        <v>7</v>
      </c>
      <c r="Q164" s="27">
        <v>1</v>
      </c>
      <c r="R164" s="27"/>
      <c r="S164" s="27"/>
      <c r="T164" s="27"/>
      <c r="U164" s="27"/>
      <c r="V164" s="28"/>
      <c r="W164" s="27"/>
      <c r="X164" s="27"/>
      <c r="Y164" s="27"/>
    </row>
    <row r="165" spans="1:25" x14ac:dyDescent="0.25">
      <c r="A165" s="19" t="s">
        <v>262</v>
      </c>
      <c r="B165" s="19" t="s">
        <v>1999</v>
      </c>
      <c r="C165" s="19" t="s">
        <v>961</v>
      </c>
      <c r="D165" s="20" t="s">
        <v>962</v>
      </c>
      <c r="E165" s="19" t="s">
        <v>956</v>
      </c>
      <c r="F165" s="19" t="s">
        <v>1904</v>
      </c>
      <c r="G165" s="21">
        <v>44612</v>
      </c>
      <c r="H165" s="21">
        <v>44579</v>
      </c>
      <c r="I165" s="19" t="s">
        <v>164</v>
      </c>
      <c r="J165" s="19" t="s">
        <v>21</v>
      </c>
      <c r="K165" s="19" t="s">
        <v>77</v>
      </c>
      <c r="L165" s="22">
        <v>1</v>
      </c>
      <c r="M165" s="23">
        <v>0.98699999999999999</v>
      </c>
      <c r="N165" s="24" t="s">
        <v>1888</v>
      </c>
      <c r="O165" s="25" t="s">
        <v>1959</v>
      </c>
      <c r="P165" s="29"/>
      <c r="Q165" s="27"/>
      <c r="R165" s="27"/>
      <c r="S165" s="27"/>
      <c r="T165" s="27"/>
      <c r="U165" s="27"/>
      <c r="V165" s="28"/>
      <c r="W165" s="27"/>
      <c r="X165" s="27"/>
      <c r="Y165" s="27"/>
    </row>
    <row r="166" spans="1:25" x14ac:dyDescent="0.25">
      <c r="A166" s="19" t="s">
        <v>262</v>
      </c>
      <c r="B166" s="19" t="s">
        <v>1999</v>
      </c>
      <c r="C166" s="19" t="s">
        <v>961</v>
      </c>
      <c r="D166" s="20" t="s">
        <v>962</v>
      </c>
      <c r="E166" s="19" t="s">
        <v>956</v>
      </c>
      <c r="F166" s="19" t="s">
        <v>1904</v>
      </c>
      <c r="G166" s="21">
        <v>44612</v>
      </c>
      <c r="H166" s="21">
        <v>44579</v>
      </c>
      <c r="I166" s="19" t="s">
        <v>244</v>
      </c>
      <c r="J166" s="19" t="s">
        <v>83</v>
      </c>
      <c r="K166" s="19" t="s">
        <v>77</v>
      </c>
      <c r="L166" s="22">
        <v>2</v>
      </c>
      <c r="M166" s="23">
        <v>0.96682800000000002</v>
      </c>
      <c r="N166" s="24" t="s">
        <v>1888</v>
      </c>
      <c r="O166" s="25" t="s">
        <v>1959</v>
      </c>
      <c r="P166" s="26"/>
      <c r="Q166" s="27"/>
      <c r="R166" s="27"/>
      <c r="S166" s="27"/>
      <c r="T166" s="27"/>
      <c r="U166" s="27"/>
      <c r="V166" s="28"/>
      <c r="W166" s="27"/>
      <c r="X166" s="27"/>
      <c r="Y166" s="27"/>
    </row>
    <row r="167" spans="1:25" x14ac:dyDescent="0.25">
      <c r="A167" s="19" t="s">
        <v>262</v>
      </c>
      <c r="B167" s="19" t="s">
        <v>1999</v>
      </c>
      <c r="C167" s="19" t="s">
        <v>961</v>
      </c>
      <c r="D167" s="20" t="s">
        <v>962</v>
      </c>
      <c r="E167" s="19" t="s">
        <v>956</v>
      </c>
      <c r="F167" s="19" t="s">
        <v>1904</v>
      </c>
      <c r="G167" s="21">
        <v>44612</v>
      </c>
      <c r="H167" s="21">
        <v>44579</v>
      </c>
      <c r="I167" s="19" t="s">
        <v>243</v>
      </c>
      <c r="J167" s="19" t="s">
        <v>83</v>
      </c>
      <c r="K167" s="19" t="s">
        <v>77</v>
      </c>
      <c r="L167" s="22">
        <v>2</v>
      </c>
      <c r="M167" s="23">
        <v>0.98951999999999996</v>
      </c>
      <c r="N167" s="24" t="s">
        <v>1888</v>
      </c>
      <c r="O167" s="25" t="s">
        <v>1959</v>
      </c>
      <c r="P167" s="26"/>
      <c r="Q167" s="27"/>
      <c r="R167" s="27"/>
      <c r="S167" s="27"/>
      <c r="T167" s="27"/>
      <c r="U167" s="27"/>
      <c r="V167" s="28"/>
      <c r="W167" s="27"/>
      <c r="X167" s="27"/>
      <c r="Y167" s="27"/>
    </row>
    <row r="168" spans="1:25" x14ac:dyDescent="0.25">
      <c r="A168" s="19" t="s">
        <v>262</v>
      </c>
      <c r="B168" s="19" t="s">
        <v>1999</v>
      </c>
      <c r="C168" s="19" t="s">
        <v>977</v>
      </c>
      <c r="D168" s="20" t="s">
        <v>978</v>
      </c>
      <c r="E168" s="19" t="s">
        <v>956</v>
      </c>
      <c r="F168" s="19" t="s">
        <v>2000</v>
      </c>
      <c r="G168" s="21">
        <v>44612</v>
      </c>
      <c r="H168" s="21">
        <v>44579</v>
      </c>
      <c r="I168" s="19" t="s">
        <v>979</v>
      </c>
      <c r="J168" s="19" t="s">
        <v>100</v>
      </c>
      <c r="K168" s="19" t="s">
        <v>77</v>
      </c>
      <c r="L168" s="22">
        <v>1</v>
      </c>
      <c r="M168" s="23">
        <v>0.13368749999999999</v>
      </c>
      <c r="N168" s="24" t="s">
        <v>1888</v>
      </c>
      <c r="O168" s="25" t="s">
        <v>1959</v>
      </c>
      <c r="P168" s="26"/>
      <c r="Q168" s="27"/>
      <c r="R168" s="27"/>
      <c r="S168" s="27"/>
      <c r="T168" s="27"/>
      <c r="U168" s="27"/>
      <c r="V168" s="28"/>
      <c r="W168" s="27"/>
      <c r="X168" s="27"/>
      <c r="Y168" s="27"/>
    </row>
    <row r="169" spans="1:25" x14ac:dyDescent="0.25">
      <c r="A169" s="19" t="s">
        <v>262</v>
      </c>
      <c r="B169" s="19" t="s">
        <v>1999</v>
      </c>
      <c r="C169" s="19" t="s">
        <v>977</v>
      </c>
      <c r="D169" s="20" t="s">
        <v>978</v>
      </c>
      <c r="E169" s="19" t="s">
        <v>956</v>
      </c>
      <c r="F169" s="19" t="s">
        <v>2000</v>
      </c>
      <c r="G169" s="21">
        <v>44612</v>
      </c>
      <c r="H169" s="21">
        <v>44579</v>
      </c>
      <c r="I169" s="19" t="s">
        <v>980</v>
      </c>
      <c r="J169" s="19" t="s">
        <v>100</v>
      </c>
      <c r="K169" s="19" t="s">
        <v>77</v>
      </c>
      <c r="L169" s="22">
        <v>1</v>
      </c>
      <c r="M169" s="23">
        <v>0.27417599999999998</v>
      </c>
      <c r="N169" s="24" t="s">
        <v>1888</v>
      </c>
      <c r="O169" s="25" t="s">
        <v>1959</v>
      </c>
      <c r="P169" s="26"/>
      <c r="Q169" s="27"/>
      <c r="R169" s="27"/>
      <c r="S169" s="27"/>
      <c r="T169" s="27"/>
      <c r="U169" s="27"/>
      <c r="V169" s="28"/>
      <c r="W169" s="27"/>
      <c r="X169" s="27"/>
      <c r="Y169" s="27"/>
    </row>
    <row r="170" spans="1:25" x14ac:dyDescent="0.25">
      <c r="A170" s="19" t="s">
        <v>973</v>
      </c>
      <c r="B170" s="19" t="s">
        <v>2001</v>
      </c>
      <c r="C170" s="19" t="s">
        <v>970</v>
      </c>
      <c r="D170" s="20" t="s">
        <v>971</v>
      </c>
      <c r="E170" s="19" t="s">
        <v>972</v>
      </c>
      <c r="F170" s="19" t="s">
        <v>2002</v>
      </c>
      <c r="G170" s="21">
        <v>44581</v>
      </c>
      <c r="H170" s="21">
        <v>44579</v>
      </c>
      <c r="I170" s="19" t="s">
        <v>170</v>
      </c>
      <c r="J170" s="19" t="s">
        <v>21</v>
      </c>
      <c r="K170" s="19" t="s">
        <v>77</v>
      </c>
      <c r="L170" s="22">
        <v>6</v>
      </c>
      <c r="M170" s="23">
        <v>4.1495999999999995</v>
      </c>
      <c r="N170" s="24" t="s">
        <v>1888</v>
      </c>
      <c r="O170" s="25" t="s">
        <v>1959</v>
      </c>
      <c r="P170" s="26"/>
      <c r="Q170" s="27"/>
      <c r="R170" s="27"/>
      <c r="S170" s="27"/>
      <c r="T170" s="27"/>
      <c r="U170" s="27"/>
      <c r="V170" s="28"/>
      <c r="W170" s="27"/>
      <c r="X170" s="27"/>
      <c r="Y170" s="27"/>
    </row>
    <row r="171" spans="1:25" x14ac:dyDescent="0.25">
      <c r="A171" s="19" t="s">
        <v>966</v>
      </c>
      <c r="B171" s="19" t="s">
        <v>2003</v>
      </c>
      <c r="C171" s="19" t="s">
        <v>963</v>
      </c>
      <c r="D171" s="20" t="s">
        <v>964</v>
      </c>
      <c r="E171" s="19" t="s">
        <v>965</v>
      </c>
      <c r="F171" s="19" t="s">
        <v>2004</v>
      </c>
      <c r="G171" s="21">
        <v>44602</v>
      </c>
      <c r="H171" s="21">
        <v>44579</v>
      </c>
      <c r="I171" s="19" t="s">
        <v>164</v>
      </c>
      <c r="J171" s="19" t="s">
        <v>21</v>
      </c>
      <c r="K171" s="19" t="s">
        <v>77</v>
      </c>
      <c r="L171" s="22">
        <v>3</v>
      </c>
      <c r="M171" s="23">
        <v>2.9609999999999999</v>
      </c>
      <c r="N171" s="24" t="s">
        <v>1888</v>
      </c>
      <c r="O171" s="25" t="s">
        <v>1959</v>
      </c>
      <c r="P171" s="26"/>
      <c r="Q171" s="27"/>
      <c r="R171" s="27"/>
      <c r="S171" s="27"/>
      <c r="T171" s="27"/>
      <c r="U171" s="27"/>
      <c r="V171" s="28"/>
      <c r="W171" s="27"/>
      <c r="X171" s="27"/>
      <c r="Y171" s="27"/>
    </row>
    <row r="172" spans="1:25" x14ac:dyDescent="0.25">
      <c r="A172" s="19" t="s">
        <v>966</v>
      </c>
      <c r="B172" s="19" t="s">
        <v>2003</v>
      </c>
      <c r="C172" s="19" t="s">
        <v>963</v>
      </c>
      <c r="D172" s="20" t="s">
        <v>964</v>
      </c>
      <c r="E172" s="19" t="s">
        <v>965</v>
      </c>
      <c r="F172" s="19" t="s">
        <v>2004</v>
      </c>
      <c r="G172" s="21">
        <v>44602</v>
      </c>
      <c r="H172" s="21">
        <v>44579</v>
      </c>
      <c r="I172" s="19" t="s">
        <v>200</v>
      </c>
      <c r="J172" s="19" t="s">
        <v>21</v>
      </c>
      <c r="K172" s="19" t="s">
        <v>77</v>
      </c>
      <c r="L172" s="22">
        <v>5</v>
      </c>
      <c r="M172" s="23">
        <v>4.0966399999999998</v>
      </c>
      <c r="N172" s="24" t="s">
        <v>1888</v>
      </c>
      <c r="O172" s="25" t="s">
        <v>1959</v>
      </c>
      <c r="P172" s="26"/>
      <c r="Q172" s="27"/>
      <c r="R172" s="27"/>
      <c r="S172" s="27"/>
      <c r="T172" s="27"/>
      <c r="U172" s="27"/>
      <c r="V172" s="28"/>
      <c r="W172" s="27"/>
      <c r="X172" s="27"/>
      <c r="Y172" s="27"/>
    </row>
    <row r="173" spans="1:25" x14ac:dyDescent="0.25">
      <c r="A173" s="19" t="s">
        <v>966</v>
      </c>
      <c r="B173" s="19" t="s">
        <v>2003</v>
      </c>
      <c r="C173" s="19" t="s">
        <v>963</v>
      </c>
      <c r="D173" s="20" t="s">
        <v>964</v>
      </c>
      <c r="E173" s="19" t="s">
        <v>965</v>
      </c>
      <c r="F173" s="19" t="s">
        <v>2004</v>
      </c>
      <c r="G173" s="21">
        <v>44602</v>
      </c>
      <c r="H173" s="21">
        <v>44579</v>
      </c>
      <c r="I173" s="19" t="s">
        <v>112</v>
      </c>
      <c r="J173" s="19" t="s">
        <v>83</v>
      </c>
      <c r="K173" s="19" t="s">
        <v>77</v>
      </c>
      <c r="L173" s="22">
        <v>5</v>
      </c>
      <c r="M173" s="23">
        <v>2.9339300000000001</v>
      </c>
      <c r="N173" s="24" t="s">
        <v>1888</v>
      </c>
      <c r="O173" s="25" t="s">
        <v>1959</v>
      </c>
      <c r="P173" s="35"/>
      <c r="Q173" s="27"/>
      <c r="R173" s="27"/>
      <c r="S173" s="27"/>
      <c r="T173" s="27"/>
      <c r="U173" s="27"/>
      <c r="V173" s="28"/>
      <c r="W173" s="27"/>
      <c r="X173" s="27"/>
      <c r="Y173" s="27"/>
    </row>
    <row r="174" spans="1:25" x14ac:dyDescent="0.25">
      <c r="A174" s="19" t="s">
        <v>966</v>
      </c>
      <c r="B174" s="19" t="s">
        <v>2003</v>
      </c>
      <c r="C174" s="19" t="s">
        <v>981</v>
      </c>
      <c r="D174" s="20" t="s">
        <v>982</v>
      </c>
      <c r="E174" s="19" t="s">
        <v>965</v>
      </c>
      <c r="F174" s="19" t="s">
        <v>2004</v>
      </c>
      <c r="G174" s="21">
        <v>44602</v>
      </c>
      <c r="H174" s="21">
        <v>44579</v>
      </c>
      <c r="I174" s="19" t="s">
        <v>164</v>
      </c>
      <c r="J174" s="19" t="s">
        <v>21</v>
      </c>
      <c r="K174" s="19" t="s">
        <v>77</v>
      </c>
      <c r="L174" s="22">
        <v>2</v>
      </c>
      <c r="M174" s="23">
        <v>1.974</v>
      </c>
      <c r="N174" s="24" t="s">
        <v>1888</v>
      </c>
      <c r="O174" s="25" t="s">
        <v>1959</v>
      </c>
      <c r="P174" s="26"/>
      <c r="Q174" s="27"/>
      <c r="R174" s="27"/>
      <c r="S174" s="27"/>
      <c r="T174" s="27"/>
      <c r="U174" s="27"/>
      <c r="V174" s="28"/>
      <c r="W174" s="27"/>
      <c r="X174" s="27"/>
      <c r="Y174" s="27"/>
    </row>
    <row r="175" spans="1:25" x14ac:dyDescent="0.25">
      <c r="A175" s="19" t="s">
        <v>966</v>
      </c>
      <c r="B175" s="19" t="s">
        <v>2003</v>
      </c>
      <c r="C175" s="19" t="s">
        <v>981</v>
      </c>
      <c r="D175" s="20" t="s">
        <v>982</v>
      </c>
      <c r="E175" s="19" t="s">
        <v>965</v>
      </c>
      <c r="F175" s="19" t="s">
        <v>2004</v>
      </c>
      <c r="G175" s="21">
        <v>44602</v>
      </c>
      <c r="H175" s="21">
        <v>44579</v>
      </c>
      <c r="I175" s="19" t="s">
        <v>243</v>
      </c>
      <c r="J175" s="19" t="s">
        <v>83</v>
      </c>
      <c r="K175" s="19" t="s">
        <v>77</v>
      </c>
      <c r="L175" s="22">
        <v>10</v>
      </c>
      <c r="M175" s="23">
        <v>4.9475999999999996</v>
      </c>
      <c r="N175" s="24" t="s">
        <v>1888</v>
      </c>
      <c r="O175" s="25" t="s">
        <v>1959</v>
      </c>
      <c r="P175" s="26"/>
      <c r="Q175" s="27"/>
      <c r="R175" s="27"/>
      <c r="S175" s="27"/>
      <c r="T175" s="27"/>
      <c r="U175" s="27"/>
      <c r="V175" s="28"/>
      <c r="W175" s="27"/>
      <c r="X175" s="27"/>
      <c r="Y175" s="27"/>
    </row>
    <row r="176" spans="1:25" x14ac:dyDescent="0.25">
      <c r="A176" s="19" t="s">
        <v>262</v>
      </c>
      <c r="B176" s="19" t="s">
        <v>2005</v>
      </c>
      <c r="C176" s="19" t="s">
        <v>1376</v>
      </c>
      <c r="D176" s="20" t="s">
        <v>1377</v>
      </c>
      <c r="E176" s="19" t="s">
        <v>1378</v>
      </c>
      <c r="F176" s="19" t="s">
        <v>1927</v>
      </c>
      <c r="G176" s="21">
        <v>44586</v>
      </c>
      <c r="H176" s="21">
        <v>44579</v>
      </c>
      <c r="I176" s="19" t="s">
        <v>139</v>
      </c>
      <c r="J176" s="19" t="s">
        <v>147</v>
      </c>
      <c r="K176" s="19" t="s">
        <v>77</v>
      </c>
      <c r="L176" s="22">
        <v>3</v>
      </c>
      <c r="M176" s="23">
        <v>0.18513000000000002</v>
      </c>
      <c r="N176" s="24" t="s">
        <v>1888</v>
      </c>
      <c r="O176" s="25" t="s">
        <v>1889</v>
      </c>
      <c r="P176" s="48">
        <v>1.25</v>
      </c>
      <c r="Q176" s="27">
        <v>1</v>
      </c>
      <c r="R176" s="27" t="s">
        <v>1890</v>
      </c>
      <c r="S176" s="27" t="s">
        <v>1891</v>
      </c>
      <c r="T176" s="27"/>
      <c r="U176" s="27"/>
      <c r="V176" s="28"/>
      <c r="W176" s="27"/>
      <c r="X176" s="27"/>
      <c r="Y176" s="27"/>
    </row>
    <row r="177" spans="1:25" x14ac:dyDescent="0.25">
      <c r="A177" s="19" t="s">
        <v>460</v>
      </c>
      <c r="B177" s="19" t="s">
        <v>1931</v>
      </c>
      <c r="C177" s="19" t="s">
        <v>550</v>
      </c>
      <c r="D177" s="20" t="s">
        <v>1374</v>
      </c>
      <c r="E177" s="19" t="s">
        <v>552</v>
      </c>
      <c r="F177" s="19" t="s">
        <v>1914</v>
      </c>
      <c r="G177" s="21">
        <v>44607</v>
      </c>
      <c r="H177" s="21">
        <v>44579</v>
      </c>
      <c r="I177" s="19" t="s">
        <v>244</v>
      </c>
      <c r="J177" s="19" t="s">
        <v>83</v>
      </c>
      <c r="K177" s="19" t="s">
        <v>77</v>
      </c>
      <c r="L177" s="22">
        <v>5</v>
      </c>
      <c r="M177" s="23">
        <v>2.4170699999999998</v>
      </c>
      <c r="N177" s="24" t="s">
        <v>1888</v>
      </c>
      <c r="O177" s="25" t="s">
        <v>1889</v>
      </c>
      <c r="P177" s="29"/>
      <c r="Q177" s="27"/>
      <c r="R177" s="27"/>
      <c r="S177" s="27"/>
      <c r="T177" s="27"/>
      <c r="U177" s="27"/>
      <c r="V177" s="28"/>
      <c r="W177" s="27"/>
      <c r="X177" s="27"/>
      <c r="Y177" s="27"/>
    </row>
    <row r="178" spans="1:25" x14ac:dyDescent="0.25">
      <c r="A178" s="19" t="s">
        <v>460</v>
      </c>
      <c r="B178" s="19" t="s">
        <v>1931</v>
      </c>
      <c r="C178" s="19" t="s">
        <v>550</v>
      </c>
      <c r="D178" s="20" t="s">
        <v>1374</v>
      </c>
      <c r="E178" s="19" t="s">
        <v>552</v>
      </c>
      <c r="F178" s="19" t="s">
        <v>1914</v>
      </c>
      <c r="G178" s="21">
        <v>44607</v>
      </c>
      <c r="H178" s="21">
        <v>44579</v>
      </c>
      <c r="I178" s="19" t="s">
        <v>238</v>
      </c>
      <c r="J178" s="19" t="s">
        <v>21</v>
      </c>
      <c r="K178" s="19" t="s">
        <v>77</v>
      </c>
      <c r="L178" s="22">
        <v>1</v>
      </c>
      <c r="M178" s="23">
        <v>1.0478400000000001</v>
      </c>
      <c r="N178" s="24" t="s">
        <v>1888</v>
      </c>
      <c r="O178" s="25" t="s">
        <v>1889</v>
      </c>
      <c r="P178" s="46"/>
      <c r="Q178" s="27"/>
      <c r="R178" s="54"/>
      <c r="S178" s="54"/>
      <c r="T178" s="54"/>
      <c r="U178" s="54"/>
      <c r="V178" s="55"/>
      <c r="W178" s="27"/>
      <c r="X178" s="27"/>
      <c r="Y178" s="27"/>
    </row>
    <row r="179" spans="1:25" x14ac:dyDescent="0.25">
      <c r="A179" s="19" t="s">
        <v>460</v>
      </c>
      <c r="B179" s="19" t="s">
        <v>1931</v>
      </c>
      <c r="C179" s="19" t="s">
        <v>550</v>
      </c>
      <c r="D179" s="20" t="s">
        <v>1374</v>
      </c>
      <c r="E179" s="19" t="s">
        <v>552</v>
      </c>
      <c r="F179" s="19" t="s">
        <v>1914</v>
      </c>
      <c r="G179" s="21">
        <v>44607</v>
      </c>
      <c r="H179" s="21">
        <v>44579</v>
      </c>
      <c r="I179" s="19" t="s">
        <v>255</v>
      </c>
      <c r="J179" s="19" t="s">
        <v>21</v>
      </c>
      <c r="K179" s="19" t="s">
        <v>77</v>
      </c>
      <c r="L179" s="22">
        <v>5</v>
      </c>
      <c r="M179" s="23">
        <v>2.62276</v>
      </c>
      <c r="N179" s="24" t="s">
        <v>1888</v>
      </c>
      <c r="O179" s="25" t="s">
        <v>1889</v>
      </c>
      <c r="P179" s="46"/>
      <c r="Q179" s="27"/>
      <c r="R179" s="54"/>
      <c r="S179" s="54"/>
      <c r="T179" s="54"/>
      <c r="U179" s="54"/>
      <c r="V179" s="55"/>
      <c r="W179" s="27"/>
      <c r="X179" s="27"/>
      <c r="Y179" s="27"/>
    </row>
    <row r="180" spans="1:25" x14ac:dyDescent="0.25">
      <c r="A180" s="19" t="s">
        <v>460</v>
      </c>
      <c r="B180" s="19" t="s">
        <v>1931</v>
      </c>
      <c r="C180" s="19" t="s">
        <v>550</v>
      </c>
      <c r="D180" s="20" t="s">
        <v>1374</v>
      </c>
      <c r="E180" s="19" t="s">
        <v>552</v>
      </c>
      <c r="F180" s="19" t="s">
        <v>1914</v>
      </c>
      <c r="G180" s="21">
        <v>44607</v>
      </c>
      <c r="H180" s="21">
        <v>44579</v>
      </c>
      <c r="I180" s="19" t="s">
        <v>170</v>
      </c>
      <c r="J180" s="19" t="s">
        <v>21</v>
      </c>
      <c r="K180" s="19" t="s">
        <v>77</v>
      </c>
      <c r="L180" s="22">
        <v>1</v>
      </c>
      <c r="M180" s="23">
        <v>0.69159999999999999</v>
      </c>
      <c r="N180" s="24" t="s">
        <v>1888</v>
      </c>
      <c r="O180" s="25" t="s">
        <v>1889</v>
      </c>
      <c r="P180" s="46"/>
      <c r="Q180" s="27"/>
      <c r="R180" s="54"/>
      <c r="S180" s="54"/>
      <c r="T180" s="54"/>
      <c r="U180" s="54"/>
      <c r="V180" s="55"/>
      <c r="W180" s="27"/>
      <c r="X180" s="27"/>
      <c r="Y180" s="27"/>
    </row>
    <row r="181" spans="1:25" x14ac:dyDescent="0.25">
      <c r="A181" s="19" t="s">
        <v>460</v>
      </c>
      <c r="B181" s="19" t="s">
        <v>1931</v>
      </c>
      <c r="C181" s="19" t="s">
        <v>1381</v>
      </c>
      <c r="D181" s="20" t="s">
        <v>1382</v>
      </c>
      <c r="E181" s="19" t="s">
        <v>552</v>
      </c>
      <c r="F181" s="19" t="s">
        <v>1915</v>
      </c>
      <c r="G181" s="21">
        <v>44581</v>
      </c>
      <c r="H181" s="21">
        <v>44579</v>
      </c>
      <c r="I181" s="19" t="s">
        <v>483</v>
      </c>
      <c r="J181" s="19" t="s">
        <v>129</v>
      </c>
      <c r="K181" s="19" t="s">
        <v>77</v>
      </c>
      <c r="L181" s="22">
        <v>4</v>
      </c>
      <c r="M181" s="23">
        <v>0.15504000000000001</v>
      </c>
      <c r="N181" s="24" t="s">
        <v>1888</v>
      </c>
      <c r="O181" s="25" t="s">
        <v>1889</v>
      </c>
      <c r="P181" s="46"/>
      <c r="Q181" s="27"/>
      <c r="R181" s="54"/>
      <c r="S181" s="54"/>
      <c r="T181" s="54"/>
      <c r="U181" s="54"/>
      <c r="V181" s="55"/>
      <c r="W181" s="27"/>
      <c r="X181" s="27"/>
      <c r="Y181" s="27"/>
    </row>
    <row r="182" spans="1:25" x14ac:dyDescent="0.25">
      <c r="A182" s="19" t="s">
        <v>460</v>
      </c>
      <c r="B182" s="19" t="s">
        <v>1931</v>
      </c>
      <c r="C182" s="19" t="s">
        <v>1381</v>
      </c>
      <c r="D182" s="20" t="s">
        <v>1382</v>
      </c>
      <c r="E182" s="19" t="s">
        <v>552</v>
      </c>
      <c r="F182" s="19" t="s">
        <v>1915</v>
      </c>
      <c r="G182" s="21">
        <v>44581</v>
      </c>
      <c r="H182" s="21">
        <v>44579</v>
      </c>
      <c r="I182" s="19" t="s">
        <v>139</v>
      </c>
      <c r="J182" s="19" t="s">
        <v>147</v>
      </c>
      <c r="K182" s="19" t="s">
        <v>77</v>
      </c>
      <c r="L182" s="22">
        <v>3</v>
      </c>
      <c r="M182" s="23">
        <v>0.18513000000000002</v>
      </c>
      <c r="N182" s="24" t="s">
        <v>1888</v>
      </c>
      <c r="O182" s="25" t="s">
        <v>1889</v>
      </c>
      <c r="P182" s="29"/>
      <c r="Q182" s="27"/>
      <c r="R182" s="54"/>
      <c r="S182" s="54"/>
      <c r="T182" s="54"/>
      <c r="U182" s="54"/>
      <c r="V182" s="55"/>
      <c r="W182" s="27"/>
      <c r="X182" s="27"/>
      <c r="Y182" s="27"/>
    </row>
    <row r="183" spans="1:25" x14ac:dyDescent="0.25">
      <c r="A183" s="19" t="s">
        <v>1365</v>
      </c>
      <c r="B183" s="19" t="s">
        <v>2006</v>
      </c>
      <c r="C183" s="19" t="s">
        <v>1362</v>
      </c>
      <c r="D183" s="20" t="s">
        <v>1363</v>
      </c>
      <c r="E183" s="19" t="s">
        <v>1364</v>
      </c>
      <c r="F183" s="19" t="s">
        <v>2007</v>
      </c>
      <c r="G183" s="21">
        <v>44602</v>
      </c>
      <c r="H183" s="21">
        <v>44579</v>
      </c>
      <c r="I183" s="19" t="s">
        <v>139</v>
      </c>
      <c r="J183" s="19" t="s">
        <v>147</v>
      </c>
      <c r="K183" s="19" t="s">
        <v>77</v>
      </c>
      <c r="L183" s="22">
        <v>3</v>
      </c>
      <c r="M183" s="23">
        <v>0.18513000000000002</v>
      </c>
      <c r="N183" s="24" t="s">
        <v>1888</v>
      </c>
      <c r="O183" s="25" t="s">
        <v>1889</v>
      </c>
      <c r="P183" s="46"/>
      <c r="Q183" s="27"/>
      <c r="R183" s="54"/>
      <c r="S183" s="54"/>
      <c r="T183" s="54"/>
      <c r="U183" s="54"/>
      <c r="V183" s="55"/>
      <c r="W183" s="27"/>
      <c r="X183" s="27"/>
      <c r="Y183" s="27"/>
    </row>
    <row r="184" spans="1:25" x14ac:dyDescent="0.25">
      <c r="A184" s="19" t="s">
        <v>1365</v>
      </c>
      <c r="B184" s="19" t="s">
        <v>2006</v>
      </c>
      <c r="C184" s="19" t="s">
        <v>1362</v>
      </c>
      <c r="D184" s="20" t="s">
        <v>1363</v>
      </c>
      <c r="E184" s="19" t="s">
        <v>1364</v>
      </c>
      <c r="F184" s="19" t="s">
        <v>2007</v>
      </c>
      <c r="G184" s="21">
        <v>44602</v>
      </c>
      <c r="H184" s="21">
        <v>44579</v>
      </c>
      <c r="I184" s="19" t="s">
        <v>149</v>
      </c>
      <c r="J184" s="19" t="s">
        <v>147</v>
      </c>
      <c r="K184" s="19" t="s">
        <v>77</v>
      </c>
      <c r="L184" s="22">
        <v>3</v>
      </c>
      <c r="M184" s="23">
        <v>0.18513000000000002</v>
      </c>
      <c r="N184" s="24" t="s">
        <v>1888</v>
      </c>
      <c r="O184" s="25" t="s">
        <v>1889</v>
      </c>
      <c r="P184" s="29"/>
      <c r="Q184" s="27"/>
      <c r="R184" s="54"/>
      <c r="S184" s="54"/>
      <c r="T184" s="54"/>
      <c r="U184" s="54"/>
      <c r="V184" s="55"/>
      <c r="W184" s="27"/>
      <c r="X184" s="27"/>
      <c r="Y184" s="27"/>
    </row>
    <row r="185" spans="1:25" x14ac:dyDescent="0.25">
      <c r="A185" s="19" t="s">
        <v>1354</v>
      </c>
      <c r="B185" s="19" t="s">
        <v>2008</v>
      </c>
      <c r="C185" s="19" t="s">
        <v>1349</v>
      </c>
      <c r="D185" s="20" t="s">
        <v>1350</v>
      </c>
      <c r="E185" s="19" t="s">
        <v>1352</v>
      </c>
      <c r="F185" s="19" t="s">
        <v>2009</v>
      </c>
      <c r="G185" s="21">
        <v>44602</v>
      </c>
      <c r="H185" s="21">
        <v>44575</v>
      </c>
      <c r="I185" s="19" t="s">
        <v>544</v>
      </c>
      <c r="J185" s="19" t="s">
        <v>129</v>
      </c>
      <c r="K185" s="19" t="s">
        <v>77</v>
      </c>
      <c r="L185" s="22">
        <v>6</v>
      </c>
      <c r="M185" s="23">
        <v>0.17748</v>
      </c>
      <c r="N185" s="24" t="s">
        <v>1888</v>
      </c>
      <c r="O185" s="25" t="s">
        <v>1889</v>
      </c>
      <c r="P185" s="29"/>
      <c r="Q185" s="27"/>
      <c r="R185" s="54"/>
      <c r="S185" s="54"/>
      <c r="T185" s="54"/>
      <c r="U185" s="54"/>
      <c r="V185" s="55"/>
      <c r="W185" s="27"/>
      <c r="X185" s="27"/>
      <c r="Y185" s="27"/>
    </row>
    <row r="186" spans="1:25" x14ac:dyDescent="0.25">
      <c r="A186" s="19" t="s">
        <v>1354</v>
      </c>
      <c r="B186" s="19" t="s">
        <v>2008</v>
      </c>
      <c r="C186" s="19" t="s">
        <v>1357</v>
      </c>
      <c r="D186" s="20" t="s">
        <v>1358</v>
      </c>
      <c r="E186" s="19" t="s">
        <v>1352</v>
      </c>
      <c r="F186" s="19" t="s">
        <v>2009</v>
      </c>
      <c r="G186" s="21">
        <v>44602</v>
      </c>
      <c r="H186" s="21">
        <v>44575</v>
      </c>
      <c r="I186" s="19" t="s">
        <v>372</v>
      </c>
      <c r="J186" s="19" t="s">
        <v>358</v>
      </c>
      <c r="K186" s="19" t="s">
        <v>77</v>
      </c>
      <c r="L186" s="22">
        <v>10</v>
      </c>
      <c r="M186" s="23">
        <v>0.23064000000000001</v>
      </c>
      <c r="N186" s="24" t="s">
        <v>1888</v>
      </c>
      <c r="O186" s="25" t="s">
        <v>1889</v>
      </c>
      <c r="P186" s="29"/>
      <c r="Q186" s="27"/>
      <c r="R186" s="54"/>
      <c r="S186" s="54"/>
      <c r="T186" s="54"/>
      <c r="U186" s="54"/>
      <c r="V186" s="55"/>
      <c r="W186" s="27"/>
      <c r="X186" s="27"/>
      <c r="Y186" s="27"/>
    </row>
    <row r="187" spans="1:25" x14ac:dyDescent="0.25">
      <c r="A187" s="19" t="s">
        <v>1354</v>
      </c>
      <c r="B187" s="19" t="s">
        <v>2008</v>
      </c>
      <c r="C187" s="19" t="s">
        <v>1357</v>
      </c>
      <c r="D187" s="20" t="s">
        <v>1358</v>
      </c>
      <c r="E187" s="19" t="s">
        <v>1352</v>
      </c>
      <c r="F187" s="19" t="s">
        <v>2009</v>
      </c>
      <c r="G187" s="21">
        <v>44602</v>
      </c>
      <c r="H187" s="21">
        <v>44575</v>
      </c>
      <c r="I187" s="19" t="s">
        <v>354</v>
      </c>
      <c r="J187" s="19" t="s">
        <v>358</v>
      </c>
      <c r="K187" s="19" t="s">
        <v>77</v>
      </c>
      <c r="L187" s="22">
        <v>8</v>
      </c>
      <c r="M187" s="23">
        <v>0.18451200000000001</v>
      </c>
      <c r="N187" s="24" t="s">
        <v>1888</v>
      </c>
      <c r="O187" s="25" t="s">
        <v>1889</v>
      </c>
      <c r="P187" s="46"/>
      <c r="Q187" s="27"/>
      <c r="R187" s="54"/>
      <c r="S187" s="54"/>
      <c r="T187" s="54"/>
      <c r="U187" s="54"/>
      <c r="V187" s="55"/>
      <c r="W187" s="27"/>
      <c r="X187" s="27"/>
      <c r="Y187" s="27"/>
    </row>
    <row r="188" spans="1:25" x14ac:dyDescent="0.25">
      <c r="A188" s="19" t="s">
        <v>1354</v>
      </c>
      <c r="B188" s="19" t="s">
        <v>2008</v>
      </c>
      <c r="C188" s="19" t="s">
        <v>1368</v>
      </c>
      <c r="D188" s="20" t="s">
        <v>1369</v>
      </c>
      <c r="E188" s="19" t="s">
        <v>1352</v>
      </c>
      <c r="F188" s="19" t="s">
        <v>2010</v>
      </c>
      <c r="G188" s="21">
        <v>44602</v>
      </c>
      <c r="H188" s="21">
        <v>44575</v>
      </c>
      <c r="I188" s="19" t="s">
        <v>149</v>
      </c>
      <c r="J188" s="19" t="s">
        <v>147</v>
      </c>
      <c r="K188" s="19" t="s">
        <v>77</v>
      </c>
      <c r="L188" s="22">
        <v>3</v>
      </c>
      <c r="M188" s="23">
        <v>0.18513000000000002</v>
      </c>
      <c r="N188" s="24" t="s">
        <v>1888</v>
      </c>
      <c r="O188" s="25" t="s">
        <v>1889</v>
      </c>
      <c r="P188" s="29"/>
      <c r="Q188" s="27"/>
      <c r="R188" s="54"/>
      <c r="S188" s="54"/>
      <c r="T188" s="54"/>
      <c r="U188" s="54"/>
      <c r="V188" s="55"/>
      <c r="W188" s="27"/>
      <c r="X188" s="27"/>
      <c r="Y188" s="27"/>
    </row>
    <row r="189" spans="1:25" x14ac:dyDescent="0.25">
      <c r="A189" s="19" t="s">
        <v>1354</v>
      </c>
      <c r="B189" s="19" t="s">
        <v>2008</v>
      </c>
      <c r="C189" s="19" t="s">
        <v>1368</v>
      </c>
      <c r="D189" s="20" t="s">
        <v>1369</v>
      </c>
      <c r="E189" s="19" t="s">
        <v>1352</v>
      </c>
      <c r="F189" s="19" t="s">
        <v>2010</v>
      </c>
      <c r="G189" s="21">
        <v>44602</v>
      </c>
      <c r="H189" s="21">
        <v>44575</v>
      </c>
      <c r="I189" s="19" t="s">
        <v>454</v>
      </c>
      <c r="J189" s="19" t="s">
        <v>147</v>
      </c>
      <c r="K189" s="19" t="s">
        <v>77</v>
      </c>
      <c r="L189" s="22">
        <v>6</v>
      </c>
      <c r="M189" s="23">
        <v>0.37026000000000003</v>
      </c>
      <c r="N189" s="24" t="s">
        <v>1888</v>
      </c>
      <c r="O189" s="25" t="s">
        <v>1889</v>
      </c>
      <c r="P189" s="29"/>
      <c r="Q189" s="27"/>
      <c r="R189" s="54"/>
      <c r="S189" s="54"/>
      <c r="T189" s="54"/>
      <c r="U189" s="54"/>
      <c r="V189" s="55"/>
      <c r="W189" s="27"/>
      <c r="X189" s="27"/>
      <c r="Y189" s="27"/>
    </row>
    <row r="190" spans="1:25" x14ac:dyDescent="0.25">
      <c r="A190" s="30" t="s">
        <v>1354</v>
      </c>
      <c r="B190" s="30" t="s">
        <v>2008</v>
      </c>
      <c r="C190" s="30" t="s">
        <v>1370</v>
      </c>
      <c r="D190" s="31" t="s">
        <v>1371</v>
      </c>
      <c r="E190" s="30" t="s">
        <v>1352</v>
      </c>
      <c r="F190" s="30" t="s">
        <v>2011</v>
      </c>
      <c r="G190" s="32">
        <v>44580</v>
      </c>
      <c r="H190" s="32">
        <v>44578</v>
      </c>
      <c r="I190" s="30" t="s">
        <v>170</v>
      </c>
      <c r="J190" s="30" t="s">
        <v>21</v>
      </c>
      <c r="K190" s="30" t="s">
        <v>77</v>
      </c>
      <c r="L190" s="33">
        <v>1</v>
      </c>
      <c r="M190" s="34">
        <v>0.69159999999999999</v>
      </c>
      <c r="N190" s="24" t="s">
        <v>1888</v>
      </c>
      <c r="O190" s="25" t="s">
        <v>1889</v>
      </c>
      <c r="P190" s="29"/>
      <c r="Q190" s="27"/>
      <c r="R190" s="54"/>
      <c r="S190" s="54"/>
      <c r="T190" s="54"/>
      <c r="U190" s="54"/>
      <c r="V190" s="55"/>
      <c r="W190" s="27"/>
      <c r="X190" s="27"/>
      <c r="Y190" s="27"/>
    </row>
    <row r="191" spans="1:25" x14ac:dyDescent="0.25">
      <c r="A191" s="19" t="s">
        <v>1354</v>
      </c>
      <c r="B191" s="19" t="s">
        <v>2008</v>
      </c>
      <c r="C191" s="19" t="s">
        <v>1349</v>
      </c>
      <c r="D191" s="20" t="s">
        <v>1361</v>
      </c>
      <c r="E191" s="19" t="s">
        <v>1352</v>
      </c>
      <c r="F191" s="19" t="s">
        <v>2009</v>
      </c>
      <c r="G191" s="21">
        <v>44602</v>
      </c>
      <c r="H191" s="21">
        <v>44578</v>
      </c>
      <c r="I191" s="19" t="s">
        <v>315</v>
      </c>
      <c r="J191" s="19" t="s">
        <v>129</v>
      </c>
      <c r="K191" s="19" t="s">
        <v>77</v>
      </c>
      <c r="L191" s="22">
        <v>6</v>
      </c>
      <c r="M191" s="23">
        <v>0.17511167999999999</v>
      </c>
      <c r="N191" s="24" t="s">
        <v>1888</v>
      </c>
      <c r="O191" s="25" t="s">
        <v>1889</v>
      </c>
      <c r="P191" s="29"/>
      <c r="Q191" s="27"/>
      <c r="R191" s="54"/>
      <c r="S191" s="54"/>
      <c r="T191" s="54"/>
      <c r="U191" s="54"/>
      <c r="V191" s="55"/>
      <c r="W191" s="27"/>
      <c r="X191" s="27"/>
      <c r="Y191" s="27"/>
    </row>
    <row r="192" spans="1:25" x14ac:dyDescent="0.25">
      <c r="A192" s="19" t="s">
        <v>1354</v>
      </c>
      <c r="B192" s="19" t="s">
        <v>2008</v>
      </c>
      <c r="C192" s="19" t="s">
        <v>1359</v>
      </c>
      <c r="D192" s="20" t="s">
        <v>1360</v>
      </c>
      <c r="E192" s="19" t="s">
        <v>1352</v>
      </c>
      <c r="F192" s="19" t="s">
        <v>2012</v>
      </c>
      <c r="G192" s="21">
        <v>44602</v>
      </c>
      <c r="H192" s="21">
        <v>44578</v>
      </c>
      <c r="I192" s="19" t="s">
        <v>483</v>
      </c>
      <c r="J192" s="19" t="s">
        <v>129</v>
      </c>
      <c r="K192" s="19" t="s">
        <v>77</v>
      </c>
      <c r="L192" s="22">
        <v>8</v>
      </c>
      <c r="M192" s="23">
        <v>0.31008000000000002</v>
      </c>
      <c r="N192" s="24" t="s">
        <v>1888</v>
      </c>
      <c r="O192" s="25" t="s">
        <v>1889</v>
      </c>
      <c r="P192" s="29"/>
      <c r="Q192" s="27"/>
      <c r="R192" s="54"/>
      <c r="S192" s="54"/>
      <c r="T192" s="54"/>
      <c r="U192" s="54"/>
      <c r="V192" s="55"/>
      <c r="W192" s="27"/>
      <c r="X192" s="27"/>
      <c r="Y192" s="27"/>
    </row>
    <row r="193" spans="1:25" x14ac:dyDescent="0.25">
      <c r="A193" s="19" t="s">
        <v>1354</v>
      </c>
      <c r="B193" s="19" t="s">
        <v>2008</v>
      </c>
      <c r="C193" s="19" t="s">
        <v>1372</v>
      </c>
      <c r="D193" s="20" t="s">
        <v>1373</v>
      </c>
      <c r="E193" s="19" t="s">
        <v>1352</v>
      </c>
      <c r="F193" s="19" t="s">
        <v>2013</v>
      </c>
      <c r="G193" s="21">
        <v>44602</v>
      </c>
      <c r="H193" s="21">
        <v>44579</v>
      </c>
      <c r="I193" s="19" t="s">
        <v>544</v>
      </c>
      <c r="J193" s="19" t="s">
        <v>129</v>
      </c>
      <c r="K193" s="19" t="s">
        <v>77</v>
      </c>
      <c r="L193" s="22">
        <v>2</v>
      </c>
      <c r="M193" s="23">
        <v>5.9159999999999997E-2</v>
      </c>
      <c r="N193" s="24" t="s">
        <v>1888</v>
      </c>
      <c r="O193" s="25" t="s">
        <v>1889</v>
      </c>
      <c r="P193" s="29"/>
      <c r="Q193" s="27"/>
      <c r="R193" s="54"/>
      <c r="S193" s="54"/>
      <c r="T193" s="54"/>
      <c r="U193" s="54"/>
      <c r="V193" s="55"/>
      <c r="W193" s="27"/>
      <c r="X193" s="27"/>
      <c r="Y193" s="27"/>
    </row>
    <row r="194" spans="1:25" x14ac:dyDescent="0.25">
      <c r="A194" s="19" t="s">
        <v>1354</v>
      </c>
      <c r="B194" s="19" t="s">
        <v>2008</v>
      </c>
      <c r="C194" s="19" t="s">
        <v>1372</v>
      </c>
      <c r="D194" s="20" t="s">
        <v>1373</v>
      </c>
      <c r="E194" s="19" t="s">
        <v>1352</v>
      </c>
      <c r="F194" s="19" t="s">
        <v>2013</v>
      </c>
      <c r="G194" s="21">
        <v>44602</v>
      </c>
      <c r="H194" s="21">
        <v>44579</v>
      </c>
      <c r="I194" s="19" t="s">
        <v>139</v>
      </c>
      <c r="J194" s="19" t="s">
        <v>147</v>
      </c>
      <c r="K194" s="19" t="s">
        <v>77</v>
      </c>
      <c r="L194" s="22">
        <v>10</v>
      </c>
      <c r="M194" s="23">
        <v>0.61709999999999998</v>
      </c>
      <c r="N194" s="24" t="s">
        <v>1888</v>
      </c>
      <c r="O194" s="25" t="s">
        <v>1889</v>
      </c>
      <c r="P194" s="46"/>
      <c r="Q194" s="27"/>
      <c r="R194" s="54"/>
      <c r="S194" s="54"/>
      <c r="T194" s="54"/>
      <c r="U194" s="54"/>
      <c r="V194" s="55"/>
      <c r="W194" s="27"/>
      <c r="X194" s="27"/>
      <c r="Y194" s="27"/>
    </row>
    <row r="195" spans="1:25" x14ac:dyDescent="0.25">
      <c r="A195" s="19" t="s">
        <v>1354</v>
      </c>
      <c r="B195" s="19" t="s">
        <v>2008</v>
      </c>
      <c r="C195" s="19" t="s">
        <v>1372</v>
      </c>
      <c r="D195" s="20" t="s">
        <v>1373</v>
      </c>
      <c r="E195" s="19" t="s">
        <v>1352</v>
      </c>
      <c r="F195" s="19" t="s">
        <v>2013</v>
      </c>
      <c r="G195" s="21">
        <v>44602</v>
      </c>
      <c r="H195" s="21">
        <v>44579</v>
      </c>
      <c r="I195" s="19" t="s">
        <v>149</v>
      </c>
      <c r="J195" s="19" t="s">
        <v>147</v>
      </c>
      <c r="K195" s="19" t="s">
        <v>77</v>
      </c>
      <c r="L195" s="22">
        <v>10</v>
      </c>
      <c r="M195" s="23">
        <v>0.61709999999999998</v>
      </c>
      <c r="N195" s="24" t="s">
        <v>1888</v>
      </c>
      <c r="O195" s="25" t="s">
        <v>1889</v>
      </c>
      <c r="P195" s="29"/>
      <c r="Q195" s="27"/>
      <c r="R195" s="54"/>
      <c r="S195" s="54"/>
      <c r="T195" s="54"/>
      <c r="U195" s="54"/>
      <c r="V195" s="55"/>
      <c r="W195" s="27"/>
      <c r="X195" s="27"/>
      <c r="Y195" s="27"/>
    </row>
    <row r="196" spans="1:25" x14ac:dyDescent="0.25">
      <c r="A196" s="19" t="s">
        <v>431</v>
      </c>
      <c r="B196" s="19" t="s">
        <v>2014</v>
      </c>
      <c r="C196" s="19" t="s">
        <v>427</v>
      </c>
      <c r="D196" s="20" t="s">
        <v>2015</v>
      </c>
      <c r="E196" s="19" t="s">
        <v>429</v>
      </c>
      <c r="F196" s="19" t="s">
        <v>2016</v>
      </c>
      <c r="G196" s="21">
        <v>44609</v>
      </c>
      <c r="H196" s="21">
        <v>44579</v>
      </c>
      <c r="I196" s="19" t="s">
        <v>714</v>
      </c>
      <c r="J196" s="19" t="s">
        <v>100</v>
      </c>
      <c r="K196" s="19" t="s">
        <v>77</v>
      </c>
      <c r="L196" s="22">
        <v>80</v>
      </c>
      <c r="M196" s="23">
        <v>12.98235</v>
      </c>
      <c r="N196" s="24" t="s">
        <v>1888</v>
      </c>
      <c r="O196" s="25" t="s">
        <v>2017</v>
      </c>
      <c r="P196" s="29">
        <v>15</v>
      </c>
      <c r="Q196" s="27">
        <v>3</v>
      </c>
      <c r="R196" s="54"/>
      <c r="S196" s="54"/>
      <c r="T196" s="54"/>
      <c r="U196" s="54"/>
      <c r="V196" s="55"/>
      <c r="W196" s="27"/>
      <c r="X196" s="27"/>
      <c r="Y196" s="27"/>
    </row>
    <row r="197" spans="1:25" x14ac:dyDescent="0.25">
      <c r="A197" s="19" t="s">
        <v>431</v>
      </c>
      <c r="B197" s="19" t="s">
        <v>2014</v>
      </c>
      <c r="C197" s="19" t="s">
        <v>427</v>
      </c>
      <c r="D197" s="20" t="s">
        <v>2015</v>
      </c>
      <c r="E197" s="19" t="s">
        <v>429</v>
      </c>
      <c r="F197" s="19" t="s">
        <v>2016</v>
      </c>
      <c r="G197" s="21">
        <v>44609</v>
      </c>
      <c r="H197" s="21">
        <v>44579</v>
      </c>
      <c r="I197" s="19" t="s">
        <v>710</v>
      </c>
      <c r="J197" s="19" t="s">
        <v>100</v>
      </c>
      <c r="K197" s="19" t="s">
        <v>77</v>
      </c>
      <c r="L197" s="22">
        <v>80</v>
      </c>
      <c r="M197" s="23">
        <v>6.6185600000000004</v>
      </c>
      <c r="N197" s="24" t="s">
        <v>1888</v>
      </c>
      <c r="O197" s="25" t="s">
        <v>2017</v>
      </c>
      <c r="P197" s="46"/>
      <c r="Q197" s="27"/>
      <c r="R197" s="54"/>
      <c r="S197" s="54"/>
      <c r="T197" s="54"/>
      <c r="U197" s="54"/>
      <c r="V197" s="55"/>
      <c r="W197" s="27"/>
      <c r="X197" s="27"/>
      <c r="Y197" s="27"/>
    </row>
    <row r="198" spans="1:25" x14ac:dyDescent="0.25">
      <c r="A198" s="19" t="s">
        <v>431</v>
      </c>
      <c r="B198" s="19" t="s">
        <v>2014</v>
      </c>
      <c r="C198" s="19" t="s">
        <v>427</v>
      </c>
      <c r="D198" s="20" t="s">
        <v>2015</v>
      </c>
      <c r="E198" s="19" t="s">
        <v>429</v>
      </c>
      <c r="F198" s="19" t="s">
        <v>2016</v>
      </c>
      <c r="G198" s="21">
        <v>44609</v>
      </c>
      <c r="H198" s="21">
        <v>44579</v>
      </c>
      <c r="I198" s="19" t="s">
        <v>713</v>
      </c>
      <c r="J198" s="19" t="s">
        <v>100</v>
      </c>
      <c r="K198" s="19" t="s">
        <v>77</v>
      </c>
      <c r="L198" s="22">
        <v>80</v>
      </c>
      <c r="M198" s="23">
        <v>16.897600000000001</v>
      </c>
      <c r="N198" s="24" t="s">
        <v>1888</v>
      </c>
      <c r="O198" s="25" t="s">
        <v>2017</v>
      </c>
      <c r="P198" s="46"/>
      <c r="Q198" s="27"/>
      <c r="R198" s="54"/>
      <c r="S198" s="54"/>
      <c r="T198" s="54"/>
      <c r="U198" s="54"/>
      <c r="V198" s="55"/>
      <c r="W198" s="27"/>
      <c r="X198" s="27"/>
      <c r="Y198" s="27"/>
    </row>
    <row r="199" spans="1:25" x14ac:dyDescent="0.25">
      <c r="A199" s="19" t="s">
        <v>431</v>
      </c>
      <c r="B199" s="19" t="s">
        <v>2014</v>
      </c>
      <c r="C199" s="19" t="s">
        <v>427</v>
      </c>
      <c r="D199" s="20" t="s">
        <v>2015</v>
      </c>
      <c r="E199" s="19" t="s">
        <v>429</v>
      </c>
      <c r="F199" s="19" t="s">
        <v>2016</v>
      </c>
      <c r="G199" s="21">
        <v>44609</v>
      </c>
      <c r="H199" s="21">
        <v>44579</v>
      </c>
      <c r="I199" s="19" t="s">
        <v>712</v>
      </c>
      <c r="J199" s="19" t="s">
        <v>100</v>
      </c>
      <c r="K199" s="19" t="s">
        <v>77</v>
      </c>
      <c r="L199" s="22">
        <v>80</v>
      </c>
      <c r="M199" s="23">
        <v>8.1225000000000005</v>
      </c>
      <c r="N199" s="24" t="s">
        <v>1888</v>
      </c>
      <c r="O199" s="25" t="s">
        <v>2017</v>
      </c>
      <c r="P199" s="29"/>
      <c r="Q199" s="27"/>
      <c r="R199" s="54"/>
      <c r="S199" s="54"/>
      <c r="T199" s="54"/>
      <c r="U199" s="54"/>
      <c r="V199" s="55"/>
      <c r="W199" s="27"/>
      <c r="X199" s="27"/>
      <c r="Y199" s="27"/>
    </row>
    <row r="200" spans="1:25" x14ac:dyDescent="0.25">
      <c r="A200" s="19" t="s">
        <v>431</v>
      </c>
      <c r="B200" s="19" t="s">
        <v>2014</v>
      </c>
      <c r="C200" s="19" t="s">
        <v>427</v>
      </c>
      <c r="D200" s="20" t="s">
        <v>2015</v>
      </c>
      <c r="E200" s="19" t="s">
        <v>429</v>
      </c>
      <c r="F200" s="19" t="s">
        <v>2016</v>
      </c>
      <c r="G200" s="21">
        <v>44609</v>
      </c>
      <c r="H200" s="21">
        <v>44579</v>
      </c>
      <c r="I200" s="19" t="s">
        <v>1131</v>
      </c>
      <c r="J200" s="19" t="s">
        <v>100</v>
      </c>
      <c r="K200" s="19" t="s">
        <v>77</v>
      </c>
      <c r="L200" s="22">
        <v>4</v>
      </c>
      <c r="M200" s="23">
        <v>1.4332499999999999</v>
      </c>
      <c r="N200" s="24" t="s">
        <v>1888</v>
      </c>
      <c r="O200" s="25" t="s">
        <v>2017</v>
      </c>
      <c r="P200" s="26"/>
      <c r="Q200" s="27"/>
      <c r="R200" s="54"/>
      <c r="S200" s="54"/>
      <c r="T200" s="54"/>
      <c r="U200" s="54"/>
      <c r="V200" s="55"/>
      <c r="W200" s="27"/>
      <c r="X200" s="27"/>
      <c r="Y200" s="27"/>
    </row>
    <row r="201" spans="1:25" x14ac:dyDescent="0.25">
      <c r="A201" s="19" t="s">
        <v>431</v>
      </c>
      <c r="B201" s="19" t="s">
        <v>2014</v>
      </c>
      <c r="C201" s="19" t="s">
        <v>427</v>
      </c>
      <c r="D201" s="20" t="s">
        <v>2015</v>
      </c>
      <c r="E201" s="19" t="s">
        <v>429</v>
      </c>
      <c r="F201" s="19" t="s">
        <v>2016</v>
      </c>
      <c r="G201" s="21">
        <v>44609</v>
      </c>
      <c r="H201" s="21">
        <v>44579</v>
      </c>
      <c r="I201" s="19" t="s">
        <v>1130</v>
      </c>
      <c r="J201" s="19" t="s">
        <v>100</v>
      </c>
      <c r="K201" s="19" t="s">
        <v>77</v>
      </c>
      <c r="L201" s="22">
        <v>4</v>
      </c>
      <c r="M201" s="23">
        <v>0.53474999999999995</v>
      </c>
      <c r="N201" s="24" t="s">
        <v>1888</v>
      </c>
      <c r="O201" s="25" t="s">
        <v>2017</v>
      </c>
      <c r="P201" s="26"/>
      <c r="Q201" s="27"/>
      <c r="R201" s="27"/>
      <c r="S201" s="27"/>
      <c r="T201" s="27"/>
      <c r="U201" s="27"/>
      <c r="V201" s="28"/>
      <c r="W201" s="27"/>
      <c r="X201" s="27"/>
      <c r="Y201" s="27"/>
    </row>
    <row r="202" spans="1:25" x14ac:dyDescent="0.25">
      <c r="A202" s="19" t="s">
        <v>431</v>
      </c>
      <c r="B202" s="19" t="s">
        <v>2014</v>
      </c>
      <c r="C202" s="19" t="s">
        <v>427</v>
      </c>
      <c r="D202" s="20" t="s">
        <v>2015</v>
      </c>
      <c r="E202" s="19" t="s">
        <v>429</v>
      </c>
      <c r="F202" s="19" t="s">
        <v>2016</v>
      </c>
      <c r="G202" s="21">
        <v>44609</v>
      </c>
      <c r="H202" s="21">
        <v>44579</v>
      </c>
      <c r="I202" s="19" t="s">
        <v>1112</v>
      </c>
      <c r="J202" s="19" t="s">
        <v>100</v>
      </c>
      <c r="K202" s="19" t="s">
        <v>77</v>
      </c>
      <c r="L202" s="22">
        <v>108</v>
      </c>
      <c r="M202" s="23">
        <v>28.957823999999999</v>
      </c>
      <c r="N202" s="24" t="s">
        <v>1888</v>
      </c>
      <c r="O202" s="25" t="s">
        <v>2017</v>
      </c>
      <c r="P202" s="26"/>
      <c r="Q202" s="27"/>
      <c r="R202" s="27"/>
      <c r="S202" s="27"/>
      <c r="T202" s="27"/>
      <c r="U202" s="27"/>
      <c r="V202" s="28"/>
      <c r="W202" s="27"/>
      <c r="X202" s="27"/>
      <c r="Y202" s="27"/>
    </row>
    <row r="203" spans="1:25" x14ac:dyDescent="0.25">
      <c r="A203" s="19" t="s">
        <v>431</v>
      </c>
      <c r="B203" s="19" t="s">
        <v>2014</v>
      </c>
      <c r="C203" s="19" t="s">
        <v>427</v>
      </c>
      <c r="D203" s="20" t="s">
        <v>2015</v>
      </c>
      <c r="E203" s="19" t="s">
        <v>429</v>
      </c>
      <c r="F203" s="19" t="s">
        <v>2016</v>
      </c>
      <c r="G203" s="21">
        <v>44609</v>
      </c>
      <c r="H203" s="21">
        <v>44579</v>
      </c>
      <c r="I203" s="19" t="s">
        <v>1111</v>
      </c>
      <c r="J203" s="19" t="s">
        <v>100</v>
      </c>
      <c r="K203" s="19" t="s">
        <v>77</v>
      </c>
      <c r="L203" s="22">
        <v>108</v>
      </c>
      <c r="M203" s="23">
        <v>8.7632279999999998</v>
      </c>
      <c r="N203" s="24" t="s">
        <v>1888</v>
      </c>
      <c r="O203" s="25" t="s">
        <v>2017</v>
      </c>
      <c r="P203" s="26"/>
      <c r="Q203" s="27"/>
      <c r="R203" s="27"/>
      <c r="S203" s="27"/>
      <c r="T203" s="27"/>
      <c r="U203" s="27"/>
      <c r="V203" s="28"/>
      <c r="W203" s="27"/>
      <c r="X203" s="27"/>
      <c r="Y203" s="27"/>
    </row>
    <row r="204" spans="1:25" x14ac:dyDescent="0.25">
      <c r="A204" s="19" t="s">
        <v>431</v>
      </c>
      <c r="B204" s="19" t="s">
        <v>2014</v>
      </c>
      <c r="C204" s="19" t="s">
        <v>427</v>
      </c>
      <c r="D204" s="20" t="s">
        <v>2015</v>
      </c>
      <c r="E204" s="19" t="s">
        <v>429</v>
      </c>
      <c r="F204" s="19" t="s">
        <v>2016</v>
      </c>
      <c r="G204" s="21">
        <v>44609</v>
      </c>
      <c r="H204" s="21">
        <v>44579</v>
      </c>
      <c r="I204" s="19" t="s">
        <v>437</v>
      </c>
      <c r="J204" s="19" t="s">
        <v>100</v>
      </c>
      <c r="K204" s="19" t="s">
        <v>77</v>
      </c>
      <c r="L204" s="22">
        <v>112</v>
      </c>
      <c r="M204" s="23">
        <v>30.707711999999997</v>
      </c>
      <c r="N204" s="24" t="s">
        <v>1888</v>
      </c>
      <c r="O204" s="25" t="s">
        <v>2017</v>
      </c>
      <c r="P204" s="26"/>
      <c r="Q204" s="27"/>
      <c r="R204" s="27"/>
      <c r="S204" s="27"/>
      <c r="T204" s="27"/>
      <c r="U204" s="27"/>
      <c r="V204" s="28"/>
      <c r="W204" s="27"/>
      <c r="X204" s="27"/>
      <c r="Y204" s="27"/>
    </row>
    <row r="205" spans="1:25" x14ac:dyDescent="0.25">
      <c r="A205" s="19" t="s">
        <v>431</v>
      </c>
      <c r="B205" s="19" t="s">
        <v>2014</v>
      </c>
      <c r="C205" s="19" t="s">
        <v>427</v>
      </c>
      <c r="D205" s="20" t="s">
        <v>2015</v>
      </c>
      <c r="E205" s="19" t="s">
        <v>429</v>
      </c>
      <c r="F205" s="19" t="s">
        <v>2016</v>
      </c>
      <c r="G205" s="21">
        <v>44609</v>
      </c>
      <c r="H205" s="21">
        <v>44579</v>
      </c>
      <c r="I205" s="19" t="s">
        <v>430</v>
      </c>
      <c r="J205" s="19" t="s">
        <v>100</v>
      </c>
      <c r="K205" s="19" t="s">
        <v>77</v>
      </c>
      <c r="L205" s="22">
        <v>112</v>
      </c>
      <c r="M205" s="23">
        <v>14.972999999999999</v>
      </c>
      <c r="N205" s="24" t="s">
        <v>1888</v>
      </c>
      <c r="O205" s="25" t="s">
        <v>2017</v>
      </c>
      <c r="P205" s="51"/>
      <c r="Q205" s="27"/>
      <c r="R205" s="27"/>
      <c r="S205" s="27"/>
      <c r="T205" s="27"/>
      <c r="U205" s="27"/>
      <c r="V205" s="28"/>
      <c r="W205" s="27"/>
      <c r="X205" s="27"/>
      <c r="Y205" s="27"/>
    </row>
    <row r="206" spans="1:25" x14ac:dyDescent="0.25">
      <c r="A206" s="30" t="s">
        <v>75</v>
      </c>
      <c r="B206" s="30" t="s">
        <v>2018</v>
      </c>
      <c r="C206" s="30" t="s">
        <v>67</v>
      </c>
      <c r="D206" s="31" t="s">
        <v>68</v>
      </c>
      <c r="E206" s="30" t="s">
        <v>70</v>
      </c>
      <c r="F206" s="30" t="s">
        <v>2019</v>
      </c>
      <c r="G206" s="32">
        <v>44602</v>
      </c>
      <c r="H206" s="32">
        <v>44578</v>
      </c>
      <c r="I206" s="30" t="s">
        <v>109</v>
      </c>
      <c r="J206" s="30" t="s">
        <v>83</v>
      </c>
      <c r="K206" s="30" t="s">
        <v>77</v>
      </c>
      <c r="L206" s="33">
        <v>3</v>
      </c>
      <c r="M206" s="34">
        <v>1.4348879999999999</v>
      </c>
      <c r="N206" s="24" t="s">
        <v>1888</v>
      </c>
      <c r="O206" s="25" t="s">
        <v>1959</v>
      </c>
      <c r="P206" s="35">
        <v>7</v>
      </c>
      <c r="Q206" s="27">
        <v>1</v>
      </c>
      <c r="R206" s="27"/>
      <c r="S206" s="27" t="s">
        <v>1891</v>
      </c>
      <c r="T206" s="27"/>
      <c r="U206" s="27"/>
      <c r="V206" s="28"/>
      <c r="W206" s="27"/>
      <c r="X206" s="27"/>
      <c r="Y206" s="27"/>
    </row>
    <row r="207" spans="1:25" x14ac:dyDescent="0.25">
      <c r="A207" s="30" t="s">
        <v>75</v>
      </c>
      <c r="B207" s="30" t="s">
        <v>2018</v>
      </c>
      <c r="C207" s="30" t="s">
        <v>67</v>
      </c>
      <c r="D207" s="31" t="s">
        <v>68</v>
      </c>
      <c r="E207" s="30" t="s">
        <v>70</v>
      </c>
      <c r="F207" s="30" t="s">
        <v>2019</v>
      </c>
      <c r="G207" s="32">
        <v>44602</v>
      </c>
      <c r="H207" s="32">
        <v>44578</v>
      </c>
      <c r="I207" s="30" t="s">
        <v>74</v>
      </c>
      <c r="J207" s="30" t="s">
        <v>83</v>
      </c>
      <c r="K207" s="30" t="s">
        <v>77</v>
      </c>
      <c r="L207" s="33">
        <v>3</v>
      </c>
      <c r="M207" s="34">
        <v>1.4348879999999999</v>
      </c>
      <c r="N207" s="24" t="s">
        <v>1888</v>
      </c>
      <c r="O207" s="25" t="s">
        <v>1959</v>
      </c>
      <c r="P207" s="51"/>
      <c r="Q207" s="27"/>
      <c r="R207" s="27"/>
      <c r="S207" s="27"/>
      <c r="T207" s="27"/>
      <c r="U207" s="27"/>
      <c r="V207" s="28"/>
      <c r="W207" s="27"/>
      <c r="X207" s="27"/>
      <c r="Y207" s="27"/>
    </row>
    <row r="208" spans="1:25" x14ac:dyDescent="0.25">
      <c r="A208" s="30" t="s">
        <v>75</v>
      </c>
      <c r="B208" s="30" t="s">
        <v>2018</v>
      </c>
      <c r="C208" s="30" t="s">
        <v>89</v>
      </c>
      <c r="D208" s="31" t="s">
        <v>90</v>
      </c>
      <c r="E208" s="30" t="s">
        <v>70</v>
      </c>
      <c r="F208" s="30" t="s">
        <v>2020</v>
      </c>
      <c r="G208" s="32">
        <v>44602</v>
      </c>
      <c r="H208" s="32">
        <v>44578</v>
      </c>
      <c r="I208" s="30" t="s">
        <v>91</v>
      </c>
      <c r="J208" s="30" t="s">
        <v>21</v>
      </c>
      <c r="K208" s="30" t="s">
        <v>77</v>
      </c>
      <c r="L208" s="33">
        <v>5</v>
      </c>
      <c r="M208" s="34">
        <v>7.2369000000000003</v>
      </c>
      <c r="N208" s="24" t="s">
        <v>1888</v>
      </c>
      <c r="O208" s="25" t="s">
        <v>1959</v>
      </c>
      <c r="P208" s="51"/>
      <c r="Q208" s="27"/>
      <c r="R208" s="27"/>
      <c r="S208" s="27"/>
      <c r="T208" s="27"/>
      <c r="U208" s="27"/>
      <c r="V208" s="28"/>
      <c r="W208" s="27"/>
      <c r="X208" s="27"/>
      <c r="Y208" s="27"/>
    </row>
    <row r="209" spans="1:25" x14ac:dyDescent="0.25">
      <c r="A209" s="30" t="s">
        <v>75</v>
      </c>
      <c r="B209" s="30" t="s">
        <v>2018</v>
      </c>
      <c r="C209" s="30" t="s">
        <v>113</v>
      </c>
      <c r="D209" s="31" t="s">
        <v>114</v>
      </c>
      <c r="E209" s="30" t="s">
        <v>70</v>
      </c>
      <c r="F209" s="30" t="s">
        <v>2021</v>
      </c>
      <c r="G209" s="32">
        <v>44602</v>
      </c>
      <c r="H209" s="32">
        <v>44578</v>
      </c>
      <c r="I209" s="30" t="s">
        <v>115</v>
      </c>
      <c r="J209" s="30" t="s">
        <v>100</v>
      </c>
      <c r="K209" s="30" t="s">
        <v>77</v>
      </c>
      <c r="L209" s="33">
        <v>4</v>
      </c>
      <c r="M209" s="34">
        <v>0.63041999999999998</v>
      </c>
      <c r="N209" s="24" t="s">
        <v>1888</v>
      </c>
      <c r="O209" s="25" t="s">
        <v>1959</v>
      </c>
      <c r="P209" s="26"/>
      <c r="Q209" s="27"/>
      <c r="R209" s="27"/>
      <c r="S209" s="27"/>
      <c r="T209" s="27"/>
      <c r="U209" s="27"/>
      <c r="V209" s="28"/>
      <c r="W209" s="27"/>
      <c r="X209" s="27"/>
      <c r="Y209" s="27"/>
    </row>
    <row r="210" spans="1:25" x14ac:dyDescent="0.25">
      <c r="A210" s="30" t="s">
        <v>75</v>
      </c>
      <c r="B210" s="30" t="s">
        <v>2018</v>
      </c>
      <c r="C210" s="30" t="s">
        <v>113</v>
      </c>
      <c r="D210" s="31" t="s">
        <v>114</v>
      </c>
      <c r="E210" s="30" t="s">
        <v>70</v>
      </c>
      <c r="F210" s="30" t="s">
        <v>2021</v>
      </c>
      <c r="G210" s="32">
        <v>44602</v>
      </c>
      <c r="H210" s="32">
        <v>44578</v>
      </c>
      <c r="I210" s="30" t="s">
        <v>118</v>
      </c>
      <c r="J210" s="30" t="s">
        <v>100</v>
      </c>
      <c r="K210" s="30" t="s">
        <v>77</v>
      </c>
      <c r="L210" s="33">
        <v>4</v>
      </c>
      <c r="M210" s="34">
        <v>0.40857599999999999</v>
      </c>
      <c r="N210" s="24" t="s">
        <v>1888</v>
      </c>
      <c r="O210" s="25" t="s">
        <v>1959</v>
      </c>
      <c r="P210" s="51"/>
      <c r="Q210" s="27"/>
      <c r="R210" s="27"/>
      <c r="S210" s="27"/>
      <c r="T210" s="27"/>
      <c r="U210" s="27"/>
      <c r="V210" s="28"/>
      <c r="W210" s="27"/>
      <c r="X210" s="27"/>
      <c r="Y210" s="27"/>
    </row>
    <row r="211" spans="1:25" x14ac:dyDescent="0.25">
      <c r="A211" s="30" t="s">
        <v>75</v>
      </c>
      <c r="B211" s="30" t="s">
        <v>2018</v>
      </c>
      <c r="C211" s="30" t="s">
        <v>110</v>
      </c>
      <c r="D211" s="31" t="s">
        <v>111</v>
      </c>
      <c r="E211" s="30" t="s">
        <v>70</v>
      </c>
      <c r="F211" s="30" t="s">
        <v>2022</v>
      </c>
      <c r="G211" s="32">
        <v>44602</v>
      </c>
      <c r="H211" s="32">
        <v>44578</v>
      </c>
      <c r="I211" s="30" t="s">
        <v>112</v>
      </c>
      <c r="J211" s="30" t="s">
        <v>83</v>
      </c>
      <c r="K211" s="30" t="s">
        <v>77</v>
      </c>
      <c r="L211" s="33">
        <v>3</v>
      </c>
      <c r="M211" s="34">
        <v>1.7603580000000001</v>
      </c>
      <c r="N211" s="24" t="s">
        <v>1888</v>
      </c>
      <c r="O211" s="25" t="s">
        <v>1959</v>
      </c>
      <c r="P211" s="26"/>
      <c r="Q211" s="27"/>
      <c r="R211" s="27"/>
      <c r="S211" s="27"/>
      <c r="T211" s="27"/>
      <c r="U211" s="27"/>
      <c r="V211" s="28"/>
      <c r="W211" s="27"/>
      <c r="X211" s="27"/>
      <c r="Y211" s="27"/>
    </row>
    <row r="212" spans="1:25" x14ac:dyDescent="0.25">
      <c r="A212" s="30" t="s">
        <v>75</v>
      </c>
      <c r="B212" s="30" t="s">
        <v>2018</v>
      </c>
      <c r="C212" s="30" t="s">
        <v>131</v>
      </c>
      <c r="D212" s="31" t="s">
        <v>132</v>
      </c>
      <c r="E212" s="30" t="s">
        <v>70</v>
      </c>
      <c r="F212" s="30" t="s">
        <v>2023</v>
      </c>
      <c r="G212" s="32">
        <v>44602</v>
      </c>
      <c r="H212" s="32">
        <v>44579</v>
      </c>
      <c r="I212" s="30" t="s">
        <v>133</v>
      </c>
      <c r="J212" s="30" t="s">
        <v>83</v>
      </c>
      <c r="K212" s="30" t="s">
        <v>77</v>
      </c>
      <c r="L212" s="33">
        <v>3</v>
      </c>
      <c r="M212" s="34">
        <v>1.4773589999999999</v>
      </c>
      <c r="N212" s="24" t="s">
        <v>1888</v>
      </c>
      <c r="O212" s="25" t="s">
        <v>1959</v>
      </c>
      <c r="P212" s="26"/>
      <c r="Q212" s="27"/>
      <c r="R212" s="27"/>
      <c r="S212" s="27"/>
      <c r="T212" s="27"/>
      <c r="U212" s="27"/>
      <c r="V212" s="28"/>
      <c r="W212" s="27"/>
      <c r="X212" s="27"/>
      <c r="Y212" s="27"/>
    </row>
    <row r="213" spans="1:25" x14ac:dyDescent="0.25">
      <c r="A213" s="19" t="s">
        <v>126</v>
      </c>
      <c r="B213" s="19" t="s">
        <v>2024</v>
      </c>
      <c r="C213" s="19" t="s">
        <v>122</v>
      </c>
      <c r="D213" s="20" t="s">
        <v>123</v>
      </c>
      <c r="E213" s="19" t="s">
        <v>124</v>
      </c>
      <c r="F213" s="19" t="s">
        <v>2025</v>
      </c>
      <c r="G213" s="21">
        <v>44602</v>
      </c>
      <c r="H213" s="21">
        <v>44579</v>
      </c>
      <c r="I213" s="19" t="s">
        <v>125</v>
      </c>
      <c r="J213" s="19" t="s">
        <v>129</v>
      </c>
      <c r="K213" s="19" t="s">
        <v>77</v>
      </c>
      <c r="L213" s="22">
        <v>2</v>
      </c>
      <c r="M213" s="23">
        <v>4.2793320000000003E-2</v>
      </c>
      <c r="N213" s="24" t="s">
        <v>1888</v>
      </c>
      <c r="O213" s="25" t="s">
        <v>1959</v>
      </c>
      <c r="P213" s="26"/>
      <c r="Q213" s="27"/>
      <c r="R213" s="27"/>
      <c r="S213" s="27"/>
      <c r="T213" s="27"/>
      <c r="U213" s="27"/>
      <c r="V213" s="28"/>
      <c r="W213" s="27"/>
      <c r="X213" s="27"/>
      <c r="Y213" s="27"/>
    </row>
    <row r="214" spans="1:25" x14ac:dyDescent="0.25">
      <c r="A214" s="19" t="s">
        <v>97</v>
      </c>
      <c r="B214" s="19" t="s">
        <v>2026</v>
      </c>
      <c r="C214" s="19" t="s">
        <v>93</v>
      </c>
      <c r="D214" s="20" t="s">
        <v>94</v>
      </c>
      <c r="E214" s="19" t="s">
        <v>95</v>
      </c>
      <c r="F214" s="19" t="s">
        <v>2027</v>
      </c>
      <c r="G214" s="21">
        <v>44584</v>
      </c>
      <c r="H214" s="21">
        <v>44578</v>
      </c>
      <c r="I214" s="19" t="s">
        <v>103</v>
      </c>
      <c r="J214" s="19" t="s">
        <v>100</v>
      </c>
      <c r="K214" s="19" t="s">
        <v>77</v>
      </c>
      <c r="L214" s="22">
        <v>5</v>
      </c>
      <c r="M214" s="23">
        <v>0.40570500000000004</v>
      </c>
      <c r="N214" s="24" t="s">
        <v>1888</v>
      </c>
      <c r="O214" s="25" t="s">
        <v>1959</v>
      </c>
      <c r="P214" s="26"/>
      <c r="Q214" s="27"/>
      <c r="R214" s="27"/>
      <c r="S214" s="27"/>
      <c r="T214" s="27"/>
      <c r="U214" s="27"/>
      <c r="V214" s="28"/>
      <c r="W214" s="27"/>
      <c r="X214" s="27"/>
      <c r="Y214" s="27"/>
    </row>
    <row r="215" spans="1:25" x14ac:dyDescent="0.25">
      <c r="A215" s="19" t="s">
        <v>97</v>
      </c>
      <c r="B215" s="19" t="s">
        <v>2026</v>
      </c>
      <c r="C215" s="19" t="s">
        <v>93</v>
      </c>
      <c r="D215" s="20" t="s">
        <v>94</v>
      </c>
      <c r="E215" s="19" t="s">
        <v>95</v>
      </c>
      <c r="F215" s="19" t="s">
        <v>2027</v>
      </c>
      <c r="G215" s="21">
        <v>44584</v>
      </c>
      <c r="H215" s="21">
        <v>44578</v>
      </c>
      <c r="I215" s="19" t="s">
        <v>96</v>
      </c>
      <c r="J215" s="19" t="s">
        <v>100</v>
      </c>
      <c r="K215" s="19" t="s">
        <v>77</v>
      </c>
      <c r="L215" s="22">
        <v>5</v>
      </c>
      <c r="M215" s="23">
        <v>1.08</v>
      </c>
      <c r="N215" s="24" t="s">
        <v>1888</v>
      </c>
      <c r="O215" s="25" t="s">
        <v>1959</v>
      </c>
      <c r="P215" s="26"/>
      <c r="Q215" s="27"/>
      <c r="R215" s="27"/>
      <c r="S215" s="27"/>
      <c r="T215" s="27"/>
      <c r="U215" s="27"/>
      <c r="V215" s="28"/>
      <c r="W215" s="27"/>
      <c r="X215" s="27"/>
      <c r="Y215" s="27"/>
    </row>
    <row r="216" spans="1:25" x14ac:dyDescent="0.25">
      <c r="A216" s="19" t="s">
        <v>97</v>
      </c>
      <c r="B216" s="19" t="s">
        <v>2026</v>
      </c>
      <c r="C216" s="19" t="s">
        <v>107</v>
      </c>
      <c r="D216" s="20" t="s">
        <v>108</v>
      </c>
      <c r="E216" s="19" t="s">
        <v>95</v>
      </c>
      <c r="F216" s="19" t="s">
        <v>2028</v>
      </c>
      <c r="G216" s="21">
        <v>44581</v>
      </c>
      <c r="H216" s="21">
        <v>44578</v>
      </c>
      <c r="I216" s="19" t="s">
        <v>106</v>
      </c>
      <c r="J216" s="19" t="s">
        <v>83</v>
      </c>
      <c r="K216" s="19" t="s">
        <v>77</v>
      </c>
      <c r="L216" s="22">
        <v>12</v>
      </c>
      <c r="M216" s="23">
        <v>5.7541859999999998</v>
      </c>
      <c r="N216" s="24" t="s">
        <v>1888</v>
      </c>
      <c r="O216" s="25" t="s">
        <v>1959</v>
      </c>
      <c r="P216" s="26"/>
      <c r="Q216" s="27"/>
      <c r="R216" s="27"/>
      <c r="S216" s="27"/>
      <c r="T216" s="27"/>
      <c r="U216" s="27"/>
      <c r="V216" s="28"/>
      <c r="W216" s="27"/>
      <c r="X216" s="27"/>
      <c r="Y216" s="27"/>
    </row>
    <row r="217" spans="1:25" x14ac:dyDescent="0.25">
      <c r="A217" s="19" t="s">
        <v>97</v>
      </c>
      <c r="B217" s="19" t="s">
        <v>2026</v>
      </c>
      <c r="C217" s="19" t="s">
        <v>104</v>
      </c>
      <c r="D217" s="20" t="s">
        <v>105</v>
      </c>
      <c r="E217" s="19" t="s">
        <v>95</v>
      </c>
      <c r="F217" s="19" t="s">
        <v>2029</v>
      </c>
      <c r="G217" s="21">
        <v>44581</v>
      </c>
      <c r="H217" s="21">
        <v>44578</v>
      </c>
      <c r="I217" s="19" t="s">
        <v>106</v>
      </c>
      <c r="J217" s="19" t="s">
        <v>83</v>
      </c>
      <c r="K217" s="19" t="s">
        <v>77</v>
      </c>
      <c r="L217" s="22">
        <v>4</v>
      </c>
      <c r="M217" s="23">
        <v>1.9180619999999999</v>
      </c>
      <c r="N217" s="24" t="s">
        <v>1888</v>
      </c>
      <c r="O217" s="25" t="s">
        <v>1959</v>
      </c>
      <c r="P217" s="26"/>
      <c r="Q217" s="27"/>
      <c r="R217" s="27"/>
      <c r="S217" s="27"/>
      <c r="T217" s="27"/>
      <c r="U217" s="27"/>
      <c r="V217" s="28"/>
      <c r="W217" s="27"/>
      <c r="X217" s="27"/>
      <c r="Y217" s="27"/>
    </row>
    <row r="218" spans="1:25" x14ac:dyDescent="0.25">
      <c r="A218" s="19" t="s">
        <v>97</v>
      </c>
      <c r="B218" s="19" t="s">
        <v>2026</v>
      </c>
      <c r="C218" s="19" t="s">
        <v>116</v>
      </c>
      <c r="D218" s="20" t="s">
        <v>117</v>
      </c>
      <c r="E218" s="19" t="s">
        <v>95</v>
      </c>
      <c r="F218" s="19" t="s">
        <v>2030</v>
      </c>
      <c r="G218" s="21">
        <v>44581</v>
      </c>
      <c r="H218" s="21">
        <v>44578</v>
      </c>
      <c r="I218" s="19" t="s">
        <v>106</v>
      </c>
      <c r="J218" s="19" t="s">
        <v>83</v>
      </c>
      <c r="K218" s="19" t="s">
        <v>77</v>
      </c>
      <c r="L218" s="22">
        <v>1</v>
      </c>
      <c r="M218" s="23">
        <v>0.47951549999999998</v>
      </c>
      <c r="N218" s="24" t="s">
        <v>1888</v>
      </c>
      <c r="O218" s="25" t="s">
        <v>1959</v>
      </c>
      <c r="P218" s="26"/>
      <c r="Q218" s="27"/>
      <c r="R218" s="27"/>
      <c r="S218" s="27"/>
      <c r="T218" s="27"/>
      <c r="U218" s="27"/>
      <c r="V218" s="28"/>
      <c r="W218" s="27"/>
      <c r="X218" s="27"/>
      <c r="Y218" s="27"/>
    </row>
    <row r="219" spans="1:25" x14ac:dyDescent="0.25">
      <c r="A219" s="19" t="s">
        <v>97</v>
      </c>
      <c r="B219" s="19" t="s">
        <v>2026</v>
      </c>
      <c r="C219" s="19" t="s">
        <v>119</v>
      </c>
      <c r="D219" s="20" t="s">
        <v>120</v>
      </c>
      <c r="E219" s="19" t="s">
        <v>95</v>
      </c>
      <c r="F219" s="19" t="s">
        <v>2031</v>
      </c>
      <c r="G219" s="21">
        <v>44588</v>
      </c>
      <c r="H219" s="21">
        <v>44578</v>
      </c>
      <c r="I219" s="19" t="s">
        <v>91</v>
      </c>
      <c r="J219" s="19" t="s">
        <v>21</v>
      </c>
      <c r="K219" s="19" t="s">
        <v>77</v>
      </c>
      <c r="L219" s="22">
        <v>1</v>
      </c>
      <c r="M219" s="23">
        <v>1.4473800000000001</v>
      </c>
      <c r="N219" s="24" t="s">
        <v>1888</v>
      </c>
      <c r="O219" s="25" t="s">
        <v>1959</v>
      </c>
      <c r="P219" s="26"/>
      <c r="Q219" s="27"/>
      <c r="R219" s="27"/>
      <c r="S219" s="27"/>
      <c r="T219" s="27"/>
      <c r="U219" s="27"/>
      <c r="V219" s="28"/>
      <c r="W219" s="27"/>
      <c r="X219" s="27"/>
      <c r="Y219" s="27"/>
    </row>
    <row r="220" spans="1:25" x14ac:dyDescent="0.25">
      <c r="A220" s="19" t="s">
        <v>97</v>
      </c>
      <c r="B220" s="19" t="s">
        <v>2026</v>
      </c>
      <c r="C220" s="19" t="s">
        <v>119</v>
      </c>
      <c r="D220" s="20" t="s">
        <v>120</v>
      </c>
      <c r="E220" s="19" t="s">
        <v>95</v>
      </c>
      <c r="F220" s="19" t="s">
        <v>2031</v>
      </c>
      <c r="G220" s="21">
        <v>44588</v>
      </c>
      <c r="H220" s="21">
        <v>44578</v>
      </c>
      <c r="I220" s="19" t="s">
        <v>121</v>
      </c>
      <c r="J220" s="19" t="s">
        <v>21</v>
      </c>
      <c r="K220" s="19" t="s">
        <v>77</v>
      </c>
      <c r="L220" s="22">
        <v>1</v>
      </c>
      <c r="M220" s="23">
        <v>1.4149099999999997</v>
      </c>
      <c r="N220" s="24" t="s">
        <v>1888</v>
      </c>
      <c r="O220" s="25" t="s">
        <v>1959</v>
      </c>
      <c r="P220" s="26"/>
      <c r="Q220" s="27"/>
      <c r="R220" s="27"/>
      <c r="S220" s="27"/>
      <c r="T220" s="27"/>
      <c r="U220" s="27"/>
      <c r="V220" s="28"/>
      <c r="W220" s="27"/>
      <c r="X220" s="27"/>
      <c r="Y220" s="27"/>
    </row>
    <row r="221" spans="1:25" x14ac:dyDescent="0.25">
      <c r="A221" s="30" t="s">
        <v>75</v>
      </c>
      <c r="B221" s="30" t="s">
        <v>2032</v>
      </c>
      <c r="C221" s="30" t="s">
        <v>570</v>
      </c>
      <c r="D221" s="31" t="s">
        <v>571</v>
      </c>
      <c r="E221" s="30" t="s">
        <v>572</v>
      </c>
      <c r="F221" s="30" t="s">
        <v>2019</v>
      </c>
      <c r="G221" s="32">
        <v>44581</v>
      </c>
      <c r="H221" s="32">
        <v>44578</v>
      </c>
      <c r="I221" s="30" t="s">
        <v>109</v>
      </c>
      <c r="J221" s="30" t="s">
        <v>83</v>
      </c>
      <c r="K221" s="30" t="s">
        <v>77</v>
      </c>
      <c r="L221" s="33">
        <v>2</v>
      </c>
      <c r="M221" s="34">
        <v>0.956592</v>
      </c>
      <c r="N221" s="24" t="s">
        <v>1888</v>
      </c>
      <c r="O221" s="25" t="s">
        <v>1959</v>
      </c>
      <c r="P221" s="26">
        <v>7</v>
      </c>
      <c r="Q221" s="27">
        <v>1</v>
      </c>
      <c r="R221" s="27"/>
      <c r="S221" s="27" t="s">
        <v>1891</v>
      </c>
      <c r="T221" s="27"/>
      <c r="U221" s="27"/>
      <c r="V221" s="28"/>
      <c r="W221" s="27"/>
      <c r="X221" s="27"/>
      <c r="Y221" s="27"/>
    </row>
    <row r="222" spans="1:25" x14ac:dyDescent="0.25">
      <c r="A222" s="30" t="s">
        <v>75</v>
      </c>
      <c r="B222" s="30" t="s">
        <v>2032</v>
      </c>
      <c r="C222" s="30" t="s">
        <v>570</v>
      </c>
      <c r="D222" s="31" t="s">
        <v>571</v>
      </c>
      <c r="E222" s="30" t="s">
        <v>572</v>
      </c>
      <c r="F222" s="30" t="s">
        <v>2019</v>
      </c>
      <c r="G222" s="32">
        <v>44581</v>
      </c>
      <c r="H222" s="32">
        <v>44578</v>
      </c>
      <c r="I222" s="30" t="s">
        <v>74</v>
      </c>
      <c r="J222" s="30" t="s">
        <v>83</v>
      </c>
      <c r="K222" s="30" t="s">
        <v>77</v>
      </c>
      <c r="L222" s="33">
        <v>3</v>
      </c>
      <c r="M222" s="34">
        <v>1.4348879999999999</v>
      </c>
      <c r="N222" s="24" t="s">
        <v>1888</v>
      </c>
      <c r="O222" s="25" t="s">
        <v>1959</v>
      </c>
      <c r="P222" s="56"/>
      <c r="Q222" s="27"/>
      <c r="R222" s="27"/>
      <c r="S222" s="27"/>
      <c r="T222" s="27"/>
      <c r="U222" s="27"/>
      <c r="V222" s="28"/>
      <c r="W222" s="27"/>
      <c r="X222" s="27"/>
      <c r="Y222" s="27"/>
    </row>
    <row r="223" spans="1:25" x14ac:dyDescent="0.25">
      <c r="A223" s="30" t="s">
        <v>97</v>
      </c>
      <c r="B223" s="30" t="s">
        <v>2033</v>
      </c>
      <c r="C223" s="30" t="s">
        <v>564</v>
      </c>
      <c r="D223" s="31" t="s">
        <v>565</v>
      </c>
      <c r="E223" s="30" t="s">
        <v>566</v>
      </c>
      <c r="F223" s="30" t="s">
        <v>2034</v>
      </c>
      <c r="G223" s="32">
        <v>44581</v>
      </c>
      <c r="H223" s="32">
        <v>44575</v>
      </c>
      <c r="I223" s="30" t="s">
        <v>567</v>
      </c>
      <c r="J223" s="30" t="s">
        <v>358</v>
      </c>
      <c r="K223" s="30" t="s">
        <v>77</v>
      </c>
      <c r="L223" s="33">
        <v>5</v>
      </c>
      <c r="M223" s="34">
        <v>0.17249400000000001</v>
      </c>
      <c r="N223" s="24" t="s">
        <v>1888</v>
      </c>
      <c r="O223" s="25" t="s">
        <v>1959</v>
      </c>
      <c r="P223" s="56"/>
      <c r="Q223" s="27"/>
      <c r="R223" s="27"/>
      <c r="S223" s="27"/>
      <c r="T223" s="27"/>
      <c r="U223" s="27"/>
      <c r="V223" s="28"/>
      <c r="W223" s="27"/>
      <c r="X223" s="27"/>
      <c r="Y223" s="27"/>
    </row>
    <row r="224" spans="1:25" x14ac:dyDescent="0.25">
      <c r="A224" s="30" t="s">
        <v>97</v>
      </c>
      <c r="B224" s="30" t="s">
        <v>2033</v>
      </c>
      <c r="C224" s="30" t="s">
        <v>564</v>
      </c>
      <c r="D224" s="31" t="s">
        <v>565</v>
      </c>
      <c r="E224" s="30" t="s">
        <v>566</v>
      </c>
      <c r="F224" s="30" t="s">
        <v>2034</v>
      </c>
      <c r="G224" s="32">
        <v>44581</v>
      </c>
      <c r="H224" s="32">
        <v>44575</v>
      </c>
      <c r="I224" s="30" t="s">
        <v>569</v>
      </c>
      <c r="J224" s="30" t="s">
        <v>358</v>
      </c>
      <c r="K224" s="30" t="s">
        <v>77</v>
      </c>
      <c r="L224" s="33">
        <v>12</v>
      </c>
      <c r="M224" s="34">
        <v>0.39847500000000002</v>
      </c>
      <c r="N224" s="24" t="s">
        <v>1888</v>
      </c>
      <c r="O224" s="25" t="s">
        <v>1959</v>
      </c>
      <c r="P224" s="57"/>
      <c r="Q224" s="27"/>
      <c r="R224" s="27"/>
      <c r="S224" s="27"/>
      <c r="T224" s="27"/>
      <c r="U224" s="27"/>
      <c r="V224" s="28"/>
      <c r="W224" s="27"/>
      <c r="X224" s="27"/>
      <c r="Y224" s="27"/>
    </row>
    <row r="225" spans="1:25" x14ac:dyDescent="0.25">
      <c r="A225" s="19" t="s">
        <v>97</v>
      </c>
      <c r="B225" s="19" t="s">
        <v>2033</v>
      </c>
      <c r="C225" s="19" t="s">
        <v>1794</v>
      </c>
      <c r="D225" s="20" t="s">
        <v>1795</v>
      </c>
      <c r="E225" s="19" t="s">
        <v>559</v>
      </c>
      <c r="F225" s="19" t="s">
        <v>2035</v>
      </c>
      <c r="G225" s="21">
        <v>44582</v>
      </c>
      <c r="H225" s="21">
        <v>44575</v>
      </c>
      <c r="I225" s="19" t="s">
        <v>878</v>
      </c>
      <c r="J225" s="19" t="s">
        <v>100</v>
      </c>
      <c r="K225" s="19" t="s">
        <v>77</v>
      </c>
      <c r="L225" s="22">
        <v>5</v>
      </c>
      <c r="M225" s="23">
        <v>0.40570500000000004</v>
      </c>
      <c r="N225" s="24" t="s">
        <v>1888</v>
      </c>
      <c r="O225" s="25" t="s">
        <v>1959</v>
      </c>
      <c r="P225" s="56"/>
      <c r="Q225" s="27"/>
      <c r="R225" s="27"/>
      <c r="S225" s="27"/>
      <c r="T225" s="27"/>
      <c r="U225" s="27"/>
      <c r="V225" s="28"/>
      <c r="W225" s="27"/>
      <c r="X225" s="27"/>
      <c r="Y225" s="27"/>
    </row>
    <row r="226" spans="1:25" x14ac:dyDescent="0.25">
      <c r="A226" s="19" t="s">
        <v>97</v>
      </c>
      <c r="B226" s="19" t="s">
        <v>2033</v>
      </c>
      <c r="C226" s="19" t="s">
        <v>1794</v>
      </c>
      <c r="D226" s="20" t="s">
        <v>1795</v>
      </c>
      <c r="E226" s="19" t="s">
        <v>559</v>
      </c>
      <c r="F226" s="19" t="s">
        <v>2035</v>
      </c>
      <c r="G226" s="21">
        <v>44582</v>
      </c>
      <c r="H226" s="21">
        <v>44575</v>
      </c>
      <c r="I226" s="19" t="s">
        <v>871</v>
      </c>
      <c r="J226" s="19" t="s">
        <v>100</v>
      </c>
      <c r="K226" s="19" t="s">
        <v>77</v>
      </c>
      <c r="L226" s="22">
        <v>5</v>
      </c>
      <c r="M226" s="23">
        <v>1.08</v>
      </c>
      <c r="N226" s="24" t="s">
        <v>1888</v>
      </c>
      <c r="O226" s="25" t="s">
        <v>1959</v>
      </c>
      <c r="P226" s="56"/>
      <c r="Q226" s="27"/>
      <c r="R226" s="27"/>
      <c r="S226" s="27"/>
      <c r="T226" s="27"/>
      <c r="U226" s="27"/>
      <c r="V226" s="28"/>
      <c r="W226" s="27"/>
      <c r="X226" s="27"/>
      <c r="Y226" s="27"/>
    </row>
    <row r="227" spans="1:25" x14ac:dyDescent="0.25">
      <c r="A227" s="19" t="s">
        <v>97</v>
      </c>
      <c r="B227" s="19" t="s">
        <v>2033</v>
      </c>
      <c r="C227" s="19" t="s">
        <v>556</v>
      </c>
      <c r="D227" s="20" t="s">
        <v>557</v>
      </c>
      <c r="E227" s="19" t="s">
        <v>559</v>
      </c>
      <c r="F227" s="19" t="s">
        <v>2036</v>
      </c>
      <c r="G227" s="21">
        <v>44590</v>
      </c>
      <c r="H227" s="21">
        <v>44575</v>
      </c>
      <c r="I227" s="19" t="s">
        <v>607</v>
      </c>
      <c r="J227" s="19" t="s">
        <v>21</v>
      </c>
      <c r="K227" s="19" t="s">
        <v>77</v>
      </c>
      <c r="L227" s="22">
        <v>3</v>
      </c>
      <c r="M227" s="23">
        <v>2.7562499999999996</v>
      </c>
      <c r="N227" s="24" t="s">
        <v>1888</v>
      </c>
      <c r="O227" s="25" t="s">
        <v>1959</v>
      </c>
      <c r="P227" s="56"/>
      <c r="Q227" s="27"/>
      <c r="R227" s="27"/>
      <c r="S227" s="27"/>
      <c r="T227" s="27"/>
      <c r="U227" s="27"/>
      <c r="V227" s="28"/>
      <c r="W227" s="27"/>
      <c r="X227" s="27"/>
      <c r="Y227" s="27"/>
    </row>
    <row r="228" spans="1:25" x14ac:dyDescent="0.25">
      <c r="A228" s="19" t="s">
        <v>97</v>
      </c>
      <c r="B228" s="19" t="s">
        <v>2033</v>
      </c>
      <c r="C228" s="19" t="s">
        <v>556</v>
      </c>
      <c r="D228" s="20" t="s">
        <v>557</v>
      </c>
      <c r="E228" s="19" t="s">
        <v>559</v>
      </c>
      <c r="F228" s="19" t="s">
        <v>2036</v>
      </c>
      <c r="G228" s="21">
        <v>44590</v>
      </c>
      <c r="H228" s="21">
        <v>44575</v>
      </c>
      <c r="I228" s="19" t="s">
        <v>170</v>
      </c>
      <c r="J228" s="19" t="s">
        <v>21</v>
      </c>
      <c r="K228" s="19" t="s">
        <v>77</v>
      </c>
      <c r="L228" s="22">
        <v>2</v>
      </c>
      <c r="M228" s="23">
        <v>1.3832</v>
      </c>
      <c r="N228" s="24" t="s">
        <v>1888</v>
      </c>
      <c r="O228" s="25" t="s">
        <v>1959</v>
      </c>
      <c r="P228" s="56"/>
      <c r="Q228" s="27"/>
      <c r="R228" s="27"/>
      <c r="S228" s="27"/>
      <c r="T228" s="27"/>
      <c r="U228" s="27"/>
      <c r="V228" s="28"/>
      <c r="W228" s="27"/>
      <c r="X228" s="27"/>
      <c r="Y228" s="27"/>
    </row>
    <row r="229" spans="1:25" x14ac:dyDescent="0.25">
      <c r="A229" s="30" t="s">
        <v>97</v>
      </c>
      <c r="B229" s="30" t="s">
        <v>2033</v>
      </c>
      <c r="C229" s="30" t="s">
        <v>575</v>
      </c>
      <c r="D229" s="31" t="s">
        <v>576</v>
      </c>
      <c r="E229" s="30" t="s">
        <v>566</v>
      </c>
      <c r="F229" s="30" t="s">
        <v>2037</v>
      </c>
      <c r="G229" s="32">
        <v>44585</v>
      </c>
      <c r="H229" s="32">
        <v>44578</v>
      </c>
      <c r="I229" s="30" t="s">
        <v>577</v>
      </c>
      <c r="J229" s="30" t="s">
        <v>337</v>
      </c>
      <c r="K229" s="30" t="s">
        <v>77</v>
      </c>
      <c r="L229" s="33">
        <v>1</v>
      </c>
      <c r="M229" s="34">
        <v>8.5199999999999998E-3</v>
      </c>
      <c r="N229" s="24" t="s">
        <v>1888</v>
      </c>
      <c r="O229" s="25" t="s">
        <v>1959</v>
      </c>
      <c r="P229" s="56"/>
      <c r="Q229" s="27"/>
      <c r="R229" s="27"/>
      <c r="S229" s="27"/>
      <c r="T229" s="27"/>
      <c r="U229" s="27"/>
      <c r="V229" s="28"/>
      <c r="W229" s="27"/>
      <c r="X229" s="27"/>
      <c r="Y229" s="27"/>
    </row>
    <row r="230" spans="1:25" x14ac:dyDescent="0.25">
      <c r="A230" s="30" t="s">
        <v>97</v>
      </c>
      <c r="B230" s="30" t="s">
        <v>2033</v>
      </c>
      <c r="C230" s="30" t="s">
        <v>575</v>
      </c>
      <c r="D230" s="31" t="s">
        <v>576</v>
      </c>
      <c r="E230" s="30" t="s">
        <v>566</v>
      </c>
      <c r="F230" s="30" t="s">
        <v>2037</v>
      </c>
      <c r="G230" s="32">
        <v>44585</v>
      </c>
      <c r="H230" s="32">
        <v>44578</v>
      </c>
      <c r="I230" s="30" t="s">
        <v>579</v>
      </c>
      <c r="J230" s="30" t="s">
        <v>337</v>
      </c>
      <c r="K230" s="30" t="s">
        <v>77</v>
      </c>
      <c r="L230" s="33">
        <v>4</v>
      </c>
      <c r="M230" s="34">
        <v>0.21051430399999996</v>
      </c>
      <c r="N230" s="24" t="s">
        <v>1888</v>
      </c>
      <c r="O230" s="25" t="s">
        <v>1959</v>
      </c>
      <c r="P230" s="56"/>
      <c r="Q230" s="27"/>
      <c r="R230" s="27"/>
      <c r="S230" s="27"/>
      <c r="T230" s="27"/>
      <c r="U230" s="27"/>
      <c r="V230" s="28"/>
      <c r="W230" s="27"/>
      <c r="X230" s="27"/>
      <c r="Y230" s="27"/>
    </row>
    <row r="231" spans="1:25" x14ac:dyDescent="0.25">
      <c r="A231" s="30" t="s">
        <v>97</v>
      </c>
      <c r="B231" s="30" t="s">
        <v>2033</v>
      </c>
      <c r="C231" s="30" t="s">
        <v>575</v>
      </c>
      <c r="D231" s="31" t="s">
        <v>576</v>
      </c>
      <c r="E231" s="30" t="s">
        <v>566</v>
      </c>
      <c r="F231" s="30" t="s">
        <v>2037</v>
      </c>
      <c r="G231" s="32">
        <v>44585</v>
      </c>
      <c r="H231" s="32">
        <v>44578</v>
      </c>
      <c r="I231" s="30" t="s">
        <v>581</v>
      </c>
      <c r="J231" s="30" t="s">
        <v>337</v>
      </c>
      <c r="K231" s="30" t="s">
        <v>77</v>
      </c>
      <c r="L231" s="33">
        <v>6</v>
      </c>
      <c r="M231" s="34">
        <v>0.22993970999999999</v>
      </c>
      <c r="N231" s="24" t="s">
        <v>1888</v>
      </c>
      <c r="O231" s="25" t="s">
        <v>1959</v>
      </c>
      <c r="P231" s="56"/>
      <c r="Q231" s="27"/>
      <c r="R231" s="27"/>
      <c r="S231" s="27"/>
      <c r="T231" s="27"/>
      <c r="U231" s="27"/>
      <c r="V231" s="28"/>
      <c r="W231" s="27"/>
      <c r="X231" s="27"/>
      <c r="Y231" s="27"/>
    </row>
    <row r="232" spans="1:25" x14ac:dyDescent="0.25">
      <c r="A232" s="30" t="s">
        <v>97</v>
      </c>
      <c r="B232" s="30" t="s">
        <v>2033</v>
      </c>
      <c r="C232" s="30" t="s">
        <v>575</v>
      </c>
      <c r="D232" s="31" t="s">
        <v>576</v>
      </c>
      <c r="E232" s="30" t="s">
        <v>566</v>
      </c>
      <c r="F232" s="30" t="s">
        <v>2037</v>
      </c>
      <c r="G232" s="32">
        <v>44585</v>
      </c>
      <c r="H232" s="32">
        <v>44578</v>
      </c>
      <c r="I232" s="30" t="s">
        <v>580</v>
      </c>
      <c r="J232" s="30" t="s">
        <v>337</v>
      </c>
      <c r="K232" s="30" t="s">
        <v>77</v>
      </c>
      <c r="L232" s="33">
        <v>15</v>
      </c>
      <c r="M232" s="34">
        <v>9.423999999999999E-2</v>
      </c>
      <c r="N232" s="24" t="s">
        <v>1888</v>
      </c>
      <c r="O232" s="25" t="s">
        <v>1959</v>
      </c>
      <c r="P232" s="56"/>
      <c r="Q232" s="27"/>
      <c r="R232" s="27"/>
      <c r="S232" s="27"/>
      <c r="T232" s="27"/>
      <c r="U232" s="27"/>
      <c r="V232" s="28"/>
      <c r="W232" s="27"/>
      <c r="X232" s="27"/>
      <c r="Y232" s="27"/>
    </row>
    <row r="233" spans="1:25" x14ac:dyDescent="0.25">
      <c r="A233" s="30" t="s">
        <v>97</v>
      </c>
      <c r="B233" s="30" t="s">
        <v>2033</v>
      </c>
      <c r="C233" s="30" t="s">
        <v>575</v>
      </c>
      <c r="D233" s="31" t="s">
        <v>576</v>
      </c>
      <c r="E233" s="30" t="s">
        <v>566</v>
      </c>
      <c r="F233" s="30" t="s">
        <v>2037</v>
      </c>
      <c r="G233" s="32">
        <v>44585</v>
      </c>
      <c r="H233" s="32">
        <v>44578</v>
      </c>
      <c r="I233" s="30" t="s">
        <v>578</v>
      </c>
      <c r="J233" s="30" t="s">
        <v>337</v>
      </c>
      <c r="K233" s="30" t="s">
        <v>77</v>
      </c>
      <c r="L233" s="33">
        <v>7</v>
      </c>
      <c r="M233" s="34">
        <v>5.9360437500000002E-2</v>
      </c>
      <c r="N233" s="24" t="s">
        <v>1888</v>
      </c>
      <c r="O233" s="25" t="s">
        <v>1959</v>
      </c>
      <c r="P233" s="56"/>
      <c r="Q233" s="27"/>
      <c r="R233" s="27"/>
      <c r="S233" s="27"/>
      <c r="T233" s="27"/>
      <c r="U233" s="27"/>
      <c r="V233" s="28"/>
      <c r="W233" s="27"/>
      <c r="X233" s="27"/>
      <c r="Y233" s="27"/>
    </row>
    <row r="234" spans="1:25" x14ac:dyDescent="0.25">
      <c r="A234" s="30" t="s">
        <v>97</v>
      </c>
      <c r="B234" s="30" t="s">
        <v>2033</v>
      </c>
      <c r="C234" s="30" t="s">
        <v>556</v>
      </c>
      <c r="D234" s="31" t="s">
        <v>582</v>
      </c>
      <c r="E234" s="30" t="s">
        <v>559</v>
      </c>
      <c r="F234" s="30" t="s">
        <v>2036</v>
      </c>
      <c r="G234" s="32">
        <v>44590</v>
      </c>
      <c r="H234" s="32">
        <v>44578</v>
      </c>
      <c r="I234" s="30" t="s">
        <v>164</v>
      </c>
      <c r="J234" s="30" t="s">
        <v>21</v>
      </c>
      <c r="K234" s="30" t="s">
        <v>77</v>
      </c>
      <c r="L234" s="33">
        <v>2</v>
      </c>
      <c r="M234" s="34">
        <v>1.974</v>
      </c>
      <c r="N234" s="24" t="s">
        <v>1888</v>
      </c>
      <c r="O234" s="25" t="s">
        <v>1959</v>
      </c>
      <c r="P234" s="56"/>
      <c r="Q234" s="27"/>
      <c r="R234" s="27"/>
      <c r="S234" s="27"/>
      <c r="T234" s="27"/>
      <c r="U234" s="27"/>
      <c r="V234" s="28"/>
      <c r="W234" s="27"/>
      <c r="X234" s="27"/>
      <c r="Y234" s="27"/>
    </row>
    <row r="235" spans="1:25" x14ac:dyDescent="0.25">
      <c r="A235" s="30" t="s">
        <v>97</v>
      </c>
      <c r="B235" s="30" t="s">
        <v>2033</v>
      </c>
      <c r="C235" s="30" t="s">
        <v>583</v>
      </c>
      <c r="D235" s="31" t="s">
        <v>584</v>
      </c>
      <c r="E235" s="30" t="s">
        <v>566</v>
      </c>
      <c r="F235" s="30" t="s">
        <v>2038</v>
      </c>
      <c r="G235" s="32">
        <v>44581</v>
      </c>
      <c r="H235" s="32">
        <v>44578</v>
      </c>
      <c r="I235" s="30" t="s">
        <v>579</v>
      </c>
      <c r="J235" s="30" t="s">
        <v>337</v>
      </c>
      <c r="K235" s="30" t="s">
        <v>77</v>
      </c>
      <c r="L235" s="33">
        <v>3</v>
      </c>
      <c r="M235" s="34">
        <v>0.15788572799999998</v>
      </c>
      <c r="N235" s="24" t="s">
        <v>1888</v>
      </c>
      <c r="O235" s="25" t="s">
        <v>1959</v>
      </c>
      <c r="P235" s="56"/>
      <c r="Q235" s="27"/>
      <c r="R235" s="27"/>
      <c r="S235" s="27"/>
      <c r="T235" s="27"/>
      <c r="U235" s="27"/>
      <c r="V235" s="28"/>
      <c r="W235" s="27"/>
      <c r="X235" s="27"/>
      <c r="Y235" s="27"/>
    </row>
    <row r="236" spans="1:25" x14ac:dyDescent="0.25">
      <c r="A236" s="30" t="s">
        <v>97</v>
      </c>
      <c r="B236" s="30" t="s">
        <v>2033</v>
      </c>
      <c r="C236" s="30" t="s">
        <v>583</v>
      </c>
      <c r="D236" s="31" t="s">
        <v>584</v>
      </c>
      <c r="E236" s="30" t="s">
        <v>566</v>
      </c>
      <c r="F236" s="30" t="s">
        <v>2038</v>
      </c>
      <c r="G236" s="32">
        <v>44581</v>
      </c>
      <c r="H236" s="32">
        <v>44578</v>
      </c>
      <c r="I236" s="30" t="s">
        <v>125</v>
      </c>
      <c r="J236" s="30" t="s">
        <v>129</v>
      </c>
      <c r="K236" s="30" t="s">
        <v>77</v>
      </c>
      <c r="L236" s="33">
        <v>8</v>
      </c>
      <c r="M236" s="34">
        <v>0.17117328000000001</v>
      </c>
      <c r="N236" s="24" t="s">
        <v>1888</v>
      </c>
      <c r="O236" s="25" t="s">
        <v>1959</v>
      </c>
      <c r="P236" s="56"/>
      <c r="Q236" s="27"/>
      <c r="R236" s="27"/>
      <c r="S236" s="27"/>
      <c r="T236" s="27"/>
      <c r="U236" s="27"/>
      <c r="V236" s="28"/>
      <c r="W236" s="27"/>
      <c r="X236" s="27"/>
      <c r="Y236" s="27"/>
    </row>
    <row r="237" spans="1:25" x14ac:dyDescent="0.25">
      <c r="A237" s="30" t="s">
        <v>97</v>
      </c>
      <c r="B237" s="30" t="s">
        <v>2033</v>
      </c>
      <c r="C237" s="30" t="s">
        <v>583</v>
      </c>
      <c r="D237" s="31" t="s">
        <v>584</v>
      </c>
      <c r="E237" s="30" t="s">
        <v>566</v>
      </c>
      <c r="F237" s="30" t="s">
        <v>2038</v>
      </c>
      <c r="G237" s="32">
        <v>44581</v>
      </c>
      <c r="H237" s="32">
        <v>44578</v>
      </c>
      <c r="I237" s="30" t="s">
        <v>592</v>
      </c>
      <c r="J237" s="30" t="s">
        <v>1975</v>
      </c>
      <c r="K237" s="30" t="s">
        <v>77</v>
      </c>
      <c r="L237" s="33">
        <v>1</v>
      </c>
      <c r="M237" s="34">
        <v>4.2119999999999996E-3</v>
      </c>
      <c r="N237" s="24" t="s">
        <v>1888</v>
      </c>
      <c r="O237" s="25" t="s">
        <v>1959</v>
      </c>
      <c r="P237" s="56"/>
      <c r="Q237" s="27"/>
      <c r="R237" s="27"/>
      <c r="S237" s="27"/>
      <c r="T237" s="27"/>
      <c r="U237" s="27"/>
      <c r="V237" s="28"/>
      <c r="W237" s="27"/>
      <c r="X237" s="27"/>
      <c r="Y237" s="27"/>
    </row>
    <row r="238" spans="1:25" x14ac:dyDescent="0.25">
      <c r="A238" s="30" t="s">
        <v>97</v>
      </c>
      <c r="B238" s="30" t="s">
        <v>2033</v>
      </c>
      <c r="C238" s="30" t="s">
        <v>583</v>
      </c>
      <c r="D238" s="31" t="s">
        <v>584</v>
      </c>
      <c r="E238" s="30" t="s">
        <v>566</v>
      </c>
      <c r="F238" s="30" t="s">
        <v>2038</v>
      </c>
      <c r="G238" s="32">
        <v>44581</v>
      </c>
      <c r="H238" s="32">
        <v>44578</v>
      </c>
      <c r="I238" s="30" t="s">
        <v>589</v>
      </c>
      <c r="J238" s="30" t="s">
        <v>147</v>
      </c>
      <c r="K238" s="30" t="s">
        <v>77</v>
      </c>
      <c r="L238" s="33">
        <v>2</v>
      </c>
      <c r="M238" s="34">
        <v>8.0729999999999996E-2</v>
      </c>
      <c r="N238" s="24" t="s">
        <v>1888</v>
      </c>
      <c r="O238" s="25" t="s">
        <v>1959</v>
      </c>
      <c r="P238" s="56"/>
      <c r="Q238" s="27"/>
      <c r="R238" s="27"/>
      <c r="S238" s="27"/>
      <c r="T238" s="27"/>
      <c r="U238" s="27"/>
      <c r="V238" s="28"/>
      <c r="W238" s="27"/>
      <c r="X238" s="27"/>
      <c r="Y238" s="27"/>
    </row>
    <row r="239" spans="1:25" x14ac:dyDescent="0.25">
      <c r="A239" s="30" t="s">
        <v>97</v>
      </c>
      <c r="B239" s="30" t="s">
        <v>2033</v>
      </c>
      <c r="C239" s="30" t="s">
        <v>583</v>
      </c>
      <c r="D239" s="31" t="s">
        <v>584</v>
      </c>
      <c r="E239" s="30" t="s">
        <v>566</v>
      </c>
      <c r="F239" s="30" t="s">
        <v>2038</v>
      </c>
      <c r="G239" s="32">
        <v>44581</v>
      </c>
      <c r="H239" s="32">
        <v>44578</v>
      </c>
      <c r="I239" s="30" t="s">
        <v>585</v>
      </c>
      <c r="J239" s="30" t="s">
        <v>129</v>
      </c>
      <c r="K239" s="30" t="s">
        <v>77</v>
      </c>
      <c r="L239" s="33">
        <v>4</v>
      </c>
      <c r="M239" s="34">
        <v>8.5586640000000005E-2</v>
      </c>
      <c r="N239" s="24" t="s">
        <v>1888</v>
      </c>
      <c r="O239" s="25" t="s">
        <v>1959</v>
      </c>
      <c r="P239" s="58"/>
      <c r="Q239" s="27"/>
      <c r="R239" s="59"/>
      <c r="S239" s="59"/>
      <c r="T239" s="59"/>
      <c r="U239" s="59"/>
      <c r="V239" s="60"/>
      <c r="W239" s="27"/>
      <c r="X239" s="27"/>
      <c r="Y239" s="27"/>
    </row>
    <row r="240" spans="1:25" x14ac:dyDescent="0.25">
      <c r="A240" s="30" t="s">
        <v>97</v>
      </c>
      <c r="B240" s="30" t="s">
        <v>2033</v>
      </c>
      <c r="C240" s="30" t="s">
        <v>590</v>
      </c>
      <c r="D240" s="31" t="s">
        <v>591</v>
      </c>
      <c r="E240" s="30" t="s">
        <v>559</v>
      </c>
      <c r="F240" s="30" t="s">
        <v>2039</v>
      </c>
      <c r="G240" s="32">
        <v>44581</v>
      </c>
      <c r="H240" s="32">
        <v>44579</v>
      </c>
      <c r="I240" s="30" t="s">
        <v>161</v>
      </c>
      <c r="J240" s="30" t="s">
        <v>83</v>
      </c>
      <c r="K240" s="30" t="s">
        <v>77</v>
      </c>
      <c r="L240" s="33">
        <v>5</v>
      </c>
      <c r="M240" s="34">
        <v>2.3914800000000001</v>
      </c>
      <c r="N240" s="24" t="s">
        <v>1888</v>
      </c>
      <c r="O240" s="25" t="s">
        <v>1959</v>
      </c>
      <c r="P240" s="56"/>
      <c r="Q240" s="27"/>
      <c r="R240" s="27"/>
      <c r="S240" s="27"/>
      <c r="T240" s="27"/>
      <c r="U240" s="27"/>
      <c r="V240" s="28"/>
      <c r="W240" s="27"/>
      <c r="X240" s="27"/>
      <c r="Y240" s="27"/>
    </row>
    <row r="241" spans="1:25" x14ac:dyDescent="0.25">
      <c r="A241" s="30" t="s">
        <v>97</v>
      </c>
      <c r="B241" s="30" t="s">
        <v>2033</v>
      </c>
      <c r="C241" s="30" t="s">
        <v>586</v>
      </c>
      <c r="D241" s="31" t="s">
        <v>587</v>
      </c>
      <c r="E241" s="30" t="s">
        <v>566</v>
      </c>
      <c r="F241" s="30" t="s">
        <v>2040</v>
      </c>
      <c r="G241" s="32">
        <v>44581</v>
      </c>
      <c r="H241" s="32">
        <v>44579</v>
      </c>
      <c r="I241" s="30" t="s">
        <v>569</v>
      </c>
      <c r="J241" s="30" t="s">
        <v>358</v>
      </c>
      <c r="K241" s="30" t="s">
        <v>77</v>
      </c>
      <c r="L241" s="33">
        <v>15</v>
      </c>
      <c r="M241" s="34">
        <v>0.49809375</v>
      </c>
      <c r="N241" s="24" t="s">
        <v>1888</v>
      </c>
      <c r="O241" s="25" t="s">
        <v>1959</v>
      </c>
      <c r="P241" s="56"/>
      <c r="Q241" s="27"/>
      <c r="R241" s="27"/>
      <c r="S241" s="27"/>
      <c r="T241" s="27"/>
      <c r="U241" s="27"/>
      <c r="V241" s="28"/>
      <c r="W241" s="27"/>
      <c r="X241" s="27"/>
      <c r="Y241" s="27"/>
    </row>
    <row r="242" spans="1:25" x14ac:dyDescent="0.25">
      <c r="A242" s="30" t="s">
        <v>97</v>
      </c>
      <c r="B242" s="30" t="s">
        <v>2033</v>
      </c>
      <c r="C242" s="30" t="s">
        <v>586</v>
      </c>
      <c r="D242" s="31" t="s">
        <v>587</v>
      </c>
      <c r="E242" s="30" t="s">
        <v>566</v>
      </c>
      <c r="F242" s="30" t="s">
        <v>2040</v>
      </c>
      <c r="G242" s="32">
        <v>44581</v>
      </c>
      <c r="H242" s="32">
        <v>44579</v>
      </c>
      <c r="I242" s="30" t="s">
        <v>567</v>
      </c>
      <c r="J242" s="30" t="s">
        <v>358</v>
      </c>
      <c r="K242" s="30" t="s">
        <v>77</v>
      </c>
      <c r="L242" s="33">
        <v>1</v>
      </c>
      <c r="M242" s="34">
        <v>3.4498800000000003E-2</v>
      </c>
      <c r="N242" s="24" t="s">
        <v>1888</v>
      </c>
      <c r="O242" s="25" t="s">
        <v>1959</v>
      </c>
      <c r="P242" s="56"/>
      <c r="Q242" s="27"/>
      <c r="R242" s="27"/>
      <c r="S242" s="27"/>
      <c r="T242" s="27"/>
      <c r="U242" s="27"/>
      <c r="V242" s="28"/>
      <c r="W242" s="27"/>
      <c r="X242" s="27"/>
      <c r="Y242" s="27"/>
    </row>
    <row r="243" spans="1:25" x14ac:dyDescent="0.25">
      <c r="A243" s="30" t="s">
        <v>97</v>
      </c>
      <c r="B243" s="30" t="s">
        <v>2033</v>
      </c>
      <c r="C243" s="30" t="s">
        <v>586</v>
      </c>
      <c r="D243" s="31" t="s">
        <v>587</v>
      </c>
      <c r="E243" s="30" t="s">
        <v>566</v>
      </c>
      <c r="F243" s="30" t="s">
        <v>2040</v>
      </c>
      <c r="G243" s="32">
        <v>44581</v>
      </c>
      <c r="H243" s="32">
        <v>44579</v>
      </c>
      <c r="I243" s="30" t="s">
        <v>588</v>
      </c>
      <c r="J243" s="30" t="s">
        <v>358</v>
      </c>
      <c r="K243" s="30" t="s">
        <v>77</v>
      </c>
      <c r="L243" s="33">
        <v>1</v>
      </c>
      <c r="M243" s="34">
        <v>3.55725E-2</v>
      </c>
      <c r="N243" s="24" t="s">
        <v>1888</v>
      </c>
      <c r="O243" s="25" t="s">
        <v>1959</v>
      </c>
      <c r="P243" s="56"/>
      <c r="Q243" s="27"/>
      <c r="R243" s="27"/>
      <c r="S243" s="27"/>
      <c r="T243" s="27"/>
      <c r="U243" s="27"/>
      <c r="V243" s="28"/>
      <c r="W243" s="27"/>
      <c r="X243" s="27"/>
      <c r="Y243" s="27"/>
    </row>
    <row r="244" spans="1:25" x14ac:dyDescent="0.25">
      <c r="A244" s="30" t="s">
        <v>97</v>
      </c>
      <c r="B244" s="30" t="s">
        <v>2033</v>
      </c>
      <c r="C244" s="30" t="s">
        <v>586</v>
      </c>
      <c r="D244" s="31" t="s">
        <v>587</v>
      </c>
      <c r="E244" s="30" t="s">
        <v>566</v>
      </c>
      <c r="F244" s="30" t="s">
        <v>2040</v>
      </c>
      <c r="G244" s="32">
        <v>44581</v>
      </c>
      <c r="H244" s="32">
        <v>44579</v>
      </c>
      <c r="I244" s="30" t="s">
        <v>581</v>
      </c>
      <c r="J244" s="30" t="s">
        <v>337</v>
      </c>
      <c r="K244" s="30" t="s">
        <v>77</v>
      </c>
      <c r="L244" s="33">
        <v>1</v>
      </c>
      <c r="M244" s="34">
        <v>3.8323284999999999E-2</v>
      </c>
      <c r="N244" s="24" t="s">
        <v>1888</v>
      </c>
      <c r="O244" s="25" t="s">
        <v>1959</v>
      </c>
      <c r="P244" s="56"/>
      <c r="Q244" s="27"/>
      <c r="R244" s="27"/>
      <c r="S244" s="27"/>
      <c r="T244" s="27"/>
      <c r="U244" s="27"/>
      <c r="V244" s="28"/>
      <c r="W244" s="27"/>
      <c r="X244" s="27"/>
      <c r="Y244" s="27"/>
    </row>
    <row r="245" spans="1:25" x14ac:dyDescent="0.25">
      <c r="A245" s="30" t="s">
        <v>97</v>
      </c>
      <c r="B245" s="30" t="s">
        <v>2033</v>
      </c>
      <c r="C245" s="30" t="s">
        <v>605</v>
      </c>
      <c r="D245" s="31" t="s">
        <v>606</v>
      </c>
      <c r="E245" s="30" t="s">
        <v>566</v>
      </c>
      <c r="F245" s="30" t="s">
        <v>2041</v>
      </c>
      <c r="G245" s="32">
        <v>44582</v>
      </c>
      <c r="H245" s="32">
        <v>44579</v>
      </c>
      <c r="I245" s="30" t="s">
        <v>149</v>
      </c>
      <c r="J245" s="30" t="s">
        <v>147</v>
      </c>
      <c r="K245" s="30" t="s">
        <v>77</v>
      </c>
      <c r="L245" s="33">
        <v>63</v>
      </c>
      <c r="M245" s="34">
        <v>3.8877299999999999</v>
      </c>
      <c r="N245" s="24" t="s">
        <v>1888</v>
      </c>
      <c r="O245" s="25" t="s">
        <v>1959</v>
      </c>
      <c r="P245" s="56"/>
      <c r="Q245" s="27"/>
      <c r="R245" s="27"/>
      <c r="S245" s="27"/>
      <c r="T245" s="27"/>
      <c r="U245" s="27"/>
      <c r="V245" s="28"/>
      <c r="W245" s="27"/>
      <c r="X245" s="27"/>
      <c r="Y245" s="27"/>
    </row>
    <row r="246" spans="1:25" x14ac:dyDescent="0.25">
      <c r="A246" s="30" t="s">
        <v>97</v>
      </c>
      <c r="B246" s="30" t="s">
        <v>2033</v>
      </c>
      <c r="C246" s="30" t="s">
        <v>605</v>
      </c>
      <c r="D246" s="31" t="s">
        <v>606</v>
      </c>
      <c r="E246" s="30" t="s">
        <v>566</v>
      </c>
      <c r="F246" s="30" t="s">
        <v>2041</v>
      </c>
      <c r="G246" s="32">
        <v>44582</v>
      </c>
      <c r="H246" s="32">
        <v>44579</v>
      </c>
      <c r="I246" s="30" t="s">
        <v>608</v>
      </c>
      <c r="J246" s="30" t="s">
        <v>147</v>
      </c>
      <c r="K246" s="30" t="s">
        <v>77</v>
      </c>
      <c r="L246" s="33">
        <v>70</v>
      </c>
      <c r="M246" s="34">
        <v>2.99376</v>
      </c>
      <c r="N246" s="24" t="s">
        <v>1888</v>
      </c>
      <c r="O246" s="25" t="s">
        <v>1959</v>
      </c>
      <c r="P246" s="56"/>
      <c r="Q246" s="27"/>
      <c r="R246" s="27"/>
      <c r="S246" s="27"/>
      <c r="T246" s="27"/>
      <c r="U246" s="27"/>
      <c r="V246" s="28"/>
      <c r="W246" s="27"/>
      <c r="X246" s="27"/>
      <c r="Y246" s="27"/>
    </row>
    <row r="247" spans="1:25" x14ac:dyDescent="0.25">
      <c r="A247" s="30" t="s">
        <v>97</v>
      </c>
      <c r="B247" s="30" t="s">
        <v>2033</v>
      </c>
      <c r="C247" s="30" t="s">
        <v>605</v>
      </c>
      <c r="D247" s="31" t="s">
        <v>606</v>
      </c>
      <c r="E247" s="30" t="s">
        <v>566</v>
      </c>
      <c r="F247" s="30" t="s">
        <v>2041</v>
      </c>
      <c r="G247" s="32">
        <v>44582</v>
      </c>
      <c r="H247" s="32">
        <v>44579</v>
      </c>
      <c r="I247" s="30" t="s">
        <v>454</v>
      </c>
      <c r="J247" s="30" t="s">
        <v>147</v>
      </c>
      <c r="K247" s="30" t="s">
        <v>77</v>
      </c>
      <c r="L247" s="33">
        <v>33</v>
      </c>
      <c r="M247" s="34">
        <v>2.0364300000000002</v>
      </c>
      <c r="N247" s="24" t="s">
        <v>1888</v>
      </c>
      <c r="O247" s="25" t="s">
        <v>1959</v>
      </c>
      <c r="P247" s="56"/>
      <c r="Q247" s="27"/>
      <c r="R247" s="27"/>
      <c r="S247" s="27"/>
      <c r="T247" s="27"/>
      <c r="U247" s="27"/>
      <c r="V247" s="28"/>
      <c r="W247" s="27"/>
      <c r="X247" s="27"/>
      <c r="Y247" s="27"/>
    </row>
    <row r="248" spans="1:25" x14ac:dyDescent="0.25">
      <c r="A248" s="30" t="s">
        <v>97</v>
      </c>
      <c r="B248" s="30" t="s">
        <v>2033</v>
      </c>
      <c r="C248" s="30" t="s">
        <v>595</v>
      </c>
      <c r="D248" s="31" t="s">
        <v>596</v>
      </c>
      <c r="E248" s="30" t="s">
        <v>566</v>
      </c>
      <c r="F248" s="30" t="s">
        <v>2042</v>
      </c>
      <c r="G248" s="32">
        <v>44586</v>
      </c>
      <c r="H248" s="32">
        <v>44579</v>
      </c>
      <c r="I248" s="30" t="s">
        <v>597</v>
      </c>
      <c r="J248" s="30" t="s">
        <v>358</v>
      </c>
      <c r="K248" s="30" t="s">
        <v>77</v>
      </c>
      <c r="L248" s="33">
        <v>1</v>
      </c>
      <c r="M248" s="34">
        <v>2.0150000000000001E-2</v>
      </c>
      <c r="N248" s="24" t="s">
        <v>1888</v>
      </c>
      <c r="O248" s="25" t="s">
        <v>1959</v>
      </c>
      <c r="P248" s="56"/>
      <c r="Q248" s="27"/>
      <c r="R248" s="27"/>
      <c r="S248" s="27"/>
      <c r="T248" s="27"/>
      <c r="U248" s="27"/>
      <c r="V248" s="28"/>
      <c r="W248" s="27"/>
      <c r="X248" s="27"/>
      <c r="Y248" s="27"/>
    </row>
    <row r="249" spans="1:25" x14ac:dyDescent="0.25">
      <c r="A249" s="30" t="s">
        <v>97</v>
      </c>
      <c r="B249" s="30" t="s">
        <v>2033</v>
      </c>
      <c r="C249" s="30" t="s">
        <v>593</v>
      </c>
      <c r="D249" s="31" t="s">
        <v>594</v>
      </c>
      <c r="E249" s="30" t="s">
        <v>566</v>
      </c>
      <c r="F249" s="30" t="s">
        <v>2043</v>
      </c>
      <c r="G249" s="32">
        <v>44586</v>
      </c>
      <c r="H249" s="32">
        <v>44579</v>
      </c>
      <c r="I249" s="30" t="s">
        <v>326</v>
      </c>
      <c r="J249" s="30" t="s">
        <v>1975</v>
      </c>
      <c r="K249" s="30" t="s">
        <v>77</v>
      </c>
      <c r="L249" s="33">
        <v>12</v>
      </c>
      <c r="M249" s="34">
        <v>3.9983999999999999E-2</v>
      </c>
      <c r="N249" s="24" t="s">
        <v>1888</v>
      </c>
      <c r="O249" s="25" t="s">
        <v>1959</v>
      </c>
      <c r="P249" s="56"/>
      <c r="Q249" s="27"/>
      <c r="R249" s="27"/>
      <c r="S249" s="27"/>
      <c r="T249" s="27"/>
      <c r="U249" s="27"/>
      <c r="V249" s="28"/>
      <c r="W249" s="27"/>
      <c r="X249" s="27"/>
      <c r="Y249" s="27"/>
    </row>
    <row r="250" spans="1:25" x14ac:dyDescent="0.25">
      <c r="A250" s="30" t="s">
        <v>97</v>
      </c>
      <c r="B250" s="30" t="s">
        <v>2033</v>
      </c>
      <c r="C250" s="30" t="s">
        <v>593</v>
      </c>
      <c r="D250" s="31" t="s">
        <v>594</v>
      </c>
      <c r="E250" s="30" t="s">
        <v>566</v>
      </c>
      <c r="F250" s="30" t="s">
        <v>2043</v>
      </c>
      <c r="G250" s="32">
        <v>44586</v>
      </c>
      <c r="H250" s="32">
        <v>44579</v>
      </c>
      <c r="I250" s="30" t="s">
        <v>567</v>
      </c>
      <c r="J250" s="30" t="s">
        <v>358</v>
      </c>
      <c r="K250" s="30" t="s">
        <v>77</v>
      </c>
      <c r="L250" s="33">
        <v>8</v>
      </c>
      <c r="M250" s="34">
        <v>0.27599040000000002</v>
      </c>
      <c r="N250" s="24" t="s">
        <v>1888</v>
      </c>
      <c r="O250" s="25" t="s">
        <v>1959</v>
      </c>
      <c r="P250" s="56"/>
      <c r="Q250" s="27"/>
      <c r="R250" s="27"/>
      <c r="S250" s="27"/>
      <c r="T250" s="27"/>
      <c r="U250" s="27"/>
      <c r="V250" s="28"/>
      <c r="W250" s="27"/>
      <c r="X250" s="27"/>
      <c r="Y250" s="27"/>
    </row>
    <row r="251" spans="1:25" x14ac:dyDescent="0.25">
      <c r="A251" s="30" t="s">
        <v>97</v>
      </c>
      <c r="B251" s="30" t="s">
        <v>2033</v>
      </c>
      <c r="C251" s="30" t="s">
        <v>593</v>
      </c>
      <c r="D251" s="31" t="s">
        <v>594</v>
      </c>
      <c r="E251" s="30" t="s">
        <v>566</v>
      </c>
      <c r="F251" s="30" t="s">
        <v>2043</v>
      </c>
      <c r="G251" s="32">
        <v>44586</v>
      </c>
      <c r="H251" s="32">
        <v>44579</v>
      </c>
      <c r="I251" s="30" t="s">
        <v>604</v>
      </c>
      <c r="J251" s="30" t="s">
        <v>1975</v>
      </c>
      <c r="K251" s="30" t="s">
        <v>77</v>
      </c>
      <c r="L251" s="33">
        <v>11</v>
      </c>
      <c r="M251" s="34">
        <v>3.9153124999999997E-2</v>
      </c>
      <c r="N251" s="24" t="s">
        <v>1888</v>
      </c>
      <c r="O251" s="25" t="s">
        <v>1959</v>
      </c>
      <c r="P251" s="56"/>
      <c r="Q251" s="27"/>
      <c r="R251" s="27"/>
      <c r="S251" s="27"/>
      <c r="T251" s="27"/>
      <c r="U251" s="27"/>
      <c r="V251" s="28"/>
      <c r="W251" s="27"/>
      <c r="X251" s="27"/>
      <c r="Y251" s="27"/>
    </row>
    <row r="252" spans="1:25" x14ac:dyDescent="0.25">
      <c r="A252" s="30" t="s">
        <v>97</v>
      </c>
      <c r="B252" s="30" t="s">
        <v>2033</v>
      </c>
      <c r="C252" s="30" t="s">
        <v>593</v>
      </c>
      <c r="D252" s="31" t="s">
        <v>594</v>
      </c>
      <c r="E252" s="30" t="s">
        <v>566</v>
      </c>
      <c r="F252" s="30" t="s">
        <v>2043</v>
      </c>
      <c r="G252" s="32">
        <v>44586</v>
      </c>
      <c r="H252" s="32">
        <v>44579</v>
      </c>
      <c r="I252" s="30" t="s">
        <v>598</v>
      </c>
      <c r="J252" s="30" t="s">
        <v>358</v>
      </c>
      <c r="K252" s="30" t="s">
        <v>77</v>
      </c>
      <c r="L252" s="33">
        <v>9</v>
      </c>
      <c r="M252" s="34">
        <v>0.22579199999999999</v>
      </c>
      <c r="N252" s="24" t="s">
        <v>1888</v>
      </c>
      <c r="O252" s="25" t="s">
        <v>1959</v>
      </c>
      <c r="P252" s="56"/>
      <c r="Q252" s="27"/>
      <c r="R252" s="27"/>
      <c r="S252" s="27"/>
      <c r="T252" s="27"/>
      <c r="U252" s="27"/>
      <c r="V252" s="28"/>
      <c r="W252" s="27"/>
      <c r="X252" s="27"/>
      <c r="Y252" s="27"/>
    </row>
    <row r="253" spans="1:25" x14ac:dyDescent="0.25">
      <c r="A253" s="30" t="s">
        <v>97</v>
      </c>
      <c r="B253" s="30" t="s">
        <v>2033</v>
      </c>
      <c r="C253" s="30" t="s">
        <v>593</v>
      </c>
      <c r="D253" s="31" t="s">
        <v>594</v>
      </c>
      <c r="E253" s="30" t="s">
        <v>566</v>
      </c>
      <c r="F253" s="30" t="s">
        <v>2043</v>
      </c>
      <c r="G253" s="32">
        <v>44586</v>
      </c>
      <c r="H253" s="32">
        <v>44579</v>
      </c>
      <c r="I253" s="30" t="s">
        <v>149</v>
      </c>
      <c r="J253" s="30" t="s">
        <v>147</v>
      </c>
      <c r="K253" s="30" t="s">
        <v>77</v>
      </c>
      <c r="L253" s="33">
        <v>5</v>
      </c>
      <c r="M253" s="34">
        <v>0.30854999999999999</v>
      </c>
      <c r="N253" s="24" t="s">
        <v>1888</v>
      </c>
      <c r="O253" s="25" t="s">
        <v>1959</v>
      </c>
      <c r="P253" s="56"/>
      <c r="Q253" s="27"/>
      <c r="R253" s="27"/>
      <c r="S253" s="27"/>
      <c r="T253" s="27"/>
      <c r="U253" s="27"/>
      <c r="V253" s="28"/>
      <c r="W253" s="27"/>
      <c r="X253" s="27"/>
      <c r="Y253" s="27"/>
    </row>
    <row r="254" spans="1:25" x14ac:dyDescent="0.25">
      <c r="A254" s="30" t="s">
        <v>97</v>
      </c>
      <c r="B254" s="30" t="s">
        <v>2033</v>
      </c>
      <c r="C254" s="30" t="s">
        <v>593</v>
      </c>
      <c r="D254" s="31" t="s">
        <v>594</v>
      </c>
      <c r="E254" s="30" t="s">
        <v>566</v>
      </c>
      <c r="F254" s="30" t="s">
        <v>2043</v>
      </c>
      <c r="G254" s="32">
        <v>44586</v>
      </c>
      <c r="H254" s="32">
        <v>44579</v>
      </c>
      <c r="I254" s="30" t="s">
        <v>588</v>
      </c>
      <c r="J254" s="30" t="s">
        <v>358</v>
      </c>
      <c r="K254" s="30" t="s">
        <v>77</v>
      </c>
      <c r="L254" s="33">
        <v>13</v>
      </c>
      <c r="M254" s="34">
        <v>0.46244249999999998</v>
      </c>
      <c r="N254" s="24" t="s">
        <v>1888</v>
      </c>
      <c r="O254" s="25" t="s">
        <v>1959</v>
      </c>
      <c r="P254" s="56"/>
      <c r="Q254" s="27"/>
      <c r="R254" s="27"/>
      <c r="S254" s="27"/>
      <c r="T254" s="27"/>
      <c r="U254" s="27"/>
      <c r="V254" s="28"/>
      <c r="W254" s="27"/>
      <c r="X254" s="27"/>
      <c r="Y254" s="27"/>
    </row>
    <row r="255" spans="1:25" x14ac:dyDescent="0.25">
      <c r="A255" s="30" t="s">
        <v>97</v>
      </c>
      <c r="B255" s="30" t="s">
        <v>2033</v>
      </c>
      <c r="C255" s="30" t="s">
        <v>593</v>
      </c>
      <c r="D255" s="31" t="s">
        <v>594</v>
      </c>
      <c r="E255" s="30" t="s">
        <v>566</v>
      </c>
      <c r="F255" s="30" t="s">
        <v>2043</v>
      </c>
      <c r="G255" s="32">
        <v>44586</v>
      </c>
      <c r="H255" s="32">
        <v>44579</v>
      </c>
      <c r="I255" s="30" t="s">
        <v>569</v>
      </c>
      <c r="J255" s="30" t="s">
        <v>358</v>
      </c>
      <c r="K255" s="30" t="s">
        <v>77</v>
      </c>
      <c r="L255" s="33">
        <v>11</v>
      </c>
      <c r="M255" s="34">
        <v>0.36526874999999998</v>
      </c>
      <c r="N255" s="24" t="s">
        <v>1888</v>
      </c>
      <c r="O255" s="25" t="s">
        <v>1959</v>
      </c>
      <c r="P255" s="56"/>
      <c r="Q255" s="27"/>
      <c r="R255" s="27"/>
      <c r="S255" s="27"/>
      <c r="T255" s="27"/>
      <c r="U255" s="27"/>
      <c r="V255" s="28"/>
      <c r="W255" s="27"/>
      <c r="X255" s="27"/>
      <c r="Y255" s="27"/>
    </row>
    <row r="256" spans="1:25" x14ac:dyDescent="0.25">
      <c r="A256" s="30" t="s">
        <v>97</v>
      </c>
      <c r="B256" s="30" t="s">
        <v>2033</v>
      </c>
      <c r="C256" s="30" t="s">
        <v>593</v>
      </c>
      <c r="D256" s="31" t="s">
        <v>594</v>
      </c>
      <c r="E256" s="30" t="s">
        <v>566</v>
      </c>
      <c r="F256" s="30" t="s">
        <v>2043</v>
      </c>
      <c r="G256" s="32">
        <v>44586</v>
      </c>
      <c r="H256" s="32">
        <v>44579</v>
      </c>
      <c r="I256" s="30" t="s">
        <v>603</v>
      </c>
      <c r="J256" s="30" t="s">
        <v>1975</v>
      </c>
      <c r="K256" s="30" t="s">
        <v>77</v>
      </c>
      <c r="L256" s="33">
        <v>1</v>
      </c>
      <c r="M256" s="34">
        <v>3.559375E-3</v>
      </c>
      <c r="N256" s="24" t="s">
        <v>1888</v>
      </c>
      <c r="O256" s="25" t="s">
        <v>1959</v>
      </c>
      <c r="P256" s="56"/>
      <c r="Q256" s="27"/>
      <c r="R256" s="27"/>
      <c r="S256" s="27"/>
      <c r="T256" s="27"/>
      <c r="U256" s="27"/>
      <c r="V256" s="28"/>
      <c r="W256" s="27"/>
      <c r="X256" s="27"/>
      <c r="Y256" s="27"/>
    </row>
    <row r="257" spans="1:25" x14ac:dyDescent="0.25">
      <c r="A257" s="30" t="s">
        <v>97</v>
      </c>
      <c r="B257" s="30" t="s">
        <v>2033</v>
      </c>
      <c r="C257" s="30" t="s">
        <v>593</v>
      </c>
      <c r="D257" s="31" t="s">
        <v>594</v>
      </c>
      <c r="E257" s="30" t="s">
        <v>566</v>
      </c>
      <c r="F257" s="30" t="s">
        <v>2043</v>
      </c>
      <c r="G257" s="32">
        <v>44586</v>
      </c>
      <c r="H257" s="32">
        <v>44579</v>
      </c>
      <c r="I257" s="30" t="s">
        <v>602</v>
      </c>
      <c r="J257" s="30" t="s">
        <v>358</v>
      </c>
      <c r="K257" s="30" t="s">
        <v>77</v>
      </c>
      <c r="L257" s="33">
        <v>1</v>
      </c>
      <c r="M257" s="34">
        <v>2.1687749999999999E-2</v>
      </c>
      <c r="N257" s="24" t="s">
        <v>1888</v>
      </c>
      <c r="O257" s="25" t="s">
        <v>1959</v>
      </c>
      <c r="P257" s="56"/>
      <c r="Q257" s="27"/>
      <c r="R257" s="27"/>
      <c r="S257" s="27"/>
      <c r="T257" s="27"/>
      <c r="U257" s="27"/>
      <c r="V257" s="28"/>
      <c r="W257" s="27"/>
      <c r="X257" s="27"/>
      <c r="Y257" s="27"/>
    </row>
    <row r="258" spans="1:25" x14ac:dyDescent="0.25">
      <c r="A258" s="30" t="s">
        <v>97</v>
      </c>
      <c r="B258" s="30" t="s">
        <v>2033</v>
      </c>
      <c r="C258" s="30" t="s">
        <v>593</v>
      </c>
      <c r="D258" s="31" t="s">
        <v>594</v>
      </c>
      <c r="E258" s="30" t="s">
        <v>566</v>
      </c>
      <c r="F258" s="30" t="s">
        <v>2043</v>
      </c>
      <c r="G258" s="32">
        <v>44586</v>
      </c>
      <c r="H258" s="32">
        <v>44579</v>
      </c>
      <c r="I258" s="30" t="s">
        <v>597</v>
      </c>
      <c r="J258" s="30" t="s">
        <v>358</v>
      </c>
      <c r="K258" s="30" t="s">
        <v>77</v>
      </c>
      <c r="L258" s="33">
        <v>42</v>
      </c>
      <c r="M258" s="34">
        <v>0.84630000000000005</v>
      </c>
      <c r="N258" s="24" t="s">
        <v>1888</v>
      </c>
      <c r="O258" s="25" t="s">
        <v>1959</v>
      </c>
      <c r="P258" s="56"/>
      <c r="Q258" s="27"/>
      <c r="R258" s="27"/>
      <c r="S258" s="27"/>
      <c r="T258" s="27"/>
      <c r="U258" s="27"/>
      <c r="V258" s="28"/>
      <c r="W258" s="27"/>
      <c r="X258" s="27"/>
      <c r="Y258" s="27"/>
    </row>
    <row r="259" spans="1:25" x14ac:dyDescent="0.25">
      <c r="A259" s="30" t="s">
        <v>97</v>
      </c>
      <c r="B259" s="30" t="s">
        <v>2033</v>
      </c>
      <c r="C259" s="30" t="s">
        <v>599</v>
      </c>
      <c r="D259" s="31" t="s">
        <v>600</v>
      </c>
      <c r="E259" s="30" t="s">
        <v>566</v>
      </c>
      <c r="F259" s="30" t="s">
        <v>2044</v>
      </c>
      <c r="G259" s="32">
        <v>44586</v>
      </c>
      <c r="H259" s="32">
        <v>44579</v>
      </c>
      <c r="I259" s="30" t="s">
        <v>601</v>
      </c>
      <c r="J259" s="30" t="s">
        <v>358</v>
      </c>
      <c r="K259" s="30" t="s">
        <v>77</v>
      </c>
      <c r="L259" s="33">
        <v>1</v>
      </c>
      <c r="M259" s="34">
        <v>2.1687749999999999E-2</v>
      </c>
      <c r="N259" s="24" t="s">
        <v>1888</v>
      </c>
      <c r="O259" s="25" t="s">
        <v>1959</v>
      </c>
      <c r="P259" s="56"/>
      <c r="Q259" s="27"/>
      <c r="R259" s="27"/>
      <c r="S259" s="27"/>
      <c r="T259" s="27"/>
      <c r="U259" s="27"/>
      <c r="V259" s="28"/>
      <c r="W259" s="27"/>
      <c r="X259" s="27"/>
      <c r="Y259" s="27"/>
    </row>
    <row r="260" spans="1:25" x14ac:dyDescent="0.25">
      <c r="A260" s="30" t="s">
        <v>97</v>
      </c>
      <c r="B260" s="30" t="s">
        <v>2033</v>
      </c>
      <c r="C260" s="30" t="s">
        <v>599</v>
      </c>
      <c r="D260" s="31" t="s">
        <v>600</v>
      </c>
      <c r="E260" s="30" t="s">
        <v>566</v>
      </c>
      <c r="F260" s="30" t="s">
        <v>2044</v>
      </c>
      <c r="G260" s="32">
        <v>44586</v>
      </c>
      <c r="H260" s="32">
        <v>44579</v>
      </c>
      <c r="I260" s="30" t="s">
        <v>598</v>
      </c>
      <c r="J260" s="30" t="s">
        <v>358</v>
      </c>
      <c r="K260" s="30" t="s">
        <v>77</v>
      </c>
      <c r="L260" s="33">
        <v>2</v>
      </c>
      <c r="M260" s="34">
        <v>5.0175999999999998E-2</v>
      </c>
      <c r="N260" s="24" t="s">
        <v>1888</v>
      </c>
      <c r="O260" s="61" t="s">
        <v>1959</v>
      </c>
      <c r="P260" s="58"/>
      <c r="Q260" s="59"/>
      <c r="R260" s="59"/>
      <c r="S260" s="59"/>
      <c r="T260" s="27"/>
      <c r="U260" s="27"/>
      <c r="V260" s="28"/>
      <c r="W260" s="27"/>
      <c r="X260" s="27"/>
      <c r="Y260" s="27"/>
    </row>
    <row r="261" spans="1:25" x14ac:dyDescent="0.25">
      <c r="A261" s="38" t="s">
        <v>460</v>
      </c>
      <c r="B261" s="38" t="s">
        <v>2045</v>
      </c>
      <c r="C261" s="38" t="s">
        <v>457</v>
      </c>
      <c r="D261" s="39" t="s">
        <v>458</v>
      </c>
      <c r="E261" s="38" t="s">
        <v>459</v>
      </c>
      <c r="F261" s="38" t="s">
        <v>2046</v>
      </c>
      <c r="G261" s="40">
        <v>44581</v>
      </c>
      <c r="H261" s="40">
        <v>44575</v>
      </c>
      <c r="I261" s="38" t="s">
        <v>372</v>
      </c>
      <c r="J261" s="38" t="s">
        <v>358</v>
      </c>
      <c r="K261" s="38" t="s">
        <v>77</v>
      </c>
      <c r="L261" s="41">
        <v>1</v>
      </c>
      <c r="M261" s="42">
        <v>2.3064000000000001E-2</v>
      </c>
      <c r="N261" s="62" t="s">
        <v>1888</v>
      </c>
      <c r="O261" s="27" t="s">
        <v>2047</v>
      </c>
      <c r="P261" s="56">
        <v>5</v>
      </c>
      <c r="Q261" s="27">
        <v>1</v>
      </c>
      <c r="R261" s="27" t="s">
        <v>1890</v>
      </c>
      <c r="S261" s="27" t="s">
        <v>1891</v>
      </c>
      <c r="T261" s="27"/>
      <c r="U261" s="27"/>
      <c r="V261" s="28"/>
      <c r="W261" s="27"/>
      <c r="X261" s="27"/>
      <c r="Y261" s="27"/>
    </row>
    <row r="262" spans="1:25" x14ac:dyDescent="0.25">
      <c r="A262" s="38" t="s">
        <v>460</v>
      </c>
      <c r="B262" s="38" t="s">
        <v>2045</v>
      </c>
      <c r="C262" s="38" t="s">
        <v>486</v>
      </c>
      <c r="D262" s="39" t="s">
        <v>487</v>
      </c>
      <c r="E262" s="38" t="s">
        <v>459</v>
      </c>
      <c r="F262" s="38" t="s">
        <v>1915</v>
      </c>
      <c r="G262" s="40">
        <v>44581</v>
      </c>
      <c r="H262" s="40">
        <v>44579</v>
      </c>
      <c r="I262" s="38" t="s">
        <v>483</v>
      </c>
      <c r="J262" s="38" t="s">
        <v>129</v>
      </c>
      <c r="K262" s="38" t="s">
        <v>77</v>
      </c>
      <c r="L262" s="41">
        <v>1</v>
      </c>
      <c r="M262" s="42">
        <v>3.8760000000000003E-2</v>
      </c>
      <c r="N262" s="62" t="s">
        <v>1888</v>
      </c>
      <c r="O262" s="27" t="s">
        <v>2047</v>
      </c>
      <c r="P262" s="56"/>
      <c r="Q262" s="27"/>
      <c r="R262" s="27"/>
      <c r="S262" s="27"/>
      <c r="T262" s="27"/>
      <c r="U262" s="27"/>
      <c r="V262" s="28"/>
      <c r="W262" s="27"/>
      <c r="X262" s="27"/>
      <c r="Y262" s="27"/>
    </row>
    <row r="263" spans="1:25" x14ac:dyDescent="0.25">
      <c r="A263" s="38" t="s">
        <v>460</v>
      </c>
      <c r="B263" s="38" t="s">
        <v>2045</v>
      </c>
      <c r="C263" s="38" t="s">
        <v>486</v>
      </c>
      <c r="D263" s="39" t="s">
        <v>487</v>
      </c>
      <c r="E263" s="38" t="s">
        <v>459</v>
      </c>
      <c r="F263" s="38" t="s">
        <v>1915</v>
      </c>
      <c r="G263" s="40">
        <v>44581</v>
      </c>
      <c r="H263" s="40">
        <v>44579</v>
      </c>
      <c r="I263" s="38" t="s">
        <v>139</v>
      </c>
      <c r="J263" s="38" t="s">
        <v>147</v>
      </c>
      <c r="K263" s="38" t="s">
        <v>77</v>
      </c>
      <c r="L263" s="41">
        <v>2</v>
      </c>
      <c r="M263" s="42">
        <v>0.12342</v>
      </c>
      <c r="N263" s="62" t="s">
        <v>1888</v>
      </c>
      <c r="O263" s="27" t="s">
        <v>2047</v>
      </c>
      <c r="P263" s="56"/>
      <c r="Q263" s="27"/>
      <c r="R263" s="27"/>
      <c r="S263" s="27"/>
      <c r="T263" s="27"/>
      <c r="U263" s="27"/>
      <c r="V263" s="28"/>
      <c r="W263" s="27"/>
      <c r="X263" s="27"/>
      <c r="Y263" s="27"/>
    </row>
    <row r="264" spans="1:25" x14ac:dyDescent="0.25">
      <c r="A264" s="38" t="s">
        <v>262</v>
      </c>
      <c r="B264" s="38" t="s">
        <v>2048</v>
      </c>
      <c r="C264" s="38" t="s">
        <v>463</v>
      </c>
      <c r="D264" s="39" t="s">
        <v>464</v>
      </c>
      <c r="E264" s="38" t="s">
        <v>441</v>
      </c>
      <c r="F264" s="38" t="s">
        <v>2049</v>
      </c>
      <c r="G264" s="40">
        <v>44582</v>
      </c>
      <c r="H264" s="40">
        <v>44575</v>
      </c>
      <c r="I264" s="38" t="s">
        <v>467</v>
      </c>
      <c r="J264" s="38" t="s">
        <v>466</v>
      </c>
      <c r="K264" s="38" t="s">
        <v>77</v>
      </c>
      <c r="L264" s="41">
        <v>5</v>
      </c>
      <c r="M264" s="42">
        <v>0.37075499999999995</v>
      </c>
      <c r="N264" s="62" t="s">
        <v>1888</v>
      </c>
      <c r="O264" s="27" t="s">
        <v>2047</v>
      </c>
      <c r="P264" s="56"/>
      <c r="Q264" s="27"/>
      <c r="R264" s="27"/>
      <c r="S264" s="27"/>
      <c r="T264" s="27"/>
      <c r="U264" s="27"/>
      <c r="V264" s="28"/>
      <c r="W264" s="27"/>
      <c r="X264" s="27"/>
      <c r="Y264" s="27"/>
    </row>
    <row r="265" spans="1:25" x14ac:dyDescent="0.25">
      <c r="A265" s="38" t="s">
        <v>262</v>
      </c>
      <c r="B265" s="38" t="s">
        <v>2048</v>
      </c>
      <c r="C265" s="38" t="s">
        <v>463</v>
      </c>
      <c r="D265" s="39" t="s">
        <v>464</v>
      </c>
      <c r="E265" s="38" t="s">
        <v>441</v>
      </c>
      <c r="F265" s="38" t="s">
        <v>2049</v>
      </c>
      <c r="G265" s="40">
        <v>44582</v>
      </c>
      <c r="H265" s="40">
        <v>44575</v>
      </c>
      <c r="I265" s="38" t="s">
        <v>465</v>
      </c>
      <c r="J265" s="38" t="s">
        <v>466</v>
      </c>
      <c r="K265" s="38" t="s">
        <v>77</v>
      </c>
      <c r="L265" s="41">
        <v>1</v>
      </c>
      <c r="M265" s="42">
        <v>9.5959500000000003E-2</v>
      </c>
      <c r="N265" s="62" t="s">
        <v>1888</v>
      </c>
      <c r="O265" s="27" t="s">
        <v>2047</v>
      </c>
      <c r="P265" s="56"/>
      <c r="Q265" s="27"/>
      <c r="R265" s="27"/>
      <c r="S265" s="27"/>
      <c r="T265" s="27"/>
      <c r="U265" s="27"/>
      <c r="V265" s="28"/>
      <c r="W265" s="27"/>
      <c r="X265" s="27"/>
      <c r="Y265" s="27"/>
    </row>
    <row r="266" spans="1:25" x14ac:dyDescent="0.25">
      <c r="A266" s="38" t="s">
        <v>262</v>
      </c>
      <c r="B266" s="38" t="s">
        <v>2048</v>
      </c>
      <c r="C266" s="38" t="s">
        <v>455</v>
      </c>
      <c r="D266" s="39" t="s">
        <v>456</v>
      </c>
      <c r="E266" s="38" t="s">
        <v>441</v>
      </c>
      <c r="F266" s="38" t="s">
        <v>2050</v>
      </c>
      <c r="G266" s="40">
        <v>44583</v>
      </c>
      <c r="H266" s="40">
        <v>44575</v>
      </c>
      <c r="I266" s="38" t="s">
        <v>359</v>
      </c>
      <c r="J266" s="38" t="s">
        <v>358</v>
      </c>
      <c r="K266" s="38" t="s">
        <v>77</v>
      </c>
      <c r="L266" s="41">
        <v>5</v>
      </c>
      <c r="M266" s="42">
        <v>0.10416</v>
      </c>
      <c r="N266" s="62" t="s">
        <v>1888</v>
      </c>
      <c r="O266" s="27" t="s">
        <v>2047</v>
      </c>
      <c r="P266" s="56"/>
      <c r="Q266" s="27"/>
      <c r="R266" s="27"/>
      <c r="S266" s="27"/>
      <c r="T266" s="27"/>
      <c r="U266" s="27"/>
      <c r="V266" s="28"/>
      <c r="W266" s="27"/>
      <c r="X266" s="27"/>
      <c r="Y266" s="27"/>
    </row>
    <row r="267" spans="1:25" x14ac:dyDescent="0.25">
      <c r="A267" s="38" t="s">
        <v>262</v>
      </c>
      <c r="B267" s="38" t="s">
        <v>2048</v>
      </c>
      <c r="C267" s="38" t="s">
        <v>452</v>
      </c>
      <c r="D267" s="39" t="s">
        <v>453</v>
      </c>
      <c r="E267" s="38" t="s">
        <v>441</v>
      </c>
      <c r="F267" s="38" t="s">
        <v>2051</v>
      </c>
      <c r="G267" s="40">
        <v>44582</v>
      </c>
      <c r="H267" s="40">
        <v>44575</v>
      </c>
      <c r="I267" s="38" t="s">
        <v>454</v>
      </c>
      <c r="J267" s="38" t="s">
        <v>147</v>
      </c>
      <c r="K267" s="38" t="s">
        <v>77</v>
      </c>
      <c r="L267" s="41">
        <v>5</v>
      </c>
      <c r="M267" s="42">
        <v>0.30854999999999999</v>
      </c>
      <c r="N267" s="62" t="s">
        <v>1888</v>
      </c>
      <c r="O267" s="27" t="s">
        <v>2047</v>
      </c>
      <c r="P267" s="56"/>
      <c r="Q267" s="27"/>
      <c r="R267" s="27"/>
      <c r="S267" s="27"/>
      <c r="T267" s="27"/>
      <c r="U267" s="27"/>
      <c r="V267" s="28"/>
      <c r="W267" s="27"/>
      <c r="X267" s="27"/>
      <c r="Y267" s="27"/>
    </row>
    <row r="268" spans="1:25" x14ac:dyDescent="0.25">
      <c r="A268" s="38" t="s">
        <v>262</v>
      </c>
      <c r="B268" s="38" t="s">
        <v>2048</v>
      </c>
      <c r="C268" s="38" t="s">
        <v>438</v>
      </c>
      <c r="D268" s="39" t="s">
        <v>439</v>
      </c>
      <c r="E268" s="38" t="s">
        <v>441</v>
      </c>
      <c r="F268" s="38" t="s">
        <v>2052</v>
      </c>
      <c r="G268" s="40">
        <v>44602</v>
      </c>
      <c r="H268" s="40">
        <v>44575</v>
      </c>
      <c r="I268" s="38" t="s">
        <v>445</v>
      </c>
      <c r="J268" s="38" t="s">
        <v>449</v>
      </c>
      <c r="K268" s="38" t="s">
        <v>77</v>
      </c>
      <c r="L268" s="41">
        <v>10</v>
      </c>
      <c r="M268" s="42">
        <v>4.6176250000000002E-2</v>
      </c>
      <c r="N268" s="62" t="s">
        <v>1888</v>
      </c>
      <c r="O268" s="27" t="s">
        <v>2047</v>
      </c>
      <c r="P268" s="56"/>
      <c r="Q268" s="27"/>
      <c r="R268" s="27"/>
      <c r="S268" s="27"/>
      <c r="T268" s="27"/>
      <c r="U268" s="27"/>
      <c r="V268" s="28"/>
      <c r="W268" s="27"/>
      <c r="X268" s="27"/>
      <c r="Y268" s="27"/>
    </row>
    <row r="269" spans="1:25" x14ac:dyDescent="0.25">
      <c r="A269" s="38" t="s">
        <v>262</v>
      </c>
      <c r="B269" s="38" t="s">
        <v>2048</v>
      </c>
      <c r="C269" s="38" t="s">
        <v>2053</v>
      </c>
      <c r="D269" s="39" t="s">
        <v>2054</v>
      </c>
      <c r="E269" s="38" t="s">
        <v>441</v>
      </c>
      <c r="F269" s="38" t="s">
        <v>2000</v>
      </c>
      <c r="G269" s="40">
        <v>44612</v>
      </c>
      <c r="H269" s="40">
        <v>44578</v>
      </c>
      <c r="I269" s="38" t="s">
        <v>96</v>
      </c>
      <c r="J269" s="38" t="s">
        <v>100</v>
      </c>
      <c r="K269" s="38" t="s">
        <v>77</v>
      </c>
      <c r="L269" s="41">
        <v>1</v>
      </c>
      <c r="M269" s="42">
        <v>0.216</v>
      </c>
      <c r="N269" s="62" t="s">
        <v>1888</v>
      </c>
      <c r="O269" s="27" t="s">
        <v>2047</v>
      </c>
      <c r="P269" s="56"/>
      <c r="Q269" s="27"/>
      <c r="R269" s="27"/>
      <c r="S269" s="27"/>
      <c r="T269" s="27"/>
      <c r="U269" s="27"/>
      <c r="V269" s="28"/>
      <c r="W269" s="27"/>
      <c r="X269" s="27"/>
      <c r="Y269" s="27"/>
    </row>
    <row r="270" spans="1:25" x14ac:dyDescent="0.25">
      <c r="A270" s="38" t="s">
        <v>262</v>
      </c>
      <c r="B270" s="38" t="s">
        <v>2048</v>
      </c>
      <c r="C270" s="38" t="s">
        <v>2053</v>
      </c>
      <c r="D270" s="39" t="s">
        <v>2054</v>
      </c>
      <c r="E270" s="38" t="s">
        <v>441</v>
      </c>
      <c r="F270" s="38" t="s">
        <v>2000</v>
      </c>
      <c r="G270" s="40">
        <v>44612</v>
      </c>
      <c r="H270" s="40">
        <v>44578</v>
      </c>
      <c r="I270" s="38" t="s">
        <v>103</v>
      </c>
      <c r="J270" s="38" t="s">
        <v>100</v>
      </c>
      <c r="K270" s="38" t="s">
        <v>77</v>
      </c>
      <c r="L270" s="41">
        <v>1</v>
      </c>
      <c r="M270" s="42">
        <v>8.1141000000000005E-2</v>
      </c>
      <c r="N270" s="62" t="s">
        <v>1888</v>
      </c>
      <c r="O270" s="27" t="s">
        <v>2047</v>
      </c>
      <c r="P270" s="56"/>
      <c r="Q270" s="27"/>
      <c r="R270" s="27"/>
      <c r="S270" s="27"/>
      <c r="T270" s="27"/>
      <c r="U270" s="27"/>
      <c r="V270" s="28"/>
      <c r="W270" s="27"/>
      <c r="X270" s="27"/>
      <c r="Y270" s="27"/>
    </row>
    <row r="271" spans="1:25" x14ac:dyDescent="0.25">
      <c r="A271" s="38" t="s">
        <v>262</v>
      </c>
      <c r="B271" s="38" t="s">
        <v>2048</v>
      </c>
      <c r="C271" s="38" t="s">
        <v>2053</v>
      </c>
      <c r="D271" s="39" t="s">
        <v>2054</v>
      </c>
      <c r="E271" s="38" t="s">
        <v>441</v>
      </c>
      <c r="F271" s="38" t="s">
        <v>2000</v>
      </c>
      <c r="G271" s="40">
        <v>44612</v>
      </c>
      <c r="H271" s="40">
        <v>44578</v>
      </c>
      <c r="I271" s="38" t="s">
        <v>871</v>
      </c>
      <c r="J271" s="38" t="s">
        <v>100</v>
      </c>
      <c r="K271" s="38" t="s">
        <v>77</v>
      </c>
      <c r="L271" s="41">
        <v>3</v>
      </c>
      <c r="M271" s="42">
        <v>0.64800000000000002</v>
      </c>
      <c r="N271" s="62" t="s">
        <v>1888</v>
      </c>
      <c r="O271" s="27" t="s">
        <v>2047</v>
      </c>
      <c r="P271" s="56"/>
      <c r="Q271" s="27"/>
      <c r="R271" s="27"/>
      <c r="S271" s="27"/>
      <c r="T271" s="27"/>
      <c r="U271" s="27"/>
      <c r="V271" s="28"/>
      <c r="W271" s="27"/>
      <c r="X271" s="27"/>
      <c r="Y271" s="27"/>
    </row>
    <row r="272" spans="1:25" x14ac:dyDescent="0.25">
      <c r="A272" s="38" t="s">
        <v>262</v>
      </c>
      <c r="B272" s="38" t="s">
        <v>2048</v>
      </c>
      <c r="C272" s="38" t="s">
        <v>2053</v>
      </c>
      <c r="D272" s="39" t="s">
        <v>2054</v>
      </c>
      <c r="E272" s="38" t="s">
        <v>441</v>
      </c>
      <c r="F272" s="38" t="s">
        <v>2000</v>
      </c>
      <c r="G272" s="40">
        <v>44612</v>
      </c>
      <c r="H272" s="40">
        <v>44578</v>
      </c>
      <c r="I272" s="38" t="s">
        <v>878</v>
      </c>
      <c r="J272" s="38" t="s">
        <v>100</v>
      </c>
      <c r="K272" s="38" t="s">
        <v>77</v>
      </c>
      <c r="L272" s="41">
        <v>3</v>
      </c>
      <c r="M272" s="42">
        <v>0.243423</v>
      </c>
      <c r="N272" s="62" t="s">
        <v>1888</v>
      </c>
      <c r="O272" s="27" t="s">
        <v>2047</v>
      </c>
      <c r="P272" s="56"/>
      <c r="Q272" s="27"/>
      <c r="R272" s="27"/>
      <c r="S272" s="27"/>
      <c r="T272" s="27"/>
      <c r="U272" s="27"/>
      <c r="V272" s="28"/>
      <c r="W272" s="27"/>
      <c r="X272" s="27"/>
      <c r="Y272" s="27"/>
    </row>
    <row r="273" spans="1:25" x14ac:dyDescent="0.25">
      <c r="A273" s="38" t="s">
        <v>262</v>
      </c>
      <c r="B273" s="38" t="s">
        <v>2048</v>
      </c>
      <c r="C273" s="38" t="s">
        <v>2053</v>
      </c>
      <c r="D273" s="39" t="s">
        <v>2054</v>
      </c>
      <c r="E273" s="38" t="s">
        <v>441</v>
      </c>
      <c r="F273" s="38" t="s">
        <v>2000</v>
      </c>
      <c r="G273" s="40">
        <v>44612</v>
      </c>
      <c r="H273" s="40">
        <v>44578</v>
      </c>
      <c r="I273" s="38" t="s">
        <v>905</v>
      </c>
      <c r="J273" s="38" t="s">
        <v>100</v>
      </c>
      <c r="K273" s="38" t="s">
        <v>77</v>
      </c>
      <c r="L273" s="41">
        <v>2</v>
      </c>
      <c r="M273" s="42">
        <v>0.32455875000000001</v>
      </c>
      <c r="N273" s="62" t="s">
        <v>1888</v>
      </c>
      <c r="O273" s="27" t="s">
        <v>2047</v>
      </c>
      <c r="P273" s="56"/>
      <c r="Q273" s="27"/>
      <c r="R273" s="27"/>
      <c r="S273" s="27"/>
      <c r="T273" s="27"/>
      <c r="U273" s="27"/>
      <c r="V273" s="28"/>
      <c r="W273" s="27"/>
      <c r="X273" s="27"/>
      <c r="Y273" s="27"/>
    </row>
    <row r="274" spans="1:25" x14ac:dyDescent="0.25">
      <c r="A274" s="38" t="s">
        <v>262</v>
      </c>
      <c r="B274" s="38" t="s">
        <v>2048</v>
      </c>
      <c r="C274" s="38" t="s">
        <v>2053</v>
      </c>
      <c r="D274" s="39" t="s">
        <v>2054</v>
      </c>
      <c r="E274" s="38" t="s">
        <v>441</v>
      </c>
      <c r="F274" s="38" t="s">
        <v>2000</v>
      </c>
      <c r="G274" s="40">
        <v>44612</v>
      </c>
      <c r="H274" s="40">
        <v>44578</v>
      </c>
      <c r="I274" s="38" t="s">
        <v>910</v>
      </c>
      <c r="J274" s="38" t="s">
        <v>100</v>
      </c>
      <c r="K274" s="38" t="s">
        <v>77</v>
      </c>
      <c r="L274" s="41">
        <v>2</v>
      </c>
      <c r="M274" s="42">
        <v>0.165464</v>
      </c>
      <c r="N274" s="62" t="s">
        <v>1888</v>
      </c>
      <c r="O274" s="27" t="s">
        <v>2047</v>
      </c>
      <c r="P274" s="56"/>
      <c r="Q274" s="27"/>
      <c r="R274" s="27"/>
      <c r="S274" s="27"/>
      <c r="T274" s="27"/>
      <c r="U274" s="27"/>
      <c r="V274" s="28"/>
      <c r="W274" s="27"/>
      <c r="X274" s="27"/>
      <c r="Y274" s="27"/>
    </row>
    <row r="275" spans="1:25" x14ac:dyDescent="0.25">
      <c r="A275" s="38" t="s">
        <v>262</v>
      </c>
      <c r="B275" s="38" t="s">
        <v>2048</v>
      </c>
      <c r="C275" s="38" t="s">
        <v>609</v>
      </c>
      <c r="D275" s="39" t="s">
        <v>610</v>
      </c>
      <c r="E275" s="38" t="s">
        <v>441</v>
      </c>
      <c r="F275" s="38" t="s">
        <v>2055</v>
      </c>
      <c r="G275" s="40">
        <v>44602</v>
      </c>
      <c r="H275" s="40">
        <v>44578</v>
      </c>
      <c r="I275" s="38" t="s">
        <v>611</v>
      </c>
      <c r="J275" s="38" t="s">
        <v>612</v>
      </c>
      <c r="K275" s="38" t="s">
        <v>413</v>
      </c>
      <c r="L275" s="41">
        <v>2</v>
      </c>
      <c r="M275" s="42">
        <v>0.69921250000000001</v>
      </c>
      <c r="N275" s="62" t="s">
        <v>1888</v>
      </c>
      <c r="O275" s="27" t="s">
        <v>2047</v>
      </c>
      <c r="P275" s="56"/>
      <c r="Q275" s="27"/>
      <c r="R275" s="27"/>
      <c r="S275" s="27"/>
      <c r="T275" s="27"/>
      <c r="U275" s="27"/>
      <c r="V275" s="28"/>
      <c r="W275" s="27"/>
      <c r="X275" s="27"/>
      <c r="Y275" s="27"/>
    </row>
    <row r="276" spans="1:25" x14ac:dyDescent="0.25">
      <c r="A276" s="38" t="s">
        <v>262</v>
      </c>
      <c r="B276" s="38" t="s">
        <v>2048</v>
      </c>
      <c r="C276" s="38" t="s">
        <v>476</v>
      </c>
      <c r="D276" s="39" t="s">
        <v>477</v>
      </c>
      <c r="E276" s="38" t="s">
        <v>441</v>
      </c>
      <c r="F276" s="38" t="s">
        <v>1927</v>
      </c>
      <c r="G276" s="40">
        <v>44586</v>
      </c>
      <c r="H276" s="40">
        <v>44579</v>
      </c>
      <c r="I276" s="38" t="s">
        <v>139</v>
      </c>
      <c r="J276" s="38" t="s">
        <v>147</v>
      </c>
      <c r="K276" s="38" t="s">
        <v>77</v>
      </c>
      <c r="L276" s="41">
        <v>5</v>
      </c>
      <c r="M276" s="42">
        <v>0.30854999999999999</v>
      </c>
      <c r="N276" s="62" t="s">
        <v>1888</v>
      </c>
      <c r="O276" s="27" t="s">
        <v>2047</v>
      </c>
      <c r="P276" s="56"/>
      <c r="Q276" s="27"/>
      <c r="R276" s="27"/>
      <c r="S276" s="27"/>
      <c r="T276" s="27"/>
      <c r="U276" s="27"/>
      <c r="V276" s="28"/>
      <c r="W276" s="27"/>
      <c r="X276" s="27"/>
      <c r="Y276" s="27"/>
    </row>
    <row r="277" spans="1:25" x14ac:dyDescent="0.25">
      <c r="A277" s="38" t="s">
        <v>262</v>
      </c>
      <c r="B277" s="38" t="s">
        <v>2048</v>
      </c>
      <c r="C277" s="38" t="s">
        <v>478</v>
      </c>
      <c r="D277" s="39" t="s">
        <v>479</v>
      </c>
      <c r="E277" s="38" t="s">
        <v>441</v>
      </c>
      <c r="F277" s="38" t="s">
        <v>1904</v>
      </c>
      <c r="G277" s="40">
        <v>44612</v>
      </c>
      <c r="H277" s="40">
        <v>44579</v>
      </c>
      <c r="I277" s="38" t="s">
        <v>187</v>
      </c>
      <c r="J277" s="38" t="s">
        <v>21</v>
      </c>
      <c r="K277" s="38" t="s">
        <v>77</v>
      </c>
      <c r="L277" s="41">
        <v>1</v>
      </c>
      <c r="M277" s="42">
        <v>0.75302400000000003</v>
      </c>
      <c r="N277" s="62" t="s">
        <v>1888</v>
      </c>
      <c r="O277" s="27" t="s">
        <v>2047</v>
      </c>
      <c r="P277" s="56"/>
      <c r="Q277" s="27"/>
      <c r="R277" s="27"/>
      <c r="S277" s="27"/>
      <c r="T277" s="27"/>
      <c r="U277" s="27"/>
      <c r="V277" s="28"/>
      <c r="W277" s="27"/>
      <c r="X277" s="27"/>
      <c r="Y277" s="27"/>
    </row>
    <row r="278" spans="1:25" x14ac:dyDescent="0.25">
      <c r="A278" s="38" t="s">
        <v>262</v>
      </c>
      <c r="B278" s="38" t="s">
        <v>2048</v>
      </c>
      <c r="C278" s="38" t="s">
        <v>478</v>
      </c>
      <c r="D278" s="39" t="s">
        <v>479</v>
      </c>
      <c r="E278" s="38" t="s">
        <v>441</v>
      </c>
      <c r="F278" s="38" t="s">
        <v>1904</v>
      </c>
      <c r="G278" s="40">
        <v>44612</v>
      </c>
      <c r="H278" s="40">
        <v>44579</v>
      </c>
      <c r="I278" s="38" t="s">
        <v>238</v>
      </c>
      <c r="J278" s="38" t="s">
        <v>21</v>
      </c>
      <c r="K278" s="38" t="s">
        <v>77</v>
      </c>
      <c r="L278" s="41">
        <v>1</v>
      </c>
      <c r="M278" s="42">
        <v>1.0478400000000001</v>
      </c>
      <c r="N278" s="62" t="s">
        <v>1888</v>
      </c>
      <c r="O278" s="27" t="s">
        <v>2047</v>
      </c>
      <c r="P278" s="56"/>
      <c r="Q278" s="27"/>
      <c r="R278" s="27"/>
      <c r="S278" s="27"/>
      <c r="T278" s="27"/>
      <c r="U278" s="27"/>
      <c r="V278" s="28"/>
      <c r="W278" s="27"/>
      <c r="X278" s="27"/>
      <c r="Y278" s="27"/>
    </row>
    <row r="279" spans="1:25" x14ac:dyDescent="0.25">
      <c r="A279" s="38" t="s">
        <v>262</v>
      </c>
      <c r="B279" s="38" t="s">
        <v>2048</v>
      </c>
      <c r="C279" s="38" t="s">
        <v>478</v>
      </c>
      <c r="D279" s="39" t="s">
        <v>479</v>
      </c>
      <c r="E279" s="38" t="s">
        <v>441</v>
      </c>
      <c r="F279" s="38" t="s">
        <v>1904</v>
      </c>
      <c r="G279" s="40">
        <v>44612</v>
      </c>
      <c r="H279" s="40">
        <v>44579</v>
      </c>
      <c r="I279" s="38" t="s">
        <v>268</v>
      </c>
      <c r="J279" s="38" t="s">
        <v>21</v>
      </c>
      <c r="K279" s="38" t="s">
        <v>77</v>
      </c>
      <c r="L279" s="41">
        <v>1</v>
      </c>
      <c r="M279" s="42">
        <v>1.1129599999999999</v>
      </c>
      <c r="N279" s="62" t="s">
        <v>1888</v>
      </c>
      <c r="O279" s="27" t="s">
        <v>2047</v>
      </c>
      <c r="P279" s="56"/>
      <c r="Q279" s="27"/>
      <c r="R279" s="27"/>
      <c r="S279" s="27"/>
      <c r="T279" s="27"/>
      <c r="U279" s="27"/>
      <c r="V279" s="28"/>
      <c r="W279" s="27"/>
      <c r="X279" s="27"/>
      <c r="Y279" s="27"/>
    </row>
    <row r="280" spans="1:25" x14ac:dyDescent="0.25">
      <c r="A280" s="38" t="s">
        <v>262</v>
      </c>
      <c r="B280" s="38" t="s">
        <v>2048</v>
      </c>
      <c r="C280" s="38" t="s">
        <v>478</v>
      </c>
      <c r="D280" s="39" t="s">
        <v>479</v>
      </c>
      <c r="E280" s="38" t="s">
        <v>441</v>
      </c>
      <c r="F280" s="38" t="s">
        <v>1904</v>
      </c>
      <c r="G280" s="40">
        <v>44612</v>
      </c>
      <c r="H280" s="40">
        <v>44579</v>
      </c>
      <c r="I280" s="38" t="s">
        <v>244</v>
      </c>
      <c r="J280" s="38" t="s">
        <v>83</v>
      </c>
      <c r="K280" s="38" t="s">
        <v>77</v>
      </c>
      <c r="L280" s="41">
        <v>1</v>
      </c>
      <c r="M280" s="42">
        <v>0.48341400000000001</v>
      </c>
      <c r="N280" s="62" t="s">
        <v>1888</v>
      </c>
      <c r="O280" s="27" t="s">
        <v>2047</v>
      </c>
      <c r="P280" s="56"/>
      <c r="Q280" s="27"/>
      <c r="R280" s="27"/>
      <c r="S280" s="27"/>
      <c r="T280" s="27"/>
      <c r="U280" s="27"/>
      <c r="V280" s="28"/>
      <c r="W280" s="27"/>
      <c r="X280" s="27"/>
      <c r="Y280" s="27"/>
    </row>
    <row r="281" spans="1:25" x14ac:dyDescent="0.25">
      <c r="A281" s="38" t="s">
        <v>262</v>
      </c>
      <c r="B281" s="38" t="s">
        <v>2048</v>
      </c>
      <c r="C281" s="38" t="s">
        <v>2056</v>
      </c>
      <c r="D281" s="39" t="s">
        <v>2057</v>
      </c>
      <c r="E281" s="38" t="s">
        <v>441</v>
      </c>
      <c r="F281" s="38" t="s">
        <v>1905</v>
      </c>
      <c r="G281" s="40">
        <v>44612</v>
      </c>
      <c r="H281" s="40">
        <v>44579</v>
      </c>
      <c r="I281" s="38" t="s">
        <v>265</v>
      </c>
      <c r="J281" s="38" t="s">
        <v>21</v>
      </c>
      <c r="K281" s="38" t="s">
        <v>77</v>
      </c>
      <c r="L281" s="41">
        <v>1</v>
      </c>
      <c r="M281" s="42">
        <v>0.84337499999999999</v>
      </c>
      <c r="N281" s="62" t="s">
        <v>1888</v>
      </c>
      <c r="O281" s="27" t="s">
        <v>2047</v>
      </c>
      <c r="P281" s="56"/>
      <c r="Q281" s="27"/>
      <c r="R281" s="27"/>
      <c r="S281" s="27"/>
      <c r="T281" s="27"/>
      <c r="U281" s="27"/>
      <c r="V281" s="28"/>
      <c r="W281" s="27"/>
      <c r="X281" s="27"/>
      <c r="Y281" s="27"/>
    </row>
    <row r="282" spans="1:25" x14ac:dyDescent="0.25">
      <c r="A282" s="63" t="s">
        <v>471</v>
      </c>
      <c r="B282" s="63" t="s">
        <v>2058</v>
      </c>
      <c r="C282" s="63" t="s">
        <v>468</v>
      </c>
      <c r="D282" s="64" t="s">
        <v>469</v>
      </c>
      <c r="E282" s="63" t="s">
        <v>470</v>
      </c>
      <c r="F282" s="63" t="s">
        <v>2059</v>
      </c>
      <c r="G282" s="65">
        <v>44580</v>
      </c>
      <c r="H282" s="65">
        <v>44579</v>
      </c>
      <c r="I282" s="63" t="s">
        <v>200</v>
      </c>
      <c r="J282" s="63" t="s">
        <v>21</v>
      </c>
      <c r="K282" s="63" t="s">
        <v>77</v>
      </c>
      <c r="L282" s="66">
        <v>3</v>
      </c>
      <c r="M282" s="67">
        <v>2.4579839999999997</v>
      </c>
      <c r="N282" s="62" t="s">
        <v>1888</v>
      </c>
      <c r="O282" s="27" t="s">
        <v>2047</v>
      </c>
      <c r="P282" s="56"/>
      <c r="Q282" s="27"/>
      <c r="R282" s="27"/>
      <c r="S282" s="27"/>
      <c r="T282" s="27"/>
      <c r="U282" s="27"/>
      <c r="V282" s="28"/>
      <c r="W282" s="27"/>
      <c r="X282" s="27"/>
      <c r="Y282" s="27"/>
    </row>
    <row r="283" spans="1:25" x14ac:dyDescent="0.25">
      <c r="A283" s="38" t="s">
        <v>471</v>
      </c>
      <c r="B283" s="38" t="s">
        <v>2058</v>
      </c>
      <c r="C283" s="38" t="s">
        <v>474</v>
      </c>
      <c r="D283" s="39" t="s">
        <v>475</v>
      </c>
      <c r="E283" s="38" t="s">
        <v>470</v>
      </c>
      <c r="F283" s="38" t="s">
        <v>2060</v>
      </c>
      <c r="G283" s="40">
        <v>44602</v>
      </c>
      <c r="H283" s="40">
        <v>44579</v>
      </c>
      <c r="I283" s="38" t="s">
        <v>125</v>
      </c>
      <c r="J283" s="38" t="s">
        <v>129</v>
      </c>
      <c r="K283" s="38" t="s">
        <v>77</v>
      </c>
      <c r="L283" s="41">
        <v>2</v>
      </c>
      <c r="M283" s="42">
        <v>4.2793320000000003E-2</v>
      </c>
      <c r="N283" s="62" t="s">
        <v>1888</v>
      </c>
      <c r="O283" s="27" t="s">
        <v>2047</v>
      </c>
      <c r="P283" s="56"/>
      <c r="Q283" s="27"/>
      <c r="R283" s="27"/>
      <c r="S283" s="27"/>
      <c r="T283" s="27"/>
      <c r="U283" s="27"/>
      <c r="V283" s="28"/>
      <c r="W283" s="27"/>
      <c r="X283" s="27"/>
      <c r="Y283" s="27"/>
    </row>
    <row r="284" spans="1:25" x14ac:dyDescent="0.25">
      <c r="A284" s="38" t="s">
        <v>460</v>
      </c>
      <c r="B284" s="38" t="s">
        <v>2061</v>
      </c>
      <c r="C284" s="38" t="s">
        <v>488</v>
      </c>
      <c r="D284" s="39" t="s">
        <v>489</v>
      </c>
      <c r="E284" s="38" t="s">
        <v>482</v>
      </c>
      <c r="F284" s="38" t="s">
        <v>1914</v>
      </c>
      <c r="G284" s="40">
        <v>44607</v>
      </c>
      <c r="H284" s="40">
        <v>44579</v>
      </c>
      <c r="I284" s="38" t="s">
        <v>170</v>
      </c>
      <c r="J284" s="38" t="s">
        <v>21</v>
      </c>
      <c r="K284" s="38" t="s">
        <v>77</v>
      </c>
      <c r="L284" s="41">
        <v>1</v>
      </c>
      <c r="M284" s="42">
        <v>0.69159999999999999</v>
      </c>
      <c r="N284" s="62" t="s">
        <v>1888</v>
      </c>
      <c r="O284" s="27" t="s">
        <v>2047</v>
      </c>
      <c r="P284" s="56"/>
      <c r="Q284" s="27"/>
      <c r="R284" s="27"/>
      <c r="S284" s="27"/>
      <c r="T284" s="27"/>
      <c r="U284" s="27"/>
      <c r="V284" s="28"/>
      <c r="W284" s="27"/>
      <c r="X284" s="27"/>
      <c r="Y284" s="27"/>
    </row>
    <row r="285" spans="1:25" x14ac:dyDescent="0.25">
      <c r="A285" s="38" t="s">
        <v>460</v>
      </c>
      <c r="B285" s="38" t="s">
        <v>2061</v>
      </c>
      <c r="C285" s="38" t="s">
        <v>488</v>
      </c>
      <c r="D285" s="39" t="s">
        <v>489</v>
      </c>
      <c r="E285" s="38" t="s">
        <v>482</v>
      </c>
      <c r="F285" s="38" t="s">
        <v>1914</v>
      </c>
      <c r="G285" s="40">
        <v>44607</v>
      </c>
      <c r="H285" s="40">
        <v>44579</v>
      </c>
      <c r="I285" s="38" t="s">
        <v>490</v>
      </c>
      <c r="J285" s="38" t="s">
        <v>21</v>
      </c>
      <c r="K285" s="38" t="s">
        <v>77</v>
      </c>
      <c r="L285" s="41">
        <v>2</v>
      </c>
      <c r="M285" s="42">
        <v>1.7712639999999999</v>
      </c>
      <c r="N285" s="62" t="s">
        <v>1888</v>
      </c>
      <c r="O285" s="27" t="s">
        <v>2047</v>
      </c>
      <c r="P285" s="56"/>
      <c r="Q285" s="27"/>
      <c r="R285" s="27"/>
      <c r="S285" s="27"/>
      <c r="T285" s="27"/>
      <c r="U285" s="27"/>
      <c r="V285" s="28"/>
      <c r="W285" s="27"/>
      <c r="X285" s="27"/>
      <c r="Y285" s="27"/>
    </row>
    <row r="286" spans="1:25" x14ac:dyDescent="0.25">
      <c r="A286" s="38" t="s">
        <v>460</v>
      </c>
      <c r="B286" s="38" t="s">
        <v>2061</v>
      </c>
      <c r="C286" s="38" t="s">
        <v>488</v>
      </c>
      <c r="D286" s="39" t="s">
        <v>489</v>
      </c>
      <c r="E286" s="38" t="s">
        <v>482</v>
      </c>
      <c r="F286" s="38" t="s">
        <v>1914</v>
      </c>
      <c r="G286" s="40">
        <v>44607</v>
      </c>
      <c r="H286" s="40">
        <v>44579</v>
      </c>
      <c r="I286" s="38" t="s">
        <v>244</v>
      </c>
      <c r="J286" s="38" t="s">
        <v>83</v>
      </c>
      <c r="K286" s="38" t="s">
        <v>77</v>
      </c>
      <c r="L286" s="41">
        <v>10</v>
      </c>
      <c r="M286" s="42">
        <v>4.8341399999999997</v>
      </c>
      <c r="N286" s="62" t="s">
        <v>1888</v>
      </c>
      <c r="O286" s="27" t="s">
        <v>2047</v>
      </c>
      <c r="P286" s="56"/>
      <c r="Q286" s="27"/>
      <c r="R286" s="27"/>
      <c r="S286" s="27"/>
      <c r="T286" s="27"/>
      <c r="U286" s="27"/>
      <c r="V286" s="28"/>
      <c r="W286" s="27"/>
      <c r="X286" s="27"/>
      <c r="Y286" s="27"/>
    </row>
    <row r="287" spans="1:25" x14ac:dyDescent="0.25">
      <c r="A287" s="38" t="s">
        <v>460</v>
      </c>
      <c r="B287" s="38" t="s">
        <v>2061</v>
      </c>
      <c r="C287" s="38" t="s">
        <v>488</v>
      </c>
      <c r="D287" s="39" t="s">
        <v>489</v>
      </c>
      <c r="E287" s="38" t="s">
        <v>482</v>
      </c>
      <c r="F287" s="38" t="s">
        <v>1914</v>
      </c>
      <c r="G287" s="40">
        <v>44607</v>
      </c>
      <c r="H287" s="40">
        <v>44579</v>
      </c>
      <c r="I287" s="38" t="s">
        <v>243</v>
      </c>
      <c r="J287" s="38" t="s">
        <v>83</v>
      </c>
      <c r="K287" s="38" t="s">
        <v>77</v>
      </c>
      <c r="L287" s="41">
        <v>2</v>
      </c>
      <c r="M287" s="42">
        <v>0.98951999999999996</v>
      </c>
      <c r="N287" s="62" t="s">
        <v>1888</v>
      </c>
      <c r="O287" s="27" t="s">
        <v>2047</v>
      </c>
      <c r="P287" s="56"/>
      <c r="Q287" s="27"/>
      <c r="R287" s="27"/>
      <c r="S287" s="27"/>
      <c r="T287" s="27"/>
      <c r="U287" s="27"/>
      <c r="V287" s="28"/>
      <c r="W287" s="27"/>
      <c r="X287" s="27"/>
      <c r="Y287" s="27"/>
    </row>
    <row r="288" spans="1:25" x14ac:dyDescent="0.25">
      <c r="A288" s="38" t="s">
        <v>460</v>
      </c>
      <c r="B288" s="38" t="s">
        <v>2061</v>
      </c>
      <c r="C288" s="38" t="s">
        <v>480</v>
      </c>
      <c r="D288" s="39" t="s">
        <v>481</v>
      </c>
      <c r="E288" s="38" t="s">
        <v>482</v>
      </c>
      <c r="F288" s="38" t="s">
        <v>1915</v>
      </c>
      <c r="G288" s="40">
        <v>44581</v>
      </c>
      <c r="H288" s="40">
        <v>44579</v>
      </c>
      <c r="I288" s="38" t="s">
        <v>483</v>
      </c>
      <c r="J288" s="38" t="s">
        <v>129</v>
      </c>
      <c r="K288" s="38" t="s">
        <v>77</v>
      </c>
      <c r="L288" s="41">
        <v>2</v>
      </c>
      <c r="M288" s="42">
        <v>7.7520000000000006E-2</v>
      </c>
      <c r="N288" s="62" t="s">
        <v>1888</v>
      </c>
      <c r="O288" s="27" t="s">
        <v>2047</v>
      </c>
      <c r="P288" s="56"/>
      <c r="Q288" s="27"/>
      <c r="R288" s="27"/>
      <c r="S288" s="27"/>
      <c r="T288" s="27"/>
      <c r="U288" s="27"/>
      <c r="V288" s="28"/>
      <c r="W288" s="27"/>
      <c r="X288" s="27"/>
      <c r="Y288" s="27"/>
    </row>
    <row r="289" spans="1:25" x14ac:dyDescent="0.25">
      <c r="A289" s="38" t="s">
        <v>460</v>
      </c>
      <c r="B289" s="38" t="s">
        <v>2061</v>
      </c>
      <c r="C289" s="38" t="s">
        <v>480</v>
      </c>
      <c r="D289" s="39" t="s">
        <v>481</v>
      </c>
      <c r="E289" s="38" t="s">
        <v>482</v>
      </c>
      <c r="F289" s="38" t="s">
        <v>1915</v>
      </c>
      <c r="G289" s="40">
        <v>44581</v>
      </c>
      <c r="H289" s="40">
        <v>44579</v>
      </c>
      <c r="I289" s="38" t="s">
        <v>139</v>
      </c>
      <c r="J289" s="38" t="s">
        <v>147</v>
      </c>
      <c r="K289" s="38" t="s">
        <v>77</v>
      </c>
      <c r="L289" s="41">
        <v>2</v>
      </c>
      <c r="M289" s="42">
        <v>0.12342</v>
      </c>
      <c r="N289" s="62" t="s">
        <v>1888</v>
      </c>
      <c r="O289" s="27" t="s">
        <v>2047</v>
      </c>
      <c r="P289" s="56"/>
      <c r="Q289" s="27"/>
      <c r="R289" s="27"/>
      <c r="S289" s="27"/>
      <c r="T289" s="27"/>
      <c r="U289" s="27"/>
      <c r="V289" s="28"/>
      <c r="W289" s="27"/>
      <c r="X289" s="27"/>
      <c r="Y289" s="27"/>
    </row>
    <row r="290" spans="1:25" x14ac:dyDescent="0.25">
      <c r="A290" s="30" t="s">
        <v>97</v>
      </c>
      <c r="B290" s="30" t="s">
        <v>2062</v>
      </c>
      <c r="C290" s="30" t="s">
        <v>879</v>
      </c>
      <c r="D290" s="31" t="s">
        <v>880</v>
      </c>
      <c r="E290" s="30" t="s">
        <v>881</v>
      </c>
      <c r="F290" s="30" t="s">
        <v>2063</v>
      </c>
      <c r="G290" s="32">
        <v>44581</v>
      </c>
      <c r="H290" s="32">
        <v>44578</v>
      </c>
      <c r="I290" s="30" t="s">
        <v>483</v>
      </c>
      <c r="J290" s="30" t="s">
        <v>129</v>
      </c>
      <c r="K290" s="30" t="s">
        <v>77</v>
      </c>
      <c r="L290" s="33">
        <v>1</v>
      </c>
      <c r="M290" s="34">
        <v>3.8760000000000003E-2</v>
      </c>
      <c r="N290" s="24" t="s">
        <v>1888</v>
      </c>
      <c r="O290" s="68" t="s">
        <v>1959</v>
      </c>
      <c r="P290" s="69">
        <v>5</v>
      </c>
      <c r="Q290" s="44">
        <v>1</v>
      </c>
      <c r="R290" s="44"/>
      <c r="S290" s="44"/>
      <c r="T290" s="27"/>
      <c r="U290" s="27"/>
      <c r="V290" s="28"/>
      <c r="W290" s="27"/>
      <c r="X290" s="27"/>
      <c r="Y290" s="27"/>
    </row>
    <row r="291" spans="1:25" x14ac:dyDescent="0.25">
      <c r="A291" s="30" t="s">
        <v>97</v>
      </c>
      <c r="B291" s="30" t="s">
        <v>2062</v>
      </c>
      <c r="C291" s="30" t="s">
        <v>879</v>
      </c>
      <c r="D291" s="31" t="s">
        <v>880</v>
      </c>
      <c r="E291" s="30" t="s">
        <v>881</v>
      </c>
      <c r="F291" s="30" t="s">
        <v>2063</v>
      </c>
      <c r="G291" s="32">
        <v>44581</v>
      </c>
      <c r="H291" s="32">
        <v>44578</v>
      </c>
      <c r="I291" s="30" t="s">
        <v>585</v>
      </c>
      <c r="J291" s="30" t="s">
        <v>129</v>
      </c>
      <c r="K291" s="30" t="s">
        <v>77</v>
      </c>
      <c r="L291" s="33">
        <v>3</v>
      </c>
      <c r="M291" s="34">
        <v>6.4189980000000008E-2</v>
      </c>
      <c r="N291" s="24" t="s">
        <v>1888</v>
      </c>
      <c r="O291" s="25" t="s">
        <v>1959</v>
      </c>
      <c r="P291" s="56"/>
      <c r="Q291" s="27"/>
      <c r="R291" s="27"/>
      <c r="S291" s="27"/>
      <c r="T291" s="27"/>
      <c r="U291" s="27"/>
      <c r="V291" s="28"/>
      <c r="W291" s="27"/>
      <c r="X291" s="27"/>
      <c r="Y291" s="27"/>
    </row>
    <row r="292" spans="1:25" x14ac:dyDescent="0.25">
      <c r="A292" s="30" t="s">
        <v>97</v>
      </c>
      <c r="B292" s="30" t="s">
        <v>2062</v>
      </c>
      <c r="C292" s="30" t="s">
        <v>879</v>
      </c>
      <c r="D292" s="31" t="s">
        <v>880</v>
      </c>
      <c r="E292" s="30" t="s">
        <v>881</v>
      </c>
      <c r="F292" s="30" t="s">
        <v>2063</v>
      </c>
      <c r="G292" s="32">
        <v>44581</v>
      </c>
      <c r="H292" s="32">
        <v>44578</v>
      </c>
      <c r="I292" s="30" t="s">
        <v>577</v>
      </c>
      <c r="J292" s="30" t="s">
        <v>337</v>
      </c>
      <c r="K292" s="30" t="s">
        <v>77</v>
      </c>
      <c r="L292" s="33">
        <v>2</v>
      </c>
      <c r="M292" s="34">
        <v>1.704E-2</v>
      </c>
      <c r="N292" s="24" t="s">
        <v>1888</v>
      </c>
      <c r="O292" s="25" t="s">
        <v>1959</v>
      </c>
      <c r="P292" s="56"/>
      <c r="Q292" s="27"/>
      <c r="R292" s="27"/>
      <c r="S292" s="27"/>
      <c r="T292" s="27"/>
      <c r="U292" s="27"/>
      <c r="V292" s="28"/>
      <c r="W292" s="27"/>
      <c r="X292" s="27"/>
      <c r="Y292" s="27"/>
    </row>
    <row r="293" spans="1:25" x14ac:dyDescent="0.25">
      <c r="A293" s="30" t="s">
        <v>97</v>
      </c>
      <c r="B293" s="30" t="s">
        <v>2062</v>
      </c>
      <c r="C293" s="30" t="s">
        <v>879</v>
      </c>
      <c r="D293" s="31" t="s">
        <v>880</v>
      </c>
      <c r="E293" s="30" t="s">
        <v>881</v>
      </c>
      <c r="F293" s="30" t="s">
        <v>2063</v>
      </c>
      <c r="G293" s="32">
        <v>44581</v>
      </c>
      <c r="H293" s="32">
        <v>44578</v>
      </c>
      <c r="I293" s="30" t="s">
        <v>578</v>
      </c>
      <c r="J293" s="30" t="s">
        <v>337</v>
      </c>
      <c r="K293" s="30" t="s">
        <v>77</v>
      </c>
      <c r="L293" s="33">
        <v>7</v>
      </c>
      <c r="M293" s="34">
        <v>5.9360437500000002E-2</v>
      </c>
      <c r="N293" s="24" t="s">
        <v>1888</v>
      </c>
      <c r="O293" s="25" t="s">
        <v>1959</v>
      </c>
      <c r="P293" s="56"/>
      <c r="Q293" s="27"/>
      <c r="R293" s="27"/>
      <c r="S293" s="27"/>
      <c r="T293" s="27"/>
      <c r="U293" s="27"/>
      <c r="V293" s="28"/>
      <c r="W293" s="27"/>
      <c r="X293" s="27"/>
      <c r="Y293" s="27"/>
    </row>
    <row r="294" spans="1:25" x14ac:dyDescent="0.25">
      <c r="A294" s="30" t="s">
        <v>97</v>
      </c>
      <c r="B294" s="30" t="s">
        <v>2062</v>
      </c>
      <c r="C294" s="30" t="s">
        <v>879</v>
      </c>
      <c r="D294" s="31" t="s">
        <v>880</v>
      </c>
      <c r="E294" s="30" t="s">
        <v>881</v>
      </c>
      <c r="F294" s="30" t="s">
        <v>2063</v>
      </c>
      <c r="G294" s="32">
        <v>44581</v>
      </c>
      <c r="H294" s="32">
        <v>44578</v>
      </c>
      <c r="I294" s="30" t="s">
        <v>884</v>
      </c>
      <c r="J294" s="30" t="s">
        <v>1975</v>
      </c>
      <c r="K294" s="30" t="s">
        <v>77</v>
      </c>
      <c r="L294" s="33">
        <v>1</v>
      </c>
      <c r="M294" s="34">
        <v>4.0081250000000004E-3</v>
      </c>
      <c r="N294" s="24" t="s">
        <v>1888</v>
      </c>
      <c r="O294" s="25" t="s">
        <v>1959</v>
      </c>
      <c r="P294" s="56"/>
      <c r="Q294" s="27"/>
      <c r="R294" s="27"/>
      <c r="S294" s="27"/>
      <c r="T294" s="27"/>
      <c r="U294" s="27"/>
      <c r="V294" s="28"/>
      <c r="W294" s="27"/>
      <c r="X294" s="27"/>
      <c r="Y294" s="27"/>
    </row>
    <row r="295" spans="1:25" x14ac:dyDescent="0.25">
      <c r="A295" s="30" t="s">
        <v>97</v>
      </c>
      <c r="B295" s="30" t="s">
        <v>2062</v>
      </c>
      <c r="C295" s="30" t="s">
        <v>879</v>
      </c>
      <c r="D295" s="31" t="s">
        <v>880</v>
      </c>
      <c r="E295" s="30" t="s">
        <v>881</v>
      </c>
      <c r="F295" s="30" t="s">
        <v>2063</v>
      </c>
      <c r="G295" s="32">
        <v>44581</v>
      </c>
      <c r="H295" s="32">
        <v>44578</v>
      </c>
      <c r="I295" s="30" t="s">
        <v>125</v>
      </c>
      <c r="J295" s="30" t="s">
        <v>129</v>
      </c>
      <c r="K295" s="30" t="s">
        <v>77</v>
      </c>
      <c r="L295" s="33">
        <v>4</v>
      </c>
      <c r="M295" s="34">
        <v>8.5586640000000005E-2</v>
      </c>
      <c r="N295" s="24" t="s">
        <v>1888</v>
      </c>
      <c r="O295" s="25" t="s">
        <v>1959</v>
      </c>
      <c r="P295" s="56"/>
      <c r="Q295" s="27"/>
      <c r="R295" s="27"/>
      <c r="S295" s="27"/>
      <c r="T295" s="27"/>
      <c r="U295" s="27"/>
      <c r="V295" s="28"/>
      <c r="W295" s="27"/>
      <c r="X295" s="27"/>
      <c r="Y295" s="27"/>
    </row>
    <row r="296" spans="1:25" x14ac:dyDescent="0.25">
      <c r="A296" s="30" t="s">
        <v>97</v>
      </c>
      <c r="B296" s="30" t="s">
        <v>2062</v>
      </c>
      <c r="C296" s="30" t="s">
        <v>915</v>
      </c>
      <c r="D296" s="31" t="s">
        <v>916</v>
      </c>
      <c r="E296" s="30" t="s">
        <v>881</v>
      </c>
      <c r="F296" s="30" t="s">
        <v>2064</v>
      </c>
      <c r="G296" s="32">
        <v>44581</v>
      </c>
      <c r="H296" s="32">
        <v>44579</v>
      </c>
      <c r="I296" s="30" t="s">
        <v>569</v>
      </c>
      <c r="J296" s="30" t="s">
        <v>358</v>
      </c>
      <c r="K296" s="30" t="s">
        <v>77</v>
      </c>
      <c r="L296" s="33">
        <v>3</v>
      </c>
      <c r="M296" s="34">
        <v>9.9618750000000006E-2</v>
      </c>
      <c r="N296" s="24" t="s">
        <v>1888</v>
      </c>
      <c r="O296" s="25" t="s">
        <v>1959</v>
      </c>
      <c r="P296" s="56"/>
      <c r="Q296" s="27"/>
      <c r="R296" s="27"/>
      <c r="S296" s="27"/>
      <c r="T296" s="27"/>
      <c r="U296" s="27"/>
      <c r="V296" s="28"/>
      <c r="W296" s="27"/>
      <c r="X296" s="27"/>
      <c r="Y296" s="27"/>
    </row>
    <row r="297" spans="1:25" x14ac:dyDescent="0.25">
      <c r="A297" s="30" t="s">
        <v>97</v>
      </c>
      <c r="B297" s="30" t="s">
        <v>2062</v>
      </c>
      <c r="C297" s="30" t="s">
        <v>915</v>
      </c>
      <c r="D297" s="31" t="s">
        <v>916</v>
      </c>
      <c r="E297" s="30" t="s">
        <v>881</v>
      </c>
      <c r="F297" s="30" t="s">
        <v>2064</v>
      </c>
      <c r="G297" s="32">
        <v>44581</v>
      </c>
      <c r="H297" s="32">
        <v>44579</v>
      </c>
      <c r="I297" s="30" t="s">
        <v>597</v>
      </c>
      <c r="J297" s="30" t="s">
        <v>358</v>
      </c>
      <c r="K297" s="30" t="s">
        <v>77</v>
      </c>
      <c r="L297" s="33">
        <v>1</v>
      </c>
      <c r="M297" s="34">
        <v>2.0150000000000001E-2</v>
      </c>
      <c r="N297" s="24" t="s">
        <v>1888</v>
      </c>
      <c r="O297" s="25" t="s">
        <v>1959</v>
      </c>
      <c r="P297" s="56"/>
      <c r="Q297" s="27"/>
      <c r="R297" s="27"/>
      <c r="S297" s="27"/>
      <c r="T297" s="27"/>
      <c r="U297" s="27"/>
      <c r="V297" s="28"/>
      <c r="W297" s="27"/>
      <c r="X297" s="27"/>
      <c r="Y297" s="27"/>
    </row>
    <row r="298" spans="1:25" x14ac:dyDescent="0.25">
      <c r="A298" s="30" t="s">
        <v>97</v>
      </c>
      <c r="B298" s="30" t="s">
        <v>2062</v>
      </c>
      <c r="C298" s="30" t="s">
        <v>915</v>
      </c>
      <c r="D298" s="31" t="s">
        <v>916</v>
      </c>
      <c r="E298" s="30" t="s">
        <v>881</v>
      </c>
      <c r="F298" s="30" t="s">
        <v>2064</v>
      </c>
      <c r="G298" s="32">
        <v>44581</v>
      </c>
      <c r="H298" s="32">
        <v>44579</v>
      </c>
      <c r="I298" s="30" t="s">
        <v>588</v>
      </c>
      <c r="J298" s="30" t="s">
        <v>358</v>
      </c>
      <c r="K298" s="30" t="s">
        <v>77</v>
      </c>
      <c r="L298" s="33">
        <v>2</v>
      </c>
      <c r="M298" s="34">
        <v>7.1145E-2</v>
      </c>
      <c r="N298" s="24" t="s">
        <v>1888</v>
      </c>
      <c r="O298" s="25" t="s">
        <v>1959</v>
      </c>
      <c r="P298" s="56"/>
      <c r="Q298" s="27"/>
      <c r="R298" s="27"/>
      <c r="S298" s="27"/>
      <c r="T298" s="27"/>
      <c r="U298" s="27"/>
      <c r="V298" s="28"/>
      <c r="W298" s="27"/>
      <c r="X298" s="27"/>
      <c r="Y298" s="27"/>
    </row>
    <row r="299" spans="1:25" x14ac:dyDescent="0.25">
      <c r="A299" s="30" t="s">
        <v>97</v>
      </c>
      <c r="B299" s="30" t="s">
        <v>2062</v>
      </c>
      <c r="C299" s="30" t="s">
        <v>915</v>
      </c>
      <c r="D299" s="31" t="s">
        <v>916</v>
      </c>
      <c r="E299" s="30" t="s">
        <v>881</v>
      </c>
      <c r="F299" s="30" t="s">
        <v>2064</v>
      </c>
      <c r="G299" s="32">
        <v>44581</v>
      </c>
      <c r="H299" s="32">
        <v>44579</v>
      </c>
      <c r="I299" s="30" t="s">
        <v>567</v>
      </c>
      <c r="J299" s="30" t="s">
        <v>358</v>
      </c>
      <c r="K299" s="30" t="s">
        <v>77</v>
      </c>
      <c r="L299" s="33">
        <v>9</v>
      </c>
      <c r="M299" s="34">
        <v>0.31048920000000002</v>
      </c>
      <c r="N299" s="24" t="s">
        <v>1888</v>
      </c>
      <c r="O299" s="25" t="s">
        <v>1959</v>
      </c>
      <c r="P299" s="70"/>
      <c r="Q299" s="27"/>
      <c r="R299" s="27"/>
      <c r="S299" s="27"/>
      <c r="T299" s="27"/>
      <c r="U299" s="27"/>
      <c r="V299" s="28"/>
      <c r="W299" s="27"/>
      <c r="X299" s="27"/>
      <c r="Y299" s="27"/>
    </row>
    <row r="300" spans="1:25" x14ac:dyDescent="0.25">
      <c r="A300" s="30" t="s">
        <v>97</v>
      </c>
      <c r="B300" s="30" t="s">
        <v>2062</v>
      </c>
      <c r="C300" s="30" t="s">
        <v>917</v>
      </c>
      <c r="D300" s="31" t="s">
        <v>918</v>
      </c>
      <c r="E300" s="30" t="s">
        <v>881</v>
      </c>
      <c r="F300" s="30" t="s">
        <v>2065</v>
      </c>
      <c r="G300" s="32">
        <v>44586</v>
      </c>
      <c r="H300" s="32">
        <v>44579</v>
      </c>
      <c r="I300" s="30" t="s">
        <v>149</v>
      </c>
      <c r="J300" s="30" t="s">
        <v>147</v>
      </c>
      <c r="K300" s="30" t="s">
        <v>77</v>
      </c>
      <c r="L300" s="33">
        <v>46</v>
      </c>
      <c r="M300" s="34">
        <v>2.83866</v>
      </c>
      <c r="N300" s="24" t="s">
        <v>1888</v>
      </c>
      <c r="O300" s="25" t="s">
        <v>1959</v>
      </c>
      <c r="P300" s="71"/>
      <c r="Q300" s="27"/>
      <c r="R300" s="27"/>
      <c r="S300" s="27"/>
      <c r="T300" s="27"/>
      <c r="U300" s="27"/>
      <c r="V300" s="28"/>
      <c r="W300" s="27"/>
      <c r="X300" s="27"/>
      <c r="Y300" s="27"/>
    </row>
    <row r="301" spans="1:25" x14ac:dyDescent="0.25">
      <c r="A301" s="30" t="s">
        <v>97</v>
      </c>
      <c r="B301" s="30" t="s">
        <v>2062</v>
      </c>
      <c r="C301" s="30" t="s">
        <v>917</v>
      </c>
      <c r="D301" s="31" t="s">
        <v>918</v>
      </c>
      <c r="E301" s="30" t="s">
        <v>881</v>
      </c>
      <c r="F301" s="30" t="s">
        <v>2065</v>
      </c>
      <c r="G301" s="32">
        <v>44586</v>
      </c>
      <c r="H301" s="32">
        <v>44579</v>
      </c>
      <c r="I301" s="30" t="s">
        <v>602</v>
      </c>
      <c r="J301" s="30" t="s">
        <v>358</v>
      </c>
      <c r="K301" s="30" t="s">
        <v>77</v>
      </c>
      <c r="L301" s="33">
        <v>11</v>
      </c>
      <c r="M301" s="34">
        <v>0.23856524999999998</v>
      </c>
      <c r="N301" s="24" t="s">
        <v>1888</v>
      </c>
      <c r="O301" s="25" t="s">
        <v>1959</v>
      </c>
      <c r="P301" s="57"/>
      <c r="Q301" s="27"/>
      <c r="R301" s="27"/>
      <c r="S301" s="27"/>
      <c r="T301" s="27"/>
      <c r="U301" s="27"/>
      <c r="V301" s="28"/>
      <c r="W301" s="27"/>
      <c r="X301" s="27"/>
      <c r="Y301" s="27"/>
    </row>
    <row r="302" spans="1:25" x14ac:dyDescent="0.25">
      <c r="A302" s="30" t="s">
        <v>97</v>
      </c>
      <c r="B302" s="30" t="s">
        <v>2062</v>
      </c>
      <c r="C302" s="30" t="s">
        <v>917</v>
      </c>
      <c r="D302" s="31" t="s">
        <v>918</v>
      </c>
      <c r="E302" s="30" t="s">
        <v>881</v>
      </c>
      <c r="F302" s="30" t="s">
        <v>2065</v>
      </c>
      <c r="G302" s="32">
        <v>44586</v>
      </c>
      <c r="H302" s="32">
        <v>44579</v>
      </c>
      <c r="I302" s="30" t="s">
        <v>569</v>
      </c>
      <c r="J302" s="30" t="s">
        <v>358</v>
      </c>
      <c r="K302" s="30" t="s">
        <v>77</v>
      </c>
      <c r="L302" s="33">
        <v>8</v>
      </c>
      <c r="M302" s="34">
        <v>0.26565</v>
      </c>
      <c r="N302" s="24" t="s">
        <v>1888</v>
      </c>
      <c r="O302" s="25" t="s">
        <v>1959</v>
      </c>
      <c r="P302" s="57"/>
      <c r="Q302" s="27"/>
      <c r="R302" s="27"/>
      <c r="S302" s="27"/>
      <c r="T302" s="27"/>
      <c r="U302" s="27"/>
      <c r="V302" s="28"/>
      <c r="W302" s="27"/>
      <c r="X302" s="27"/>
      <c r="Y302" s="27"/>
    </row>
    <row r="303" spans="1:25" x14ac:dyDescent="0.25">
      <c r="A303" s="30" t="s">
        <v>97</v>
      </c>
      <c r="B303" s="30" t="s">
        <v>2062</v>
      </c>
      <c r="C303" s="30" t="s">
        <v>917</v>
      </c>
      <c r="D303" s="31" t="s">
        <v>918</v>
      </c>
      <c r="E303" s="30" t="s">
        <v>881</v>
      </c>
      <c r="F303" s="30" t="s">
        <v>2065</v>
      </c>
      <c r="G303" s="32">
        <v>44586</v>
      </c>
      <c r="H303" s="32">
        <v>44579</v>
      </c>
      <c r="I303" s="30" t="s">
        <v>601</v>
      </c>
      <c r="J303" s="30" t="s">
        <v>358</v>
      </c>
      <c r="K303" s="30" t="s">
        <v>77</v>
      </c>
      <c r="L303" s="33">
        <v>6</v>
      </c>
      <c r="M303" s="34">
        <v>0.13012649999999998</v>
      </c>
      <c r="N303" s="24" t="s">
        <v>1888</v>
      </c>
      <c r="O303" s="25" t="s">
        <v>1959</v>
      </c>
      <c r="P303" s="57"/>
      <c r="Q303" s="27"/>
      <c r="R303" s="27"/>
      <c r="S303" s="27"/>
      <c r="T303" s="27"/>
      <c r="U303" s="27"/>
      <c r="V303" s="28"/>
      <c r="W303" s="27"/>
      <c r="X303" s="27"/>
      <c r="Y303" s="27"/>
    </row>
    <row r="304" spans="1:25" x14ac:dyDescent="0.25">
      <c r="A304" s="30" t="s">
        <v>97</v>
      </c>
      <c r="B304" s="30" t="s">
        <v>2062</v>
      </c>
      <c r="C304" s="30" t="s">
        <v>917</v>
      </c>
      <c r="D304" s="31" t="s">
        <v>918</v>
      </c>
      <c r="E304" s="30" t="s">
        <v>881</v>
      </c>
      <c r="F304" s="30" t="s">
        <v>2065</v>
      </c>
      <c r="G304" s="32">
        <v>44586</v>
      </c>
      <c r="H304" s="32">
        <v>44579</v>
      </c>
      <c r="I304" s="30" t="s">
        <v>326</v>
      </c>
      <c r="J304" s="30" t="s">
        <v>1975</v>
      </c>
      <c r="K304" s="30" t="s">
        <v>77</v>
      </c>
      <c r="L304" s="33">
        <v>15</v>
      </c>
      <c r="M304" s="34">
        <v>4.9979999999999997E-2</v>
      </c>
      <c r="N304" s="24" t="s">
        <v>1888</v>
      </c>
      <c r="O304" s="25" t="s">
        <v>1959</v>
      </c>
      <c r="P304" s="57"/>
      <c r="Q304" s="27"/>
      <c r="R304" s="27"/>
      <c r="S304" s="27"/>
      <c r="T304" s="27"/>
      <c r="U304" s="27"/>
      <c r="V304" s="28"/>
      <c r="W304" s="27"/>
      <c r="X304" s="27"/>
      <c r="Y304" s="27"/>
    </row>
    <row r="305" spans="1:25" x14ac:dyDescent="0.25">
      <c r="A305" s="30" t="s">
        <v>97</v>
      </c>
      <c r="B305" s="30" t="s">
        <v>2062</v>
      </c>
      <c r="C305" s="30" t="s">
        <v>917</v>
      </c>
      <c r="D305" s="31" t="s">
        <v>918</v>
      </c>
      <c r="E305" s="30" t="s">
        <v>881</v>
      </c>
      <c r="F305" s="30" t="s">
        <v>2065</v>
      </c>
      <c r="G305" s="32">
        <v>44586</v>
      </c>
      <c r="H305" s="32">
        <v>44579</v>
      </c>
      <c r="I305" s="30" t="s">
        <v>567</v>
      </c>
      <c r="J305" s="30" t="s">
        <v>358</v>
      </c>
      <c r="K305" s="30" t="s">
        <v>77</v>
      </c>
      <c r="L305" s="33">
        <v>5</v>
      </c>
      <c r="M305" s="34">
        <v>0.17249400000000001</v>
      </c>
      <c r="N305" s="24" t="s">
        <v>1888</v>
      </c>
      <c r="O305" s="25" t="s">
        <v>1959</v>
      </c>
      <c r="P305" s="57"/>
      <c r="Q305" s="27"/>
      <c r="R305" s="27"/>
      <c r="S305" s="27"/>
      <c r="T305" s="27"/>
      <c r="U305" s="27"/>
      <c r="V305" s="28"/>
      <c r="W305" s="27"/>
      <c r="X305" s="27"/>
      <c r="Y305" s="27"/>
    </row>
    <row r="306" spans="1:25" x14ac:dyDescent="0.25">
      <c r="A306" s="30" t="s">
        <v>97</v>
      </c>
      <c r="B306" s="30" t="s">
        <v>2062</v>
      </c>
      <c r="C306" s="30" t="s">
        <v>917</v>
      </c>
      <c r="D306" s="31" t="s">
        <v>918</v>
      </c>
      <c r="E306" s="30" t="s">
        <v>881</v>
      </c>
      <c r="F306" s="30" t="s">
        <v>2065</v>
      </c>
      <c r="G306" s="32">
        <v>44586</v>
      </c>
      <c r="H306" s="32">
        <v>44579</v>
      </c>
      <c r="I306" s="30" t="s">
        <v>598</v>
      </c>
      <c r="J306" s="30" t="s">
        <v>358</v>
      </c>
      <c r="K306" s="30" t="s">
        <v>77</v>
      </c>
      <c r="L306" s="33">
        <v>25</v>
      </c>
      <c r="M306" s="34">
        <v>0.62719999999999998</v>
      </c>
      <c r="N306" s="24" t="s">
        <v>1888</v>
      </c>
      <c r="O306" s="25" t="s">
        <v>1959</v>
      </c>
      <c r="P306" s="57"/>
      <c r="Q306" s="27"/>
      <c r="R306" s="27"/>
      <c r="S306" s="27"/>
      <c r="T306" s="27"/>
      <c r="U306" s="27"/>
      <c r="V306" s="28"/>
      <c r="W306" s="27"/>
      <c r="X306" s="27"/>
      <c r="Y306" s="27"/>
    </row>
    <row r="307" spans="1:25" x14ac:dyDescent="0.25">
      <c r="A307" s="30" t="s">
        <v>97</v>
      </c>
      <c r="B307" s="30" t="s">
        <v>2062</v>
      </c>
      <c r="C307" s="30" t="s">
        <v>917</v>
      </c>
      <c r="D307" s="31" t="s">
        <v>918</v>
      </c>
      <c r="E307" s="30" t="s">
        <v>881</v>
      </c>
      <c r="F307" s="30" t="s">
        <v>2065</v>
      </c>
      <c r="G307" s="32">
        <v>44586</v>
      </c>
      <c r="H307" s="32">
        <v>44579</v>
      </c>
      <c r="I307" s="30" t="s">
        <v>604</v>
      </c>
      <c r="J307" s="30" t="s">
        <v>1975</v>
      </c>
      <c r="K307" s="30" t="s">
        <v>77</v>
      </c>
      <c r="L307" s="33">
        <v>19</v>
      </c>
      <c r="M307" s="34">
        <v>6.7628124999999997E-2</v>
      </c>
      <c r="N307" s="24" t="s">
        <v>1888</v>
      </c>
      <c r="O307" s="25" t="s">
        <v>1959</v>
      </c>
      <c r="P307" s="57"/>
      <c r="Q307" s="27"/>
      <c r="R307" s="27"/>
      <c r="S307" s="27"/>
      <c r="T307" s="27"/>
      <c r="U307" s="27"/>
      <c r="V307" s="28"/>
      <c r="W307" s="27"/>
      <c r="X307" s="27"/>
      <c r="Y307" s="27"/>
    </row>
    <row r="308" spans="1:25" x14ac:dyDescent="0.25">
      <c r="A308" s="30" t="s">
        <v>97</v>
      </c>
      <c r="B308" s="30" t="s">
        <v>2062</v>
      </c>
      <c r="C308" s="30" t="s">
        <v>917</v>
      </c>
      <c r="D308" s="31" t="s">
        <v>918</v>
      </c>
      <c r="E308" s="30" t="s">
        <v>881</v>
      </c>
      <c r="F308" s="30" t="s">
        <v>2065</v>
      </c>
      <c r="G308" s="32">
        <v>44586</v>
      </c>
      <c r="H308" s="32">
        <v>44579</v>
      </c>
      <c r="I308" s="30" t="s">
        <v>597</v>
      </c>
      <c r="J308" s="30" t="s">
        <v>358</v>
      </c>
      <c r="K308" s="30" t="s">
        <v>77</v>
      </c>
      <c r="L308" s="33">
        <v>62</v>
      </c>
      <c r="M308" s="34">
        <v>1.2493000000000001</v>
      </c>
      <c r="N308" s="24" t="s">
        <v>1888</v>
      </c>
      <c r="O308" s="25" t="s">
        <v>1959</v>
      </c>
      <c r="P308" s="57"/>
      <c r="Q308" s="27"/>
      <c r="R308" s="27"/>
      <c r="S308" s="27"/>
      <c r="T308" s="27"/>
      <c r="U308" s="27"/>
      <c r="V308" s="28"/>
      <c r="W308" s="27"/>
      <c r="X308" s="27"/>
      <c r="Y308" s="27"/>
    </row>
    <row r="309" spans="1:25" x14ac:dyDescent="0.25">
      <c r="A309" s="30" t="s">
        <v>97</v>
      </c>
      <c r="B309" s="30" t="s">
        <v>2062</v>
      </c>
      <c r="C309" s="30" t="s">
        <v>917</v>
      </c>
      <c r="D309" s="31" t="s">
        <v>918</v>
      </c>
      <c r="E309" s="30" t="s">
        <v>881</v>
      </c>
      <c r="F309" s="30" t="s">
        <v>2065</v>
      </c>
      <c r="G309" s="32">
        <v>44586</v>
      </c>
      <c r="H309" s="32">
        <v>44579</v>
      </c>
      <c r="I309" s="30" t="s">
        <v>139</v>
      </c>
      <c r="J309" s="30" t="s">
        <v>147</v>
      </c>
      <c r="K309" s="30" t="s">
        <v>77</v>
      </c>
      <c r="L309" s="33">
        <v>22</v>
      </c>
      <c r="M309" s="34">
        <v>1.35762</v>
      </c>
      <c r="N309" s="24" t="s">
        <v>1888</v>
      </c>
      <c r="O309" s="25" t="s">
        <v>1959</v>
      </c>
      <c r="P309" s="57"/>
      <c r="Q309" s="27"/>
      <c r="R309" s="27"/>
      <c r="S309" s="27"/>
      <c r="T309" s="27"/>
      <c r="U309" s="27"/>
      <c r="V309" s="28"/>
      <c r="W309" s="27"/>
      <c r="X309" s="27"/>
      <c r="Y309" s="27"/>
    </row>
    <row r="310" spans="1:25" x14ac:dyDescent="0.25">
      <c r="A310" s="19" t="s">
        <v>97</v>
      </c>
      <c r="B310" s="19" t="s">
        <v>2062</v>
      </c>
      <c r="C310" s="19" t="s">
        <v>917</v>
      </c>
      <c r="D310" s="20" t="s">
        <v>918</v>
      </c>
      <c r="E310" s="19" t="s">
        <v>881</v>
      </c>
      <c r="F310" s="19" t="s">
        <v>2065</v>
      </c>
      <c r="G310" s="21">
        <v>44586</v>
      </c>
      <c r="H310" s="21">
        <v>44579</v>
      </c>
      <c r="I310" s="19" t="s">
        <v>588</v>
      </c>
      <c r="J310" s="19" t="s">
        <v>358</v>
      </c>
      <c r="K310" s="19" t="s">
        <v>77</v>
      </c>
      <c r="L310" s="22">
        <v>22</v>
      </c>
      <c r="M310" s="23">
        <v>0.78259500000000004</v>
      </c>
      <c r="N310" s="24" t="s">
        <v>1888</v>
      </c>
      <c r="O310" s="25" t="s">
        <v>1959</v>
      </c>
      <c r="P310" s="57"/>
      <c r="Q310" s="27"/>
      <c r="R310" s="27"/>
      <c r="S310" s="27"/>
      <c r="T310" s="27"/>
      <c r="U310" s="27"/>
      <c r="V310" s="28"/>
      <c r="W310" s="27"/>
      <c r="X310" s="27"/>
      <c r="Y310" s="27"/>
    </row>
    <row r="311" spans="1:25" x14ac:dyDescent="0.25">
      <c r="A311" s="19" t="s">
        <v>97</v>
      </c>
      <c r="B311" s="19" t="s">
        <v>2066</v>
      </c>
      <c r="C311" s="19" t="s">
        <v>865</v>
      </c>
      <c r="D311" s="20" t="s">
        <v>866</v>
      </c>
      <c r="E311" s="19" t="s">
        <v>868</v>
      </c>
      <c r="F311" s="19" t="s">
        <v>2067</v>
      </c>
      <c r="G311" s="21">
        <v>44582</v>
      </c>
      <c r="H311" s="21">
        <v>44575</v>
      </c>
      <c r="I311" s="19" t="s">
        <v>878</v>
      </c>
      <c r="J311" s="19" t="s">
        <v>100</v>
      </c>
      <c r="K311" s="19" t="s">
        <v>77</v>
      </c>
      <c r="L311" s="22">
        <v>6</v>
      </c>
      <c r="M311" s="23">
        <v>0.486846</v>
      </c>
      <c r="N311" s="24" t="s">
        <v>1888</v>
      </c>
      <c r="O311" s="25" t="s">
        <v>1959</v>
      </c>
      <c r="P311" s="72"/>
      <c r="Q311" s="27"/>
      <c r="R311" s="27"/>
      <c r="S311" s="27"/>
      <c r="T311" s="27"/>
      <c r="U311" s="27"/>
      <c r="V311" s="28"/>
      <c r="W311" s="27"/>
      <c r="X311" s="27"/>
      <c r="Y311" s="27"/>
    </row>
    <row r="312" spans="1:25" x14ac:dyDescent="0.25">
      <c r="A312" s="19" t="s">
        <v>97</v>
      </c>
      <c r="B312" s="19" t="s">
        <v>2066</v>
      </c>
      <c r="C312" s="19" t="s">
        <v>865</v>
      </c>
      <c r="D312" s="20" t="s">
        <v>866</v>
      </c>
      <c r="E312" s="19" t="s">
        <v>868</v>
      </c>
      <c r="F312" s="19" t="s">
        <v>2067</v>
      </c>
      <c r="G312" s="21">
        <v>44582</v>
      </c>
      <c r="H312" s="21">
        <v>44575</v>
      </c>
      <c r="I312" s="19" t="s">
        <v>871</v>
      </c>
      <c r="J312" s="19" t="s">
        <v>100</v>
      </c>
      <c r="K312" s="19" t="s">
        <v>77</v>
      </c>
      <c r="L312" s="22">
        <v>6</v>
      </c>
      <c r="M312" s="23">
        <v>1.296</v>
      </c>
      <c r="N312" s="24" t="s">
        <v>1888</v>
      </c>
      <c r="O312" s="25" t="s">
        <v>1959</v>
      </c>
      <c r="P312" s="57"/>
      <c r="Q312" s="27"/>
      <c r="R312" s="27"/>
      <c r="S312" s="27"/>
      <c r="T312" s="27"/>
      <c r="U312" s="27"/>
      <c r="V312" s="28"/>
      <c r="W312" s="27"/>
      <c r="X312" s="27"/>
      <c r="Y312" s="27"/>
    </row>
    <row r="313" spans="1:25" x14ac:dyDescent="0.25">
      <c r="A313" s="19" t="s">
        <v>97</v>
      </c>
      <c r="B313" s="19" t="s">
        <v>2066</v>
      </c>
      <c r="C313" s="19" t="s">
        <v>875</v>
      </c>
      <c r="D313" s="20" t="s">
        <v>876</v>
      </c>
      <c r="E313" s="19" t="s">
        <v>868</v>
      </c>
      <c r="F313" s="19" t="s">
        <v>2068</v>
      </c>
      <c r="G313" s="21">
        <v>44590</v>
      </c>
      <c r="H313" s="21">
        <v>44575</v>
      </c>
      <c r="I313" s="19" t="s">
        <v>877</v>
      </c>
      <c r="J313" s="19" t="s">
        <v>83</v>
      </c>
      <c r="K313" s="19" t="s">
        <v>77</v>
      </c>
      <c r="L313" s="22">
        <v>1</v>
      </c>
      <c r="M313" s="23">
        <v>0.66591</v>
      </c>
      <c r="N313" s="24" t="s">
        <v>1888</v>
      </c>
      <c r="O313" s="25" t="s">
        <v>1959</v>
      </c>
      <c r="P313" s="57"/>
      <c r="Q313" s="27"/>
      <c r="R313" s="27"/>
      <c r="S313" s="27"/>
      <c r="T313" s="27"/>
      <c r="U313" s="27"/>
      <c r="V313" s="28"/>
      <c r="W313" s="27"/>
      <c r="X313" s="27"/>
      <c r="Y313" s="27"/>
    </row>
    <row r="314" spans="1:25" x14ac:dyDescent="0.25">
      <c r="A314" s="19" t="s">
        <v>97</v>
      </c>
      <c r="B314" s="19" t="s">
        <v>2066</v>
      </c>
      <c r="C314" s="19" t="s">
        <v>885</v>
      </c>
      <c r="D314" s="20" t="s">
        <v>886</v>
      </c>
      <c r="E314" s="19" t="s">
        <v>868</v>
      </c>
      <c r="F314" s="19" t="s">
        <v>2069</v>
      </c>
      <c r="G314" s="21">
        <v>44581</v>
      </c>
      <c r="H314" s="21">
        <v>44576</v>
      </c>
      <c r="I314" s="19" t="s">
        <v>106</v>
      </c>
      <c r="J314" s="19" t="s">
        <v>83</v>
      </c>
      <c r="K314" s="19" t="s">
        <v>77</v>
      </c>
      <c r="L314" s="22">
        <v>6</v>
      </c>
      <c r="M314" s="23">
        <v>2.8770929999999999</v>
      </c>
      <c r="N314" s="24" t="s">
        <v>1888</v>
      </c>
      <c r="O314" s="25" t="s">
        <v>1959</v>
      </c>
      <c r="P314" s="70"/>
      <c r="Q314" s="27"/>
      <c r="R314" s="27"/>
      <c r="S314" s="27"/>
      <c r="T314" s="27"/>
      <c r="U314" s="27"/>
      <c r="V314" s="28"/>
      <c r="W314" s="27"/>
      <c r="X314" s="27"/>
      <c r="Y314" s="27"/>
    </row>
    <row r="315" spans="1:25" x14ac:dyDescent="0.25">
      <c r="A315" s="19" t="s">
        <v>97</v>
      </c>
      <c r="B315" s="19" t="s">
        <v>2066</v>
      </c>
      <c r="C315" s="19" t="s">
        <v>887</v>
      </c>
      <c r="D315" s="20" t="s">
        <v>888</v>
      </c>
      <c r="E315" s="19" t="s">
        <v>868</v>
      </c>
      <c r="F315" s="19" t="s">
        <v>2070</v>
      </c>
      <c r="G315" s="21">
        <v>44581</v>
      </c>
      <c r="H315" s="21">
        <v>44576</v>
      </c>
      <c r="I315" s="19" t="s">
        <v>106</v>
      </c>
      <c r="J315" s="19" t="s">
        <v>83</v>
      </c>
      <c r="K315" s="19" t="s">
        <v>77</v>
      </c>
      <c r="L315" s="22">
        <v>1</v>
      </c>
      <c r="M315" s="23">
        <v>0.47951549999999998</v>
      </c>
      <c r="N315" s="24" t="s">
        <v>1888</v>
      </c>
      <c r="O315" s="25" t="s">
        <v>1959</v>
      </c>
      <c r="P315" s="70"/>
      <c r="Q315" s="27"/>
      <c r="R315" s="27"/>
      <c r="S315" s="27"/>
      <c r="T315" s="27"/>
      <c r="U315" s="27"/>
      <c r="V315" s="28"/>
      <c r="W315" s="27"/>
      <c r="X315" s="27"/>
      <c r="Y315" s="27"/>
    </row>
    <row r="316" spans="1:25" x14ac:dyDescent="0.25">
      <c r="A316" s="19" t="s">
        <v>97</v>
      </c>
      <c r="B316" s="19" t="s">
        <v>2066</v>
      </c>
      <c r="C316" s="19" t="s">
        <v>900</v>
      </c>
      <c r="D316" s="20" t="s">
        <v>901</v>
      </c>
      <c r="E316" s="19" t="s">
        <v>868</v>
      </c>
      <c r="F316" s="19" t="s">
        <v>2071</v>
      </c>
      <c r="G316" s="21">
        <v>44584</v>
      </c>
      <c r="H316" s="21">
        <v>44579</v>
      </c>
      <c r="I316" s="19" t="s">
        <v>272</v>
      </c>
      <c r="J316" s="19" t="s">
        <v>21</v>
      </c>
      <c r="K316" s="19" t="s">
        <v>77</v>
      </c>
      <c r="L316" s="22">
        <v>2</v>
      </c>
      <c r="M316" s="23">
        <v>1.7712639999999999</v>
      </c>
      <c r="N316" s="24" t="s">
        <v>1888</v>
      </c>
      <c r="O316" s="25" t="s">
        <v>1959</v>
      </c>
      <c r="P316" s="70"/>
      <c r="Q316" s="27"/>
      <c r="R316" s="27"/>
      <c r="S316" s="27"/>
      <c r="T316" s="27"/>
      <c r="U316" s="27"/>
      <c r="V316" s="28"/>
      <c r="W316" s="27"/>
      <c r="X316" s="27"/>
      <c r="Y316" s="27"/>
    </row>
    <row r="317" spans="1:25" x14ac:dyDescent="0.25">
      <c r="A317" s="19" t="s">
        <v>892</v>
      </c>
      <c r="B317" s="19" t="s">
        <v>2072</v>
      </c>
      <c r="C317" s="19" t="s">
        <v>896</v>
      </c>
      <c r="D317" s="20" t="s">
        <v>897</v>
      </c>
      <c r="E317" s="19" t="s">
        <v>891</v>
      </c>
      <c r="F317" s="19" t="s">
        <v>2073</v>
      </c>
      <c r="G317" s="21">
        <v>44602</v>
      </c>
      <c r="H317" s="21">
        <v>44578</v>
      </c>
      <c r="I317" s="19" t="s">
        <v>372</v>
      </c>
      <c r="J317" s="19" t="s">
        <v>358</v>
      </c>
      <c r="K317" s="19" t="s">
        <v>77</v>
      </c>
      <c r="L317" s="22">
        <v>4</v>
      </c>
      <c r="M317" s="23">
        <v>9.2256000000000005E-2</v>
      </c>
      <c r="N317" s="24" t="s">
        <v>1888</v>
      </c>
      <c r="O317" s="25" t="s">
        <v>1959</v>
      </c>
      <c r="P317" s="70"/>
      <c r="Q317" s="27"/>
      <c r="R317" s="27"/>
      <c r="S317" s="27"/>
      <c r="T317" s="27"/>
      <c r="U317" s="27"/>
      <c r="V317" s="28"/>
      <c r="W317" s="27"/>
      <c r="X317" s="27"/>
      <c r="Y317" s="27"/>
    </row>
    <row r="318" spans="1:25" x14ac:dyDescent="0.25">
      <c r="A318" s="19" t="s">
        <v>892</v>
      </c>
      <c r="B318" s="19" t="s">
        <v>2072</v>
      </c>
      <c r="C318" s="19" t="s">
        <v>898</v>
      </c>
      <c r="D318" s="20" t="s">
        <v>899</v>
      </c>
      <c r="E318" s="19" t="s">
        <v>891</v>
      </c>
      <c r="F318" s="19" t="s">
        <v>2074</v>
      </c>
      <c r="G318" s="21">
        <v>44602</v>
      </c>
      <c r="H318" s="21">
        <v>44578</v>
      </c>
      <c r="I318" s="19" t="s">
        <v>483</v>
      </c>
      <c r="J318" s="19" t="s">
        <v>129</v>
      </c>
      <c r="K318" s="19" t="s">
        <v>77</v>
      </c>
      <c r="L318" s="22">
        <v>4</v>
      </c>
      <c r="M318" s="23">
        <v>0.15504000000000001</v>
      </c>
      <c r="N318" s="24" t="s">
        <v>1888</v>
      </c>
      <c r="O318" s="25" t="s">
        <v>1959</v>
      </c>
      <c r="P318" s="70"/>
      <c r="Q318" s="27"/>
      <c r="R318" s="27"/>
      <c r="S318" s="27"/>
      <c r="T318" s="27"/>
      <c r="U318" s="27"/>
      <c r="V318" s="28"/>
      <c r="W318" s="27"/>
      <c r="X318" s="27"/>
      <c r="Y318" s="27"/>
    </row>
    <row r="319" spans="1:25" x14ac:dyDescent="0.25">
      <c r="A319" s="19" t="s">
        <v>892</v>
      </c>
      <c r="B319" s="19" t="s">
        <v>2072</v>
      </c>
      <c r="C319" s="19" t="s">
        <v>889</v>
      </c>
      <c r="D319" s="20" t="s">
        <v>890</v>
      </c>
      <c r="E319" s="19" t="s">
        <v>891</v>
      </c>
      <c r="F319" s="19" t="s">
        <v>2075</v>
      </c>
      <c r="G319" s="21">
        <v>44602</v>
      </c>
      <c r="H319" s="21">
        <v>44579</v>
      </c>
      <c r="I319" s="19" t="s">
        <v>125</v>
      </c>
      <c r="J319" s="19" t="s">
        <v>129</v>
      </c>
      <c r="K319" s="19" t="s">
        <v>77</v>
      </c>
      <c r="L319" s="22">
        <v>2</v>
      </c>
      <c r="M319" s="23">
        <v>4.2793320000000003E-2</v>
      </c>
      <c r="N319" s="24" t="s">
        <v>1888</v>
      </c>
      <c r="O319" s="25" t="s">
        <v>1959</v>
      </c>
      <c r="P319" s="70"/>
      <c r="Q319" s="27"/>
      <c r="R319" s="27"/>
      <c r="S319" s="27"/>
      <c r="T319" s="27"/>
      <c r="U319" s="27"/>
      <c r="V319" s="28"/>
      <c r="W319" s="27"/>
      <c r="X319" s="27"/>
      <c r="Y319" s="27"/>
    </row>
    <row r="320" spans="1:25" x14ac:dyDescent="0.25">
      <c r="A320" s="19" t="s">
        <v>892</v>
      </c>
      <c r="B320" s="19" t="s">
        <v>2072</v>
      </c>
      <c r="C320" s="19" t="s">
        <v>889</v>
      </c>
      <c r="D320" s="20" t="s">
        <v>890</v>
      </c>
      <c r="E320" s="19" t="s">
        <v>891</v>
      </c>
      <c r="F320" s="19" t="s">
        <v>2075</v>
      </c>
      <c r="G320" s="21">
        <v>44602</v>
      </c>
      <c r="H320" s="21">
        <v>44579</v>
      </c>
      <c r="I320" s="19" t="s">
        <v>139</v>
      </c>
      <c r="J320" s="19" t="s">
        <v>147</v>
      </c>
      <c r="K320" s="19" t="s">
        <v>77</v>
      </c>
      <c r="L320" s="22">
        <v>3</v>
      </c>
      <c r="M320" s="23">
        <v>0.18513000000000002</v>
      </c>
      <c r="N320" s="24" t="s">
        <v>1888</v>
      </c>
      <c r="O320" s="25" t="s">
        <v>1959</v>
      </c>
      <c r="P320" s="73"/>
      <c r="Q320" s="27"/>
      <c r="R320" s="44"/>
      <c r="S320" s="44"/>
      <c r="T320" s="44"/>
      <c r="U320" s="44"/>
      <c r="V320" s="45"/>
      <c r="W320" s="27"/>
      <c r="X320" s="27"/>
      <c r="Y320" s="27"/>
    </row>
    <row r="321" spans="1:25" x14ac:dyDescent="0.25">
      <c r="A321" s="19" t="s">
        <v>892</v>
      </c>
      <c r="B321" s="19" t="s">
        <v>2072</v>
      </c>
      <c r="C321" s="19" t="s">
        <v>889</v>
      </c>
      <c r="D321" s="20" t="s">
        <v>890</v>
      </c>
      <c r="E321" s="19" t="s">
        <v>891</v>
      </c>
      <c r="F321" s="19" t="s">
        <v>2075</v>
      </c>
      <c r="G321" s="21">
        <v>44602</v>
      </c>
      <c r="H321" s="21">
        <v>44579</v>
      </c>
      <c r="I321" s="19" t="s">
        <v>149</v>
      </c>
      <c r="J321" s="19" t="s">
        <v>147</v>
      </c>
      <c r="K321" s="19" t="s">
        <v>77</v>
      </c>
      <c r="L321" s="22">
        <v>3</v>
      </c>
      <c r="M321" s="23">
        <v>0.18513000000000002</v>
      </c>
      <c r="N321" s="24" t="s">
        <v>1888</v>
      </c>
      <c r="O321" s="25" t="s">
        <v>1959</v>
      </c>
      <c r="P321" s="57"/>
      <c r="Q321" s="27"/>
      <c r="R321" s="27"/>
      <c r="S321" s="27"/>
      <c r="T321" s="27"/>
      <c r="U321" s="27"/>
      <c r="V321" s="28"/>
      <c r="W321" s="27"/>
      <c r="X321" s="27"/>
      <c r="Y321" s="27"/>
    </row>
    <row r="322" spans="1:25" x14ac:dyDescent="0.25">
      <c r="A322" s="30" t="s">
        <v>906</v>
      </c>
      <c r="B322" s="30" t="s">
        <v>2076</v>
      </c>
      <c r="C322" s="30" t="s">
        <v>911</v>
      </c>
      <c r="D322" s="31" t="s">
        <v>912</v>
      </c>
      <c r="E322" s="30" t="s">
        <v>904</v>
      </c>
      <c r="F322" s="30" t="s">
        <v>2077</v>
      </c>
      <c r="G322" s="32">
        <v>44589</v>
      </c>
      <c r="H322" s="32">
        <v>44579</v>
      </c>
      <c r="I322" s="30" t="s">
        <v>914</v>
      </c>
      <c r="J322" s="30" t="s">
        <v>100</v>
      </c>
      <c r="K322" s="30" t="s">
        <v>77</v>
      </c>
      <c r="L322" s="33">
        <v>1</v>
      </c>
      <c r="M322" s="34">
        <v>0.1239</v>
      </c>
      <c r="N322" s="24" t="s">
        <v>1888</v>
      </c>
      <c r="O322" s="25" t="s">
        <v>1959</v>
      </c>
      <c r="P322" s="57"/>
      <c r="Q322" s="27"/>
      <c r="R322" s="27"/>
      <c r="S322" s="27"/>
      <c r="T322" s="27"/>
      <c r="U322" s="27"/>
      <c r="V322" s="28"/>
      <c r="W322" s="27"/>
      <c r="X322" s="27"/>
      <c r="Y322" s="27"/>
    </row>
    <row r="323" spans="1:25" x14ac:dyDescent="0.25">
      <c r="A323" s="30" t="s">
        <v>906</v>
      </c>
      <c r="B323" s="30" t="s">
        <v>2076</v>
      </c>
      <c r="C323" s="30" t="s">
        <v>911</v>
      </c>
      <c r="D323" s="31" t="s">
        <v>912</v>
      </c>
      <c r="E323" s="30" t="s">
        <v>904</v>
      </c>
      <c r="F323" s="30" t="s">
        <v>2077</v>
      </c>
      <c r="G323" s="32">
        <v>44589</v>
      </c>
      <c r="H323" s="32">
        <v>44579</v>
      </c>
      <c r="I323" s="30" t="s">
        <v>913</v>
      </c>
      <c r="J323" s="30" t="s">
        <v>100</v>
      </c>
      <c r="K323" s="30" t="s">
        <v>77</v>
      </c>
      <c r="L323" s="33">
        <v>1</v>
      </c>
      <c r="M323" s="34">
        <v>0.27417599999999998</v>
      </c>
      <c r="N323" s="24" t="s">
        <v>1888</v>
      </c>
      <c r="O323" s="25" t="s">
        <v>1959</v>
      </c>
      <c r="P323" s="74"/>
      <c r="Q323" s="27"/>
      <c r="R323" s="59"/>
      <c r="S323" s="59"/>
      <c r="T323" s="59"/>
      <c r="U323" s="59"/>
      <c r="V323" s="60"/>
      <c r="W323" s="27"/>
      <c r="X323" s="27"/>
      <c r="Y323" s="27"/>
    </row>
    <row r="324" spans="1:25" x14ac:dyDescent="0.25">
      <c r="A324" s="30" t="s">
        <v>906</v>
      </c>
      <c r="B324" s="30" t="s">
        <v>2076</v>
      </c>
      <c r="C324" s="30" t="s">
        <v>902</v>
      </c>
      <c r="D324" s="31" t="s">
        <v>903</v>
      </c>
      <c r="E324" s="30" t="s">
        <v>904</v>
      </c>
      <c r="F324" s="30" t="s">
        <v>2078</v>
      </c>
      <c r="G324" s="32">
        <v>44589</v>
      </c>
      <c r="H324" s="32">
        <v>44579</v>
      </c>
      <c r="I324" s="30" t="s">
        <v>905</v>
      </c>
      <c r="J324" s="30" t="s">
        <v>100</v>
      </c>
      <c r="K324" s="30" t="s">
        <v>77</v>
      </c>
      <c r="L324" s="33">
        <v>2</v>
      </c>
      <c r="M324" s="34">
        <v>0.32455875000000001</v>
      </c>
      <c r="N324" s="24" t="s">
        <v>1888</v>
      </c>
      <c r="O324" s="25" t="s">
        <v>1959</v>
      </c>
      <c r="P324" s="57"/>
      <c r="Q324" s="27"/>
      <c r="R324" s="27"/>
      <c r="S324" s="27"/>
      <c r="T324" s="27"/>
      <c r="U324" s="27"/>
      <c r="V324" s="28"/>
      <c r="W324" s="27"/>
      <c r="X324" s="27"/>
      <c r="Y324" s="27"/>
    </row>
    <row r="325" spans="1:25" x14ac:dyDescent="0.25">
      <c r="A325" s="30" t="s">
        <v>906</v>
      </c>
      <c r="B325" s="30" t="s">
        <v>2076</v>
      </c>
      <c r="C325" s="30" t="s">
        <v>902</v>
      </c>
      <c r="D325" s="31" t="s">
        <v>903</v>
      </c>
      <c r="E325" s="30" t="s">
        <v>904</v>
      </c>
      <c r="F325" s="30" t="s">
        <v>2078</v>
      </c>
      <c r="G325" s="32">
        <v>44589</v>
      </c>
      <c r="H325" s="32">
        <v>44579</v>
      </c>
      <c r="I325" s="30" t="s">
        <v>910</v>
      </c>
      <c r="J325" s="30" t="s">
        <v>100</v>
      </c>
      <c r="K325" s="30" t="s">
        <v>77</v>
      </c>
      <c r="L325" s="33">
        <v>2</v>
      </c>
      <c r="M325" s="34">
        <v>0.165464</v>
      </c>
      <c r="N325" s="24" t="s">
        <v>1888</v>
      </c>
      <c r="O325" s="25" t="s">
        <v>1959</v>
      </c>
      <c r="P325" s="57"/>
      <c r="Q325" s="27"/>
      <c r="R325" s="27"/>
      <c r="S325" s="27"/>
      <c r="T325" s="27"/>
      <c r="U325" s="27"/>
      <c r="V325" s="28"/>
      <c r="W325" s="27"/>
      <c r="X325" s="27"/>
      <c r="Y325" s="27"/>
    </row>
    <row r="326" spans="1:25" x14ac:dyDescent="0.25">
      <c r="A326" s="30" t="s">
        <v>421</v>
      </c>
      <c r="B326" s="30" t="s">
        <v>2079</v>
      </c>
      <c r="C326" s="30" t="s">
        <v>418</v>
      </c>
      <c r="D326" s="31" t="s">
        <v>419</v>
      </c>
      <c r="E326" s="30" t="s">
        <v>420</v>
      </c>
      <c r="F326" s="30" t="s">
        <v>2080</v>
      </c>
      <c r="G326" s="32">
        <v>44580</v>
      </c>
      <c r="H326" s="32">
        <v>44579</v>
      </c>
      <c r="I326" s="30" t="s">
        <v>170</v>
      </c>
      <c r="J326" s="30" t="s">
        <v>21</v>
      </c>
      <c r="K326" s="30" t="s">
        <v>77</v>
      </c>
      <c r="L326" s="33">
        <v>3</v>
      </c>
      <c r="M326" s="34">
        <v>2.0747999999999998</v>
      </c>
      <c r="N326" s="24" t="s">
        <v>1888</v>
      </c>
      <c r="O326" s="25" t="s">
        <v>1889</v>
      </c>
      <c r="P326" s="57">
        <v>7</v>
      </c>
      <c r="Q326" s="27">
        <v>1</v>
      </c>
      <c r="R326" s="27" t="s">
        <v>1890</v>
      </c>
      <c r="S326" s="27" t="s">
        <v>1891</v>
      </c>
      <c r="T326" s="27"/>
      <c r="U326" s="27"/>
      <c r="V326" s="28"/>
      <c r="W326" s="27"/>
      <c r="X326" s="27"/>
      <c r="Y326" s="27"/>
    </row>
    <row r="327" spans="1:25" x14ac:dyDescent="0.25">
      <c r="A327" s="19" t="s">
        <v>393</v>
      </c>
      <c r="B327" s="19" t="s">
        <v>2081</v>
      </c>
      <c r="C327" s="19" t="s">
        <v>388</v>
      </c>
      <c r="D327" s="20" t="s">
        <v>389</v>
      </c>
      <c r="E327" s="19" t="s">
        <v>391</v>
      </c>
      <c r="F327" s="19" t="s">
        <v>2082</v>
      </c>
      <c r="G327" s="21">
        <v>44602</v>
      </c>
      <c r="H327" s="21">
        <v>44579</v>
      </c>
      <c r="I327" s="19" t="s">
        <v>125</v>
      </c>
      <c r="J327" s="19" t="s">
        <v>129</v>
      </c>
      <c r="K327" s="19" t="s">
        <v>77</v>
      </c>
      <c r="L327" s="22">
        <v>2</v>
      </c>
      <c r="M327" s="23">
        <v>4.2793320000000003E-2</v>
      </c>
      <c r="N327" s="24" t="s">
        <v>1888</v>
      </c>
      <c r="O327" s="25" t="s">
        <v>1889</v>
      </c>
      <c r="P327" s="57"/>
      <c r="Q327" s="27"/>
      <c r="R327" s="27"/>
      <c r="S327" s="27"/>
      <c r="T327" s="27"/>
      <c r="U327" s="27"/>
      <c r="V327" s="28"/>
      <c r="W327" s="27"/>
      <c r="X327" s="27"/>
      <c r="Y327" s="27"/>
    </row>
    <row r="328" spans="1:25" x14ac:dyDescent="0.25">
      <c r="A328" s="19" t="s">
        <v>402</v>
      </c>
      <c r="B328" s="19" t="s">
        <v>2083</v>
      </c>
      <c r="C328" s="19" t="s">
        <v>399</v>
      </c>
      <c r="D328" s="20" t="s">
        <v>400</v>
      </c>
      <c r="E328" s="19" t="s">
        <v>401</v>
      </c>
      <c r="F328" s="19" t="s">
        <v>2084</v>
      </c>
      <c r="G328" s="21">
        <v>44584</v>
      </c>
      <c r="H328" s="21">
        <v>44579</v>
      </c>
      <c r="I328" s="19" t="s">
        <v>272</v>
      </c>
      <c r="J328" s="19" t="s">
        <v>21</v>
      </c>
      <c r="K328" s="19" t="s">
        <v>77</v>
      </c>
      <c r="L328" s="22">
        <v>3</v>
      </c>
      <c r="M328" s="23">
        <v>2.6568959999999997</v>
      </c>
      <c r="N328" s="24" t="s">
        <v>1888</v>
      </c>
      <c r="O328" s="25" t="s">
        <v>1889</v>
      </c>
      <c r="P328" s="57"/>
      <c r="Q328" s="27"/>
      <c r="R328" s="27"/>
      <c r="S328" s="27"/>
      <c r="T328" s="27"/>
      <c r="U328" s="27"/>
      <c r="V328" s="28"/>
      <c r="W328" s="27"/>
      <c r="X328" s="27"/>
      <c r="Y328" s="27"/>
    </row>
    <row r="329" spans="1:25" x14ac:dyDescent="0.25">
      <c r="A329" s="19" t="s">
        <v>402</v>
      </c>
      <c r="B329" s="19" t="s">
        <v>2083</v>
      </c>
      <c r="C329" s="19" t="s">
        <v>399</v>
      </c>
      <c r="D329" s="20" t="s">
        <v>400</v>
      </c>
      <c r="E329" s="19" t="s">
        <v>401</v>
      </c>
      <c r="F329" s="19" t="s">
        <v>2084</v>
      </c>
      <c r="G329" s="21">
        <v>44584</v>
      </c>
      <c r="H329" s="21">
        <v>44579</v>
      </c>
      <c r="I329" s="19" t="s">
        <v>170</v>
      </c>
      <c r="J329" s="19" t="s">
        <v>21</v>
      </c>
      <c r="K329" s="19" t="s">
        <v>77</v>
      </c>
      <c r="L329" s="22">
        <v>6</v>
      </c>
      <c r="M329" s="23">
        <v>4.1495999999999995</v>
      </c>
      <c r="N329" s="24" t="s">
        <v>1888</v>
      </c>
      <c r="O329" s="25" t="s">
        <v>1889</v>
      </c>
      <c r="P329" s="57"/>
      <c r="Q329" s="27"/>
      <c r="R329" s="27"/>
      <c r="S329" s="27"/>
      <c r="T329" s="27"/>
      <c r="U329" s="27"/>
      <c r="V329" s="28"/>
      <c r="W329" s="27"/>
      <c r="X329" s="27"/>
      <c r="Y329" s="27"/>
    </row>
    <row r="330" spans="1:25" x14ac:dyDescent="0.25">
      <c r="A330" s="19" t="s">
        <v>402</v>
      </c>
      <c r="B330" s="19" t="s">
        <v>2083</v>
      </c>
      <c r="C330" s="19" t="s">
        <v>425</v>
      </c>
      <c r="D330" s="20" t="s">
        <v>426</v>
      </c>
      <c r="E330" s="19" t="s">
        <v>401</v>
      </c>
      <c r="F330" s="19" t="s">
        <v>2085</v>
      </c>
      <c r="G330" s="21">
        <v>44581</v>
      </c>
      <c r="H330" s="21">
        <v>44579</v>
      </c>
      <c r="I330" s="19" t="s">
        <v>106</v>
      </c>
      <c r="J330" s="19" t="s">
        <v>83</v>
      </c>
      <c r="K330" s="19" t="s">
        <v>77</v>
      </c>
      <c r="L330" s="22">
        <v>1</v>
      </c>
      <c r="M330" s="23">
        <v>0.47951549999999998</v>
      </c>
      <c r="N330" s="24" t="s">
        <v>1888</v>
      </c>
      <c r="O330" s="25" t="s">
        <v>1889</v>
      </c>
      <c r="P330" s="57"/>
      <c r="Q330" s="27"/>
      <c r="R330" s="27"/>
      <c r="S330" s="27"/>
      <c r="T330" s="27"/>
      <c r="U330" s="27"/>
      <c r="V330" s="28"/>
      <c r="W330" s="27"/>
      <c r="X330" s="27"/>
      <c r="Y330" s="27"/>
    </row>
    <row r="331" spans="1:25" x14ac:dyDescent="0.25">
      <c r="A331" s="19" t="s">
        <v>431</v>
      </c>
      <c r="B331" s="19" t="s">
        <v>2014</v>
      </c>
      <c r="C331" s="19" t="s">
        <v>427</v>
      </c>
      <c r="D331" s="20" t="s">
        <v>2015</v>
      </c>
      <c r="E331" s="19" t="s">
        <v>429</v>
      </c>
      <c r="F331" s="19" t="s">
        <v>2016</v>
      </c>
      <c r="G331" s="21">
        <v>44609</v>
      </c>
      <c r="H331" s="21">
        <v>44579</v>
      </c>
      <c r="I331" s="19" t="s">
        <v>437</v>
      </c>
      <c r="J331" s="19" t="s">
        <v>100</v>
      </c>
      <c r="K331" s="19" t="s">
        <v>77</v>
      </c>
      <c r="L331" s="22">
        <v>40</v>
      </c>
      <c r="M331" s="23">
        <v>10.967039999999999</v>
      </c>
      <c r="N331" s="24" t="s">
        <v>1888</v>
      </c>
      <c r="O331" s="25" t="s">
        <v>1889</v>
      </c>
      <c r="P331" s="29"/>
      <c r="Q331" s="27"/>
      <c r="R331" s="27"/>
      <c r="S331" s="27"/>
      <c r="T331" s="27"/>
      <c r="U331" s="27"/>
      <c r="V331" s="28"/>
      <c r="W331" s="27"/>
      <c r="X331" s="27"/>
      <c r="Y331" s="27"/>
    </row>
    <row r="332" spans="1:25" x14ac:dyDescent="0.25">
      <c r="A332" s="19" t="s">
        <v>431</v>
      </c>
      <c r="B332" s="19" t="s">
        <v>2014</v>
      </c>
      <c r="C332" s="19" t="s">
        <v>427</v>
      </c>
      <c r="D332" s="20" t="s">
        <v>2015</v>
      </c>
      <c r="E332" s="19" t="s">
        <v>429</v>
      </c>
      <c r="F332" s="19" t="s">
        <v>2016</v>
      </c>
      <c r="G332" s="21">
        <v>44609</v>
      </c>
      <c r="H332" s="21">
        <v>44579</v>
      </c>
      <c r="I332" s="19" t="s">
        <v>430</v>
      </c>
      <c r="J332" s="19" t="s">
        <v>100</v>
      </c>
      <c r="K332" s="19" t="s">
        <v>77</v>
      </c>
      <c r="L332" s="22">
        <v>40</v>
      </c>
      <c r="M332" s="23">
        <v>5.3474999999999993</v>
      </c>
      <c r="N332" s="24" t="s">
        <v>1888</v>
      </c>
      <c r="O332" s="25" t="s">
        <v>1889</v>
      </c>
      <c r="P332" s="29"/>
      <c r="Q332" s="27"/>
      <c r="R332" s="27"/>
      <c r="S332" s="27"/>
      <c r="T332" s="27"/>
      <c r="U332" s="27"/>
      <c r="V332" s="28"/>
      <c r="W332" s="27"/>
      <c r="X332" s="27"/>
      <c r="Y332" s="27"/>
    </row>
    <row r="333" spans="1:25" x14ac:dyDescent="0.25">
      <c r="A333" s="19" t="s">
        <v>1222</v>
      </c>
      <c r="B333" s="19" t="s">
        <v>2086</v>
      </c>
      <c r="C333" s="19" t="s">
        <v>1219</v>
      </c>
      <c r="D333" s="20" t="s">
        <v>1220</v>
      </c>
      <c r="E333" s="19" t="s">
        <v>1219</v>
      </c>
      <c r="F333" s="19" t="s">
        <v>2087</v>
      </c>
      <c r="G333" s="21">
        <v>44583</v>
      </c>
      <c r="H333" s="21">
        <v>44579</v>
      </c>
      <c r="I333" s="19" t="s">
        <v>798</v>
      </c>
      <c r="J333" s="19" t="s">
        <v>21</v>
      </c>
      <c r="K333" s="19" t="s">
        <v>413</v>
      </c>
      <c r="L333" s="22">
        <v>1</v>
      </c>
      <c r="M333" s="23">
        <v>0.80256000000000005</v>
      </c>
      <c r="N333" s="24" t="s">
        <v>1888</v>
      </c>
      <c r="O333" s="25" t="s">
        <v>1959</v>
      </c>
      <c r="P333" s="29">
        <v>7</v>
      </c>
      <c r="Q333" s="27">
        <v>1</v>
      </c>
      <c r="R333" s="27"/>
      <c r="S333" s="50" t="s">
        <v>2088</v>
      </c>
      <c r="T333" s="27"/>
      <c r="U333" s="27"/>
      <c r="V333" s="28"/>
      <c r="W333" s="27"/>
      <c r="X333" s="27"/>
      <c r="Y333" s="27"/>
    </row>
    <row r="334" spans="1:25" x14ac:dyDescent="0.25">
      <c r="A334" s="19" t="s">
        <v>1188</v>
      </c>
      <c r="B334" s="19" t="s">
        <v>2089</v>
      </c>
      <c r="C334" s="19" t="s">
        <v>1185</v>
      </c>
      <c r="D334" s="20" t="s">
        <v>1186</v>
      </c>
      <c r="E334" s="19" t="s">
        <v>1187</v>
      </c>
      <c r="F334" s="19" t="s">
        <v>2090</v>
      </c>
      <c r="G334" s="21">
        <v>44602</v>
      </c>
      <c r="H334" s="21">
        <v>44579</v>
      </c>
      <c r="I334" s="19" t="s">
        <v>125</v>
      </c>
      <c r="J334" s="19" t="s">
        <v>129</v>
      </c>
      <c r="K334" s="19" t="s">
        <v>77</v>
      </c>
      <c r="L334" s="22">
        <v>2</v>
      </c>
      <c r="M334" s="23">
        <v>4.2793320000000003E-2</v>
      </c>
      <c r="N334" s="24" t="s">
        <v>1888</v>
      </c>
      <c r="O334" s="25" t="s">
        <v>1959</v>
      </c>
      <c r="P334" s="29"/>
      <c r="Q334" s="27"/>
      <c r="R334" s="27"/>
      <c r="S334" s="27"/>
      <c r="T334" s="27"/>
      <c r="U334" s="27"/>
      <c r="V334" s="28"/>
      <c r="W334" s="27"/>
      <c r="X334" s="27"/>
      <c r="Y334" s="27"/>
    </row>
    <row r="335" spans="1:25" x14ac:dyDescent="0.25">
      <c r="A335" s="19" t="s">
        <v>1237</v>
      </c>
      <c r="B335" s="19" t="s">
        <v>2091</v>
      </c>
      <c r="C335" s="19" t="s">
        <v>1234</v>
      </c>
      <c r="D335" s="20" t="s">
        <v>1235</v>
      </c>
      <c r="E335" s="19" t="s">
        <v>1234</v>
      </c>
      <c r="F335" s="19" t="s">
        <v>2092</v>
      </c>
      <c r="G335" s="21">
        <v>44583</v>
      </c>
      <c r="H335" s="21">
        <v>44579</v>
      </c>
      <c r="I335" s="19" t="s">
        <v>798</v>
      </c>
      <c r="J335" s="19" t="s">
        <v>21</v>
      </c>
      <c r="K335" s="19" t="s">
        <v>413</v>
      </c>
      <c r="L335" s="22">
        <v>1</v>
      </c>
      <c r="M335" s="23">
        <v>0.80256000000000005</v>
      </c>
      <c r="N335" s="24" t="s">
        <v>1888</v>
      </c>
      <c r="O335" s="25" t="s">
        <v>1959</v>
      </c>
      <c r="P335" s="29"/>
      <c r="Q335" s="27"/>
      <c r="R335" s="27"/>
      <c r="S335" s="50" t="s">
        <v>2093</v>
      </c>
      <c r="T335" s="27"/>
      <c r="U335" s="27"/>
      <c r="V335" s="28"/>
      <c r="W335" s="27"/>
      <c r="X335" s="27"/>
      <c r="Y335" s="27"/>
    </row>
    <row r="336" spans="1:25" x14ac:dyDescent="0.25">
      <c r="A336" s="19" t="s">
        <v>1195</v>
      </c>
      <c r="B336" s="19" t="s">
        <v>2094</v>
      </c>
      <c r="C336" s="19" t="s">
        <v>1192</v>
      </c>
      <c r="D336" s="20" t="s">
        <v>1193</v>
      </c>
      <c r="E336" s="19" t="s">
        <v>1194</v>
      </c>
      <c r="F336" s="19" t="s">
        <v>2095</v>
      </c>
      <c r="G336" s="21">
        <v>44602</v>
      </c>
      <c r="H336" s="21">
        <v>44579</v>
      </c>
      <c r="I336" s="19" t="s">
        <v>125</v>
      </c>
      <c r="J336" s="19" t="s">
        <v>129</v>
      </c>
      <c r="K336" s="19" t="s">
        <v>77</v>
      </c>
      <c r="L336" s="22">
        <v>2</v>
      </c>
      <c r="M336" s="23">
        <v>4.2793320000000003E-2</v>
      </c>
      <c r="N336" s="24" t="s">
        <v>1888</v>
      </c>
      <c r="O336" s="25" t="s">
        <v>1959</v>
      </c>
      <c r="P336" s="57"/>
      <c r="Q336" s="27"/>
      <c r="R336" s="27"/>
      <c r="S336" s="27"/>
      <c r="T336" s="27"/>
      <c r="U336" s="27"/>
      <c r="V336" s="28"/>
      <c r="W336" s="27"/>
      <c r="X336" s="27"/>
      <c r="Y336" s="27"/>
    </row>
    <row r="337" spans="1:25" x14ac:dyDescent="0.25">
      <c r="A337" s="19" t="s">
        <v>1179</v>
      </c>
      <c r="B337" s="19" t="s">
        <v>2096</v>
      </c>
      <c r="C337" s="19" t="s">
        <v>1174</v>
      </c>
      <c r="D337" s="20" t="s">
        <v>1175</v>
      </c>
      <c r="E337" s="19" t="s">
        <v>1177</v>
      </c>
      <c r="F337" s="19" t="s">
        <v>1907</v>
      </c>
      <c r="G337" s="21">
        <v>44602</v>
      </c>
      <c r="H337" s="21">
        <v>44579</v>
      </c>
      <c r="I337" s="19" t="s">
        <v>234</v>
      </c>
      <c r="J337" s="19" t="s">
        <v>219</v>
      </c>
      <c r="K337" s="19" t="s">
        <v>77</v>
      </c>
      <c r="L337" s="22">
        <v>18000</v>
      </c>
      <c r="M337" s="23">
        <v>0.25863750000000002</v>
      </c>
      <c r="N337" s="24" t="s">
        <v>1888</v>
      </c>
      <c r="O337" s="25" t="s">
        <v>1959</v>
      </c>
      <c r="P337" s="57"/>
      <c r="Q337" s="27"/>
      <c r="R337" s="27"/>
      <c r="S337" s="27"/>
      <c r="T337" s="27"/>
      <c r="U337" s="27"/>
      <c r="V337" s="28"/>
      <c r="W337" s="27"/>
      <c r="X337" s="27"/>
      <c r="Y337" s="27"/>
    </row>
    <row r="338" spans="1:25" x14ac:dyDescent="0.25">
      <c r="A338" s="19" t="s">
        <v>1179</v>
      </c>
      <c r="B338" s="19" t="s">
        <v>2096</v>
      </c>
      <c r="C338" s="19" t="s">
        <v>1174</v>
      </c>
      <c r="D338" s="20" t="s">
        <v>1175</v>
      </c>
      <c r="E338" s="19" t="s">
        <v>1177</v>
      </c>
      <c r="F338" s="19" t="s">
        <v>1907</v>
      </c>
      <c r="G338" s="21">
        <v>44602</v>
      </c>
      <c r="H338" s="21">
        <v>44579</v>
      </c>
      <c r="I338" s="19" t="s">
        <v>223</v>
      </c>
      <c r="J338" s="19" t="s">
        <v>219</v>
      </c>
      <c r="K338" s="19" t="s">
        <v>77</v>
      </c>
      <c r="L338" s="22">
        <v>480</v>
      </c>
      <c r="M338" s="23">
        <v>2.2678E-2</v>
      </c>
      <c r="N338" s="24" t="s">
        <v>1888</v>
      </c>
      <c r="O338" s="25" t="s">
        <v>1959</v>
      </c>
      <c r="P338" s="57"/>
      <c r="Q338" s="27"/>
      <c r="R338" s="27"/>
      <c r="S338" s="27"/>
      <c r="T338" s="27"/>
      <c r="U338" s="27"/>
      <c r="V338" s="28"/>
      <c r="W338" s="27"/>
      <c r="X338" s="27"/>
      <c r="Y338" s="27"/>
    </row>
    <row r="339" spans="1:25" x14ac:dyDescent="0.25">
      <c r="A339" s="19" t="s">
        <v>1179</v>
      </c>
      <c r="B339" s="19" t="s">
        <v>2096</v>
      </c>
      <c r="C339" s="19" t="s">
        <v>1174</v>
      </c>
      <c r="D339" s="20" t="s">
        <v>1175</v>
      </c>
      <c r="E339" s="19" t="s">
        <v>1177</v>
      </c>
      <c r="F339" s="19" t="s">
        <v>1907</v>
      </c>
      <c r="G339" s="21">
        <v>44602</v>
      </c>
      <c r="H339" s="21">
        <v>44579</v>
      </c>
      <c r="I339" s="19" t="s">
        <v>215</v>
      </c>
      <c r="J339" s="19" t="s">
        <v>219</v>
      </c>
      <c r="K339" s="19" t="s">
        <v>77</v>
      </c>
      <c r="L339" s="22">
        <v>1280</v>
      </c>
      <c r="M339" s="23">
        <v>1.84E-2</v>
      </c>
      <c r="N339" s="24" t="s">
        <v>1888</v>
      </c>
      <c r="O339" s="25" t="s">
        <v>1959</v>
      </c>
      <c r="P339" s="57"/>
      <c r="Q339" s="27"/>
      <c r="R339" s="27"/>
      <c r="S339" s="27"/>
      <c r="T339" s="27"/>
      <c r="U339" s="27"/>
      <c r="V339" s="28"/>
      <c r="W339" s="27"/>
      <c r="X339" s="27"/>
      <c r="Y339" s="27"/>
    </row>
    <row r="340" spans="1:25" x14ac:dyDescent="0.25">
      <c r="A340" s="19" t="s">
        <v>1179</v>
      </c>
      <c r="B340" s="19" t="s">
        <v>2096</v>
      </c>
      <c r="C340" s="19" t="s">
        <v>1174</v>
      </c>
      <c r="D340" s="20" t="s">
        <v>1175</v>
      </c>
      <c r="E340" s="19" t="s">
        <v>1177</v>
      </c>
      <c r="F340" s="19" t="s">
        <v>1907</v>
      </c>
      <c r="G340" s="21">
        <v>44602</v>
      </c>
      <c r="H340" s="21">
        <v>44579</v>
      </c>
      <c r="I340" s="19" t="s">
        <v>222</v>
      </c>
      <c r="J340" s="19" t="s">
        <v>219</v>
      </c>
      <c r="K340" s="19" t="s">
        <v>77</v>
      </c>
      <c r="L340" s="22">
        <v>12000</v>
      </c>
      <c r="M340" s="23">
        <v>8.7847499999999995E-2</v>
      </c>
      <c r="N340" s="24" t="s">
        <v>1888</v>
      </c>
      <c r="O340" s="25" t="s">
        <v>1959</v>
      </c>
      <c r="P340" s="57"/>
      <c r="Q340" s="27"/>
      <c r="R340" s="27"/>
      <c r="S340" s="27"/>
      <c r="T340" s="27"/>
      <c r="U340" s="27"/>
      <c r="V340" s="28"/>
      <c r="W340" s="27"/>
      <c r="X340" s="27"/>
      <c r="Y340" s="27"/>
    </row>
    <row r="341" spans="1:25" x14ac:dyDescent="0.25">
      <c r="A341" s="19" t="s">
        <v>1231</v>
      </c>
      <c r="B341" s="19" t="s">
        <v>2097</v>
      </c>
      <c r="C341" s="19" t="s">
        <v>1228</v>
      </c>
      <c r="D341" s="20" t="s">
        <v>1229</v>
      </c>
      <c r="E341" s="19" t="s">
        <v>1228</v>
      </c>
      <c r="F341" s="19" t="s">
        <v>2098</v>
      </c>
      <c r="G341" s="21">
        <v>44583</v>
      </c>
      <c r="H341" s="21">
        <v>44579</v>
      </c>
      <c r="I341" s="19" t="s">
        <v>798</v>
      </c>
      <c r="J341" s="19" t="s">
        <v>21</v>
      </c>
      <c r="K341" s="19" t="s">
        <v>413</v>
      </c>
      <c r="L341" s="22">
        <v>1</v>
      </c>
      <c r="M341" s="23">
        <v>0.80256000000000005</v>
      </c>
      <c r="N341" s="24" t="s">
        <v>1888</v>
      </c>
      <c r="O341" s="25" t="s">
        <v>1959</v>
      </c>
      <c r="P341" s="74"/>
      <c r="Q341" s="27"/>
      <c r="R341" s="59"/>
      <c r="S341" s="50" t="s">
        <v>2099</v>
      </c>
      <c r="T341" s="59"/>
      <c r="U341" s="59"/>
      <c r="V341" s="60"/>
      <c r="W341" s="27"/>
      <c r="X341" s="27"/>
      <c r="Y341" s="27"/>
    </row>
    <row r="342" spans="1:25" x14ac:dyDescent="0.25">
      <c r="A342" s="19" t="s">
        <v>1202</v>
      </c>
      <c r="B342" s="19" t="s">
        <v>2100</v>
      </c>
      <c r="C342" s="19" t="s">
        <v>1213</v>
      </c>
      <c r="D342" s="20" t="s">
        <v>1214</v>
      </c>
      <c r="E342" s="19" t="s">
        <v>1201</v>
      </c>
      <c r="F342" s="19" t="s">
        <v>2101</v>
      </c>
      <c r="G342" s="21">
        <v>44590</v>
      </c>
      <c r="H342" s="21">
        <v>44579</v>
      </c>
      <c r="I342" s="19" t="s">
        <v>265</v>
      </c>
      <c r="J342" s="19" t="s">
        <v>21</v>
      </c>
      <c r="K342" s="19" t="s">
        <v>77</v>
      </c>
      <c r="L342" s="22">
        <v>6</v>
      </c>
      <c r="M342" s="23">
        <v>5.0602499999999999</v>
      </c>
      <c r="N342" s="24" t="s">
        <v>1888</v>
      </c>
      <c r="O342" s="25" t="s">
        <v>1959</v>
      </c>
      <c r="P342" s="57"/>
      <c r="Q342" s="27"/>
      <c r="R342" s="27"/>
      <c r="S342" s="27"/>
      <c r="T342" s="27"/>
      <c r="U342" s="27"/>
      <c r="V342" s="28"/>
      <c r="W342" s="27"/>
      <c r="X342" s="27"/>
      <c r="Y342" s="27"/>
    </row>
    <row r="343" spans="1:25" x14ac:dyDescent="0.25">
      <c r="A343" s="19" t="s">
        <v>1202</v>
      </c>
      <c r="B343" s="19" t="s">
        <v>2100</v>
      </c>
      <c r="C343" s="19" t="s">
        <v>1213</v>
      </c>
      <c r="D343" s="20" t="s">
        <v>1214</v>
      </c>
      <c r="E343" s="19" t="s">
        <v>1201</v>
      </c>
      <c r="F343" s="19" t="s">
        <v>2101</v>
      </c>
      <c r="G343" s="21">
        <v>44590</v>
      </c>
      <c r="H343" s="21">
        <v>44579</v>
      </c>
      <c r="I343" s="19" t="s">
        <v>170</v>
      </c>
      <c r="J343" s="19" t="s">
        <v>21</v>
      </c>
      <c r="K343" s="19" t="s">
        <v>77</v>
      </c>
      <c r="L343" s="22">
        <v>1</v>
      </c>
      <c r="M343" s="23">
        <v>0.69159999999999999</v>
      </c>
      <c r="N343" s="24" t="s">
        <v>1888</v>
      </c>
      <c r="O343" s="25" t="s">
        <v>1959</v>
      </c>
      <c r="P343" s="57"/>
      <c r="Q343" s="27"/>
      <c r="R343" s="27"/>
      <c r="S343" s="27"/>
      <c r="T343" s="27"/>
      <c r="U343" s="27"/>
      <c r="V343" s="28"/>
      <c r="W343" s="27"/>
      <c r="X343" s="27"/>
      <c r="Y343" s="27"/>
    </row>
    <row r="344" spans="1:25" x14ac:dyDescent="0.25">
      <c r="A344" s="19" t="s">
        <v>1202</v>
      </c>
      <c r="B344" s="19" t="s">
        <v>2100</v>
      </c>
      <c r="C344" s="19" t="s">
        <v>1199</v>
      </c>
      <c r="D344" s="20" t="s">
        <v>1200</v>
      </c>
      <c r="E344" s="19" t="s">
        <v>1201</v>
      </c>
      <c r="F344" s="19" t="s">
        <v>2102</v>
      </c>
      <c r="G344" s="21">
        <v>44590</v>
      </c>
      <c r="H344" s="21">
        <v>44579</v>
      </c>
      <c r="I344" s="19" t="s">
        <v>272</v>
      </c>
      <c r="J344" s="19" t="s">
        <v>21</v>
      </c>
      <c r="K344" s="19" t="s">
        <v>77</v>
      </c>
      <c r="L344" s="22">
        <v>10</v>
      </c>
      <c r="M344" s="23">
        <v>8.8563200000000002</v>
      </c>
      <c r="N344" s="24" t="s">
        <v>1888</v>
      </c>
      <c r="O344" s="25" t="s">
        <v>1959</v>
      </c>
      <c r="P344" s="57"/>
      <c r="Q344" s="27"/>
      <c r="R344" s="27"/>
      <c r="S344" s="27"/>
      <c r="T344" s="27"/>
      <c r="U344" s="27"/>
      <c r="V344" s="28"/>
      <c r="W344" s="27"/>
      <c r="X344" s="27"/>
      <c r="Y344" s="27"/>
    </row>
    <row r="345" spans="1:25" x14ac:dyDescent="0.25">
      <c r="A345" s="19" t="s">
        <v>1202</v>
      </c>
      <c r="B345" s="19" t="s">
        <v>2100</v>
      </c>
      <c r="C345" s="19" t="s">
        <v>1199</v>
      </c>
      <c r="D345" s="20" t="s">
        <v>1200</v>
      </c>
      <c r="E345" s="19" t="s">
        <v>1201</v>
      </c>
      <c r="F345" s="19" t="s">
        <v>2102</v>
      </c>
      <c r="G345" s="21">
        <v>44590</v>
      </c>
      <c r="H345" s="21">
        <v>44579</v>
      </c>
      <c r="I345" s="19" t="s">
        <v>265</v>
      </c>
      <c r="J345" s="19" t="s">
        <v>21</v>
      </c>
      <c r="K345" s="19" t="s">
        <v>77</v>
      </c>
      <c r="L345" s="22">
        <v>1</v>
      </c>
      <c r="M345" s="23">
        <v>0.84337499999999999</v>
      </c>
      <c r="N345" s="24" t="s">
        <v>1888</v>
      </c>
      <c r="O345" s="25" t="s">
        <v>1959</v>
      </c>
      <c r="P345" s="57"/>
      <c r="Q345" s="27"/>
      <c r="R345" s="27"/>
      <c r="S345" s="27"/>
      <c r="T345" s="27"/>
      <c r="U345" s="27"/>
      <c r="V345" s="28"/>
      <c r="W345" s="27"/>
      <c r="X345" s="27"/>
      <c r="Y345" s="27"/>
    </row>
    <row r="346" spans="1:25" x14ac:dyDescent="0.25">
      <c r="A346" s="19" t="s">
        <v>1202</v>
      </c>
      <c r="B346" s="19" t="s">
        <v>2100</v>
      </c>
      <c r="C346" s="19" t="s">
        <v>1215</v>
      </c>
      <c r="D346" s="20" t="s">
        <v>1216</v>
      </c>
      <c r="E346" s="19" t="s">
        <v>1201</v>
      </c>
      <c r="F346" s="19" t="s">
        <v>2103</v>
      </c>
      <c r="G346" s="21">
        <v>44584</v>
      </c>
      <c r="H346" s="21">
        <v>44579</v>
      </c>
      <c r="I346" s="19" t="s">
        <v>272</v>
      </c>
      <c r="J346" s="19" t="s">
        <v>21</v>
      </c>
      <c r="K346" s="19" t="s">
        <v>77</v>
      </c>
      <c r="L346" s="22">
        <v>2</v>
      </c>
      <c r="M346" s="23">
        <v>1.7712639999999999</v>
      </c>
      <c r="N346" s="24" t="s">
        <v>1888</v>
      </c>
      <c r="O346" s="25" t="s">
        <v>1959</v>
      </c>
      <c r="P346" s="56"/>
      <c r="Q346" s="27"/>
      <c r="R346" s="27"/>
      <c r="S346" s="27"/>
      <c r="T346" s="27"/>
      <c r="U346" s="27"/>
      <c r="V346" s="28"/>
      <c r="W346" s="27"/>
      <c r="X346" s="27"/>
      <c r="Y346" s="27"/>
    </row>
    <row r="347" spans="1:25" x14ac:dyDescent="0.25">
      <c r="A347" s="19" t="s">
        <v>1202</v>
      </c>
      <c r="B347" s="19" t="s">
        <v>2104</v>
      </c>
      <c r="C347" s="19" t="s">
        <v>1211</v>
      </c>
      <c r="D347" s="20" t="s">
        <v>1212</v>
      </c>
      <c r="E347" s="19" t="s">
        <v>1207</v>
      </c>
      <c r="F347" s="19" t="s">
        <v>2105</v>
      </c>
      <c r="G347" s="21">
        <v>44590</v>
      </c>
      <c r="H347" s="21">
        <v>44579</v>
      </c>
      <c r="I347" s="19" t="s">
        <v>170</v>
      </c>
      <c r="J347" s="19" t="s">
        <v>21</v>
      </c>
      <c r="K347" s="19" t="s">
        <v>77</v>
      </c>
      <c r="L347" s="22">
        <v>1</v>
      </c>
      <c r="M347" s="23">
        <v>0.69159999999999999</v>
      </c>
      <c r="N347" s="24" t="s">
        <v>1888</v>
      </c>
      <c r="O347" s="25" t="s">
        <v>1959</v>
      </c>
      <c r="P347" s="56"/>
      <c r="Q347" s="27"/>
      <c r="R347" s="27"/>
      <c r="S347" s="27"/>
      <c r="T347" s="27"/>
      <c r="U347" s="27"/>
      <c r="V347" s="28"/>
      <c r="W347" s="27"/>
      <c r="X347" s="27"/>
      <c r="Y347" s="27"/>
    </row>
    <row r="348" spans="1:25" x14ac:dyDescent="0.25">
      <c r="A348" s="19" t="s">
        <v>1202</v>
      </c>
      <c r="B348" s="19" t="s">
        <v>2104</v>
      </c>
      <c r="C348" s="19" t="s">
        <v>1211</v>
      </c>
      <c r="D348" s="20" t="s">
        <v>1212</v>
      </c>
      <c r="E348" s="19" t="s">
        <v>1207</v>
      </c>
      <c r="F348" s="19" t="s">
        <v>2105</v>
      </c>
      <c r="G348" s="21">
        <v>44590</v>
      </c>
      <c r="H348" s="21">
        <v>44579</v>
      </c>
      <c r="I348" s="19" t="s">
        <v>255</v>
      </c>
      <c r="J348" s="19" t="s">
        <v>21</v>
      </c>
      <c r="K348" s="19" t="s">
        <v>77</v>
      </c>
      <c r="L348" s="22">
        <v>2</v>
      </c>
      <c r="M348" s="23">
        <v>1.049104</v>
      </c>
      <c r="N348" s="24" t="s">
        <v>1888</v>
      </c>
      <c r="O348" s="25" t="s">
        <v>1959</v>
      </c>
      <c r="P348" s="56"/>
      <c r="Q348" s="27"/>
      <c r="R348" s="27"/>
      <c r="S348" s="27"/>
      <c r="T348" s="27"/>
      <c r="U348" s="27"/>
      <c r="V348" s="28"/>
      <c r="W348" s="27"/>
      <c r="X348" s="27"/>
      <c r="Y348" s="27"/>
    </row>
    <row r="349" spans="1:25" x14ac:dyDescent="0.25">
      <c r="A349" s="19" t="s">
        <v>1202</v>
      </c>
      <c r="B349" s="19" t="s">
        <v>2104</v>
      </c>
      <c r="C349" s="19" t="s">
        <v>1205</v>
      </c>
      <c r="D349" s="20" t="s">
        <v>1206</v>
      </c>
      <c r="E349" s="19" t="s">
        <v>1207</v>
      </c>
      <c r="F349" s="19" t="s">
        <v>2106</v>
      </c>
      <c r="G349" s="21">
        <v>44590</v>
      </c>
      <c r="H349" s="21">
        <v>44579</v>
      </c>
      <c r="I349" s="19" t="s">
        <v>265</v>
      </c>
      <c r="J349" s="19" t="s">
        <v>21</v>
      </c>
      <c r="K349" s="19" t="s">
        <v>77</v>
      </c>
      <c r="L349" s="22">
        <v>1</v>
      </c>
      <c r="M349" s="23">
        <v>0.84337499999999999</v>
      </c>
      <c r="N349" s="24" t="s">
        <v>1888</v>
      </c>
      <c r="O349" s="25" t="s">
        <v>1959</v>
      </c>
      <c r="P349" s="56"/>
      <c r="Q349" s="27"/>
      <c r="R349" s="27"/>
      <c r="S349" s="27"/>
      <c r="T349" s="27"/>
      <c r="U349" s="27"/>
      <c r="V349" s="28"/>
      <c r="W349" s="27"/>
      <c r="X349" s="27"/>
      <c r="Y349" s="27"/>
    </row>
    <row r="350" spans="1:25" x14ac:dyDescent="0.25">
      <c r="A350" s="19" t="s">
        <v>1202</v>
      </c>
      <c r="B350" s="19" t="s">
        <v>2104</v>
      </c>
      <c r="C350" s="19" t="s">
        <v>1217</v>
      </c>
      <c r="D350" s="20" t="s">
        <v>1218</v>
      </c>
      <c r="E350" s="19" t="s">
        <v>1207</v>
      </c>
      <c r="F350" s="19" t="s">
        <v>2107</v>
      </c>
      <c r="G350" s="21">
        <v>44581</v>
      </c>
      <c r="H350" s="21">
        <v>44579</v>
      </c>
      <c r="I350" s="19" t="s">
        <v>106</v>
      </c>
      <c r="J350" s="19" t="s">
        <v>83</v>
      </c>
      <c r="K350" s="19" t="s">
        <v>77</v>
      </c>
      <c r="L350" s="22">
        <v>2</v>
      </c>
      <c r="M350" s="23">
        <v>0.95903099999999997</v>
      </c>
      <c r="N350" s="24" t="s">
        <v>1888</v>
      </c>
      <c r="O350" s="25" t="s">
        <v>1959</v>
      </c>
      <c r="P350" s="56"/>
      <c r="Q350" s="27"/>
      <c r="R350" s="27"/>
      <c r="S350" s="27"/>
      <c r="T350" s="27"/>
      <c r="U350" s="27"/>
      <c r="V350" s="28"/>
      <c r="W350" s="27"/>
      <c r="X350" s="27"/>
      <c r="Y350" s="27"/>
    </row>
    <row r="351" spans="1:25" x14ac:dyDescent="0.25">
      <c r="A351" s="19" t="s">
        <v>262</v>
      </c>
      <c r="B351" s="19" t="s">
        <v>2108</v>
      </c>
      <c r="C351" s="19" t="s">
        <v>1294</v>
      </c>
      <c r="D351" s="20" t="s">
        <v>1295</v>
      </c>
      <c r="E351" s="19" t="s">
        <v>1297</v>
      </c>
      <c r="F351" s="19" t="s">
        <v>1905</v>
      </c>
      <c r="G351" s="21">
        <v>44612</v>
      </c>
      <c r="H351" s="21">
        <v>44578</v>
      </c>
      <c r="I351" s="19" t="s">
        <v>165</v>
      </c>
      <c r="J351" s="19" t="s">
        <v>21</v>
      </c>
      <c r="K351" s="19" t="s">
        <v>77</v>
      </c>
      <c r="L351" s="22">
        <v>1</v>
      </c>
      <c r="M351" s="23">
        <v>0.89858174999999996</v>
      </c>
      <c r="N351" s="24" t="s">
        <v>1888</v>
      </c>
      <c r="O351" s="27" t="s">
        <v>2109</v>
      </c>
      <c r="P351" s="56">
        <v>15</v>
      </c>
      <c r="Q351" s="27">
        <v>1</v>
      </c>
      <c r="R351" s="27"/>
      <c r="S351" s="27"/>
      <c r="T351" s="27"/>
      <c r="U351" s="27"/>
      <c r="V351" s="28"/>
      <c r="W351" s="27"/>
      <c r="X351" s="27"/>
      <c r="Y351" s="27"/>
    </row>
    <row r="352" spans="1:25" x14ac:dyDescent="0.25">
      <c r="A352" s="19" t="s">
        <v>262</v>
      </c>
      <c r="B352" s="19" t="s">
        <v>2108</v>
      </c>
      <c r="C352" s="19" t="s">
        <v>1329</v>
      </c>
      <c r="D352" s="20" t="s">
        <v>1330</v>
      </c>
      <c r="E352" s="19" t="s">
        <v>1297</v>
      </c>
      <c r="F352" s="19" t="s">
        <v>2000</v>
      </c>
      <c r="G352" s="21">
        <v>44612</v>
      </c>
      <c r="H352" s="21">
        <v>44578</v>
      </c>
      <c r="I352" s="19" t="s">
        <v>910</v>
      </c>
      <c r="J352" s="19" t="s">
        <v>100</v>
      </c>
      <c r="K352" s="19" t="s">
        <v>77</v>
      </c>
      <c r="L352" s="22">
        <v>1</v>
      </c>
      <c r="M352" s="23">
        <v>8.2732E-2</v>
      </c>
      <c r="N352" s="24" t="s">
        <v>1888</v>
      </c>
      <c r="O352" s="27" t="s">
        <v>2109</v>
      </c>
      <c r="P352" s="56"/>
      <c r="Q352" s="27"/>
      <c r="R352" s="27"/>
      <c r="S352" s="27"/>
      <c r="T352" s="27"/>
      <c r="U352" s="27"/>
      <c r="V352" s="28"/>
      <c r="W352" s="27"/>
      <c r="X352" s="27"/>
      <c r="Y352" s="27"/>
    </row>
    <row r="353" spans="1:25" x14ac:dyDescent="0.25">
      <c r="A353" s="19" t="s">
        <v>262</v>
      </c>
      <c r="B353" s="19" t="s">
        <v>2108</v>
      </c>
      <c r="C353" s="19" t="s">
        <v>1329</v>
      </c>
      <c r="D353" s="20" t="s">
        <v>1330</v>
      </c>
      <c r="E353" s="19" t="s">
        <v>1297</v>
      </c>
      <c r="F353" s="19" t="s">
        <v>2000</v>
      </c>
      <c r="G353" s="21">
        <v>44612</v>
      </c>
      <c r="H353" s="21">
        <v>44578</v>
      </c>
      <c r="I353" s="19" t="s">
        <v>905</v>
      </c>
      <c r="J353" s="19" t="s">
        <v>100</v>
      </c>
      <c r="K353" s="19" t="s">
        <v>77</v>
      </c>
      <c r="L353" s="22">
        <v>1</v>
      </c>
      <c r="M353" s="23">
        <v>0.162279375</v>
      </c>
      <c r="N353" s="24" t="s">
        <v>1888</v>
      </c>
      <c r="O353" s="27" t="s">
        <v>2109</v>
      </c>
      <c r="P353" s="56"/>
      <c r="Q353" s="27"/>
      <c r="R353" s="27"/>
      <c r="S353" s="27"/>
      <c r="T353" s="27"/>
      <c r="U353" s="27"/>
      <c r="V353" s="28"/>
      <c r="W353" s="27"/>
      <c r="X353" s="27"/>
      <c r="Y353" s="27"/>
    </row>
    <row r="354" spans="1:25" x14ac:dyDescent="0.25">
      <c r="A354" s="19" t="s">
        <v>262</v>
      </c>
      <c r="B354" s="19" t="s">
        <v>2108</v>
      </c>
      <c r="C354" s="19" t="s">
        <v>1294</v>
      </c>
      <c r="D354" s="20" t="s">
        <v>1331</v>
      </c>
      <c r="E354" s="19" t="s">
        <v>1297</v>
      </c>
      <c r="F354" s="19" t="s">
        <v>1905</v>
      </c>
      <c r="G354" s="21">
        <v>44612</v>
      </c>
      <c r="H354" s="21">
        <v>44578</v>
      </c>
      <c r="I354" s="19" t="s">
        <v>265</v>
      </c>
      <c r="J354" s="19" t="s">
        <v>21</v>
      </c>
      <c r="K354" s="19" t="s">
        <v>77</v>
      </c>
      <c r="L354" s="22">
        <v>1</v>
      </c>
      <c r="M354" s="23">
        <v>0.84337499999999999</v>
      </c>
      <c r="N354" s="24" t="s">
        <v>1888</v>
      </c>
      <c r="O354" s="27" t="s">
        <v>2109</v>
      </c>
      <c r="P354" s="56"/>
      <c r="Q354" s="27"/>
      <c r="R354" s="27"/>
      <c r="S354" s="27"/>
      <c r="T354" s="27"/>
      <c r="U354" s="27"/>
      <c r="V354" s="28"/>
      <c r="W354" s="27"/>
      <c r="X354" s="27"/>
      <c r="Y354" s="27"/>
    </row>
    <row r="355" spans="1:25" x14ac:dyDescent="0.25">
      <c r="A355" s="19" t="s">
        <v>262</v>
      </c>
      <c r="B355" s="19" t="s">
        <v>2108</v>
      </c>
      <c r="C355" s="19" t="s">
        <v>1347</v>
      </c>
      <c r="D355" s="20" t="s">
        <v>1348</v>
      </c>
      <c r="E355" s="19" t="s">
        <v>1297</v>
      </c>
      <c r="F355" s="19" t="s">
        <v>2055</v>
      </c>
      <c r="G355" s="21">
        <v>44602</v>
      </c>
      <c r="H355" s="21">
        <v>44578</v>
      </c>
      <c r="I355" s="19" t="s">
        <v>611</v>
      </c>
      <c r="J355" s="19" t="s">
        <v>612</v>
      </c>
      <c r="K355" s="19" t="s">
        <v>413</v>
      </c>
      <c r="L355" s="22">
        <v>3</v>
      </c>
      <c r="M355" s="23">
        <v>1.0488187500000001</v>
      </c>
      <c r="N355" s="24" t="s">
        <v>1888</v>
      </c>
      <c r="O355" s="27" t="s">
        <v>2109</v>
      </c>
      <c r="P355" s="56"/>
      <c r="Q355" s="27"/>
      <c r="R355" s="27"/>
      <c r="S355" s="27"/>
      <c r="T355" s="27"/>
      <c r="U355" s="27"/>
      <c r="V355" s="28"/>
      <c r="W355" s="27"/>
      <c r="X355" s="27"/>
      <c r="Y355" s="27"/>
    </row>
    <row r="356" spans="1:25" x14ac:dyDescent="0.25">
      <c r="A356" s="19" t="s">
        <v>262</v>
      </c>
      <c r="B356" s="19" t="s">
        <v>2108</v>
      </c>
      <c r="C356" s="19" t="s">
        <v>1327</v>
      </c>
      <c r="D356" s="20" t="s">
        <v>1328</v>
      </c>
      <c r="E356" s="19" t="s">
        <v>1297</v>
      </c>
      <c r="F356" s="19" t="s">
        <v>1904</v>
      </c>
      <c r="G356" s="21">
        <v>44612</v>
      </c>
      <c r="H356" s="21">
        <v>44579</v>
      </c>
      <c r="I356" s="19" t="s">
        <v>930</v>
      </c>
      <c r="J356" s="19" t="s">
        <v>21</v>
      </c>
      <c r="K356" s="19" t="s">
        <v>77</v>
      </c>
      <c r="L356" s="22">
        <v>1</v>
      </c>
      <c r="M356" s="23">
        <v>0.81932799999999995</v>
      </c>
      <c r="N356" s="24" t="s">
        <v>1888</v>
      </c>
      <c r="O356" s="27" t="s">
        <v>2109</v>
      </c>
      <c r="P356" s="56"/>
      <c r="Q356" s="27"/>
      <c r="R356" s="27"/>
      <c r="S356" s="27"/>
      <c r="T356" s="27"/>
      <c r="U356" s="27"/>
      <c r="V356" s="28"/>
      <c r="W356" s="27"/>
      <c r="X356" s="27"/>
      <c r="Y356" s="27"/>
    </row>
    <row r="357" spans="1:25" x14ac:dyDescent="0.25">
      <c r="A357" s="19" t="s">
        <v>262</v>
      </c>
      <c r="B357" s="19" t="s">
        <v>2108</v>
      </c>
      <c r="C357" s="19" t="s">
        <v>1327</v>
      </c>
      <c r="D357" s="20" t="s">
        <v>1328</v>
      </c>
      <c r="E357" s="19" t="s">
        <v>1297</v>
      </c>
      <c r="F357" s="19" t="s">
        <v>1904</v>
      </c>
      <c r="G357" s="21">
        <v>44612</v>
      </c>
      <c r="H357" s="21">
        <v>44579</v>
      </c>
      <c r="I357" s="19" t="s">
        <v>187</v>
      </c>
      <c r="J357" s="19" t="s">
        <v>21</v>
      </c>
      <c r="K357" s="19" t="s">
        <v>77</v>
      </c>
      <c r="L357" s="22">
        <v>1</v>
      </c>
      <c r="M357" s="23">
        <v>0.75302400000000003</v>
      </c>
      <c r="N357" s="24" t="s">
        <v>1888</v>
      </c>
      <c r="O357" s="27" t="s">
        <v>2109</v>
      </c>
      <c r="P357" s="56"/>
      <c r="Q357" s="27"/>
      <c r="R357" s="27"/>
      <c r="S357" s="27"/>
      <c r="T357" s="27"/>
      <c r="U357" s="27"/>
      <c r="V357" s="28"/>
      <c r="W357" s="27"/>
      <c r="X357" s="27"/>
      <c r="Y357" s="27"/>
    </row>
    <row r="358" spans="1:25" x14ac:dyDescent="0.25">
      <c r="A358" s="19" t="s">
        <v>262</v>
      </c>
      <c r="B358" s="19" t="s">
        <v>2108</v>
      </c>
      <c r="C358" s="19" t="s">
        <v>1327</v>
      </c>
      <c r="D358" s="20" t="s">
        <v>1328</v>
      </c>
      <c r="E358" s="19" t="s">
        <v>1297</v>
      </c>
      <c r="F358" s="19" t="s">
        <v>1904</v>
      </c>
      <c r="G358" s="21">
        <v>44612</v>
      </c>
      <c r="H358" s="21">
        <v>44579</v>
      </c>
      <c r="I358" s="19" t="s">
        <v>238</v>
      </c>
      <c r="J358" s="19" t="s">
        <v>21</v>
      </c>
      <c r="K358" s="19" t="s">
        <v>77</v>
      </c>
      <c r="L358" s="22">
        <v>1</v>
      </c>
      <c r="M358" s="23">
        <v>1.0478400000000001</v>
      </c>
      <c r="N358" s="24" t="s">
        <v>1888</v>
      </c>
      <c r="O358" s="27" t="s">
        <v>2109</v>
      </c>
      <c r="P358" s="56"/>
      <c r="Q358" s="27"/>
      <c r="R358" s="27"/>
      <c r="S358" s="27"/>
      <c r="T358" s="27"/>
      <c r="U358" s="27"/>
      <c r="V358" s="28"/>
      <c r="W358" s="27"/>
      <c r="X358" s="27"/>
      <c r="Y358" s="27"/>
    </row>
    <row r="359" spans="1:25" x14ac:dyDescent="0.25">
      <c r="A359" s="19" t="s">
        <v>262</v>
      </c>
      <c r="B359" s="19" t="s">
        <v>2108</v>
      </c>
      <c r="C359" s="19" t="s">
        <v>1327</v>
      </c>
      <c r="D359" s="20" t="s">
        <v>1328</v>
      </c>
      <c r="E359" s="19" t="s">
        <v>1297</v>
      </c>
      <c r="F359" s="19" t="s">
        <v>1904</v>
      </c>
      <c r="G359" s="21">
        <v>44612</v>
      </c>
      <c r="H359" s="21">
        <v>44579</v>
      </c>
      <c r="I359" s="19" t="s">
        <v>268</v>
      </c>
      <c r="J359" s="19" t="s">
        <v>21</v>
      </c>
      <c r="K359" s="19" t="s">
        <v>77</v>
      </c>
      <c r="L359" s="22">
        <v>3</v>
      </c>
      <c r="M359" s="23">
        <v>3.3388799999999996</v>
      </c>
      <c r="N359" s="24" t="s">
        <v>1888</v>
      </c>
      <c r="O359" s="27" t="s">
        <v>2109</v>
      </c>
      <c r="P359" s="56"/>
      <c r="Q359" s="27"/>
      <c r="R359" s="27"/>
      <c r="S359" s="27"/>
      <c r="T359" s="27"/>
      <c r="U359" s="27"/>
      <c r="V359" s="28"/>
      <c r="W359" s="27"/>
      <c r="X359" s="27"/>
      <c r="Y359" s="27"/>
    </row>
    <row r="360" spans="1:25" x14ac:dyDescent="0.25">
      <c r="A360" s="19" t="s">
        <v>262</v>
      </c>
      <c r="B360" s="19" t="s">
        <v>2108</v>
      </c>
      <c r="C360" s="19" t="s">
        <v>1327</v>
      </c>
      <c r="D360" s="20" t="s">
        <v>1328</v>
      </c>
      <c r="E360" s="19" t="s">
        <v>1297</v>
      </c>
      <c r="F360" s="19" t="s">
        <v>1904</v>
      </c>
      <c r="G360" s="21">
        <v>44612</v>
      </c>
      <c r="H360" s="21">
        <v>44579</v>
      </c>
      <c r="I360" s="19" t="s">
        <v>244</v>
      </c>
      <c r="J360" s="19" t="s">
        <v>83</v>
      </c>
      <c r="K360" s="19" t="s">
        <v>77</v>
      </c>
      <c r="L360" s="22">
        <v>1</v>
      </c>
      <c r="M360" s="23">
        <v>0.48341400000000001</v>
      </c>
      <c r="N360" s="24" t="s">
        <v>1888</v>
      </c>
      <c r="O360" s="27" t="s">
        <v>2109</v>
      </c>
      <c r="P360" s="56"/>
      <c r="Q360" s="27"/>
      <c r="R360" s="27"/>
      <c r="S360" s="27"/>
      <c r="T360" s="27"/>
      <c r="U360" s="27"/>
      <c r="V360" s="28"/>
      <c r="W360" s="27"/>
      <c r="X360" s="27"/>
      <c r="Y360" s="27"/>
    </row>
    <row r="361" spans="1:25" x14ac:dyDescent="0.25">
      <c r="A361" s="19" t="s">
        <v>262</v>
      </c>
      <c r="B361" s="19" t="s">
        <v>2108</v>
      </c>
      <c r="C361" s="19" t="s">
        <v>1327</v>
      </c>
      <c r="D361" s="20" t="s">
        <v>1328</v>
      </c>
      <c r="E361" s="19" t="s">
        <v>1297</v>
      </c>
      <c r="F361" s="19" t="s">
        <v>1904</v>
      </c>
      <c r="G361" s="21">
        <v>44612</v>
      </c>
      <c r="H361" s="21">
        <v>44579</v>
      </c>
      <c r="I361" s="19" t="s">
        <v>243</v>
      </c>
      <c r="J361" s="19" t="s">
        <v>83</v>
      </c>
      <c r="K361" s="19" t="s">
        <v>77</v>
      </c>
      <c r="L361" s="22">
        <v>2</v>
      </c>
      <c r="M361" s="23">
        <v>0.98951999999999996</v>
      </c>
      <c r="N361" s="24" t="s">
        <v>1888</v>
      </c>
      <c r="O361" s="27" t="s">
        <v>2109</v>
      </c>
      <c r="P361" s="56"/>
      <c r="Q361" s="27"/>
      <c r="R361" s="27"/>
      <c r="S361" s="27"/>
      <c r="T361" s="27"/>
      <c r="U361" s="27"/>
      <c r="V361" s="28"/>
      <c r="W361" s="27"/>
      <c r="X361" s="27"/>
      <c r="Y361" s="27"/>
    </row>
    <row r="362" spans="1:25" x14ac:dyDescent="0.25">
      <c r="A362" s="30" t="s">
        <v>1321</v>
      </c>
      <c r="B362" s="30" t="s">
        <v>2110</v>
      </c>
      <c r="C362" s="30" t="s">
        <v>1318</v>
      </c>
      <c r="D362" s="31" t="s">
        <v>1319</v>
      </c>
      <c r="E362" s="30" t="s">
        <v>1320</v>
      </c>
      <c r="F362" s="30" t="s">
        <v>2111</v>
      </c>
      <c r="G362" s="32">
        <v>44590</v>
      </c>
      <c r="H362" s="32">
        <v>44576</v>
      </c>
      <c r="I362" s="30" t="s">
        <v>255</v>
      </c>
      <c r="J362" s="30" t="s">
        <v>21</v>
      </c>
      <c r="K362" s="30" t="s">
        <v>77</v>
      </c>
      <c r="L362" s="33">
        <v>2</v>
      </c>
      <c r="M362" s="34">
        <v>1.049104</v>
      </c>
      <c r="N362" s="24" t="s">
        <v>1888</v>
      </c>
      <c r="O362" s="27" t="s">
        <v>2109</v>
      </c>
      <c r="P362" s="56"/>
      <c r="Q362" s="27"/>
      <c r="R362" s="27"/>
      <c r="S362" s="27"/>
      <c r="T362" s="27"/>
      <c r="U362" s="27"/>
      <c r="V362" s="28"/>
      <c r="W362" s="27"/>
      <c r="X362" s="27"/>
      <c r="Y362" s="27"/>
    </row>
    <row r="363" spans="1:25" x14ac:dyDescent="0.25">
      <c r="A363" s="30" t="s">
        <v>1321</v>
      </c>
      <c r="B363" s="30" t="s">
        <v>2110</v>
      </c>
      <c r="C363" s="30" t="s">
        <v>1325</v>
      </c>
      <c r="D363" s="31" t="s">
        <v>1326</v>
      </c>
      <c r="E363" s="30" t="s">
        <v>1320</v>
      </c>
      <c r="F363" s="30" t="s">
        <v>2112</v>
      </c>
      <c r="G363" s="32">
        <v>44581</v>
      </c>
      <c r="H363" s="32">
        <v>44578</v>
      </c>
      <c r="I363" s="30" t="s">
        <v>106</v>
      </c>
      <c r="J363" s="30" t="s">
        <v>83</v>
      </c>
      <c r="K363" s="30" t="s">
        <v>77</v>
      </c>
      <c r="L363" s="33">
        <v>1</v>
      </c>
      <c r="M363" s="34">
        <v>0.47951549999999998</v>
      </c>
      <c r="N363" s="24" t="s">
        <v>1888</v>
      </c>
      <c r="O363" s="27" t="s">
        <v>2109</v>
      </c>
      <c r="P363" s="56"/>
      <c r="Q363" s="27"/>
      <c r="R363" s="27"/>
      <c r="S363" s="27"/>
      <c r="T363" s="27"/>
      <c r="U363" s="27"/>
      <c r="V363" s="28"/>
      <c r="W363" s="27"/>
      <c r="X363" s="27"/>
      <c r="Y363" s="27"/>
    </row>
    <row r="364" spans="1:25" x14ac:dyDescent="0.25">
      <c r="A364" s="30" t="s">
        <v>1321</v>
      </c>
      <c r="B364" s="30" t="s">
        <v>2110</v>
      </c>
      <c r="C364" s="30" t="s">
        <v>1318</v>
      </c>
      <c r="D364" s="31" t="s">
        <v>1334</v>
      </c>
      <c r="E364" s="30" t="s">
        <v>1320</v>
      </c>
      <c r="F364" s="30" t="s">
        <v>2111</v>
      </c>
      <c r="G364" s="32">
        <v>44590</v>
      </c>
      <c r="H364" s="32">
        <v>44579</v>
      </c>
      <c r="I364" s="30" t="s">
        <v>272</v>
      </c>
      <c r="J364" s="30" t="s">
        <v>21</v>
      </c>
      <c r="K364" s="30" t="s">
        <v>77</v>
      </c>
      <c r="L364" s="33">
        <v>2</v>
      </c>
      <c r="M364" s="34">
        <v>1.7712639999999999</v>
      </c>
      <c r="N364" s="24" t="s">
        <v>1888</v>
      </c>
      <c r="O364" s="27" t="s">
        <v>2109</v>
      </c>
      <c r="P364" s="56"/>
      <c r="Q364" s="27"/>
      <c r="R364" s="27"/>
      <c r="S364" s="27"/>
      <c r="T364" s="27"/>
      <c r="U364" s="27"/>
      <c r="V364" s="28"/>
      <c r="W364" s="27"/>
      <c r="X364" s="27"/>
      <c r="Y364" s="27"/>
    </row>
    <row r="365" spans="1:25" x14ac:dyDescent="0.25">
      <c r="A365" s="30" t="s">
        <v>1321</v>
      </c>
      <c r="B365" s="30" t="s">
        <v>2110</v>
      </c>
      <c r="C365" s="30" t="s">
        <v>1332</v>
      </c>
      <c r="D365" s="31" t="s">
        <v>1333</v>
      </c>
      <c r="E365" s="30" t="s">
        <v>1320</v>
      </c>
      <c r="F365" s="30" t="s">
        <v>2113</v>
      </c>
      <c r="G365" s="32">
        <v>44588</v>
      </c>
      <c r="H365" s="32">
        <v>44579</v>
      </c>
      <c r="I365" s="30" t="s">
        <v>272</v>
      </c>
      <c r="J365" s="30" t="s">
        <v>21</v>
      </c>
      <c r="K365" s="30" t="s">
        <v>77</v>
      </c>
      <c r="L365" s="33">
        <v>1</v>
      </c>
      <c r="M365" s="34">
        <v>0.88563199999999997</v>
      </c>
      <c r="N365" s="24" t="s">
        <v>1888</v>
      </c>
      <c r="O365" s="27" t="s">
        <v>2109</v>
      </c>
      <c r="P365" s="56"/>
      <c r="Q365" s="27"/>
      <c r="R365" s="27"/>
      <c r="S365" s="27"/>
      <c r="T365" s="27"/>
      <c r="U365" s="27"/>
      <c r="V365" s="28"/>
      <c r="W365" s="27"/>
      <c r="X365" s="27"/>
      <c r="Y365" s="27"/>
    </row>
    <row r="366" spans="1:25" x14ac:dyDescent="0.25">
      <c r="A366" s="19" t="s">
        <v>1307</v>
      </c>
      <c r="B366" s="19" t="s">
        <v>2114</v>
      </c>
      <c r="C366" s="19" t="s">
        <v>1304</v>
      </c>
      <c r="D366" s="20" t="s">
        <v>1305</v>
      </c>
      <c r="E366" s="19" t="s">
        <v>1306</v>
      </c>
      <c r="F366" s="19" t="s">
        <v>1907</v>
      </c>
      <c r="G366" s="21">
        <v>44602</v>
      </c>
      <c r="H366" s="21">
        <v>44578</v>
      </c>
      <c r="I366" s="19" t="s">
        <v>851</v>
      </c>
      <c r="J366" s="19" t="s">
        <v>219</v>
      </c>
      <c r="K366" s="19" t="s">
        <v>77</v>
      </c>
      <c r="L366" s="22">
        <v>40</v>
      </c>
      <c r="M366" s="23">
        <v>4.4608000000000002E-2</v>
      </c>
      <c r="N366" s="24" t="s">
        <v>1888</v>
      </c>
      <c r="O366" s="27" t="s">
        <v>2109</v>
      </c>
      <c r="P366" s="56"/>
      <c r="Q366" s="27"/>
      <c r="R366" s="27"/>
      <c r="S366" s="27"/>
      <c r="T366" s="27"/>
      <c r="U366" s="27"/>
      <c r="V366" s="28"/>
      <c r="W366" s="27"/>
      <c r="X366" s="27"/>
      <c r="Y366" s="27"/>
    </row>
    <row r="367" spans="1:25" x14ac:dyDescent="0.25">
      <c r="A367" s="19" t="s">
        <v>1307</v>
      </c>
      <c r="B367" s="19" t="s">
        <v>2114</v>
      </c>
      <c r="C367" s="19" t="s">
        <v>1304</v>
      </c>
      <c r="D367" s="20" t="s">
        <v>1305</v>
      </c>
      <c r="E367" s="19" t="s">
        <v>1306</v>
      </c>
      <c r="F367" s="19" t="s">
        <v>1907</v>
      </c>
      <c r="G367" s="21">
        <v>44602</v>
      </c>
      <c r="H367" s="21">
        <v>44578</v>
      </c>
      <c r="I367" s="19" t="s">
        <v>767</v>
      </c>
      <c r="J367" s="19" t="s">
        <v>219</v>
      </c>
      <c r="K367" s="19" t="s">
        <v>77</v>
      </c>
      <c r="L367" s="22">
        <v>300</v>
      </c>
      <c r="M367" s="23">
        <v>4.6117499999999995E-3</v>
      </c>
      <c r="N367" s="24" t="s">
        <v>1888</v>
      </c>
      <c r="O367" s="27" t="s">
        <v>2109</v>
      </c>
      <c r="P367" s="56"/>
      <c r="Q367" s="27"/>
      <c r="R367" s="27"/>
      <c r="S367" s="27"/>
      <c r="T367" s="27"/>
      <c r="U367" s="27"/>
      <c r="V367" s="28"/>
      <c r="W367" s="27"/>
      <c r="X367" s="27"/>
      <c r="Y367" s="27"/>
    </row>
    <row r="368" spans="1:25" x14ac:dyDescent="0.25">
      <c r="A368" s="19" t="s">
        <v>1307</v>
      </c>
      <c r="B368" s="19" t="s">
        <v>2114</v>
      </c>
      <c r="C368" s="19" t="s">
        <v>1304</v>
      </c>
      <c r="D368" s="20" t="s">
        <v>1305</v>
      </c>
      <c r="E368" s="19" t="s">
        <v>1306</v>
      </c>
      <c r="F368" s="19" t="s">
        <v>1907</v>
      </c>
      <c r="G368" s="21">
        <v>44602</v>
      </c>
      <c r="H368" s="21">
        <v>44578</v>
      </c>
      <c r="I368" s="19" t="s">
        <v>766</v>
      </c>
      <c r="J368" s="19" t="s">
        <v>219</v>
      </c>
      <c r="K368" s="19" t="s">
        <v>77</v>
      </c>
      <c r="L368" s="22">
        <v>300</v>
      </c>
      <c r="M368" s="23">
        <v>4.6117499999999995E-3</v>
      </c>
      <c r="N368" s="24" t="s">
        <v>1888</v>
      </c>
      <c r="O368" s="27" t="s">
        <v>2109</v>
      </c>
      <c r="P368" s="56"/>
      <c r="Q368" s="27"/>
      <c r="R368" s="27"/>
      <c r="S368" s="27"/>
      <c r="T368" s="27"/>
      <c r="U368" s="27"/>
      <c r="V368" s="28"/>
      <c r="W368" s="27"/>
      <c r="X368" s="27"/>
      <c r="Y368" s="27"/>
    </row>
    <row r="369" spans="1:25" x14ac:dyDescent="0.25">
      <c r="A369" s="19" t="s">
        <v>1307</v>
      </c>
      <c r="B369" s="19" t="s">
        <v>2114</v>
      </c>
      <c r="C369" s="19" t="s">
        <v>1304</v>
      </c>
      <c r="D369" s="20" t="s">
        <v>1305</v>
      </c>
      <c r="E369" s="19" t="s">
        <v>1306</v>
      </c>
      <c r="F369" s="19" t="s">
        <v>1907</v>
      </c>
      <c r="G369" s="21">
        <v>44602</v>
      </c>
      <c r="H369" s="21">
        <v>44578</v>
      </c>
      <c r="I369" s="19" t="s">
        <v>765</v>
      </c>
      <c r="J369" s="19" t="s">
        <v>219</v>
      </c>
      <c r="K369" s="19" t="s">
        <v>77</v>
      </c>
      <c r="L369" s="22">
        <v>1440</v>
      </c>
      <c r="M369" s="23">
        <v>7.1819999999999995E-2</v>
      </c>
      <c r="N369" s="24" t="s">
        <v>1888</v>
      </c>
      <c r="O369" s="27" t="s">
        <v>2109</v>
      </c>
      <c r="P369" s="56"/>
      <c r="Q369" s="27"/>
      <c r="R369" s="27"/>
      <c r="S369" s="27"/>
      <c r="T369" s="27"/>
      <c r="U369" s="27"/>
      <c r="V369" s="28"/>
      <c r="W369" s="27"/>
      <c r="X369" s="27"/>
      <c r="Y369" s="27"/>
    </row>
    <row r="370" spans="1:25" x14ac:dyDescent="0.25">
      <c r="A370" s="19" t="s">
        <v>1307</v>
      </c>
      <c r="B370" s="19" t="s">
        <v>2114</v>
      </c>
      <c r="C370" s="19" t="s">
        <v>1304</v>
      </c>
      <c r="D370" s="20" t="s">
        <v>1305</v>
      </c>
      <c r="E370" s="19" t="s">
        <v>1306</v>
      </c>
      <c r="F370" s="19" t="s">
        <v>1907</v>
      </c>
      <c r="G370" s="21">
        <v>44602</v>
      </c>
      <c r="H370" s="21">
        <v>44578</v>
      </c>
      <c r="I370" s="19" t="s">
        <v>764</v>
      </c>
      <c r="J370" s="19" t="s">
        <v>219</v>
      </c>
      <c r="K370" s="19" t="s">
        <v>77</v>
      </c>
      <c r="L370" s="22">
        <v>1440</v>
      </c>
      <c r="M370" s="23">
        <v>0.12375</v>
      </c>
      <c r="N370" s="24" t="s">
        <v>1888</v>
      </c>
      <c r="O370" s="27" t="s">
        <v>2109</v>
      </c>
      <c r="P370" s="56"/>
      <c r="Q370" s="27"/>
      <c r="R370" s="27"/>
      <c r="S370" s="27"/>
      <c r="T370" s="27"/>
      <c r="U370" s="27"/>
      <c r="V370" s="28"/>
      <c r="W370" s="27"/>
      <c r="X370" s="27"/>
      <c r="Y370" s="27"/>
    </row>
    <row r="371" spans="1:25" x14ac:dyDescent="0.25">
      <c r="A371" s="19" t="s">
        <v>1307</v>
      </c>
      <c r="B371" s="19" t="s">
        <v>2114</v>
      </c>
      <c r="C371" s="19" t="s">
        <v>1304</v>
      </c>
      <c r="D371" s="20" t="s">
        <v>1305</v>
      </c>
      <c r="E371" s="19" t="s">
        <v>1306</v>
      </c>
      <c r="F371" s="19" t="s">
        <v>1907</v>
      </c>
      <c r="G371" s="21">
        <v>44602</v>
      </c>
      <c r="H371" s="21">
        <v>44578</v>
      </c>
      <c r="I371" s="19" t="s">
        <v>230</v>
      </c>
      <c r="J371" s="19" t="s">
        <v>219</v>
      </c>
      <c r="K371" s="19" t="s">
        <v>77</v>
      </c>
      <c r="L371" s="22">
        <v>18000</v>
      </c>
      <c r="M371" s="23">
        <v>0.28727999999999998</v>
      </c>
      <c r="N371" s="24" t="s">
        <v>1888</v>
      </c>
      <c r="O371" s="27" t="s">
        <v>2109</v>
      </c>
      <c r="P371" s="56"/>
      <c r="Q371" s="27"/>
      <c r="R371" s="27"/>
      <c r="S371" s="27"/>
      <c r="T371" s="27"/>
      <c r="U371" s="27"/>
      <c r="V371" s="28"/>
      <c r="W371" s="27"/>
      <c r="X371" s="27"/>
      <c r="Y371" s="27"/>
    </row>
    <row r="372" spans="1:25" x14ac:dyDescent="0.25">
      <c r="A372" s="19" t="s">
        <v>1307</v>
      </c>
      <c r="B372" s="19" t="s">
        <v>2114</v>
      </c>
      <c r="C372" s="19" t="s">
        <v>1304</v>
      </c>
      <c r="D372" s="20" t="s">
        <v>1305</v>
      </c>
      <c r="E372" s="19" t="s">
        <v>1306</v>
      </c>
      <c r="F372" s="19" t="s">
        <v>1907</v>
      </c>
      <c r="G372" s="21">
        <v>44602</v>
      </c>
      <c r="H372" s="21">
        <v>44578</v>
      </c>
      <c r="I372" s="19" t="s">
        <v>234</v>
      </c>
      <c r="J372" s="19" t="s">
        <v>219</v>
      </c>
      <c r="K372" s="19" t="s">
        <v>77</v>
      </c>
      <c r="L372" s="22">
        <v>24000</v>
      </c>
      <c r="M372" s="23">
        <v>0.34484999999999999</v>
      </c>
      <c r="N372" s="24" t="s">
        <v>1888</v>
      </c>
      <c r="O372" s="27" t="s">
        <v>2109</v>
      </c>
      <c r="P372" s="56"/>
      <c r="Q372" s="27"/>
      <c r="R372" s="27"/>
      <c r="S372" s="27"/>
      <c r="T372" s="27"/>
      <c r="U372" s="27"/>
      <c r="V372" s="28"/>
      <c r="W372" s="27"/>
      <c r="X372" s="27"/>
      <c r="Y372" s="27"/>
    </row>
    <row r="373" spans="1:25" x14ac:dyDescent="0.25">
      <c r="A373" s="19" t="s">
        <v>1307</v>
      </c>
      <c r="B373" s="19" t="s">
        <v>2114</v>
      </c>
      <c r="C373" s="19" t="s">
        <v>1304</v>
      </c>
      <c r="D373" s="20" t="s">
        <v>1305</v>
      </c>
      <c r="E373" s="19" t="s">
        <v>1306</v>
      </c>
      <c r="F373" s="19" t="s">
        <v>1907</v>
      </c>
      <c r="G373" s="21">
        <v>44602</v>
      </c>
      <c r="H373" s="21">
        <v>44578</v>
      </c>
      <c r="I373" s="19" t="s">
        <v>222</v>
      </c>
      <c r="J373" s="19" t="s">
        <v>219</v>
      </c>
      <c r="K373" s="19" t="s">
        <v>77</v>
      </c>
      <c r="L373" s="22">
        <v>15600</v>
      </c>
      <c r="M373" s="23">
        <v>0.11420175</v>
      </c>
      <c r="N373" s="24" t="s">
        <v>1888</v>
      </c>
      <c r="O373" s="27" t="s">
        <v>2109</v>
      </c>
      <c r="P373" s="56"/>
      <c r="Q373" s="27"/>
      <c r="R373" s="27"/>
      <c r="S373" s="27"/>
      <c r="T373" s="27"/>
      <c r="U373" s="27"/>
      <c r="V373" s="28"/>
      <c r="W373" s="27"/>
      <c r="X373" s="27"/>
      <c r="Y373" s="27"/>
    </row>
    <row r="374" spans="1:25" x14ac:dyDescent="0.25">
      <c r="A374" s="19" t="s">
        <v>966</v>
      </c>
      <c r="B374" s="19" t="s">
        <v>2115</v>
      </c>
      <c r="C374" s="19" t="s">
        <v>1337</v>
      </c>
      <c r="D374" s="20" t="s">
        <v>1338</v>
      </c>
      <c r="E374" s="19" t="s">
        <v>1339</v>
      </c>
      <c r="F374" s="19" t="s">
        <v>2004</v>
      </c>
      <c r="G374" s="21">
        <v>44602</v>
      </c>
      <c r="H374" s="21">
        <v>44579</v>
      </c>
      <c r="I374" s="19" t="s">
        <v>170</v>
      </c>
      <c r="J374" s="19" t="s">
        <v>21</v>
      </c>
      <c r="K374" s="19" t="s">
        <v>77</v>
      </c>
      <c r="L374" s="22">
        <v>10</v>
      </c>
      <c r="M374" s="23">
        <v>6.9160000000000004</v>
      </c>
      <c r="N374" s="24" t="s">
        <v>1888</v>
      </c>
      <c r="O374" s="27" t="s">
        <v>2109</v>
      </c>
      <c r="P374" s="56"/>
      <c r="Q374" s="27"/>
      <c r="R374" s="27"/>
      <c r="S374" s="27"/>
      <c r="T374" s="27"/>
      <c r="U374" s="27"/>
      <c r="V374" s="28"/>
      <c r="W374" s="27"/>
      <c r="X374" s="27"/>
      <c r="Y374" s="27"/>
    </row>
    <row r="375" spans="1:25" x14ac:dyDescent="0.25">
      <c r="A375" s="19" t="s">
        <v>966</v>
      </c>
      <c r="B375" s="19" t="s">
        <v>2115</v>
      </c>
      <c r="C375" s="19" t="s">
        <v>1337</v>
      </c>
      <c r="D375" s="20" t="s">
        <v>1338</v>
      </c>
      <c r="E375" s="19" t="s">
        <v>1339</v>
      </c>
      <c r="F375" s="19" t="s">
        <v>2004</v>
      </c>
      <c r="G375" s="21">
        <v>44602</v>
      </c>
      <c r="H375" s="21">
        <v>44579</v>
      </c>
      <c r="I375" s="19" t="s">
        <v>243</v>
      </c>
      <c r="J375" s="19" t="s">
        <v>83</v>
      </c>
      <c r="K375" s="19" t="s">
        <v>77</v>
      </c>
      <c r="L375" s="22">
        <v>10</v>
      </c>
      <c r="M375" s="23">
        <v>4.9475999999999996</v>
      </c>
      <c r="N375" s="24" t="s">
        <v>1888</v>
      </c>
      <c r="O375" s="27" t="s">
        <v>2109</v>
      </c>
      <c r="P375" s="56"/>
      <c r="Q375" s="27"/>
      <c r="R375" s="27"/>
      <c r="S375" s="27"/>
      <c r="T375" s="27"/>
      <c r="U375" s="27"/>
      <c r="V375" s="28"/>
      <c r="W375" s="27"/>
      <c r="X375" s="27"/>
      <c r="Y375" s="27"/>
    </row>
    <row r="376" spans="1:25" x14ac:dyDescent="0.25">
      <c r="A376" s="19" t="s">
        <v>973</v>
      </c>
      <c r="B376" s="19" t="s">
        <v>2116</v>
      </c>
      <c r="C376" s="19" t="s">
        <v>1311</v>
      </c>
      <c r="D376" s="20" t="s">
        <v>1312</v>
      </c>
      <c r="E376" s="19" t="s">
        <v>1313</v>
      </c>
      <c r="F376" s="19" t="s">
        <v>2117</v>
      </c>
      <c r="G376" s="21">
        <v>44591</v>
      </c>
      <c r="H376" s="21">
        <v>44574</v>
      </c>
      <c r="I376" s="19" t="s">
        <v>1317</v>
      </c>
      <c r="J376" s="19" t="s">
        <v>100</v>
      </c>
      <c r="K376" s="19" t="s">
        <v>77</v>
      </c>
      <c r="L376" s="22">
        <v>10</v>
      </c>
      <c r="M376" s="23">
        <v>0.82732000000000006</v>
      </c>
      <c r="N376" s="24" t="s">
        <v>1888</v>
      </c>
      <c r="O376" s="27" t="s">
        <v>2109</v>
      </c>
      <c r="P376" s="56"/>
      <c r="Q376" s="27"/>
      <c r="R376" s="27"/>
      <c r="S376" s="27"/>
      <c r="T376" s="27"/>
      <c r="U376" s="27"/>
      <c r="V376" s="28"/>
      <c r="W376" s="27"/>
      <c r="X376" s="27"/>
      <c r="Y376" s="27"/>
    </row>
    <row r="377" spans="1:25" x14ac:dyDescent="0.25">
      <c r="A377" s="19" t="s">
        <v>973</v>
      </c>
      <c r="B377" s="19" t="s">
        <v>2116</v>
      </c>
      <c r="C377" s="19" t="s">
        <v>1311</v>
      </c>
      <c r="D377" s="20" t="s">
        <v>1312</v>
      </c>
      <c r="E377" s="19" t="s">
        <v>1313</v>
      </c>
      <c r="F377" s="19" t="s">
        <v>2117</v>
      </c>
      <c r="G377" s="21">
        <v>44591</v>
      </c>
      <c r="H377" s="21">
        <v>44574</v>
      </c>
      <c r="I377" s="19" t="s">
        <v>1314</v>
      </c>
      <c r="J377" s="19" t="s">
        <v>100</v>
      </c>
      <c r="K377" s="19" t="s">
        <v>77</v>
      </c>
      <c r="L377" s="22">
        <v>10</v>
      </c>
      <c r="M377" s="23">
        <v>1.62279375</v>
      </c>
      <c r="N377" s="24" t="s">
        <v>1888</v>
      </c>
      <c r="O377" s="27" t="s">
        <v>2109</v>
      </c>
      <c r="P377" s="56"/>
      <c r="Q377" s="27"/>
      <c r="R377" s="27"/>
      <c r="S377" s="27"/>
      <c r="T377" s="27"/>
      <c r="U377" s="27"/>
      <c r="V377" s="28"/>
      <c r="W377" s="27"/>
      <c r="X377" s="27"/>
      <c r="Y377" s="27"/>
    </row>
    <row r="378" spans="1:25" x14ac:dyDescent="0.25">
      <c r="A378" s="19" t="s">
        <v>973</v>
      </c>
      <c r="B378" s="19" t="s">
        <v>2116</v>
      </c>
      <c r="C378" s="19" t="s">
        <v>1335</v>
      </c>
      <c r="D378" s="20" t="s">
        <v>1336</v>
      </c>
      <c r="E378" s="19" t="s">
        <v>1313</v>
      </c>
      <c r="F378" s="19" t="s">
        <v>2118</v>
      </c>
      <c r="G378" s="21">
        <v>44591</v>
      </c>
      <c r="H378" s="21">
        <v>44579</v>
      </c>
      <c r="I378" s="19" t="s">
        <v>103</v>
      </c>
      <c r="J378" s="19" t="s">
        <v>100</v>
      </c>
      <c r="K378" s="19" t="s">
        <v>77</v>
      </c>
      <c r="L378" s="22">
        <v>5</v>
      </c>
      <c r="M378" s="23">
        <v>0.40570500000000004</v>
      </c>
      <c r="N378" s="24" t="s">
        <v>1888</v>
      </c>
      <c r="O378" s="27" t="s">
        <v>2109</v>
      </c>
      <c r="P378" s="56"/>
      <c r="Q378" s="27"/>
      <c r="R378" s="27"/>
      <c r="S378" s="27"/>
      <c r="T378" s="27"/>
      <c r="U378" s="27"/>
      <c r="V378" s="28"/>
      <c r="W378" s="27"/>
      <c r="X378" s="27"/>
      <c r="Y378" s="27"/>
    </row>
    <row r="379" spans="1:25" x14ac:dyDescent="0.25">
      <c r="A379" s="19" t="s">
        <v>973</v>
      </c>
      <c r="B379" s="19" t="s">
        <v>2116</v>
      </c>
      <c r="C379" s="19" t="s">
        <v>1335</v>
      </c>
      <c r="D379" s="20" t="s">
        <v>1336</v>
      </c>
      <c r="E379" s="19" t="s">
        <v>1313</v>
      </c>
      <c r="F379" s="19" t="s">
        <v>2118</v>
      </c>
      <c r="G379" s="21">
        <v>44591</v>
      </c>
      <c r="H379" s="21">
        <v>44579</v>
      </c>
      <c r="I379" s="19" t="s">
        <v>96</v>
      </c>
      <c r="J379" s="19" t="s">
        <v>100</v>
      </c>
      <c r="K379" s="19" t="s">
        <v>77</v>
      </c>
      <c r="L379" s="22">
        <v>5</v>
      </c>
      <c r="M379" s="23">
        <v>1.08</v>
      </c>
      <c r="N379" s="24" t="s">
        <v>1888</v>
      </c>
      <c r="O379" s="27" t="s">
        <v>2109</v>
      </c>
      <c r="P379" s="56"/>
      <c r="Q379" s="27"/>
      <c r="R379" s="27"/>
      <c r="S379" s="27"/>
      <c r="T379" s="27"/>
      <c r="U379" s="27"/>
      <c r="V379" s="28"/>
      <c r="W379" s="27"/>
      <c r="X379" s="27"/>
      <c r="Y379" s="27"/>
    </row>
    <row r="380" spans="1:25" x14ac:dyDescent="0.25">
      <c r="A380" s="19" t="s">
        <v>973</v>
      </c>
      <c r="B380" s="19" t="s">
        <v>2116</v>
      </c>
      <c r="C380" s="19" t="s">
        <v>1335</v>
      </c>
      <c r="D380" s="20" t="s">
        <v>1336</v>
      </c>
      <c r="E380" s="19" t="s">
        <v>1313</v>
      </c>
      <c r="F380" s="19" t="s">
        <v>2118</v>
      </c>
      <c r="G380" s="21">
        <v>44591</v>
      </c>
      <c r="H380" s="21">
        <v>44579</v>
      </c>
      <c r="I380" s="19" t="s">
        <v>187</v>
      </c>
      <c r="J380" s="19" t="s">
        <v>21</v>
      </c>
      <c r="K380" s="19" t="s">
        <v>77</v>
      </c>
      <c r="L380" s="22">
        <v>5</v>
      </c>
      <c r="M380" s="23">
        <v>3.76512</v>
      </c>
      <c r="N380" s="24" t="s">
        <v>1888</v>
      </c>
      <c r="O380" s="27" t="s">
        <v>2109</v>
      </c>
      <c r="P380" s="56"/>
      <c r="Q380" s="27"/>
      <c r="R380" s="27"/>
      <c r="S380" s="27"/>
      <c r="T380" s="27"/>
      <c r="U380" s="27"/>
      <c r="V380" s="28"/>
      <c r="W380" s="27"/>
      <c r="X380" s="27"/>
      <c r="Y380" s="27"/>
    </row>
    <row r="381" spans="1:25" x14ac:dyDescent="0.25">
      <c r="A381" s="19" t="s">
        <v>1321</v>
      </c>
      <c r="B381" s="19" t="s">
        <v>2119</v>
      </c>
      <c r="C381" s="19" t="s">
        <v>1342</v>
      </c>
      <c r="D381" s="20" t="s">
        <v>2120</v>
      </c>
      <c r="E381" s="19" t="s">
        <v>1344</v>
      </c>
      <c r="F381" s="19" t="s">
        <v>2121</v>
      </c>
      <c r="G381" s="21">
        <v>44584</v>
      </c>
      <c r="H381" s="21">
        <v>44579</v>
      </c>
      <c r="I381" s="19" t="s">
        <v>272</v>
      </c>
      <c r="J381" s="19" t="s">
        <v>21</v>
      </c>
      <c r="K381" s="19" t="s">
        <v>77</v>
      </c>
      <c r="L381" s="22">
        <v>4</v>
      </c>
      <c r="M381" s="23">
        <v>3.5425279999999999</v>
      </c>
      <c r="N381" s="24" t="s">
        <v>1888</v>
      </c>
      <c r="O381" s="27" t="s">
        <v>2109</v>
      </c>
      <c r="P381" s="56"/>
      <c r="Q381" s="27"/>
      <c r="R381" s="27"/>
      <c r="S381" s="27"/>
      <c r="T381" s="27"/>
      <c r="U381" s="27"/>
      <c r="V381" s="28"/>
      <c r="W381" s="27"/>
      <c r="X381" s="27"/>
      <c r="Y381" s="27"/>
    </row>
    <row r="382" spans="1:25" x14ac:dyDescent="0.25">
      <c r="A382" s="19" t="s">
        <v>1321</v>
      </c>
      <c r="B382" s="19" t="s">
        <v>2119</v>
      </c>
      <c r="C382" s="19" t="s">
        <v>1342</v>
      </c>
      <c r="D382" s="20" t="s">
        <v>2120</v>
      </c>
      <c r="E382" s="19" t="s">
        <v>1344</v>
      </c>
      <c r="F382" s="19" t="s">
        <v>2121</v>
      </c>
      <c r="G382" s="21">
        <v>44584</v>
      </c>
      <c r="H382" s="21">
        <v>44579</v>
      </c>
      <c r="I382" s="19" t="s">
        <v>164</v>
      </c>
      <c r="J382" s="19" t="s">
        <v>21</v>
      </c>
      <c r="K382" s="19" t="s">
        <v>77</v>
      </c>
      <c r="L382" s="22">
        <v>5</v>
      </c>
      <c r="M382" s="23">
        <v>4.9349999999999996</v>
      </c>
      <c r="N382" s="24" t="s">
        <v>1888</v>
      </c>
      <c r="O382" s="27" t="s">
        <v>2109</v>
      </c>
      <c r="P382" s="56"/>
      <c r="Q382" s="27"/>
      <c r="R382" s="27"/>
      <c r="S382" s="27"/>
      <c r="T382" s="27"/>
      <c r="U382" s="27"/>
      <c r="V382" s="28"/>
      <c r="W382" s="27"/>
      <c r="X382" s="27"/>
      <c r="Y382" s="27"/>
    </row>
    <row r="383" spans="1:25" x14ac:dyDescent="0.25">
      <c r="A383" s="19" t="s">
        <v>846</v>
      </c>
      <c r="B383" s="19" t="s">
        <v>2122</v>
      </c>
      <c r="C383" s="19" t="s">
        <v>842</v>
      </c>
      <c r="D383" s="20" t="s">
        <v>843</v>
      </c>
      <c r="E383" s="19" t="s">
        <v>845</v>
      </c>
      <c r="F383" s="19" t="s">
        <v>1907</v>
      </c>
      <c r="G383" s="21">
        <v>44602</v>
      </c>
      <c r="H383" s="21">
        <v>44579</v>
      </c>
      <c r="I383" s="19" t="s">
        <v>222</v>
      </c>
      <c r="J383" s="19" t="s">
        <v>219</v>
      </c>
      <c r="K383" s="19" t="s">
        <v>77</v>
      </c>
      <c r="L383" s="22">
        <v>15600</v>
      </c>
      <c r="M383" s="23">
        <v>0.11420175</v>
      </c>
      <c r="N383" s="24" t="s">
        <v>1888</v>
      </c>
      <c r="O383" s="25" t="s">
        <v>1959</v>
      </c>
      <c r="P383" s="56">
        <v>5</v>
      </c>
      <c r="Q383" s="27">
        <v>1</v>
      </c>
      <c r="R383" s="27"/>
      <c r="S383" s="27"/>
      <c r="T383" s="27"/>
      <c r="U383" s="27"/>
      <c r="V383" s="28"/>
      <c r="W383" s="27"/>
      <c r="X383" s="27"/>
      <c r="Y383" s="27"/>
    </row>
    <row r="384" spans="1:25" x14ac:dyDescent="0.25">
      <c r="A384" s="19" t="s">
        <v>846</v>
      </c>
      <c r="B384" s="19" t="s">
        <v>2122</v>
      </c>
      <c r="C384" s="19" t="s">
        <v>842</v>
      </c>
      <c r="D384" s="20" t="s">
        <v>843</v>
      </c>
      <c r="E384" s="19" t="s">
        <v>845</v>
      </c>
      <c r="F384" s="19" t="s">
        <v>1907</v>
      </c>
      <c r="G384" s="21">
        <v>44602</v>
      </c>
      <c r="H384" s="21">
        <v>44579</v>
      </c>
      <c r="I384" s="19" t="s">
        <v>230</v>
      </c>
      <c r="J384" s="19" t="s">
        <v>219</v>
      </c>
      <c r="K384" s="19" t="s">
        <v>77</v>
      </c>
      <c r="L384" s="22">
        <v>60000</v>
      </c>
      <c r="M384" s="23">
        <v>0.95760000000000001</v>
      </c>
      <c r="N384" s="24" t="s">
        <v>1888</v>
      </c>
      <c r="O384" s="25" t="s">
        <v>1959</v>
      </c>
      <c r="P384" s="56"/>
      <c r="Q384" s="27"/>
      <c r="R384" s="27"/>
      <c r="S384" s="27"/>
      <c r="T384" s="27"/>
      <c r="U384" s="27"/>
      <c r="V384" s="28"/>
      <c r="W384" s="27"/>
      <c r="X384" s="27"/>
      <c r="Y384" s="27"/>
    </row>
    <row r="385" spans="1:25" x14ac:dyDescent="0.25">
      <c r="A385" s="19" t="s">
        <v>846</v>
      </c>
      <c r="B385" s="19" t="s">
        <v>2122</v>
      </c>
      <c r="C385" s="19" t="s">
        <v>842</v>
      </c>
      <c r="D385" s="20" t="s">
        <v>843</v>
      </c>
      <c r="E385" s="19" t="s">
        <v>845</v>
      </c>
      <c r="F385" s="19" t="s">
        <v>1907</v>
      </c>
      <c r="G385" s="21">
        <v>44602</v>
      </c>
      <c r="H385" s="21">
        <v>44579</v>
      </c>
      <c r="I385" s="19" t="s">
        <v>764</v>
      </c>
      <c r="J385" s="19" t="s">
        <v>219</v>
      </c>
      <c r="K385" s="19" t="s">
        <v>77</v>
      </c>
      <c r="L385" s="22">
        <v>1920</v>
      </c>
      <c r="M385" s="23">
        <v>0.16499999999999998</v>
      </c>
      <c r="N385" s="24" t="s">
        <v>1888</v>
      </c>
      <c r="O385" s="25" t="s">
        <v>1959</v>
      </c>
      <c r="P385" s="56"/>
      <c r="Q385" s="27"/>
      <c r="R385" s="27"/>
      <c r="S385" s="27"/>
      <c r="T385" s="27"/>
      <c r="U385" s="27"/>
      <c r="V385" s="28"/>
      <c r="W385" s="27"/>
      <c r="X385" s="27"/>
      <c r="Y385" s="27"/>
    </row>
    <row r="386" spans="1:25" x14ac:dyDescent="0.25">
      <c r="A386" s="19" t="s">
        <v>846</v>
      </c>
      <c r="B386" s="19" t="s">
        <v>2122</v>
      </c>
      <c r="C386" s="19" t="s">
        <v>842</v>
      </c>
      <c r="D386" s="20" t="s">
        <v>843</v>
      </c>
      <c r="E386" s="19" t="s">
        <v>845</v>
      </c>
      <c r="F386" s="19" t="s">
        <v>1907</v>
      </c>
      <c r="G386" s="21">
        <v>44602</v>
      </c>
      <c r="H386" s="21">
        <v>44579</v>
      </c>
      <c r="I386" s="19" t="s">
        <v>765</v>
      </c>
      <c r="J386" s="19" t="s">
        <v>219</v>
      </c>
      <c r="K386" s="19" t="s">
        <v>77</v>
      </c>
      <c r="L386" s="22">
        <v>960</v>
      </c>
      <c r="M386" s="23">
        <v>4.7879999999999999E-2</v>
      </c>
      <c r="N386" s="24" t="s">
        <v>1888</v>
      </c>
      <c r="O386" s="25" t="s">
        <v>1959</v>
      </c>
      <c r="P386" s="56"/>
      <c r="Q386" s="27"/>
      <c r="R386" s="27"/>
      <c r="S386" s="27"/>
      <c r="T386" s="27"/>
      <c r="U386" s="27"/>
      <c r="V386" s="28"/>
      <c r="W386" s="27"/>
      <c r="X386" s="27"/>
      <c r="Y386" s="27"/>
    </row>
    <row r="387" spans="1:25" x14ac:dyDescent="0.25">
      <c r="A387" s="19" t="s">
        <v>846</v>
      </c>
      <c r="B387" s="19" t="s">
        <v>2122</v>
      </c>
      <c r="C387" s="19" t="s">
        <v>842</v>
      </c>
      <c r="D387" s="20" t="s">
        <v>843</v>
      </c>
      <c r="E387" s="19" t="s">
        <v>845</v>
      </c>
      <c r="F387" s="19" t="s">
        <v>1907</v>
      </c>
      <c r="G387" s="21">
        <v>44602</v>
      </c>
      <c r="H387" s="21">
        <v>44579</v>
      </c>
      <c r="I387" s="19" t="s">
        <v>766</v>
      </c>
      <c r="J387" s="19" t="s">
        <v>219</v>
      </c>
      <c r="K387" s="19" t="s">
        <v>77</v>
      </c>
      <c r="L387" s="22">
        <v>300</v>
      </c>
      <c r="M387" s="23">
        <v>4.6117499999999995E-3</v>
      </c>
      <c r="N387" s="24" t="s">
        <v>1888</v>
      </c>
      <c r="O387" s="25" t="s">
        <v>1959</v>
      </c>
      <c r="P387" s="56"/>
      <c r="Q387" s="27"/>
      <c r="R387" s="27"/>
      <c r="S387" s="27"/>
      <c r="T387" s="27"/>
      <c r="U387" s="27"/>
      <c r="V387" s="28"/>
      <c r="W387" s="27"/>
      <c r="X387" s="27"/>
      <c r="Y387" s="27"/>
    </row>
    <row r="388" spans="1:25" x14ac:dyDescent="0.25">
      <c r="A388" s="19" t="s">
        <v>846</v>
      </c>
      <c r="B388" s="19" t="s">
        <v>2122</v>
      </c>
      <c r="C388" s="19" t="s">
        <v>842</v>
      </c>
      <c r="D388" s="20" t="s">
        <v>843</v>
      </c>
      <c r="E388" s="19" t="s">
        <v>845</v>
      </c>
      <c r="F388" s="19" t="s">
        <v>1907</v>
      </c>
      <c r="G388" s="21">
        <v>44602</v>
      </c>
      <c r="H388" s="21">
        <v>44579</v>
      </c>
      <c r="I388" s="19" t="s">
        <v>767</v>
      </c>
      <c r="J388" s="19" t="s">
        <v>219</v>
      </c>
      <c r="K388" s="19" t="s">
        <v>77</v>
      </c>
      <c r="L388" s="22">
        <v>100</v>
      </c>
      <c r="M388" s="23">
        <v>1.53725E-3</v>
      </c>
      <c r="N388" s="24" t="s">
        <v>1888</v>
      </c>
      <c r="O388" s="25" t="s">
        <v>1959</v>
      </c>
      <c r="P388" s="56"/>
      <c r="Q388" s="27"/>
      <c r="R388" s="27"/>
      <c r="S388" s="27"/>
      <c r="T388" s="27"/>
      <c r="U388" s="27"/>
      <c r="V388" s="28"/>
      <c r="W388" s="27"/>
      <c r="X388" s="27"/>
      <c r="Y388" s="27"/>
    </row>
    <row r="389" spans="1:25" x14ac:dyDescent="0.25">
      <c r="A389" s="19" t="s">
        <v>846</v>
      </c>
      <c r="B389" s="19" t="s">
        <v>2122</v>
      </c>
      <c r="C389" s="19" t="s">
        <v>842</v>
      </c>
      <c r="D389" s="20" t="s">
        <v>843</v>
      </c>
      <c r="E389" s="19" t="s">
        <v>845</v>
      </c>
      <c r="F389" s="19" t="s">
        <v>1907</v>
      </c>
      <c r="G389" s="21">
        <v>44602</v>
      </c>
      <c r="H389" s="21">
        <v>44579</v>
      </c>
      <c r="I389" s="19" t="s">
        <v>851</v>
      </c>
      <c r="J389" s="19" t="s">
        <v>219</v>
      </c>
      <c r="K389" s="19" t="s">
        <v>77</v>
      </c>
      <c r="L389" s="22">
        <v>10</v>
      </c>
      <c r="M389" s="23">
        <v>1.1152E-2</v>
      </c>
      <c r="N389" s="24" t="s">
        <v>1888</v>
      </c>
      <c r="O389" s="25" t="s">
        <v>1959</v>
      </c>
      <c r="P389" s="56"/>
      <c r="Q389" s="27"/>
      <c r="R389" s="27"/>
      <c r="S389" s="27"/>
      <c r="T389" s="27"/>
      <c r="U389" s="27"/>
      <c r="V389" s="28"/>
      <c r="W389" s="27"/>
      <c r="X389" s="27"/>
      <c r="Y389" s="27"/>
    </row>
    <row r="390" spans="1:25" x14ac:dyDescent="0.25">
      <c r="A390" s="19" t="s">
        <v>862</v>
      </c>
      <c r="B390" s="19" t="s">
        <v>2123</v>
      </c>
      <c r="C390" s="19" t="s">
        <v>863</v>
      </c>
      <c r="D390" s="20" t="s">
        <v>864</v>
      </c>
      <c r="E390" s="19" t="s">
        <v>861</v>
      </c>
      <c r="F390" s="19" t="s">
        <v>2124</v>
      </c>
      <c r="G390" s="21">
        <v>44581</v>
      </c>
      <c r="H390" s="21">
        <v>44579</v>
      </c>
      <c r="I390" s="19" t="s">
        <v>255</v>
      </c>
      <c r="J390" s="19" t="s">
        <v>21</v>
      </c>
      <c r="K390" s="19" t="s">
        <v>77</v>
      </c>
      <c r="L390" s="22">
        <v>1</v>
      </c>
      <c r="M390" s="23">
        <v>0.52455200000000002</v>
      </c>
      <c r="N390" s="24" t="s">
        <v>1888</v>
      </c>
      <c r="O390" s="25" t="s">
        <v>1959</v>
      </c>
      <c r="P390" s="56"/>
      <c r="Q390" s="27"/>
      <c r="R390" s="27"/>
      <c r="S390" s="27"/>
      <c r="T390" s="27"/>
      <c r="U390" s="27"/>
      <c r="V390" s="28"/>
      <c r="W390" s="27"/>
      <c r="X390" s="27"/>
      <c r="Y390" s="27"/>
    </row>
    <row r="391" spans="1:25" x14ac:dyDescent="0.25">
      <c r="A391" s="19" t="s">
        <v>862</v>
      </c>
      <c r="B391" s="19" t="s">
        <v>2123</v>
      </c>
      <c r="C391" s="19" t="s">
        <v>859</v>
      </c>
      <c r="D391" s="20" t="s">
        <v>860</v>
      </c>
      <c r="E391" s="19" t="s">
        <v>861</v>
      </c>
      <c r="F391" s="19" t="s">
        <v>2125</v>
      </c>
      <c r="G391" s="21">
        <v>44581</v>
      </c>
      <c r="H391" s="21">
        <v>44579</v>
      </c>
      <c r="I391" s="19" t="s">
        <v>170</v>
      </c>
      <c r="J391" s="19" t="s">
        <v>21</v>
      </c>
      <c r="K391" s="19" t="s">
        <v>77</v>
      </c>
      <c r="L391" s="22">
        <v>10</v>
      </c>
      <c r="M391" s="23">
        <v>6.9160000000000004</v>
      </c>
      <c r="N391" s="24" t="s">
        <v>1888</v>
      </c>
      <c r="O391" s="25" t="s">
        <v>1959</v>
      </c>
      <c r="P391" s="56"/>
      <c r="Q391" s="27"/>
      <c r="R391" s="27"/>
      <c r="S391" s="27"/>
      <c r="T391" s="27"/>
      <c r="U391" s="27"/>
      <c r="V391" s="28"/>
      <c r="W391" s="27"/>
      <c r="X391" s="27"/>
      <c r="Y391" s="27"/>
    </row>
    <row r="392" spans="1:25" x14ac:dyDescent="0.25">
      <c r="A392" s="19" t="s">
        <v>460</v>
      </c>
      <c r="B392" s="19" t="s">
        <v>2126</v>
      </c>
      <c r="C392" s="19" t="s">
        <v>852</v>
      </c>
      <c r="D392" s="20" t="s">
        <v>853</v>
      </c>
      <c r="E392" s="19" t="s">
        <v>854</v>
      </c>
      <c r="F392" s="19" t="s">
        <v>1914</v>
      </c>
      <c r="G392" s="21">
        <v>44607</v>
      </c>
      <c r="H392" s="21">
        <v>44579</v>
      </c>
      <c r="I392" s="19" t="s">
        <v>244</v>
      </c>
      <c r="J392" s="19" t="s">
        <v>83</v>
      </c>
      <c r="K392" s="19" t="s">
        <v>77</v>
      </c>
      <c r="L392" s="22">
        <v>1</v>
      </c>
      <c r="M392" s="23">
        <v>0.48341400000000001</v>
      </c>
      <c r="N392" s="24" t="s">
        <v>1888</v>
      </c>
      <c r="O392" s="25" t="s">
        <v>1959</v>
      </c>
      <c r="P392" s="56"/>
      <c r="Q392" s="27"/>
      <c r="R392" s="27"/>
      <c r="S392" s="27"/>
      <c r="T392" s="27"/>
      <c r="U392" s="27"/>
      <c r="V392" s="28"/>
      <c r="W392" s="27"/>
      <c r="X392" s="27"/>
      <c r="Y392" s="27"/>
    </row>
    <row r="393" spans="1:25" x14ac:dyDescent="0.25">
      <c r="A393" s="19" t="s">
        <v>858</v>
      </c>
      <c r="B393" s="19" t="s">
        <v>2127</v>
      </c>
      <c r="C393" s="19" t="s">
        <v>2128</v>
      </c>
      <c r="D393" s="20" t="s">
        <v>2129</v>
      </c>
      <c r="E393" s="19" t="s">
        <v>857</v>
      </c>
      <c r="F393" s="19" t="s">
        <v>2130</v>
      </c>
      <c r="G393" s="21">
        <v>44590</v>
      </c>
      <c r="H393" s="21">
        <v>44579</v>
      </c>
      <c r="I393" s="19" t="s">
        <v>265</v>
      </c>
      <c r="J393" s="19" t="s">
        <v>21</v>
      </c>
      <c r="K393" s="19" t="s">
        <v>77</v>
      </c>
      <c r="L393" s="22">
        <v>1</v>
      </c>
      <c r="M393" s="23">
        <v>0.84337499999999999</v>
      </c>
      <c r="N393" s="24" t="s">
        <v>1888</v>
      </c>
      <c r="O393" s="25" t="s">
        <v>1959</v>
      </c>
      <c r="P393" s="56"/>
      <c r="Q393" s="27"/>
      <c r="R393" s="27"/>
      <c r="S393" s="27"/>
      <c r="T393" s="27"/>
      <c r="U393" s="27"/>
      <c r="V393" s="28"/>
      <c r="W393" s="27"/>
      <c r="X393" s="27"/>
      <c r="Y393" s="27"/>
    </row>
    <row r="394" spans="1:25" x14ac:dyDescent="0.25">
      <c r="A394" s="19" t="s">
        <v>858</v>
      </c>
      <c r="B394" s="19" t="s">
        <v>2127</v>
      </c>
      <c r="C394" s="19" t="s">
        <v>855</v>
      </c>
      <c r="D394" s="20" t="s">
        <v>856</v>
      </c>
      <c r="E394" s="19" t="s">
        <v>857</v>
      </c>
      <c r="F394" s="19" t="s">
        <v>2131</v>
      </c>
      <c r="G394" s="21">
        <v>44581</v>
      </c>
      <c r="H394" s="21">
        <v>44579</v>
      </c>
      <c r="I394" s="19" t="s">
        <v>106</v>
      </c>
      <c r="J394" s="19" t="s">
        <v>83</v>
      </c>
      <c r="K394" s="19" t="s">
        <v>77</v>
      </c>
      <c r="L394" s="22">
        <v>24</v>
      </c>
      <c r="M394" s="23">
        <v>11.508372</v>
      </c>
      <c r="N394" s="24" t="s">
        <v>1888</v>
      </c>
      <c r="O394" s="25" t="s">
        <v>1959</v>
      </c>
      <c r="P394" s="56"/>
      <c r="Q394" s="27"/>
      <c r="R394" s="27"/>
      <c r="S394" s="27"/>
      <c r="T394" s="27"/>
      <c r="U394" s="27"/>
      <c r="V394" s="28"/>
      <c r="W394" s="27"/>
      <c r="X394" s="27"/>
      <c r="Y394" s="27"/>
    </row>
    <row r="395" spans="1:25" x14ac:dyDescent="0.25">
      <c r="A395" s="19" t="s">
        <v>850</v>
      </c>
      <c r="B395" s="19" t="s">
        <v>2132</v>
      </c>
      <c r="C395" s="19" t="s">
        <v>847</v>
      </c>
      <c r="D395" s="20" t="s">
        <v>848</v>
      </c>
      <c r="E395" s="19" t="s">
        <v>849</v>
      </c>
      <c r="F395" s="19" t="s">
        <v>2133</v>
      </c>
      <c r="G395" s="21">
        <v>44602</v>
      </c>
      <c r="H395" s="21">
        <v>44579</v>
      </c>
      <c r="I395" s="19" t="s">
        <v>125</v>
      </c>
      <c r="J395" s="19" t="s">
        <v>129</v>
      </c>
      <c r="K395" s="19" t="s">
        <v>77</v>
      </c>
      <c r="L395" s="22">
        <v>2</v>
      </c>
      <c r="M395" s="23">
        <v>4.2793320000000003E-2</v>
      </c>
      <c r="N395" s="24" t="s">
        <v>1888</v>
      </c>
      <c r="O395" s="25" t="s">
        <v>1959</v>
      </c>
      <c r="P395" s="56"/>
      <c r="Q395" s="27"/>
      <c r="R395" s="27"/>
      <c r="S395" s="27"/>
      <c r="T395" s="27"/>
      <c r="U395" s="27"/>
      <c r="V395" s="28"/>
      <c r="W395" s="27"/>
      <c r="X395" s="27"/>
      <c r="Y395" s="27"/>
    </row>
    <row r="396" spans="1:25" x14ac:dyDescent="0.25">
      <c r="A396" s="19" t="s">
        <v>1245</v>
      </c>
      <c r="B396" s="19" t="s">
        <v>2134</v>
      </c>
      <c r="C396" s="19" t="s">
        <v>1259</v>
      </c>
      <c r="D396" s="20" t="s">
        <v>1260</v>
      </c>
      <c r="E396" s="19" t="s">
        <v>1261</v>
      </c>
      <c r="F396" s="19" t="s">
        <v>2135</v>
      </c>
      <c r="G396" s="21">
        <v>44590</v>
      </c>
      <c r="H396" s="21">
        <v>44578</v>
      </c>
      <c r="I396" s="19" t="s">
        <v>275</v>
      </c>
      <c r="J396" s="19" t="s">
        <v>21</v>
      </c>
      <c r="K396" s="19" t="s">
        <v>77</v>
      </c>
      <c r="L396" s="22">
        <v>4</v>
      </c>
      <c r="M396" s="23">
        <v>2.7664</v>
      </c>
      <c r="N396" s="24" t="s">
        <v>1888</v>
      </c>
      <c r="O396" s="25" t="s">
        <v>1889</v>
      </c>
      <c r="P396" s="56">
        <v>3.5</v>
      </c>
      <c r="Q396" s="27">
        <v>1</v>
      </c>
      <c r="R396" s="27"/>
      <c r="S396" s="27"/>
      <c r="T396" s="27"/>
      <c r="U396" s="27"/>
      <c r="V396" s="28"/>
      <c r="W396" s="27"/>
      <c r="X396" s="27"/>
      <c r="Y396" s="27"/>
    </row>
    <row r="397" spans="1:25" x14ac:dyDescent="0.25">
      <c r="A397" s="19" t="s">
        <v>1245</v>
      </c>
      <c r="B397" s="19" t="s">
        <v>2134</v>
      </c>
      <c r="C397" s="19" t="s">
        <v>1262</v>
      </c>
      <c r="D397" s="20" t="s">
        <v>1263</v>
      </c>
      <c r="E397" s="19" t="s">
        <v>1261</v>
      </c>
      <c r="F397" s="19" t="s">
        <v>2136</v>
      </c>
      <c r="G397" s="21">
        <v>44581</v>
      </c>
      <c r="H397" s="21">
        <v>44579</v>
      </c>
      <c r="I397" s="19" t="s">
        <v>106</v>
      </c>
      <c r="J397" s="19" t="s">
        <v>83</v>
      </c>
      <c r="K397" s="19" t="s">
        <v>77</v>
      </c>
      <c r="L397" s="22">
        <v>8</v>
      </c>
      <c r="M397" s="23">
        <v>3.8361239999999999</v>
      </c>
      <c r="N397" s="24" t="s">
        <v>1888</v>
      </c>
      <c r="O397" s="25" t="s">
        <v>1889</v>
      </c>
      <c r="P397" s="56"/>
      <c r="Q397" s="27"/>
      <c r="R397" s="27"/>
      <c r="S397" s="27"/>
      <c r="T397" s="27"/>
      <c r="U397" s="27"/>
      <c r="V397" s="28"/>
      <c r="W397" s="27"/>
      <c r="X397" s="27"/>
      <c r="Y397" s="27"/>
    </row>
    <row r="398" spans="1:25" x14ac:dyDescent="0.25">
      <c r="A398" s="19" t="s">
        <v>1245</v>
      </c>
      <c r="B398" s="19" t="s">
        <v>2137</v>
      </c>
      <c r="C398" s="19" t="s">
        <v>1241</v>
      </c>
      <c r="D398" s="20" t="s">
        <v>1242</v>
      </c>
      <c r="E398" s="19" t="s">
        <v>1244</v>
      </c>
      <c r="F398" s="19" t="s">
        <v>2138</v>
      </c>
      <c r="G398" s="21">
        <v>44590</v>
      </c>
      <c r="H398" s="21">
        <v>44578</v>
      </c>
      <c r="I398" s="19" t="s">
        <v>275</v>
      </c>
      <c r="J398" s="19" t="s">
        <v>21</v>
      </c>
      <c r="K398" s="19" t="s">
        <v>77</v>
      </c>
      <c r="L398" s="22">
        <v>1</v>
      </c>
      <c r="M398" s="23">
        <v>0.69159999999999999</v>
      </c>
      <c r="N398" s="24" t="s">
        <v>1888</v>
      </c>
      <c r="O398" s="25" t="s">
        <v>1889</v>
      </c>
      <c r="P398" s="56"/>
      <c r="Q398" s="27"/>
      <c r="R398" s="27"/>
      <c r="S398" s="27"/>
      <c r="T398" s="27"/>
      <c r="U398" s="27"/>
      <c r="V398" s="28"/>
      <c r="W398" s="27"/>
      <c r="X398" s="27"/>
      <c r="Y398" s="27"/>
    </row>
    <row r="399" spans="1:25" x14ac:dyDescent="0.25">
      <c r="A399" s="19" t="s">
        <v>1245</v>
      </c>
      <c r="B399" s="19" t="s">
        <v>2137</v>
      </c>
      <c r="C399" s="19" t="s">
        <v>1241</v>
      </c>
      <c r="D399" s="20" t="s">
        <v>1253</v>
      </c>
      <c r="E399" s="19" t="s">
        <v>1244</v>
      </c>
      <c r="F399" s="19" t="s">
        <v>2138</v>
      </c>
      <c r="G399" s="21">
        <v>44590</v>
      </c>
      <c r="H399" s="21">
        <v>44579</v>
      </c>
      <c r="I399" s="19" t="s">
        <v>265</v>
      </c>
      <c r="J399" s="19" t="s">
        <v>21</v>
      </c>
      <c r="K399" s="19" t="s">
        <v>77</v>
      </c>
      <c r="L399" s="22">
        <v>1</v>
      </c>
      <c r="M399" s="23">
        <v>0.84337499999999999</v>
      </c>
      <c r="N399" s="24" t="s">
        <v>1888</v>
      </c>
      <c r="O399" s="25" t="s">
        <v>1889</v>
      </c>
      <c r="P399" s="56"/>
      <c r="Q399" s="27"/>
      <c r="R399" s="27"/>
      <c r="S399" s="27"/>
      <c r="T399" s="27"/>
      <c r="U399" s="27"/>
      <c r="V399" s="28"/>
      <c r="W399" s="27"/>
      <c r="X399" s="27"/>
      <c r="Y399" s="27"/>
    </row>
    <row r="400" spans="1:25" x14ac:dyDescent="0.25">
      <c r="A400" s="19" t="s">
        <v>1245</v>
      </c>
      <c r="B400" s="19" t="s">
        <v>2137</v>
      </c>
      <c r="C400" s="19" t="s">
        <v>1257</v>
      </c>
      <c r="D400" s="20" t="s">
        <v>1258</v>
      </c>
      <c r="E400" s="19" t="s">
        <v>1244</v>
      </c>
      <c r="F400" s="19" t="s">
        <v>2139</v>
      </c>
      <c r="G400" s="21">
        <v>44581</v>
      </c>
      <c r="H400" s="21">
        <v>44579</v>
      </c>
      <c r="I400" s="19" t="s">
        <v>106</v>
      </c>
      <c r="J400" s="19" t="s">
        <v>83</v>
      </c>
      <c r="K400" s="19" t="s">
        <v>77</v>
      </c>
      <c r="L400" s="22">
        <v>2</v>
      </c>
      <c r="M400" s="23">
        <v>0.95903099999999997</v>
      </c>
      <c r="N400" s="24" t="s">
        <v>1888</v>
      </c>
      <c r="O400" s="25" t="s">
        <v>1889</v>
      </c>
      <c r="P400" s="56"/>
      <c r="Q400" s="27"/>
      <c r="R400" s="27"/>
      <c r="S400" s="27"/>
      <c r="T400" s="27"/>
      <c r="U400" s="27"/>
      <c r="V400" s="28"/>
      <c r="W400" s="27"/>
      <c r="X400" s="27"/>
      <c r="Y400" s="27"/>
    </row>
    <row r="401" spans="1:25" x14ac:dyDescent="0.25">
      <c r="A401" s="19" t="s">
        <v>1245</v>
      </c>
      <c r="B401" s="19" t="s">
        <v>2140</v>
      </c>
      <c r="C401" s="19" t="s">
        <v>1250</v>
      </c>
      <c r="D401" s="20" t="s">
        <v>1251</v>
      </c>
      <c r="E401" s="19" t="s">
        <v>1252</v>
      </c>
      <c r="F401" s="19" t="s">
        <v>2141</v>
      </c>
      <c r="G401" s="21">
        <v>44581</v>
      </c>
      <c r="H401" s="21">
        <v>44578</v>
      </c>
      <c r="I401" s="19" t="s">
        <v>106</v>
      </c>
      <c r="J401" s="19" t="s">
        <v>83</v>
      </c>
      <c r="K401" s="19" t="s">
        <v>77</v>
      </c>
      <c r="L401" s="22">
        <v>1</v>
      </c>
      <c r="M401" s="23">
        <v>0.47951549999999998</v>
      </c>
      <c r="N401" s="24" t="s">
        <v>1888</v>
      </c>
      <c r="O401" s="25" t="s">
        <v>1889</v>
      </c>
      <c r="P401" s="56"/>
      <c r="Q401" s="27"/>
      <c r="R401" s="27"/>
      <c r="S401" s="27"/>
      <c r="T401" s="27"/>
      <c r="U401" s="27"/>
      <c r="V401" s="28"/>
      <c r="W401" s="27"/>
      <c r="X401" s="27"/>
      <c r="Y401" s="27"/>
    </row>
    <row r="402" spans="1:25" x14ac:dyDescent="0.25">
      <c r="A402" s="19" t="s">
        <v>1245</v>
      </c>
      <c r="B402" s="19" t="s">
        <v>2142</v>
      </c>
      <c r="C402" s="19" t="s">
        <v>1247</v>
      </c>
      <c r="D402" s="20" t="s">
        <v>1248</v>
      </c>
      <c r="E402" s="19" t="s">
        <v>1249</v>
      </c>
      <c r="F402" s="19" t="s">
        <v>2143</v>
      </c>
      <c r="G402" s="21">
        <v>44590</v>
      </c>
      <c r="H402" s="21">
        <v>44576</v>
      </c>
      <c r="I402" s="19" t="s">
        <v>255</v>
      </c>
      <c r="J402" s="19" t="s">
        <v>21</v>
      </c>
      <c r="K402" s="19" t="s">
        <v>77</v>
      </c>
      <c r="L402" s="22">
        <v>3</v>
      </c>
      <c r="M402" s="23">
        <v>1.5736560000000002</v>
      </c>
      <c r="N402" s="24" t="s">
        <v>1888</v>
      </c>
      <c r="O402" s="25" t="s">
        <v>1889</v>
      </c>
      <c r="P402" s="56"/>
      <c r="Q402" s="27"/>
      <c r="R402" s="27"/>
      <c r="S402" s="27"/>
      <c r="T402" s="27"/>
      <c r="U402" s="27"/>
      <c r="V402" s="28"/>
      <c r="W402" s="27"/>
      <c r="X402" s="27"/>
      <c r="Y402" s="27"/>
    </row>
    <row r="403" spans="1:25" x14ac:dyDescent="0.25">
      <c r="A403" s="19" t="s">
        <v>1245</v>
      </c>
      <c r="B403" s="19" t="s">
        <v>2142</v>
      </c>
      <c r="C403" s="19" t="s">
        <v>1254</v>
      </c>
      <c r="D403" s="20" t="s">
        <v>1255</v>
      </c>
      <c r="E403" s="19" t="s">
        <v>1249</v>
      </c>
      <c r="F403" s="19" t="s">
        <v>2144</v>
      </c>
      <c r="G403" s="21">
        <v>44590</v>
      </c>
      <c r="H403" s="21">
        <v>44578</v>
      </c>
      <c r="I403" s="19" t="s">
        <v>255</v>
      </c>
      <c r="J403" s="19" t="s">
        <v>21</v>
      </c>
      <c r="K403" s="19" t="s">
        <v>77</v>
      </c>
      <c r="L403" s="22">
        <v>3</v>
      </c>
      <c r="M403" s="23">
        <v>1.5736560000000002</v>
      </c>
      <c r="N403" s="24" t="s">
        <v>1888</v>
      </c>
      <c r="O403" s="25" t="s">
        <v>1889</v>
      </c>
      <c r="P403" s="56"/>
      <c r="Q403" s="27"/>
      <c r="R403" s="27"/>
      <c r="S403" s="27"/>
      <c r="T403" s="27"/>
      <c r="U403" s="27"/>
      <c r="V403" s="28"/>
      <c r="W403" s="27"/>
      <c r="X403" s="27"/>
      <c r="Y403" s="27"/>
    </row>
    <row r="404" spans="1:25" x14ac:dyDescent="0.25">
      <c r="A404" s="19" t="s">
        <v>1245</v>
      </c>
      <c r="B404" s="19" t="s">
        <v>2142</v>
      </c>
      <c r="C404" s="19" t="s">
        <v>1254</v>
      </c>
      <c r="D404" s="20" t="s">
        <v>1256</v>
      </c>
      <c r="E404" s="19" t="s">
        <v>1249</v>
      </c>
      <c r="F404" s="19" t="s">
        <v>2144</v>
      </c>
      <c r="G404" s="21">
        <v>44590</v>
      </c>
      <c r="H404" s="21">
        <v>44579</v>
      </c>
      <c r="I404" s="19" t="s">
        <v>265</v>
      </c>
      <c r="J404" s="19" t="s">
        <v>21</v>
      </c>
      <c r="K404" s="19" t="s">
        <v>77</v>
      </c>
      <c r="L404" s="22">
        <v>3</v>
      </c>
      <c r="M404" s="23">
        <v>2.530125</v>
      </c>
      <c r="N404" s="24" t="s">
        <v>1888</v>
      </c>
      <c r="O404" s="25" t="s">
        <v>1889</v>
      </c>
      <c r="P404" s="56"/>
      <c r="Q404" s="27"/>
      <c r="R404" s="27"/>
      <c r="S404" s="27"/>
      <c r="T404" s="27"/>
      <c r="U404" s="27"/>
      <c r="V404" s="28"/>
      <c r="W404" s="27"/>
      <c r="X404" s="27"/>
      <c r="Y404" s="27"/>
    </row>
    <row r="405" spans="1:25" x14ac:dyDescent="0.25">
      <c r="A405" s="19" t="s">
        <v>262</v>
      </c>
      <c r="B405" s="19" t="s">
        <v>2145</v>
      </c>
      <c r="C405" s="19" t="s">
        <v>1682</v>
      </c>
      <c r="D405" s="20" t="s">
        <v>1683</v>
      </c>
      <c r="E405" s="19" t="s">
        <v>1685</v>
      </c>
      <c r="F405" s="19" t="s">
        <v>1927</v>
      </c>
      <c r="G405" s="21">
        <v>44586</v>
      </c>
      <c r="H405" s="21">
        <v>44579</v>
      </c>
      <c r="I405" s="19" t="s">
        <v>139</v>
      </c>
      <c r="J405" s="19" t="s">
        <v>147</v>
      </c>
      <c r="K405" s="19" t="s">
        <v>77</v>
      </c>
      <c r="L405" s="22">
        <v>8</v>
      </c>
      <c r="M405" s="23">
        <v>0.49368000000000001</v>
      </c>
      <c r="N405" s="24" t="s">
        <v>1888</v>
      </c>
      <c r="O405" s="25" t="s">
        <v>1889</v>
      </c>
      <c r="P405" s="56">
        <v>7</v>
      </c>
      <c r="Q405" s="27">
        <v>2</v>
      </c>
      <c r="R405" s="27"/>
      <c r="S405" s="27"/>
      <c r="T405" s="27"/>
      <c r="U405" s="27"/>
      <c r="V405" s="28"/>
      <c r="W405" s="27"/>
      <c r="X405" s="27"/>
      <c r="Y405" s="27"/>
    </row>
    <row r="406" spans="1:25" x14ac:dyDescent="0.25">
      <c r="A406" s="19" t="s">
        <v>262</v>
      </c>
      <c r="B406" s="19" t="s">
        <v>2145</v>
      </c>
      <c r="C406" s="19" t="s">
        <v>1689</v>
      </c>
      <c r="D406" s="20" t="s">
        <v>1690</v>
      </c>
      <c r="E406" s="19" t="s">
        <v>1685</v>
      </c>
      <c r="F406" s="19" t="s">
        <v>1904</v>
      </c>
      <c r="G406" s="21">
        <v>44612</v>
      </c>
      <c r="H406" s="21">
        <v>44579</v>
      </c>
      <c r="I406" s="19" t="s">
        <v>243</v>
      </c>
      <c r="J406" s="19" t="s">
        <v>83</v>
      </c>
      <c r="K406" s="19" t="s">
        <v>77</v>
      </c>
      <c r="L406" s="22">
        <v>2</v>
      </c>
      <c r="M406" s="23">
        <v>0.98951999999999996</v>
      </c>
      <c r="N406" s="24" t="s">
        <v>1888</v>
      </c>
      <c r="O406" s="25" t="s">
        <v>1889</v>
      </c>
      <c r="P406" s="56"/>
      <c r="Q406" s="27"/>
      <c r="R406" s="27"/>
      <c r="S406" s="27"/>
      <c r="T406" s="27"/>
      <c r="U406" s="27"/>
      <c r="V406" s="28"/>
      <c r="W406" s="27"/>
      <c r="X406" s="27"/>
      <c r="Y406" s="27"/>
    </row>
    <row r="407" spans="1:25" x14ac:dyDescent="0.25">
      <c r="A407" s="19" t="s">
        <v>262</v>
      </c>
      <c r="B407" s="19" t="s">
        <v>2145</v>
      </c>
      <c r="C407" s="19" t="s">
        <v>1689</v>
      </c>
      <c r="D407" s="20" t="s">
        <v>1690</v>
      </c>
      <c r="E407" s="19" t="s">
        <v>1685</v>
      </c>
      <c r="F407" s="19" t="s">
        <v>1904</v>
      </c>
      <c r="G407" s="21">
        <v>44612</v>
      </c>
      <c r="H407" s="21">
        <v>44579</v>
      </c>
      <c r="I407" s="19" t="s">
        <v>244</v>
      </c>
      <c r="J407" s="19" t="s">
        <v>83</v>
      </c>
      <c r="K407" s="19" t="s">
        <v>77</v>
      </c>
      <c r="L407" s="22">
        <v>2</v>
      </c>
      <c r="M407" s="23">
        <v>0.96682800000000002</v>
      </c>
      <c r="N407" s="24" t="s">
        <v>1888</v>
      </c>
      <c r="O407" s="25" t="s">
        <v>1889</v>
      </c>
      <c r="P407" s="56"/>
      <c r="Q407" s="27"/>
      <c r="R407" s="27"/>
      <c r="S407" s="27"/>
      <c r="T407" s="27"/>
      <c r="U407" s="27"/>
      <c r="V407" s="28"/>
      <c r="W407" s="27"/>
      <c r="X407" s="27"/>
      <c r="Y407" s="27"/>
    </row>
    <row r="408" spans="1:25" x14ac:dyDescent="0.25">
      <c r="A408" s="19" t="s">
        <v>262</v>
      </c>
      <c r="B408" s="19" t="s">
        <v>2145</v>
      </c>
      <c r="C408" s="19" t="s">
        <v>1689</v>
      </c>
      <c r="D408" s="20" t="s">
        <v>1690</v>
      </c>
      <c r="E408" s="19" t="s">
        <v>1685</v>
      </c>
      <c r="F408" s="19" t="s">
        <v>1904</v>
      </c>
      <c r="G408" s="21">
        <v>44612</v>
      </c>
      <c r="H408" s="21">
        <v>44579</v>
      </c>
      <c r="I408" s="19" t="s">
        <v>1139</v>
      </c>
      <c r="J408" s="19" t="s">
        <v>21</v>
      </c>
      <c r="K408" s="19" t="s">
        <v>77</v>
      </c>
      <c r="L408" s="22">
        <v>2</v>
      </c>
      <c r="M408" s="23">
        <v>1.135872</v>
      </c>
      <c r="N408" s="24" t="s">
        <v>1888</v>
      </c>
      <c r="O408" s="25" t="s">
        <v>1889</v>
      </c>
      <c r="P408" s="56"/>
      <c r="Q408" s="27"/>
      <c r="R408" s="27"/>
      <c r="S408" s="27"/>
      <c r="T408" s="27"/>
      <c r="U408" s="27"/>
      <c r="V408" s="28"/>
      <c r="W408" s="27"/>
      <c r="X408" s="27"/>
      <c r="Y408" s="27"/>
    </row>
    <row r="409" spans="1:25" x14ac:dyDescent="0.25">
      <c r="A409" s="19" t="s">
        <v>262</v>
      </c>
      <c r="B409" s="19" t="s">
        <v>2145</v>
      </c>
      <c r="C409" s="19" t="s">
        <v>1689</v>
      </c>
      <c r="D409" s="20" t="s">
        <v>1690</v>
      </c>
      <c r="E409" s="19" t="s">
        <v>1685</v>
      </c>
      <c r="F409" s="19" t="s">
        <v>1904</v>
      </c>
      <c r="G409" s="21">
        <v>44612</v>
      </c>
      <c r="H409" s="21">
        <v>44579</v>
      </c>
      <c r="I409" s="19" t="s">
        <v>268</v>
      </c>
      <c r="J409" s="19" t="s">
        <v>21</v>
      </c>
      <c r="K409" s="19" t="s">
        <v>77</v>
      </c>
      <c r="L409" s="22">
        <v>3</v>
      </c>
      <c r="M409" s="23">
        <v>3.3388799999999996</v>
      </c>
      <c r="N409" s="24" t="s">
        <v>1888</v>
      </c>
      <c r="O409" s="25" t="s">
        <v>1889</v>
      </c>
      <c r="P409" s="56"/>
      <c r="Q409" s="27"/>
      <c r="R409" s="27"/>
      <c r="S409" s="27"/>
      <c r="T409" s="27"/>
      <c r="U409" s="27"/>
      <c r="V409" s="28"/>
      <c r="W409" s="27"/>
      <c r="X409" s="27"/>
      <c r="Y409" s="27"/>
    </row>
    <row r="410" spans="1:25" x14ac:dyDescent="0.25">
      <c r="A410" s="19" t="s">
        <v>262</v>
      </c>
      <c r="B410" s="19" t="s">
        <v>2145</v>
      </c>
      <c r="C410" s="19" t="s">
        <v>1689</v>
      </c>
      <c r="D410" s="20" t="s">
        <v>1690</v>
      </c>
      <c r="E410" s="19" t="s">
        <v>1685</v>
      </c>
      <c r="F410" s="19" t="s">
        <v>1904</v>
      </c>
      <c r="G410" s="21">
        <v>44612</v>
      </c>
      <c r="H410" s="21">
        <v>44579</v>
      </c>
      <c r="I410" s="19" t="s">
        <v>238</v>
      </c>
      <c r="J410" s="19" t="s">
        <v>21</v>
      </c>
      <c r="K410" s="19" t="s">
        <v>77</v>
      </c>
      <c r="L410" s="22">
        <v>2</v>
      </c>
      <c r="M410" s="23">
        <v>2.0956800000000002</v>
      </c>
      <c r="N410" s="24" t="s">
        <v>1888</v>
      </c>
      <c r="O410" s="25" t="s">
        <v>1889</v>
      </c>
      <c r="P410" s="56"/>
      <c r="Q410" s="27"/>
      <c r="R410" s="27"/>
      <c r="S410" s="27"/>
      <c r="T410" s="27"/>
      <c r="U410" s="27"/>
      <c r="V410" s="28"/>
      <c r="W410" s="27"/>
      <c r="X410" s="27"/>
      <c r="Y410" s="27"/>
    </row>
    <row r="411" spans="1:25" x14ac:dyDescent="0.25">
      <c r="A411" s="19" t="s">
        <v>262</v>
      </c>
      <c r="B411" s="19" t="s">
        <v>2145</v>
      </c>
      <c r="C411" s="19" t="s">
        <v>1689</v>
      </c>
      <c r="D411" s="20" t="s">
        <v>1690</v>
      </c>
      <c r="E411" s="19" t="s">
        <v>1685</v>
      </c>
      <c r="F411" s="19" t="s">
        <v>1904</v>
      </c>
      <c r="G411" s="21">
        <v>44612</v>
      </c>
      <c r="H411" s="21">
        <v>44579</v>
      </c>
      <c r="I411" s="19" t="s">
        <v>270</v>
      </c>
      <c r="J411" s="19" t="s">
        <v>21</v>
      </c>
      <c r="K411" s="19" t="s">
        <v>77</v>
      </c>
      <c r="L411" s="22">
        <v>2</v>
      </c>
      <c r="M411" s="23">
        <v>1.8374999999999999</v>
      </c>
      <c r="N411" s="24" t="s">
        <v>1888</v>
      </c>
      <c r="O411" s="25" t="s">
        <v>1889</v>
      </c>
      <c r="P411" s="56"/>
      <c r="Q411" s="27"/>
      <c r="R411" s="27"/>
      <c r="S411" s="27"/>
      <c r="T411" s="27"/>
      <c r="U411" s="27"/>
      <c r="V411" s="28"/>
      <c r="W411" s="27"/>
      <c r="X411" s="27"/>
      <c r="Y411" s="27"/>
    </row>
    <row r="412" spans="1:25" x14ac:dyDescent="0.25">
      <c r="A412" s="19" t="s">
        <v>262</v>
      </c>
      <c r="B412" s="19" t="s">
        <v>2145</v>
      </c>
      <c r="C412" s="19" t="s">
        <v>1689</v>
      </c>
      <c r="D412" s="20" t="s">
        <v>1690</v>
      </c>
      <c r="E412" s="19" t="s">
        <v>1685</v>
      </c>
      <c r="F412" s="19" t="s">
        <v>1904</v>
      </c>
      <c r="G412" s="21">
        <v>44612</v>
      </c>
      <c r="H412" s="21">
        <v>44579</v>
      </c>
      <c r="I412" s="19" t="s">
        <v>170</v>
      </c>
      <c r="J412" s="19" t="s">
        <v>21</v>
      </c>
      <c r="K412" s="19" t="s">
        <v>77</v>
      </c>
      <c r="L412" s="22">
        <v>1</v>
      </c>
      <c r="M412" s="23">
        <v>0.69159999999999999</v>
      </c>
      <c r="N412" s="24" t="s">
        <v>1888</v>
      </c>
      <c r="O412" s="25" t="s">
        <v>1889</v>
      </c>
      <c r="P412" s="56"/>
      <c r="Q412" s="27"/>
      <c r="R412" s="27"/>
      <c r="S412" s="27"/>
      <c r="T412" s="27"/>
      <c r="U412" s="27"/>
      <c r="V412" s="28"/>
      <c r="W412" s="27"/>
      <c r="X412" s="27"/>
      <c r="Y412" s="27"/>
    </row>
    <row r="413" spans="1:25" x14ac:dyDescent="0.25">
      <c r="A413" s="19" t="s">
        <v>262</v>
      </c>
      <c r="B413" s="19" t="s">
        <v>2145</v>
      </c>
      <c r="C413" s="19" t="s">
        <v>1704</v>
      </c>
      <c r="D413" s="20" t="s">
        <v>1705</v>
      </c>
      <c r="E413" s="19" t="s">
        <v>1685</v>
      </c>
      <c r="F413" s="19" t="s">
        <v>2146</v>
      </c>
      <c r="G413" s="21">
        <v>44602</v>
      </c>
      <c r="H413" s="21">
        <v>44579</v>
      </c>
      <c r="I413" s="19" t="s">
        <v>121</v>
      </c>
      <c r="J413" s="19" t="s">
        <v>21</v>
      </c>
      <c r="K413" s="19" t="s">
        <v>77</v>
      </c>
      <c r="L413" s="22">
        <v>1</v>
      </c>
      <c r="M413" s="23">
        <v>1.4149099999999997</v>
      </c>
      <c r="N413" s="24" t="s">
        <v>1888</v>
      </c>
      <c r="O413" s="25" t="s">
        <v>1889</v>
      </c>
      <c r="P413" s="56"/>
      <c r="Q413" s="27"/>
      <c r="R413" s="27"/>
      <c r="S413" s="27"/>
      <c r="T413" s="27"/>
      <c r="U413" s="27"/>
      <c r="V413" s="28"/>
      <c r="W413" s="27"/>
      <c r="X413" s="27"/>
      <c r="Y413" s="27"/>
    </row>
    <row r="414" spans="1:25" x14ac:dyDescent="0.25">
      <c r="A414" s="19" t="s">
        <v>1245</v>
      </c>
      <c r="B414" s="19" t="s">
        <v>2147</v>
      </c>
      <c r="C414" s="19" t="s">
        <v>1698</v>
      </c>
      <c r="D414" s="20" t="s">
        <v>1699</v>
      </c>
      <c r="E414" s="19" t="s">
        <v>1700</v>
      </c>
      <c r="F414" s="19" t="s">
        <v>2148</v>
      </c>
      <c r="G414" s="21">
        <v>44590</v>
      </c>
      <c r="H414" s="21">
        <v>44579</v>
      </c>
      <c r="I414" s="19" t="s">
        <v>265</v>
      </c>
      <c r="J414" s="19" t="s">
        <v>21</v>
      </c>
      <c r="K414" s="19" t="s">
        <v>77</v>
      </c>
      <c r="L414" s="22">
        <v>1</v>
      </c>
      <c r="M414" s="23">
        <v>0.84337499999999999</v>
      </c>
      <c r="N414" s="24" t="s">
        <v>1888</v>
      </c>
      <c r="O414" s="25" t="s">
        <v>1889</v>
      </c>
      <c r="P414" s="56"/>
      <c r="Q414" s="27"/>
      <c r="R414" s="27"/>
      <c r="S414" s="27"/>
      <c r="T414" s="27"/>
      <c r="U414" s="27"/>
      <c r="V414" s="28"/>
      <c r="W414" s="27"/>
      <c r="X414" s="27"/>
      <c r="Y414" s="27"/>
    </row>
    <row r="415" spans="1:25" x14ac:dyDescent="0.25">
      <c r="A415" s="19" t="s">
        <v>1245</v>
      </c>
      <c r="B415" s="19" t="s">
        <v>2147</v>
      </c>
      <c r="C415" s="19" t="s">
        <v>1706</v>
      </c>
      <c r="D415" s="20" t="s">
        <v>1707</v>
      </c>
      <c r="E415" s="19" t="s">
        <v>1700</v>
      </c>
      <c r="F415" s="19" t="s">
        <v>2149</v>
      </c>
      <c r="G415" s="21">
        <v>44581</v>
      </c>
      <c r="H415" s="21">
        <v>44579</v>
      </c>
      <c r="I415" s="19" t="s">
        <v>112</v>
      </c>
      <c r="J415" s="19" t="s">
        <v>83</v>
      </c>
      <c r="K415" s="19" t="s">
        <v>77</v>
      </c>
      <c r="L415" s="22">
        <v>11</v>
      </c>
      <c r="M415" s="23">
        <v>6.4546460000000003</v>
      </c>
      <c r="N415" s="24" t="s">
        <v>1888</v>
      </c>
      <c r="O415" s="25" t="s">
        <v>1889</v>
      </c>
      <c r="P415" s="56"/>
      <c r="Q415" s="27"/>
      <c r="R415" s="27"/>
      <c r="S415" s="27"/>
      <c r="T415" s="27"/>
      <c r="U415" s="27"/>
      <c r="V415" s="28"/>
      <c r="W415" s="27"/>
      <c r="X415" s="27"/>
      <c r="Y415" s="27"/>
    </row>
    <row r="416" spans="1:25" x14ac:dyDescent="0.25">
      <c r="A416" s="19" t="s">
        <v>2150</v>
      </c>
      <c r="B416" s="19" t="s">
        <v>2151</v>
      </c>
      <c r="C416" s="19" t="s">
        <v>2152</v>
      </c>
      <c r="D416" s="20" t="s">
        <v>2153</v>
      </c>
      <c r="E416" s="19" t="s">
        <v>2154</v>
      </c>
      <c r="F416" s="19" t="s">
        <v>2155</v>
      </c>
      <c r="G416" s="21">
        <v>44602</v>
      </c>
      <c r="H416" s="21">
        <v>44579</v>
      </c>
      <c r="I416" s="19" t="s">
        <v>2156</v>
      </c>
      <c r="J416" s="19" t="s">
        <v>100</v>
      </c>
      <c r="K416" s="19" t="s">
        <v>77</v>
      </c>
      <c r="L416" s="22">
        <v>1</v>
      </c>
      <c r="M416" s="23">
        <v>0.12832499999999999</v>
      </c>
      <c r="N416" s="24" t="s">
        <v>1888</v>
      </c>
      <c r="O416" s="25" t="s">
        <v>1889</v>
      </c>
      <c r="P416" s="56"/>
      <c r="Q416" s="27"/>
      <c r="R416" s="27"/>
      <c r="S416" s="27"/>
      <c r="T416" s="27"/>
      <c r="U416" s="27"/>
      <c r="V416" s="28"/>
      <c r="W416" s="27"/>
      <c r="X416" s="27"/>
      <c r="Y416" s="27"/>
    </row>
    <row r="417" spans="1:25" x14ac:dyDescent="0.25">
      <c r="A417" s="19" t="s">
        <v>2150</v>
      </c>
      <c r="B417" s="19" t="s">
        <v>2151</v>
      </c>
      <c r="C417" s="19" t="s">
        <v>2152</v>
      </c>
      <c r="D417" s="20" t="s">
        <v>2153</v>
      </c>
      <c r="E417" s="19" t="s">
        <v>2154</v>
      </c>
      <c r="F417" s="19" t="s">
        <v>2155</v>
      </c>
      <c r="G417" s="21">
        <v>44602</v>
      </c>
      <c r="H417" s="21">
        <v>44579</v>
      </c>
      <c r="I417" s="19" t="s">
        <v>2157</v>
      </c>
      <c r="J417" s="19" t="s">
        <v>100</v>
      </c>
      <c r="K417" s="19" t="s">
        <v>77</v>
      </c>
      <c r="L417" s="22">
        <v>1</v>
      </c>
      <c r="M417" s="23">
        <v>0.27417599999999998</v>
      </c>
      <c r="N417" s="24" t="s">
        <v>1888</v>
      </c>
      <c r="O417" s="25" t="s">
        <v>1889</v>
      </c>
      <c r="P417" s="56"/>
      <c r="Q417" s="27"/>
      <c r="R417" s="27"/>
      <c r="S417" s="27"/>
      <c r="T417" s="27"/>
      <c r="U417" s="27"/>
      <c r="V417" s="28"/>
      <c r="W417" s="27"/>
      <c r="X417" s="27"/>
      <c r="Y417" s="27"/>
    </row>
    <row r="418" spans="1:25" x14ac:dyDescent="0.25">
      <c r="A418" s="19" t="s">
        <v>2150</v>
      </c>
      <c r="B418" s="19" t="s">
        <v>2151</v>
      </c>
      <c r="C418" s="19" t="s">
        <v>2158</v>
      </c>
      <c r="D418" s="20" t="s">
        <v>2159</v>
      </c>
      <c r="E418" s="19" t="s">
        <v>2154</v>
      </c>
      <c r="F418" s="19" t="s">
        <v>2155</v>
      </c>
      <c r="G418" s="21">
        <v>44602</v>
      </c>
      <c r="H418" s="21">
        <v>44579</v>
      </c>
      <c r="I418" s="19" t="s">
        <v>1111</v>
      </c>
      <c r="J418" s="19" t="s">
        <v>100</v>
      </c>
      <c r="K418" s="19" t="s">
        <v>77</v>
      </c>
      <c r="L418" s="22">
        <v>5</v>
      </c>
      <c r="M418" s="23">
        <v>0.40570500000000004</v>
      </c>
      <c r="N418" s="24" t="s">
        <v>1888</v>
      </c>
      <c r="O418" s="25" t="s">
        <v>1889</v>
      </c>
      <c r="P418" s="56"/>
      <c r="Q418" s="27"/>
      <c r="R418" s="27"/>
      <c r="S418" s="27"/>
      <c r="T418" s="27"/>
      <c r="U418" s="27"/>
      <c r="V418" s="28"/>
      <c r="W418" s="27"/>
      <c r="X418" s="27"/>
      <c r="Y418" s="27"/>
    </row>
    <row r="419" spans="1:25" x14ac:dyDescent="0.25">
      <c r="A419" s="19" t="s">
        <v>2150</v>
      </c>
      <c r="B419" s="19" t="s">
        <v>2151</v>
      </c>
      <c r="C419" s="19" t="s">
        <v>2158</v>
      </c>
      <c r="D419" s="20" t="s">
        <v>2159</v>
      </c>
      <c r="E419" s="19" t="s">
        <v>2154</v>
      </c>
      <c r="F419" s="19" t="s">
        <v>2155</v>
      </c>
      <c r="G419" s="21">
        <v>44602</v>
      </c>
      <c r="H419" s="21">
        <v>44579</v>
      </c>
      <c r="I419" s="19" t="s">
        <v>1112</v>
      </c>
      <c r="J419" s="19" t="s">
        <v>100</v>
      </c>
      <c r="K419" s="19" t="s">
        <v>77</v>
      </c>
      <c r="L419" s="22">
        <v>5</v>
      </c>
      <c r="M419" s="23">
        <v>1.3406399999999998</v>
      </c>
      <c r="N419" s="24" t="s">
        <v>1888</v>
      </c>
      <c r="O419" s="25" t="s">
        <v>1889</v>
      </c>
      <c r="P419" s="56"/>
      <c r="Q419" s="27"/>
      <c r="R419" s="27"/>
      <c r="S419" s="27"/>
      <c r="T419" s="27"/>
      <c r="U419" s="27"/>
      <c r="V419" s="28"/>
      <c r="W419" s="27"/>
      <c r="X419" s="27"/>
      <c r="Y419" s="27"/>
    </row>
    <row r="420" spans="1:25" x14ac:dyDescent="0.25">
      <c r="A420" s="19" t="s">
        <v>1495</v>
      </c>
      <c r="B420" s="19" t="s">
        <v>2160</v>
      </c>
      <c r="C420" s="19" t="s">
        <v>1492</v>
      </c>
      <c r="D420" s="20" t="s">
        <v>1493</v>
      </c>
      <c r="E420" s="19" t="s">
        <v>1494</v>
      </c>
      <c r="F420" s="19" t="s">
        <v>1907</v>
      </c>
      <c r="G420" s="21">
        <v>44602</v>
      </c>
      <c r="H420" s="21">
        <v>44578</v>
      </c>
      <c r="I420" s="19" t="s">
        <v>1129</v>
      </c>
      <c r="J420" s="19" t="s">
        <v>219</v>
      </c>
      <c r="K420" s="19" t="s">
        <v>77</v>
      </c>
      <c r="L420" s="22">
        <v>200</v>
      </c>
      <c r="M420" s="23">
        <v>3.1303999999999998E-3</v>
      </c>
      <c r="N420" s="24" t="s">
        <v>1888</v>
      </c>
      <c r="O420" s="25" t="s">
        <v>1889</v>
      </c>
      <c r="P420" s="56"/>
      <c r="Q420" s="27"/>
      <c r="R420" s="27"/>
      <c r="S420" s="27"/>
      <c r="T420" s="27"/>
      <c r="U420" s="27"/>
      <c r="V420" s="28"/>
      <c r="W420" s="27"/>
      <c r="X420" s="27"/>
      <c r="Y420" s="27"/>
    </row>
    <row r="421" spans="1:25" x14ac:dyDescent="0.25">
      <c r="A421" s="19" t="s">
        <v>1495</v>
      </c>
      <c r="B421" s="19" t="s">
        <v>2160</v>
      </c>
      <c r="C421" s="19" t="s">
        <v>1492</v>
      </c>
      <c r="D421" s="20" t="s">
        <v>1493</v>
      </c>
      <c r="E421" s="19" t="s">
        <v>1494</v>
      </c>
      <c r="F421" s="19" t="s">
        <v>1907</v>
      </c>
      <c r="G421" s="21">
        <v>44602</v>
      </c>
      <c r="H421" s="21">
        <v>44578</v>
      </c>
      <c r="I421" s="19" t="s">
        <v>767</v>
      </c>
      <c r="J421" s="19" t="s">
        <v>219</v>
      </c>
      <c r="K421" s="19" t="s">
        <v>77</v>
      </c>
      <c r="L421" s="22">
        <v>100</v>
      </c>
      <c r="M421" s="23">
        <v>1.53725E-3</v>
      </c>
      <c r="N421" s="24" t="s">
        <v>1888</v>
      </c>
      <c r="O421" s="25" t="s">
        <v>1889</v>
      </c>
      <c r="P421" s="56"/>
      <c r="Q421" s="27"/>
      <c r="R421" s="27"/>
      <c r="S421" s="27"/>
      <c r="T421" s="27"/>
      <c r="U421" s="27"/>
      <c r="V421" s="28"/>
      <c r="W421" s="27"/>
      <c r="X421" s="27"/>
      <c r="Y421" s="27"/>
    </row>
    <row r="422" spans="1:25" x14ac:dyDescent="0.25">
      <c r="A422" s="19" t="s">
        <v>1495</v>
      </c>
      <c r="B422" s="19" t="s">
        <v>2160</v>
      </c>
      <c r="C422" s="19" t="s">
        <v>1492</v>
      </c>
      <c r="D422" s="20" t="s">
        <v>1493</v>
      </c>
      <c r="E422" s="19" t="s">
        <v>1494</v>
      </c>
      <c r="F422" s="19" t="s">
        <v>1907</v>
      </c>
      <c r="G422" s="21">
        <v>44602</v>
      </c>
      <c r="H422" s="21">
        <v>44578</v>
      </c>
      <c r="I422" s="19" t="s">
        <v>766</v>
      </c>
      <c r="J422" s="19" t="s">
        <v>219</v>
      </c>
      <c r="K422" s="19" t="s">
        <v>77</v>
      </c>
      <c r="L422" s="22">
        <v>300</v>
      </c>
      <c r="M422" s="23">
        <v>4.6117499999999995E-3</v>
      </c>
      <c r="N422" s="24" t="s">
        <v>1888</v>
      </c>
      <c r="O422" s="25" t="s">
        <v>1889</v>
      </c>
      <c r="P422" s="56"/>
      <c r="Q422" s="27"/>
      <c r="R422" s="27"/>
      <c r="S422" s="27"/>
      <c r="T422" s="27"/>
      <c r="U422" s="27"/>
      <c r="V422" s="28"/>
      <c r="W422" s="27"/>
      <c r="X422" s="27"/>
      <c r="Y422" s="27"/>
    </row>
    <row r="423" spans="1:25" x14ac:dyDescent="0.25">
      <c r="A423" s="19" t="s">
        <v>1495</v>
      </c>
      <c r="B423" s="19" t="s">
        <v>2160</v>
      </c>
      <c r="C423" s="19" t="s">
        <v>1492</v>
      </c>
      <c r="D423" s="20" t="s">
        <v>1493</v>
      </c>
      <c r="E423" s="19" t="s">
        <v>1494</v>
      </c>
      <c r="F423" s="19" t="s">
        <v>1907</v>
      </c>
      <c r="G423" s="21">
        <v>44602</v>
      </c>
      <c r="H423" s="21">
        <v>44578</v>
      </c>
      <c r="I423" s="19" t="s">
        <v>765</v>
      </c>
      <c r="J423" s="19" t="s">
        <v>219</v>
      </c>
      <c r="K423" s="19" t="s">
        <v>77</v>
      </c>
      <c r="L423" s="22">
        <v>960</v>
      </c>
      <c r="M423" s="23">
        <v>4.7879999999999999E-2</v>
      </c>
      <c r="N423" s="24" t="s">
        <v>1888</v>
      </c>
      <c r="O423" s="25" t="s">
        <v>1889</v>
      </c>
      <c r="P423" s="56"/>
      <c r="Q423" s="27"/>
      <c r="R423" s="27"/>
      <c r="S423" s="27"/>
      <c r="T423" s="27"/>
      <c r="U423" s="27"/>
      <c r="V423" s="28"/>
      <c r="W423" s="27"/>
      <c r="X423" s="27"/>
      <c r="Y423" s="27"/>
    </row>
    <row r="424" spans="1:25" x14ac:dyDescent="0.25">
      <c r="A424" s="19" t="s">
        <v>1495</v>
      </c>
      <c r="B424" s="19" t="s">
        <v>2160</v>
      </c>
      <c r="C424" s="19" t="s">
        <v>1492</v>
      </c>
      <c r="D424" s="20" t="s">
        <v>1493</v>
      </c>
      <c r="E424" s="19" t="s">
        <v>1494</v>
      </c>
      <c r="F424" s="19" t="s">
        <v>1907</v>
      </c>
      <c r="G424" s="21">
        <v>44602</v>
      </c>
      <c r="H424" s="21">
        <v>44578</v>
      </c>
      <c r="I424" s="19" t="s">
        <v>764</v>
      </c>
      <c r="J424" s="19" t="s">
        <v>219</v>
      </c>
      <c r="K424" s="19" t="s">
        <v>77</v>
      </c>
      <c r="L424" s="22">
        <v>1440</v>
      </c>
      <c r="M424" s="23">
        <v>0.12375</v>
      </c>
      <c r="N424" s="24" t="s">
        <v>1888</v>
      </c>
      <c r="O424" s="25" t="s">
        <v>1889</v>
      </c>
      <c r="P424" s="56"/>
      <c r="Q424" s="27"/>
      <c r="R424" s="27"/>
      <c r="S424" s="27"/>
      <c r="T424" s="27"/>
      <c r="U424" s="27"/>
      <c r="V424" s="28"/>
      <c r="W424" s="27"/>
      <c r="X424" s="27"/>
      <c r="Y424" s="27"/>
    </row>
    <row r="425" spans="1:25" x14ac:dyDescent="0.25">
      <c r="A425" s="19" t="s">
        <v>1495</v>
      </c>
      <c r="B425" s="19" t="s">
        <v>2160</v>
      </c>
      <c r="C425" s="19" t="s">
        <v>1492</v>
      </c>
      <c r="D425" s="20" t="s">
        <v>1493</v>
      </c>
      <c r="E425" s="19" t="s">
        <v>1494</v>
      </c>
      <c r="F425" s="19" t="s">
        <v>1907</v>
      </c>
      <c r="G425" s="21">
        <v>44602</v>
      </c>
      <c r="H425" s="21">
        <v>44578</v>
      </c>
      <c r="I425" s="19" t="s">
        <v>223</v>
      </c>
      <c r="J425" s="19" t="s">
        <v>219</v>
      </c>
      <c r="K425" s="19" t="s">
        <v>77</v>
      </c>
      <c r="L425" s="22">
        <v>480</v>
      </c>
      <c r="M425" s="23">
        <v>2.2678E-2</v>
      </c>
      <c r="N425" s="24" t="s">
        <v>1888</v>
      </c>
      <c r="O425" s="25" t="s">
        <v>1889</v>
      </c>
      <c r="P425" s="56"/>
      <c r="Q425" s="27"/>
      <c r="R425" s="27"/>
      <c r="S425" s="27"/>
      <c r="T425" s="27"/>
      <c r="U425" s="27"/>
      <c r="V425" s="28"/>
      <c r="W425" s="27"/>
      <c r="X425" s="27"/>
      <c r="Y425" s="27"/>
    </row>
    <row r="426" spans="1:25" x14ac:dyDescent="0.25">
      <c r="A426" s="19" t="s">
        <v>1495</v>
      </c>
      <c r="B426" s="19" t="s">
        <v>2160</v>
      </c>
      <c r="C426" s="19" t="s">
        <v>1492</v>
      </c>
      <c r="D426" s="20" t="s">
        <v>1493</v>
      </c>
      <c r="E426" s="19" t="s">
        <v>1494</v>
      </c>
      <c r="F426" s="19" t="s">
        <v>1907</v>
      </c>
      <c r="G426" s="21">
        <v>44602</v>
      </c>
      <c r="H426" s="21">
        <v>44578</v>
      </c>
      <c r="I426" s="19" t="s">
        <v>234</v>
      </c>
      <c r="J426" s="19" t="s">
        <v>219</v>
      </c>
      <c r="K426" s="19" t="s">
        <v>77</v>
      </c>
      <c r="L426" s="22">
        <v>30000</v>
      </c>
      <c r="M426" s="23">
        <v>0.43106250000000002</v>
      </c>
      <c r="N426" s="24" t="s">
        <v>1888</v>
      </c>
      <c r="O426" s="25" t="s">
        <v>1889</v>
      </c>
      <c r="P426" s="56"/>
      <c r="Q426" s="27"/>
      <c r="R426" s="27"/>
      <c r="S426" s="27"/>
      <c r="T426" s="27"/>
      <c r="U426" s="27"/>
      <c r="V426" s="28"/>
      <c r="W426" s="27"/>
      <c r="X426" s="27"/>
      <c r="Y426" s="27"/>
    </row>
    <row r="427" spans="1:25" x14ac:dyDescent="0.25">
      <c r="A427" s="19" t="s">
        <v>1495</v>
      </c>
      <c r="B427" s="19" t="s">
        <v>2160</v>
      </c>
      <c r="C427" s="19" t="s">
        <v>1492</v>
      </c>
      <c r="D427" s="20" t="s">
        <v>1493</v>
      </c>
      <c r="E427" s="19" t="s">
        <v>1494</v>
      </c>
      <c r="F427" s="19" t="s">
        <v>1907</v>
      </c>
      <c r="G427" s="21">
        <v>44602</v>
      </c>
      <c r="H427" s="21">
        <v>44578</v>
      </c>
      <c r="I427" s="19" t="s">
        <v>222</v>
      </c>
      <c r="J427" s="19" t="s">
        <v>219</v>
      </c>
      <c r="K427" s="19" t="s">
        <v>77</v>
      </c>
      <c r="L427" s="22">
        <v>12000</v>
      </c>
      <c r="M427" s="23">
        <v>8.7847499999999995E-2</v>
      </c>
      <c r="N427" s="24" t="s">
        <v>1888</v>
      </c>
      <c r="O427" s="25" t="s">
        <v>1889</v>
      </c>
      <c r="P427" s="56"/>
      <c r="Q427" s="27"/>
      <c r="R427" s="27"/>
      <c r="S427" s="27"/>
      <c r="T427" s="27"/>
      <c r="U427" s="27"/>
      <c r="V427" s="28"/>
      <c r="W427" s="27"/>
      <c r="X427" s="27"/>
      <c r="Y427" s="27"/>
    </row>
    <row r="428" spans="1:25" x14ac:dyDescent="0.25">
      <c r="A428" s="19" t="s">
        <v>1559</v>
      </c>
      <c r="B428" s="19" t="s">
        <v>2161</v>
      </c>
      <c r="C428" s="19" t="s">
        <v>1577</v>
      </c>
      <c r="D428" s="20" t="s">
        <v>1671</v>
      </c>
      <c r="E428" s="19" t="s">
        <v>1557</v>
      </c>
      <c r="F428" s="19" t="s">
        <v>2162</v>
      </c>
      <c r="G428" s="21">
        <v>44581</v>
      </c>
      <c r="H428" s="21">
        <v>44578</v>
      </c>
      <c r="I428" s="19" t="s">
        <v>255</v>
      </c>
      <c r="J428" s="19" t="s">
        <v>21</v>
      </c>
      <c r="K428" s="19" t="s">
        <v>77</v>
      </c>
      <c r="L428" s="22">
        <v>1</v>
      </c>
      <c r="M428" s="23">
        <v>0.52455200000000002</v>
      </c>
      <c r="N428" s="24" t="s">
        <v>1888</v>
      </c>
      <c r="O428" s="25" t="s">
        <v>1889</v>
      </c>
      <c r="P428" s="56"/>
      <c r="Q428" s="27"/>
      <c r="R428" s="27"/>
      <c r="S428" s="27"/>
      <c r="T428" s="27"/>
      <c r="U428" s="27"/>
      <c r="V428" s="28"/>
      <c r="W428" s="27"/>
      <c r="X428" s="27"/>
      <c r="Y428" s="27"/>
    </row>
    <row r="429" spans="1:25" x14ac:dyDescent="0.25">
      <c r="A429" s="19" t="s">
        <v>1245</v>
      </c>
      <c r="B429" s="19" t="s">
        <v>2163</v>
      </c>
      <c r="C429" s="19" t="s">
        <v>1672</v>
      </c>
      <c r="D429" s="20" t="s">
        <v>1673</v>
      </c>
      <c r="E429" s="19" t="s">
        <v>1674</v>
      </c>
      <c r="F429" s="19" t="s">
        <v>2164</v>
      </c>
      <c r="G429" s="21">
        <v>44590</v>
      </c>
      <c r="H429" s="21">
        <v>44579</v>
      </c>
      <c r="I429" s="19" t="s">
        <v>272</v>
      </c>
      <c r="J429" s="19" t="s">
        <v>21</v>
      </c>
      <c r="K429" s="19" t="s">
        <v>77</v>
      </c>
      <c r="L429" s="22">
        <v>1</v>
      </c>
      <c r="M429" s="23">
        <v>0.88563199999999997</v>
      </c>
      <c r="N429" s="24" t="s">
        <v>1888</v>
      </c>
      <c r="O429" s="25" t="s">
        <v>1889</v>
      </c>
      <c r="P429" s="56"/>
      <c r="Q429" s="27"/>
      <c r="R429" s="27"/>
      <c r="S429" s="27"/>
      <c r="T429" s="27"/>
      <c r="U429" s="27"/>
      <c r="V429" s="28"/>
      <c r="W429" s="27"/>
      <c r="X429" s="27"/>
      <c r="Y429" s="27"/>
    </row>
    <row r="430" spans="1:25" x14ac:dyDescent="0.25">
      <c r="A430" s="19" t="s">
        <v>1245</v>
      </c>
      <c r="B430" s="19" t="s">
        <v>2165</v>
      </c>
      <c r="C430" s="19" t="s">
        <v>1478</v>
      </c>
      <c r="D430" s="20" t="s">
        <v>1479</v>
      </c>
      <c r="E430" s="19" t="s">
        <v>1480</v>
      </c>
      <c r="F430" s="19" t="s">
        <v>2166</v>
      </c>
      <c r="G430" s="21">
        <v>44584</v>
      </c>
      <c r="H430" s="21">
        <v>44576</v>
      </c>
      <c r="I430" s="19" t="s">
        <v>170</v>
      </c>
      <c r="J430" s="19" t="s">
        <v>21</v>
      </c>
      <c r="K430" s="19" t="s">
        <v>77</v>
      </c>
      <c r="L430" s="22">
        <v>3</v>
      </c>
      <c r="M430" s="23">
        <v>2.0747999999999998</v>
      </c>
      <c r="N430" s="24" t="s">
        <v>1888</v>
      </c>
      <c r="O430" s="25" t="s">
        <v>1889</v>
      </c>
      <c r="P430" s="56"/>
      <c r="Q430" s="27"/>
      <c r="R430" s="27"/>
      <c r="S430" s="27"/>
      <c r="T430" s="27"/>
      <c r="U430" s="27"/>
      <c r="V430" s="28"/>
      <c r="W430" s="27"/>
      <c r="X430" s="27"/>
      <c r="Y430" s="27"/>
    </row>
    <row r="431" spans="1:25" x14ac:dyDescent="0.25">
      <c r="A431" s="19" t="s">
        <v>1245</v>
      </c>
      <c r="B431" s="19" t="s">
        <v>2165</v>
      </c>
      <c r="C431" s="19" t="s">
        <v>1484</v>
      </c>
      <c r="D431" s="20" t="s">
        <v>1485</v>
      </c>
      <c r="E431" s="19" t="s">
        <v>1480</v>
      </c>
      <c r="F431" s="19" t="s">
        <v>2167</v>
      </c>
      <c r="G431" s="21">
        <v>44581</v>
      </c>
      <c r="H431" s="21">
        <v>44578</v>
      </c>
      <c r="I431" s="19" t="s">
        <v>106</v>
      </c>
      <c r="J431" s="19" t="s">
        <v>83</v>
      </c>
      <c r="K431" s="19" t="s">
        <v>77</v>
      </c>
      <c r="L431" s="22">
        <v>6</v>
      </c>
      <c r="M431" s="23">
        <v>2.8770929999999999</v>
      </c>
      <c r="N431" s="24" t="s">
        <v>1888</v>
      </c>
      <c r="O431" s="25" t="s">
        <v>1889</v>
      </c>
      <c r="P431" s="56"/>
      <c r="Q431" s="27"/>
      <c r="R431" s="27"/>
      <c r="S431" s="27"/>
      <c r="T431" s="27"/>
      <c r="U431" s="27"/>
      <c r="V431" s="28"/>
      <c r="W431" s="27"/>
      <c r="X431" s="27"/>
      <c r="Y431" s="27"/>
    </row>
    <row r="432" spans="1:25" x14ac:dyDescent="0.25">
      <c r="A432" s="19" t="s">
        <v>1245</v>
      </c>
      <c r="B432" s="19" t="s">
        <v>2165</v>
      </c>
      <c r="C432" s="19" t="s">
        <v>1486</v>
      </c>
      <c r="D432" s="20" t="s">
        <v>1487</v>
      </c>
      <c r="E432" s="19" t="s">
        <v>1480</v>
      </c>
      <c r="F432" s="19" t="s">
        <v>2168</v>
      </c>
      <c r="G432" s="21">
        <v>44590</v>
      </c>
      <c r="H432" s="21">
        <v>44578</v>
      </c>
      <c r="I432" s="19" t="s">
        <v>302</v>
      </c>
      <c r="J432" s="19" t="s">
        <v>21</v>
      </c>
      <c r="K432" s="19" t="s">
        <v>77</v>
      </c>
      <c r="L432" s="22">
        <v>3</v>
      </c>
      <c r="M432" s="23">
        <v>2.8214999999999999</v>
      </c>
      <c r="N432" s="24" t="s">
        <v>1888</v>
      </c>
      <c r="O432" s="25" t="s">
        <v>1889</v>
      </c>
      <c r="P432" s="56"/>
      <c r="Q432" s="27"/>
      <c r="R432" s="27"/>
      <c r="S432" s="27"/>
      <c r="T432" s="27"/>
      <c r="U432" s="27"/>
      <c r="V432" s="28"/>
      <c r="W432" s="27"/>
      <c r="X432" s="27"/>
      <c r="Y432" s="27"/>
    </row>
    <row r="433" spans="1:25" x14ac:dyDescent="0.25">
      <c r="A433" s="19" t="s">
        <v>1245</v>
      </c>
      <c r="B433" s="19" t="s">
        <v>2165</v>
      </c>
      <c r="C433" s="19" t="s">
        <v>1488</v>
      </c>
      <c r="D433" s="20" t="s">
        <v>1489</v>
      </c>
      <c r="E433" s="19" t="s">
        <v>1480</v>
      </c>
      <c r="F433" s="19" t="s">
        <v>2169</v>
      </c>
      <c r="G433" s="21">
        <v>44588</v>
      </c>
      <c r="H433" s="21">
        <v>44578</v>
      </c>
      <c r="I433" s="19" t="s">
        <v>91</v>
      </c>
      <c r="J433" s="19" t="s">
        <v>21</v>
      </c>
      <c r="K433" s="19" t="s">
        <v>77</v>
      </c>
      <c r="L433" s="22">
        <v>1</v>
      </c>
      <c r="M433" s="23">
        <v>1.4473800000000001</v>
      </c>
      <c r="N433" s="24" t="s">
        <v>1888</v>
      </c>
      <c r="O433" s="25" t="s">
        <v>1889</v>
      </c>
      <c r="P433" s="56"/>
      <c r="Q433" s="27"/>
      <c r="R433" s="27"/>
      <c r="S433" s="27"/>
      <c r="T433" s="27"/>
      <c r="U433" s="27"/>
      <c r="V433" s="28"/>
      <c r="W433" s="27"/>
      <c r="X433" s="27"/>
      <c r="Y433" s="27"/>
    </row>
    <row r="434" spans="1:25" x14ac:dyDescent="0.25">
      <c r="A434" s="19" t="s">
        <v>1245</v>
      </c>
      <c r="B434" s="19" t="s">
        <v>2165</v>
      </c>
      <c r="C434" s="19" t="s">
        <v>1490</v>
      </c>
      <c r="D434" s="20" t="s">
        <v>1491</v>
      </c>
      <c r="E434" s="19" t="s">
        <v>1480</v>
      </c>
      <c r="F434" s="19" t="s">
        <v>2170</v>
      </c>
      <c r="G434" s="21">
        <v>44590</v>
      </c>
      <c r="H434" s="21">
        <v>44578</v>
      </c>
      <c r="I434" s="19" t="s">
        <v>302</v>
      </c>
      <c r="J434" s="19" t="s">
        <v>21</v>
      </c>
      <c r="K434" s="19" t="s">
        <v>77</v>
      </c>
      <c r="L434" s="22">
        <v>7</v>
      </c>
      <c r="M434" s="23">
        <v>6.5834999999999999</v>
      </c>
      <c r="N434" s="24" t="s">
        <v>1888</v>
      </c>
      <c r="O434" s="25" t="s">
        <v>1889</v>
      </c>
      <c r="P434" s="56"/>
      <c r="Q434" s="27"/>
      <c r="R434" s="27"/>
      <c r="S434" s="27"/>
      <c r="T434" s="27"/>
      <c r="U434" s="27"/>
      <c r="V434" s="28"/>
      <c r="W434" s="27"/>
      <c r="X434" s="27"/>
      <c r="Y434" s="27"/>
    </row>
    <row r="435" spans="1:25" x14ac:dyDescent="0.25">
      <c r="A435" s="19" t="s">
        <v>1245</v>
      </c>
      <c r="B435" s="19" t="s">
        <v>2165</v>
      </c>
      <c r="C435" s="19" t="s">
        <v>1490</v>
      </c>
      <c r="D435" s="20" t="s">
        <v>1507</v>
      </c>
      <c r="E435" s="19" t="s">
        <v>1480</v>
      </c>
      <c r="F435" s="19" t="s">
        <v>2170</v>
      </c>
      <c r="G435" s="21">
        <v>44590</v>
      </c>
      <c r="H435" s="21">
        <v>44579</v>
      </c>
      <c r="I435" s="19" t="s">
        <v>302</v>
      </c>
      <c r="J435" s="19" t="s">
        <v>21</v>
      </c>
      <c r="K435" s="19" t="s">
        <v>77</v>
      </c>
      <c r="L435" s="22">
        <v>1</v>
      </c>
      <c r="M435" s="23">
        <v>0.9405</v>
      </c>
      <c r="N435" s="24" t="s">
        <v>1888</v>
      </c>
      <c r="O435" s="25" t="s">
        <v>1889</v>
      </c>
      <c r="P435" s="56"/>
      <c r="Q435" s="27"/>
      <c r="R435" s="27"/>
      <c r="S435" s="27"/>
      <c r="T435" s="27"/>
      <c r="U435" s="27"/>
      <c r="V435" s="28"/>
      <c r="W435" s="27"/>
      <c r="X435" s="27"/>
      <c r="Y435" s="27"/>
    </row>
    <row r="436" spans="1:25" x14ac:dyDescent="0.25">
      <c r="A436" s="19" t="s">
        <v>1245</v>
      </c>
      <c r="B436" s="19" t="s">
        <v>2171</v>
      </c>
      <c r="C436" s="19" t="s">
        <v>1677</v>
      </c>
      <c r="D436" s="20" t="s">
        <v>1678</v>
      </c>
      <c r="E436" s="19" t="s">
        <v>1679</v>
      </c>
      <c r="F436" s="19" t="s">
        <v>2172</v>
      </c>
      <c r="G436" s="21">
        <v>44584</v>
      </c>
      <c r="H436" s="21">
        <v>44576</v>
      </c>
      <c r="I436" s="19" t="s">
        <v>170</v>
      </c>
      <c r="J436" s="19" t="s">
        <v>21</v>
      </c>
      <c r="K436" s="19" t="s">
        <v>77</v>
      </c>
      <c r="L436" s="22">
        <v>1</v>
      </c>
      <c r="M436" s="23">
        <v>0.69159999999999999</v>
      </c>
      <c r="N436" s="24" t="s">
        <v>1888</v>
      </c>
      <c r="O436" s="25" t="s">
        <v>1889</v>
      </c>
      <c r="P436" s="56"/>
      <c r="Q436" s="27"/>
      <c r="R436" s="27"/>
      <c r="S436" s="27"/>
      <c r="T436" s="27"/>
      <c r="U436" s="27"/>
      <c r="V436" s="28"/>
      <c r="W436" s="27"/>
      <c r="X436" s="27"/>
      <c r="Y436" s="27"/>
    </row>
    <row r="437" spans="1:25" x14ac:dyDescent="0.25">
      <c r="A437" s="19" t="s">
        <v>1245</v>
      </c>
      <c r="B437" s="19" t="s">
        <v>2173</v>
      </c>
      <c r="C437" s="19" t="s">
        <v>1508</v>
      </c>
      <c r="D437" s="20" t="s">
        <v>1509</v>
      </c>
      <c r="E437" s="19" t="s">
        <v>1510</v>
      </c>
      <c r="F437" s="19" t="s">
        <v>2174</v>
      </c>
      <c r="G437" s="21">
        <v>44584</v>
      </c>
      <c r="H437" s="21">
        <v>44579</v>
      </c>
      <c r="I437" s="19" t="s">
        <v>272</v>
      </c>
      <c r="J437" s="19" t="s">
        <v>21</v>
      </c>
      <c r="K437" s="19" t="s">
        <v>77</v>
      </c>
      <c r="L437" s="22">
        <v>3</v>
      </c>
      <c r="M437" s="23">
        <v>2.6568959999999997</v>
      </c>
      <c r="N437" s="24" t="s">
        <v>1888</v>
      </c>
      <c r="O437" s="25" t="s">
        <v>1889</v>
      </c>
      <c r="P437" s="56"/>
      <c r="Q437" s="27"/>
      <c r="R437" s="27"/>
      <c r="S437" s="27"/>
      <c r="T437" s="27"/>
      <c r="U437" s="27"/>
      <c r="V437" s="28"/>
      <c r="W437" s="27"/>
      <c r="X437" s="27"/>
      <c r="Y437" s="27"/>
    </row>
    <row r="438" spans="1:25" x14ac:dyDescent="0.25">
      <c r="A438" s="19" t="s">
        <v>1245</v>
      </c>
      <c r="B438" s="19" t="s">
        <v>2175</v>
      </c>
      <c r="C438" s="19" t="s">
        <v>1691</v>
      </c>
      <c r="D438" s="20" t="s">
        <v>1692</v>
      </c>
      <c r="E438" s="19" t="s">
        <v>1693</v>
      </c>
      <c r="F438" s="19" t="s">
        <v>2176</v>
      </c>
      <c r="G438" s="21">
        <v>44590</v>
      </c>
      <c r="H438" s="21">
        <v>44578</v>
      </c>
      <c r="I438" s="19" t="s">
        <v>275</v>
      </c>
      <c r="J438" s="19" t="s">
        <v>21</v>
      </c>
      <c r="K438" s="19" t="s">
        <v>77</v>
      </c>
      <c r="L438" s="22">
        <v>1</v>
      </c>
      <c r="M438" s="23">
        <v>0.69159999999999999</v>
      </c>
      <c r="N438" s="24" t="s">
        <v>1888</v>
      </c>
      <c r="O438" s="25" t="s">
        <v>1889</v>
      </c>
      <c r="P438" s="56"/>
      <c r="Q438" s="27"/>
      <c r="R438" s="27"/>
      <c r="S438" s="27"/>
      <c r="T438" s="27"/>
      <c r="U438" s="27"/>
      <c r="V438" s="28"/>
      <c r="W438" s="27"/>
      <c r="X438" s="27"/>
      <c r="Y438" s="27"/>
    </row>
    <row r="439" spans="1:25" x14ac:dyDescent="0.25">
      <c r="A439" s="19" t="s">
        <v>1245</v>
      </c>
      <c r="B439" s="19" t="s">
        <v>2175</v>
      </c>
      <c r="C439" s="19" t="s">
        <v>1691</v>
      </c>
      <c r="D439" s="20" t="s">
        <v>1692</v>
      </c>
      <c r="E439" s="19" t="s">
        <v>1693</v>
      </c>
      <c r="F439" s="19" t="s">
        <v>2176</v>
      </c>
      <c r="G439" s="21">
        <v>44590</v>
      </c>
      <c r="H439" s="21">
        <v>44578</v>
      </c>
      <c r="I439" s="19" t="s">
        <v>1076</v>
      </c>
      <c r="J439" s="19" t="s">
        <v>21</v>
      </c>
      <c r="K439" s="19" t="s">
        <v>77</v>
      </c>
      <c r="L439" s="22">
        <v>3</v>
      </c>
      <c r="M439" s="23">
        <v>2.9609999999999999</v>
      </c>
      <c r="N439" s="24" t="s">
        <v>1888</v>
      </c>
      <c r="O439" s="25" t="s">
        <v>1889</v>
      </c>
      <c r="P439" s="56"/>
      <c r="Q439" s="27"/>
      <c r="R439" s="27"/>
      <c r="S439" s="27"/>
      <c r="T439" s="27"/>
      <c r="U439" s="27"/>
      <c r="V439" s="28"/>
      <c r="W439" s="27"/>
      <c r="X439" s="27"/>
      <c r="Y439" s="27"/>
    </row>
    <row r="440" spans="1:25" x14ac:dyDescent="0.25">
      <c r="A440" s="19" t="s">
        <v>1245</v>
      </c>
      <c r="B440" s="19" t="s">
        <v>2175</v>
      </c>
      <c r="C440" s="19" t="s">
        <v>1691</v>
      </c>
      <c r="D440" s="20" t="s">
        <v>1697</v>
      </c>
      <c r="E440" s="19" t="s">
        <v>1693</v>
      </c>
      <c r="F440" s="19" t="s">
        <v>2176</v>
      </c>
      <c r="G440" s="21">
        <v>44590</v>
      </c>
      <c r="H440" s="21">
        <v>44579</v>
      </c>
      <c r="I440" s="19" t="s">
        <v>265</v>
      </c>
      <c r="J440" s="19" t="s">
        <v>21</v>
      </c>
      <c r="K440" s="19" t="s">
        <v>77</v>
      </c>
      <c r="L440" s="22">
        <v>1</v>
      </c>
      <c r="M440" s="23">
        <v>0.84337499999999999</v>
      </c>
      <c r="N440" s="24" t="s">
        <v>1888</v>
      </c>
      <c r="O440" s="25" t="s">
        <v>1889</v>
      </c>
      <c r="P440" s="56"/>
      <c r="Q440" s="27"/>
      <c r="R440" s="27"/>
      <c r="S440" s="27"/>
      <c r="T440" s="27"/>
      <c r="U440" s="27"/>
      <c r="V440" s="28"/>
      <c r="W440" s="27"/>
      <c r="X440" s="27"/>
      <c r="Y440" s="27"/>
    </row>
    <row r="441" spans="1:25" x14ac:dyDescent="0.25">
      <c r="A441" s="19" t="s">
        <v>1245</v>
      </c>
      <c r="B441" s="19" t="s">
        <v>2175</v>
      </c>
      <c r="C441" s="19" t="s">
        <v>1708</v>
      </c>
      <c r="D441" s="20" t="s">
        <v>1709</v>
      </c>
      <c r="E441" s="19" t="s">
        <v>1693</v>
      </c>
      <c r="F441" s="19" t="s">
        <v>2177</v>
      </c>
      <c r="G441" s="21">
        <v>44581</v>
      </c>
      <c r="H441" s="21">
        <v>44579</v>
      </c>
      <c r="I441" s="19" t="s">
        <v>106</v>
      </c>
      <c r="J441" s="19" t="s">
        <v>83</v>
      </c>
      <c r="K441" s="19" t="s">
        <v>77</v>
      </c>
      <c r="L441" s="22">
        <v>12</v>
      </c>
      <c r="M441" s="23">
        <v>5.7541859999999998</v>
      </c>
      <c r="N441" s="24" t="s">
        <v>1888</v>
      </c>
      <c r="O441" s="25" t="s">
        <v>1889</v>
      </c>
      <c r="P441" s="56"/>
      <c r="Q441" s="27"/>
      <c r="R441" s="27"/>
      <c r="S441" s="27"/>
      <c r="T441" s="27"/>
      <c r="U441" s="27"/>
      <c r="V441" s="28"/>
      <c r="W441" s="27"/>
      <c r="X441" s="27"/>
      <c r="Y441" s="27"/>
    </row>
    <row r="442" spans="1:25" x14ac:dyDescent="0.25">
      <c r="A442" s="30" t="s">
        <v>1245</v>
      </c>
      <c r="B442" s="30" t="s">
        <v>2178</v>
      </c>
      <c r="C442" s="30" t="s">
        <v>1470</v>
      </c>
      <c r="D442" s="31" t="s">
        <v>1471</v>
      </c>
      <c r="E442" s="30" t="s">
        <v>1473</v>
      </c>
      <c r="F442" s="30" t="s">
        <v>2179</v>
      </c>
      <c r="G442" s="32">
        <v>44585</v>
      </c>
      <c r="H442" s="32">
        <v>44578</v>
      </c>
      <c r="I442" s="30" t="s">
        <v>579</v>
      </c>
      <c r="J442" s="30" t="s">
        <v>337</v>
      </c>
      <c r="K442" s="30" t="s">
        <v>77</v>
      </c>
      <c r="L442" s="33">
        <v>3</v>
      </c>
      <c r="M442" s="34">
        <v>0.15788572799999998</v>
      </c>
      <c r="N442" s="24" t="s">
        <v>1888</v>
      </c>
      <c r="O442" s="25" t="s">
        <v>1889</v>
      </c>
      <c r="P442" s="56"/>
      <c r="Q442" s="27"/>
      <c r="R442" s="27"/>
      <c r="S442" s="27"/>
      <c r="T442" s="27"/>
      <c r="U442" s="27"/>
      <c r="V442" s="28"/>
      <c r="W442" s="27"/>
      <c r="X442" s="27"/>
      <c r="Y442" s="27"/>
    </row>
    <row r="443" spans="1:25" x14ac:dyDescent="0.25">
      <c r="A443" s="30" t="s">
        <v>1245</v>
      </c>
      <c r="B443" s="30" t="s">
        <v>2178</v>
      </c>
      <c r="C443" s="30" t="s">
        <v>1470</v>
      </c>
      <c r="D443" s="31" t="s">
        <v>1471</v>
      </c>
      <c r="E443" s="30" t="s">
        <v>1473</v>
      </c>
      <c r="F443" s="30" t="s">
        <v>2179</v>
      </c>
      <c r="G443" s="32">
        <v>44585</v>
      </c>
      <c r="H443" s="32">
        <v>44578</v>
      </c>
      <c r="I443" s="30" t="s">
        <v>578</v>
      </c>
      <c r="J443" s="30" t="s">
        <v>337</v>
      </c>
      <c r="K443" s="30" t="s">
        <v>77</v>
      </c>
      <c r="L443" s="33">
        <v>2</v>
      </c>
      <c r="M443" s="34">
        <v>1.6960125E-2</v>
      </c>
      <c r="N443" s="24" t="s">
        <v>1888</v>
      </c>
      <c r="O443" s="25" t="s">
        <v>1889</v>
      </c>
      <c r="P443" s="56"/>
      <c r="Q443" s="27"/>
      <c r="R443" s="27"/>
      <c r="S443" s="27"/>
      <c r="T443" s="27"/>
      <c r="U443" s="27"/>
      <c r="V443" s="28"/>
      <c r="W443" s="27"/>
      <c r="X443" s="27"/>
      <c r="Y443" s="27"/>
    </row>
    <row r="444" spans="1:25" x14ac:dyDescent="0.25">
      <c r="A444" s="30" t="s">
        <v>1245</v>
      </c>
      <c r="B444" s="30" t="s">
        <v>2178</v>
      </c>
      <c r="C444" s="30" t="s">
        <v>1470</v>
      </c>
      <c r="D444" s="31" t="s">
        <v>1471</v>
      </c>
      <c r="E444" s="30" t="s">
        <v>1473</v>
      </c>
      <c r="F444" s="30" t="s">
        <v>2179</v>
      </c>
      <c r="G444" s="32">
        <v>44585</v>
      </c>
      <c r="H444" s="32">
        <v>44578</v>
      </c>
      <c r="I444" s="30" t="s">
        <v>1483</v>
      </c>
      <c r="J444" s="30" t="s">
        <v>337</v>
      </c>
      <c r="K444" s="30" t="s">
        <v>77</v>
      </c>
      <c r="L444" s="33">
        <v>8</v>
      </c>
      <c r="M444" s="34">
        <v>2.9773743999999998E-2</v>
      </c>
      <c r="N444" s="24" t="s">
        <v>1888</v>
      </c>
      <c r="O444" s="25" t="s">
        <v>1889</v>
      </c>
      <c r="P444" s="56"/>
      <c r="Q444" s="27"/>
      <c r="R444" s="27"/>
      <c r="S444" s="27"/>
      <c r="T444" s="27"/>
      <c r="U444" s="27"/>
      <c r="V444" s="28"/>
      <c r="W444" s="27"/>
      <c r="X444" s="27"/>
      <c r="Y444" s="27"/>
    </row>
    <row r="445" spans="1:25" x14ac:dyDescent="0.25">
      <c r="A445" s="30" t="s">
        <v>1245</v>
      </c>
      <c r="B445" s="30" t="s">
        <v>2178</v>
      </c>
      <c r="C445" s="30" t="s">
        <v>1470</v>
      </c>
      <c r="D445" s="31" t="s">
        <v>1471</v>
      </c>
      <c r="E445" s="30" t="s">
        <v>1473</v>
      </c>
      <c r="F445" s="30" t="s">
        <v>2179</v>
      </c>
      <c r="G445" s="32">
        <v>44585</v>
      </c>
      <c r="H445" s="32">
        <v>44578</v>
      </c>
      <c r="I445" s="30" t="s">
        <v>580</v>
      </c>
      <c r="J445" s="30" t="s">
        <v>337</v>
      </c>
      <c r="K445" s="30" t="s">
        <v>77</v>
      </c>
      <c r="L445" s="33">
        <v>9</v>
      </c>
      <c r="M445" s="34">
        <v>5.6543999999999997E-2</v>
      </c>
      <c r="N445" s="24" t="s">
        <v>1888</v>
      </c>
      <c r="O445" s="25" t="s">
        <v>1889</v>
      </c>
      <c r="P445" s="56"/>
      <c r="Q445" s="27"/>
      <c r="R445" s="27"/>
      <c r="S445" s="27"/>
      <c r="T445" s="27"/>
      <c r="U445" s="27"/>
      <c r="V445" s="28"/>
      <c r="W445" s="27"/>
      <c r="X445" s="27"/>
      <c r="Y445" s="27"/>
    </row>
    <row r="446" spans="1:25" x14ac:dyDescent="0.25">
      <c r="A446" s="30" t="s">
        <v>1245</v>
      </c>
      <c r="B446" s="30" t="s">
        <v>2178</v>
      </c>
      <c r="C446" s="30" t="s">
        <v>1470</v>
      </c>
      <c r="D446" s="31" t="s">
        <v>1471</v>
      </c>
      <c r="E446" s="30" t="s">
        <v>1473</v>
      </c>
      <c r="F446" s="30" t="s">
        <v>2179</v>
      </c>
      <c r="G446" s="32">
        <v>44585</v>
      </c>
      <c r="H446" s="32">
        <v>44578</v>
      </c>
      <c r="I446" s="30" t="s">
        <v>581</v>
      </c>
      <c r="J446" s="30" t="s">
        <v>337</v>
      </c>
      <c r="K446" s="30" t="s">
        <v>77</v>
      </c>
      <c r="L446" s="33">
        <v>7</v>
      </c>
      <c r="M446" s="34">
        <v>0.268262995</v>
      </c>
      <c r="N446" s="24" t="s">
        <v>1888</v>
      </c>
      <c r="O446" s="25" t="s">
        <v>1889</v>
      </c>
      <c r="P446" s="56"/>
      <c r="Q446" s="27"/>
      <c r="R446" s="27"/>
      <c r="S446" s="27"/>
      <c r="T446" s="27"/>
      <c r="U446" s="27"/>
      <c r="V446" s="28"/>
      <c r="W446" s="27"/>
      <c r="X446" s="27"/>
      <c r="Y446" s="27"/>
    </row>
    <row r="447" spans="1:25" x14ac:dyDescent="0.25">
      <c r="A447" s="30" t="s">
        <v>1245</v>
      </c>
      <c r="B447" s="30" t="s">
        <v>2178</v>
      </c>
      <c r="C447" s="30" t="s">
        <v>1499</v>
      </c>
      <c r="D447" s="31" t="s">
        <v>1500</v>
      </c>
      <c r="E447" s="30" t="s">
        <v>1473</v>
      </c>
      <c r="F447" s="30" t="s">
        <v>2180</v>
      </c>
      <c r="G447" s="32">
        <v>44581</v>
      </c>
      <c r="H447" s="32">
        <v>44578</v>
      </c>
      <c r="I447" s="30" t="s">
        <v>585</v>
      </c>
      <c r="J447" s="30" t="s">
        <v>129</v>
      </c>
      <c r="K447" s="30" t="s">
        <v>77</v>
      </c>
      <c r="L447" s="33">
        <v>5</v>
      </c>
      <c r="M447" s="34">
        <v>0.1069833</v>
      </c>
      <c r="N447" s="24" t="s">
        <v>1888</v>
      </c>
      <c r="O447" s="25" t="s">
        <v>1889</v>
      </c>
      <c r="P447" s="56"/>
      <c r="Q447" s="27"/>
      <c r="R447" s="27"/>
      <c r="S447" s="27"/>
      <c r="T447" s="27"/>
      <c r="U447" s="27"/>
      <c r="V447" s="28"/>
      <c r="W447" s="27"/>
      <c r="X447" s="27"/>
      <c r="Y447" s="27"/>
    </row>
    <row r="448" spans="1:25" x14ac:dyDescent="0.25">
      <c r="A448" s="30" t="s">
        <v>1245</v>
      </c>
      <c r="B448" s="30" t="s">
        <v>2178</v>
      </c>
      <c r="C448" s="30" t="s">
        <v>1499</v>
      </c>
      <c r="D448" s="31" t="s">
        <v>1500</v>
      </c>
      <c r="E448" s="30" t="s">
        <v>1473</v>
      </c>
      <c r="F448" s="30" t="s">
        <v>2180</v>
      </c>
      <c r="G448" s="32">
        <v>44581</v>
      </c>
      <c r="H448" s="32">
        <v>44578</v>
      </c>
      <c r="I448" s="30" t="s">
        <v>125</v>
      </c>
      <c r="J448" s="30" t="s">
        <v>129</v>
      </c>
      <c r="K448" s="30" t="s">
        <v>77</v>
      </c>
      <c r="L448" s="33">
        <v>1</v>
      </c>
      <c r="M448" s="34">
        <v>2.1396660000000001E-2</v>
      </c>
      <c r="N448" s="24" t="s">
        <v>1888</v>
      </c>
      <c r="O448" s="25" t="s">
        <v>1889</v>
      </c>
      <c r="P448" s="56"/>
      <c r="Q448" s="27"/>
      <c r="R448" s="27"/>
      <c r="S448" s="27"/>
      <c r="T448" s="27"/>
      <c r="U448" s="27"/>
      <c r="V448" s="28"/>
      <c r="W448" s="27"/>
      <c r="X448" s="27"/>
      <c r="Y448" s="27"/>
    </row>
    <row r="449" spans="1:25" x14ac:dyDescent="0.25">
      <c r="A449" s="30" t="s">
        <v>1245</v>
      </c>
      <c r="B449" s="30" t="s">
        <v>2178</v>
      </c>
      <c r="C449" s="30" t="s">
        <v>1499</v>
      </c>
      <c r="D449" s="31" t="s">
        <v>1500</v>
      </c>
      <c r="E449" s="30" t="s">
        <v>1473</v>
      </c>
      <c r="F449" s="30" t="s">
        <v>2180</v>
      </c>
      <c r="G449" s="32">
        <v>44581</v>
      </c>
      <c r="H449" s="32">
        <v>44578</v>
      </c>
      <c r="I449" s="30" t="s">
        <v>581</v>
      </c>
      <c r="J449" s="30" t="s">
        <v>337</v>
      </c>
      <c r="K449" s="30" t="s">
        <v>77</v>
      </c>
      <c r="L449" s="33">
        <v>2</v>
      </c>
      <c r="M449" s="34">
        <v>7.6646569999999997E-2</v>
      </c>
      <c r="N449" s="24" t="s">
        <v>1888</v>
      </c>
      <c r="O449" s="25" t="s">
        <v>1889</v>
      </c>
      <c r="P449" s="56"/>
      <c r="Q449" s="27"/>
      <c r="R449" s="27"/>
      <c r="S449" s="27"/>
      <c r="T449" s="27"/>
      <c r="U449" s="27"/>
      <c r="V449" s="28"/>
      <c r="W449" s="27"/>
      <c r="X449" s="27"/>
      <c r="Y449" s="27"/>
    </row>
    <row r="450" spans="1:25" x14ac:dyDescent="0.25">
      <c r="A450" s="30" t="s">
        <v>1245</v>
      </c>
      <c r="B450" s="30" t="s">
        <v>2178</v>
      </c>
      <c r="C450" s="30" t="s">
        <v>1499</v>
      </c>
      <c r="D450" s="31" t="s">
        <v>1500</v>
      </c>
      <c r="E450" s="30" t="s">
        <v>1473</v>
      </c>
      <c r="F450" s="30" t="s">
        <v>2180</v>
      </c>
      <c r="G450" s="32">
        <v>44581</v>
      </c>
      <c r="H450" s="32">
        <v>44578</v>
      </c>
      <c r="I450" s="30" t="s">
        <v>578</v>
      </c>
      <c r="J450" s="30" t="s">
        <v>337</v>
      </c>
      <c r="K450" s="30" t="s">
        <v>77</v>
      </c>
      <c r="L450" s="33">
        <v>1</v>
      </c>
      <c r="M450" s="34">
        <v>8.4800624999999998E-3</v>
      </c>
      <c r="N450" s="24" t="s">
        <v>1888</v>
      </c>
      <c r="O450" s="25" t="s">
        <v>1889</v>
      </c>
      <c r="P450" s="56"/>
      <c r="Q450" s="27"/>
      <c r="R450" s="27"/>
      <c r="S450" s="27"/>
      <c r="T450" s="27"/>
      <c r="U450" s="27"/>
      <c r="V450" s="28"/>
      <c r="W450" s="27"/>
      <c r="X450" s="27"/>
      <c r="Y450" s="27"/>
    </row>
    <row r="451" spans="1:25" x14ac:dyDescent="0.25">
      <c r="A451" s="30" t="s">
        <v>1245</v>
      </c>
      <c r="B451" s="30" t="s">
        <v>2178</v>
      </c>
      <c r="C451" s="30" t="s">
        <v>1503</v>
      </c>
      <c r="D451" s="31" t="s">
        <v>1504</v>
      </c>
      <c r="E451" s="30" t="s">
        <v>1473</v>
      </c>
      <c r="F451" s="30" t="s">
        <v>2181</v>
      </c>
      <c r="G451" s="32">
        <v>44581</v>
      </c>
      <c r="H451" s="32">
        <v>44579</v>
      </c>
      <c r="I451" s="30" t="s">
        <v>567</v>
      </c>
      <c r="J451" s="30" t="s">
        <v>358</v>
      </c>
      <c r="K451" s="30" t="s">
        <v>77</v>
      </c>
      <c r="L451" s="33">
        <v>9</v>
      </c>
      <c r="M451" s="34">
        <v>0.31048920000000002</v>
      </c>
      <c r="N451" s="24" t="s">
        <v>1888</v>
      </c>
      <c r="O451" s="25" t="s">
        <v>1889</v>
      </c>
      <c r="P451" s="56"/>
      <c r="Q451" s="27"/>
      <c r="R451" s="27"/>
      <c r="S451" s="27"/>
      <c r="T451" s="27"/>
      <c r="U451" s="27"/>
      <c r="V451" s="28"/>
      <c r="W451" s="27"/>
      <c r="X451" s="27"/>
      <c r="Y451" s="27"/>
    </row>
    <row r="452" spans="1:25" x14ac:dyDescent="0.25">
      <c r="A452" s="30" t="s">
        <v>1245</v>
      </c>
      <c r="B452" s="30" t="s">
        <v>2178</v>
      </c>
      <c r="C452" s="30" t="s">
        <v>1503</v>
      </c>
      <c r="D452" s="31" t="s">
        <v>1504</v>
      </c>
      <c r="E452" s="30" t="s">
        <v>1473</v>
      </c>
      <c r="F452" s="30" t="s">
        <v>2181</v>
      </c>
      <c r="G452" s="32">
        <v>44581</v>
      </c>
      <c r="H452" s="32">
        <v>44579</v>
      </c>
      <c r="I452" s="30" t="s">
        <v>588</v>
      </c>
      <c r="J452" s="30" t="s">
        <v>358</v>
      </c>
      <c r="K452" s="30" t="s">
        <v>77</v>
      </c>
      <c r="L452" s="33">
        <v>1</v>
      </c>
      <c r="M452" s="34">
        <v>3.55725E-2</v>
      </c>
      <c r="N452" s="24" t="s">
        <v>1888</v>
      </c>
      <c r="O452" s="25" t="s">
        <v>1889</v>
      </c>
      <c r="P452" s="56"/>
      <c r="Q452" s="27"/>
      <c r="R452" s="27"/>
      <c r="S452" s="27"/>
      <c r="T452" s="27"/>
      <c r="U452" s="27"/>
      <c r="V452" s="28"/>
      <c r="W452" s="27"/>
      <c r="X452" s="27"/>
      <c r="Y452" s="27"/>
    </row>
    <row r="453" spans="1:25" x14ac:dyDescent="0.25">
      <c r="A453" s="30" t="s">
        <v>1245</v>
      </c>
      <c r="B453" s="30" t="s">
        <v>2178</v>
      </c>
      <c r="C453" s="30" t="s">
        <v>1503</v>
      </c>
      <c r="D453" s="31" t="s">
        <v>1504</v>
      </c>
      <c r="E453" s="30" t="s">
        <v>1473</v>
      </c>
      <c r="F453" s="30" t="s">
        <v>2181</v>
      </c>
      <c r="G453" s="32">
        <v>44581</v>
      </c>
      <c r="H453" s="32">
        <v>44579</v>
      </c>
      <c r="I453" s="30" t="s">
        <v>597</v>
      </c>
      <c r="J453" s="30" t="s">
        <v>358</v>
      </c>
      <c r="K453" s="30" t="s">
        <v>77</v>
      </c>
      <c r="L453" s="33">
        <v>1</v>
      </c>
      <c r="M453" s="34">
        <v>2.0150000000000001E-2</v>
      </c>
      <c r="N453" s="24" t="s">
        <v>1888</v>
      </c>
      <c r="O453" s="25" t="s">
        <v>1889</v>
      </c>
      <c r="P453" s="56"/>
      <c r="Q453" s="27"/>
      <c r="R453" s="27"/>
      <c r="S453" s="27"/>
      <c r="T453" s="27"/>
      <c r="U453" s="27"/>
      <c r="V453" s="28"/>
      <c r="W453" s="27"/>
      <c r="X453" s="27"/>
      <c r="Y453" s="27"/>
    </row>
    <row r="454" spans="1:25" x14ac:dyDescent="0.25">
      <c r="A454" s="30" t="s">
        <v>1245</v>
      </c>
      <c r="B454" s="30" t="s">
        <v>2178</v>
      </c>
      <c r="C454" s="30" t="s">
        <v>1503</v>
      </c>
      <c r="D454" s="31" t="s">
        <v>1504</v>
      </c>
      <c r="E454" s="30" t="s">
        <v>1473</v>
      </c>
      <c r="F454" s="30" t="s">
        <v>2181</v>
      </c>
      <c r="G454" s="32">
        <v>44581</v>
      </c>
      <c r="H454" s="32">
        <v>44579</v>
      </c>
      <c r="I454" s="30" t="s">
        <v>569</v>
      </c>
      <c r="J454" s="30" t="s">
        <v>358</v>
      </c>
      <c r="K454" s="30" t="s">
        <v>77</v>
      </c>
      <c r="L454" s="33">
        <v>1</v>
      </c>
      <c r="M454" s="34">
        <v>3.320625E-2</v>
      </c>
      <c r="N454" s="24" t="s">
        <v>1888</v>
      </c>
      <c r="O454" s="25" t="s">
        <v>1889</v>
      </c>
      <c r="P454" s="56"/>
      <c r="Q454" s="27"/>
      <c r="R454" s="27"/>
      <c r="S454" s="27"/>
      <c r="T454" s="27"/>
      <c r="U454" s="27"/>
      <c r="V454" s="28"/>
      <c r="W454" s="27"/>
      <c r="X454" s="27"/>
      <c r="Y454" s="27"/>
    </row>
    <row r="455" spans="1:25" x14ac:dyDescent="0.25">
      <c r="A455" s="30" t="s">
        <v>1245</v>
      </c>
      <c r="B455" s="30" t="s">
        <v>2178</v>
      </c>
      <c r="C455" s="30" t="s">
        <v>1505</v>
      </c>
      <c r="D455" s="31" t="s">
        <v>1506</v>
      </c>
      <c r="E455" s="30" t="s">
        <v>1473</v>
      </c>
      <c r="F455" s="30" t="s">
        <v>2182</v>
      </c>
      <c r="G455" s="32">
        <v>44582</v>
      </c>
      <c r="H455" s="32">
        <v>44579</v>
      </c>
      <c r="I455" s="30" t="s">
        <v>589</v>
      </c>
      <c r="J455" s="30" t="s">
        <v>147</v>
      </c>
      <c r="K455" s="30" t="s">
        <v>77</v>
      </c>
      <c r="L455" s="33">
        <v>3</v>
      </c>
      <c r="M455" s="34">
        <v>0.12109499999999999</v>
      </c>
      <c r="N455" s="24" t="s">
        <v>1888</v>
      </c>
      <c r="O455" s="25" t="s">
        <v>1889</v>
      </c>
      <c r="P455" s="56"/>
      <c r="Q455" s="27"/>
      <c r="R455" s="27"/>
      <c r="S455" s="27"/>
      <c r="T455" s="27"/>
      <c r="U455" s="27"/>
      <c r="V455" s="28"/>
      <c r="W455" s="27"/>
      <c r="X455" s="27"/>
      <c r="Y455" s="27"/>
    </row>
    <row r="456" spans="1:25" x14ac:dyDescent="0.25">
      <c r="A456" s="30" t="s">
        <v>1245</v>
      </c>
      <c r="B456" s="30" t="s">
        <v>2178</v>
      </c>
      <c r="C456" s="30" t="s">
        <v>1501</v>
      </c>
      <c r="D456" s="31" t="s">
        <v>1502</v>
      </c>
      <c r="E456" s="30" t="s">
        <v>1473</v>
      </c>
      <c r="F456" s="30" t="s">
        <v>2183</v>
      </c>
      <c r="G456" s="32">
        <v>44586</v>
      </c>
      <c r="H456" s="32">
        <v>44579</v>
      </c>
      <c r="I456" s="30" t="s">
        <v>604</v>
      </c>
      <c r="J456" s="30" t="s">
        <v>1975</v>
      </c>
      <c r="K456" s="30" t="s">
        <v>77</v>
      </c>
      <c r="L456" s="33">
        <v>13</v>
      </c>
      <c r="M456" s="34">
        <v>4.6271875000000004E-2</v>
      </c>
      <c r="N456" s="24" t="s">
        <v>1888</v>
      </c>
      <c r="O456" s="25" t="s">
        <v>1889</v>
      </c>
      <c r="P456" s="56"/>
      <c r="Q456" s="27"/>
      <c r="R456" s="27"/>
      <c r="S456" s="27"/>
      <c r="T456" s="27"/>
      <c r="U456" s="27"/>
      <c r="V456" s="28"/>
      <c r="W456" s="27"/>
      <c r="X456" s="27"/>
      <c r="Y456" s="27"/>
    </row>
    <row r="457" spans="1:25" x14ac:dyDescent="0.25">
      <c r="A457" s="30" t="s">
        <v>1245</v>
      </c>
      <c r="B457" s="30" t="s">
        <v>2178</v>
      </c>
      <c r="C457" s="30" t="s">
        <v>1501</v>
      </c>
      <c r="D457" s="31" t="s">
        <v>1502</v>
      </c>
      <c r="E457" s="30" t="s">
        <v>1473</v>
      </c>
      <c r="F457" s="30" t="s">
        <v>2183</v>
      </c>
      <c r="G457" s="32">
        <v>44586</v>
      </c>
      <c r="H457" s="32">
        <v>44579</v>
      </c>
      <c r="I457" s="30" t="s">
        <v>597</v>
      </c>
      <c r="J457" s="30" t="s">
        <v>358</v>
      </c>
      <c r="K457" s="30" t="s">
        <v>77</v>
      </c>
      <c r="L457" s="33">
        <v>35</v>
      </c>
      <c r="M457" s="34">
        <v>0.70525000000000004</v>
      </c>
      <c r="N457" s="24" t="s">
        <v>1888</v>
      </c>
      <c r="O457" s="25" t="s">
        <v>1889</v>
      </c>
      <c r="P457" s="56"/>
      <c r="Q457" s="27"/>
      <c r="R457" s="27"/>
      <c r="S457" s="27"/>
      <c r="T457" s="27"/>
      <c r="U457" s="27"/>
      <c r="V457" s="28"/>
      <c r="W457" s="27"/>
      <c r="X457" s="27"/>
      <c r="Y457" s="27"/>
    </row>
    <row r="458" spans="1:25" x14ac:dyDescent="0.25">
      <c r="A458" s="30" t="s">
        <v>1245</v>
      </c>
      <c r="B458" s="30" t="s">
        <v>2178</v>
      </c>
      <c r="C458" s="30" t="s">
        <v>1501</v>
      </c>
      <c r="D458" s="31" t="s">
        <v>1502</v>
      </c>
      <c r="E458" s="30" t="s">
        <v>1473</v>
      </c>
      <c r="F458" s="30" t="s">
        <v>2183</v>
      </c>
      <c r="G458" s="32">
        <v>44586</v>
      </c>
      <c r="H458" s="32">
        <v>44579</v>
      </c>
      <c r="I458" s="30" t="s">
        <v>588</v>
      </c>
      <c r="J458" s="30" t="s">
        <v>358</v>
      </c>
      <c r="K458" s="30" t="s">
        <v>77</v>
      </c>
      <c r="L458" s="33">
        <v>11</v>
      </c>
      <c r="M458" s="34">
        <v>0.39129750000000002</v>
      </c>
      <c r="N458" s="24" t="s">
        <v>1888</v>
      </c>
      <c r="O458" s="25" t="s">
        <v>1889</v>
      </c>
      <c r="P458" s="56"/>
      <c r="Q458" s="27"/>
      <c r="R458" s="27"/>
      <c r="S458" s="27"/>
      <c r="T458" s="27"/>
      <c r="U458" s="27"/>
      <c r="V458" s="28"/>
      <c r="W458" s="27"/>
      <c r="X458" s="27"/>
      <c r="Y458" s="27"/>
    </row>
    <row r="459" spans="1:25" x14ac:dyDescent="0.25">
      <c r="A459" s="30" t="s">
        <v>1245</v>
      </c>
      <c r="B459" s="30" t="s">
        <v>2178</v>
      </c>
      <c r="C459" s="30" t="s">
        <v>1501</v>
      </c>
      <c r="D459" s="31" t="s">
        <v>1502</v>
      </c>
      <c r="E459" s="30" t="s">
        <v>1473</v>
      </c>
      <c r="F459" s="30" t="s">
        <v>2183</v>
      </c>
      <c r="G459" s="32">
        <v>44586</v>
      </c>
      <c r="H459" s="32">
        <v>44579</v>
      </c>
      <c r="I459" s="30" t="s">
        <v>1014</v>
      </c>
      <c r="J459" s="30" t="s">
        <v>358</v>
      </c>
      <c r="K459" s="30" t="s">
        <v>77</v>
      </c>
      <c r="L459" s="33">
        <v>3</v>
      </c>
      <c r="M459" s="34">
        <v>7.2000000000000008E-2</v>
      </c>
      <c r="N459" s="24" t="s">
        <v>1888</v>
      </c>
      <c r="O459" s="25" t="s">
        <v>1889</v>
      </c>
      <c r="P459" s="56"/>
      <c r="Q459" s="27"/>
      <c r="R459" s="27"/>
      <c r="S459" s="27"/>
      <c r="T459" s="27"/>
      <c r="U459" s="27"/>
      <c r="V459" s="28"/>
      <c r="W459" s="27"/>
      <c r="X459" s="27"/>
      <c r="Y459" s="27"/>
    </row>
    <row r="460" spans="1:25" x14ac:dyDescent="0.25">
      <c r="A460" s="30" t="s">
        <v>1245</v>
      </c>
      <c r="B460" s="30" t="s">
        <v>2178</v>
      </c>
      <c r="C460" s="30" t="s">
        <v>1501</v>
      </c>
      <c r="D460" s="31" t="s">
        <v>1502</v>
      </c>
      <c r="E460" s="30" t="s">
        <v>1473</v>
      </c>
      <c r="F460" s="30" t="s">
        <v>2183</v>
      </c>
      <c r="G460" s="32">
        <v>44586</v>
      </c>
      <c r="H460" s="32">
        <v>44579</v>
      </c>
      <c r="I460" s="30" t="s">
        <v>598</v>
      </c>
      <c r="J460" s="30" t="s">
        <v>358</v>
      </c>
      <c r="K460" s="30" t="s">
        <v>77</v>
      </c>
      <c r="L460" s="33">
        <v>2</v>
      </c>
      <c r="M460" s="34">
        <v>5.0175999999999998E-2</v>
      </c>
      <c r="N460" s="24" t="s">
        <v>1888</v>
      </c>
      <c r="O460" s="25" t="s">
        <v>1889</v>
      </c>
      <c r="P460" s="56"/>
      <c r="Q460" s="27"/>
      <c r="R460" s="27"/>
      <c r="S460" s="27"/>
      <c r="T460" s="27"/>
      <c r="U460" s="27"/>
      <c r="V460" s="28"/>
      <c r="W460" s="27"/>
      <c r="X460" s="27"/>
      <c r="Y460" s="27"/>
    </row>
    <row r="461" spans="1:25" x14ac:dyDescent="0.25">
      <c r="A461" s="30" t="s">
        <v>1245</v>
      </c>
      <c r="B461" s="30" t="s">
        <v>2178</v>
      </c>
      <c r="C461" s="30" t="s">
        <v>1501</v>
      </c>
      <c r="D461" s="31" t="s">
        <v>1502</v>
      </c>
      <c r="E461" s="30" t="s">
        <v>1473</v>
      </c>
      <c r="F461" s="30" t="s">
        <v>2183</v>
      </c>
      <c r="G461" s="32">
        <v>44586</v>
      </c>
      <c r="H461" s="32">
        <v>44579</v>
      </c>
      <c r="I461" s="30" t="s">
        <v>567</v>
      </c>
      <c r="J461" s="30" t="s">
        <v>358</v>
      </c>
      <c r="K461" s="30" t="s">
        <v>77</v>
      </c>
      <c r="L461" s="33">
        <v>7</v>
      </c>
      <c r="M461" s="34">
        <v>0.24149160000000003</v>
      </c>
      <c r="N461" s="24" t="s">
        <v>1888</v>
      </c>
      <c r="O461" s="25" t="s">
        <v>1889</v>
      </c>
      <c r="P461" s="56"/>
      <c r="Q461" s="27"/>
      <c r="R461" s="27"/>
      <c r="S461" s="27"/>
      <c r="T461" s="27"/>
      <c r="U461" s="27"/>
      <c r="V461" s="28"/>
      <c r="W461" s="27"/>
      <c r="X461" s="27"/>
      <c r="Y461" s="27"/>
    </row>
    <row r="462" spans="1:25" x14ac:dyDescent="0.25">
      <c r="A462" s="30" t="s">
        <v>1245</v>
      </c>
      <c r="B462" s="30" t="s">
        <v>2178</v>
      </c>
      <c r="C462" s="30" t="s">
        <v>1501</v>
      </c>
      <c r="D462" s="31" t="s">
        <v>1502</v>
      </c>
      <c r="E462" s="30" t="s">
        <v>1473</v>
      </c>
      <c r="F462" s="30" t="s">
        <v>2183</v>
      </c>
      <c r="G462" s="32">
        <v>44586</v>
      </c>
      <c r="H462" s="32">
        <v>44579</v>
      </c>
      <c r="I462" s="30" t="s">
        <v>603</v>
      </c>
      <c r="J462" s="30" t="s">
        <v>1975</v>
      </c>
      <c r="K462" s="30" t="s">
        <v>77</v>
      </c>
      <c r="L462" s="33">
        <v>3</v>
      </c>
      <c r="M462" s="34">
        <v>1.0678125E-2</v>
      </c>
      <c r="N462" s="24" t="s">
        <v>1888</v>
      </c>
      <c r="O462" s="25" t="s">
        <v>1889</v>
      </c>
      <c r="P462" s="56"/>
      <c r="Q462" s="27"/>
      <c r="R462" s="27"/>
      <c r="S462" s="27"/>
      <c r="T462" s="27"/>
      <c r="U462" s="27"/>
      <c r="V462" s="28"/>
      <c r="W462" s="27"/>
      <c r="X462" s="27"/>
      <c r="Y462" s="27"/>
    </row>
    <row r="463" spans="1:25" x14ac:dyDescent="0.25">
      <c r="A463" s="30" t="s">
        <v>1245</v>
      </c>
      <c r="B463" s="30" t="s">
        <v>2178</v>
      </c>
      <c r="C463" s="30" t="s">
        <v>1501</v>
      </c>
      <c r="D463" s="31" t="s">
        <v>1502</v>
      </c>
      <c r="E463" s="30" t="s">
        <v>1473</v>
      </c>
      <c r="F463" s="30" t="s">
        <v>2183</v>
      </c>
      <c r="G463" s="32">
        <v>44586</v>
      </c>
      <c r="H463" s="32">
        <v>44579</v>
      </c>
      <c r="I463" s="30" t="s">
        <v>139</v>
      </c>
      <c r="J463" s="30" t="s">
        <v>147</v>
      </c>
      <c r="K463" s="30" t="s">
        <v>77</v>
      </c>
      <c r="L463" s="33">
        <v>11</v>
      </c>
      <c r="M463" s="34">
        <v>0.67881000000000002</v>
      </c>
      <c r="N463" s="24" t="s">
        <v>1888</v>
      </c>
      <c r="O463" s="25" t="s">
        <v>1889</v>
      </c>
      <c r="P463" s="56"/>
      <c r="Q463" s="27"/>
      <c r="R463" s="27"/>
      <c r="S463" s="27"/>
      <c r="T463" s="27"/>
      <c r="U463" s="27"/>
      <c r="V463" s="28"/>
      <c r="W463" s="27"/>
      <c r="X463" s="27"/>
      <c r="Y463" s="27"/>
    </row>
    <row r="464" spans="1:25" x14ac:dyDescent="0.25">
      <c r="A464" s="30" t="s">
        <v>1245</v>
      </c>
      <c r="B464" s="30" t="s">
        <v>2178</v>
      </c>
      <c r="C464" s="30" t="s">
        <v>1501</v>
      </c>
      <c r="D464" s="31" t="s">
        <v>1502</v>
      </c>
      <c r="E464" s="30" t="s">
        <v>1473</v>
      </c>
      <c r="F464" s="30" t="s">
        <v>2183</v>
      </c>
      <c r="G464" s="32">
        <v>44586</v>
      </c>
      <c r="H464" s="32">
        <v>44579</v>
      </c>
      <c r="I464" s="30" t="s">
        <v>569</v>
      </c>
      <c r="J464" s="30" t="s">
        <v>358</v>
      </c>
      <c r="K464" s="30" t="s">
        <v>77</v>
      </c>
      <c r="L464" s="33">
        <v>10</v>
      </c>
      <c r="M464" s="34">
        <v>0.33206249999999998</v>
      </c>
      <c r="N464" s="24" t="s">
        <v>1888</v>
      </c>
      <c r="O464" s="25" t="s">
        <v>1889</v>
      </c>
      <c r="P464" s="56"/>
      <c r="Q464" s="27"/>
      <c r="R464" s="27"/>
      <c r="S464" s="27"/>
      <c r="T464" s="27"/>
      <c r="U464" s="27"/>
      <c r="V464" s="28"/>
      <c r="W464" s="27"/>
      <c r="X464" s="27"/>
      <c r="Y464" s="27"/>
    </row>
    <row r="465" spans="1:25" x14ac:dyDescent="0.25">
      <c r="A465" s="30" t="s">
        <v>1245</v>
      </c>
      <c r="B465" s="30" t="s">
        <v>2178</v>
      </c>
      <c r="C465" s="30" t="s">
        <v>1516</v>
      </c>
      <c r="D465" s="31" t="s">
        <v>1517</v>
      </c>
      <c r="E465" s="30" t="s">
        <v>1473</v>
      </c>
      <c r="F465" s="30" t="s">
        <v>2184</v>
      </c>
      <c r="G465" s="32">
        <v>44586</v>
      </c>
      <c r="H465" s="32">
        <v>44579</v>
      </c>
      <c r="I465" s="30" t="s">
        <v>602</v>
      </c>
      <c r="J465" s="30" t="s">
        <v>358</v>
      </c>
      <c r="K465" s="30" t="s">
        <v>77</v>
      </c>
      <c r="L465" s="33">
        <v>2</v>
      </c>
      <c r="M465" s="34">
        <v>4.3375499999999997E-2</v>
      </c>
      <c r="N465" s="24" t="s">
        <v>1888</v>
      </c>
      <c r="O465" s="25" t="s">
        <v>1889</v>
      </c>
      <c r="P465" s="56"/>
      <c r="Q465" s="27"/>
      <c r="R465" s="27"/>
      <c r="S465" s="27"/>
      <c r="T465" s="27"/>
      <c r="U465" s="27"/>
      <c r="V465" s="28"/>
      <c r="W465" s="27"/>
      <c r="X465" s="27"/>
      <c r="Y465" s="27"/>
    </row>
    <row r="466" spans="1:25" x14ac:dyDescent="0.25">
      <c r="A466" s="30" t="s">
        <v>1245</v>
      </c>
      <c r="B466" s="30" t="s">
        <v>2178</v>
      </c>
      <c r="C466" s="30" t="s">
        <v>1516</v>
      </c>
      <c r="D466" s="31" t="s">
        <v>1517</v>
      </c>
      <c r="E466" s="30" t="s">
        <v>1473</v>
      </c>
      <c r="F466" s="30" t="s">
        <v>2184</v>
      </c>
      <c r="G466" s="32">
        <v>44586</v>
      </c>
      <c r="H466" s="32">
        <v>44579</v>
      </c>
      <c r="I466" s="30" t="s">
        <v>1014</v>
      </c>
      <c r="J466" s="30" t="s">
        <v>358</v>
      </c>
      <c r="K466" s="30" t="s">
        <v>77</v>
      </c>
      <c r="L466" s="33">
        <v>1</v>
      </c>
      <c r="M466" s="34">
        <v>2.4E-2</v>
      </c>
      <c r="N466" s="24" t="s">
        <v>1888</v>
      </c>
      <c r="O466" s="25" t="s">
        <v>1889</v>
      </c>
      <c r="P466" s="56"/>
      <c r="Q466" s="27"/>
      <c r="R466" s="27"/>
      <c r="S466" s="27"/>
      <c r="T466" s="27"/>
      <c r="U466" s="27"/>
      <c r="V466" s="28"/>
      <c r="W466" s="27"/>
      <c r="X466" s="27"/>
      <c r="Y466" s="27"/>
    </row>
    <row r="467" spans="1:25" x14ac:dyDescent="0.25">
      <c r="A467" s="30" t="s">
        <v>1245</v>
      </c>
      <c r="B467" s="30" t="s">
        <v>2178</v>
      </c>
      <c r="C467" s="30" t="s">
        <v>1516</v>
      </c>
      <c r="D467" s="31" t="s">
        <v>1517</v>
      </c>
      <c r="E467" s="30" t="s">
        <v>1473</v>
      </c>
      <c r="F467" s="30" t="s">
        <v>2184</v>
      </c>
      <c r="G467" s="32">
        <v>44586</v>
      </c>
      <c r="H467" s="32">
        <v>44579</v>
      </c>
      <c r="I467" s="30" t="s">
        <v>601</v>
      </c>
      <c r="J467" s="30" t="s">
        <v>358</v>
      </c>
      <c r="K467" s="30" t="s">
        <v>77</v>
      </c>
      <c r="L467" s="33">
        <v>1</v>
      </c>
      <c r="M467" s="34">
        <v>2.1687749999999999E-2</v>
      </c>
      <c r="N467" s="24" t="s">
        <v>1888</v>
      </c>
      <c r="O467" s="25" t="s">
        <v>1889</v>
      </c>
      <c r="P467" s="26"/>
      <c r="Q467" s="27"/>
      <c r="R467" s="27"/>
      <c r="S467" s="27"/>
      <c r="T467" s="27"/>
      <c r="U467" s="27"/>
      <c r="V467" s="28"/>
      <c r="W467" s="27"/>
      <c r="X467" s="27"/>
      <c r="Y467" s="27"/>
    </row>
    <row r="468" spans="1:25" x14ac:dyDescent="0.25">
      <c r="A468" s="30" t="s">
        <v>1245</v>
      </c>
      <c r="B468" s="30" t="s">
        <v>2178</v>
      </c>
      <c r="C468" s="30" t="s">
        <v>1516</v>
      </c>
      <c r="D468" s="31" t="s">
        <v>1517</v>
      </c>
      <c r="E468" s="30" t="s">
        <v>1473</v>
      </c>
      <c r="F468" s="30" t="s">
        <v>2184</v>
      </c>
      <c r="G468" s="32">
        <v>44586</v>
      </c>
      <c r="H468" s="32">
        <v>44579</v>
      </c>
      <c r="I468" s="30" t="s">
        <v>598</v>
      </c>
      <c r="J468" s="30" t="s">
        <v>358</v>
      </c>
      <c r="K468" s="30" t="s">
        <v>77</v>
      </c>
      <c r="L468" s="33">
        <v>1</v>
      </c>
      <c r="M468" s="34">
        <v>2.5087999999999999E-2</v>
      </c>
      <c r="N468" s="24" t="s">
        <v>1888</v>
      </c>
      <c r="O468" s="25" t="s">
        <v>1889</v>
      </c>
      <c r="P468" s="26"/>
      <c r="Q468" s="27"/>
      <c r="R468" s="27"/>
      <c r="S468" s="27"/>
      <c r="T468" s="27"/>
      <c r="U468" s="27"/>
      <c r="V468" s="28"/>
      <c r="W468" s="27"/>
      <c r="X468" s="27"/>
      <c r="Y468" s="27"/>
    </row>
    <row r="469" spans="1:25" x14ac:dyDescent="0.25">
      <c r="A469" s="30" t="s">
        <v>188</v>
      </c>
      <c r="B469" s="30" t="s">
        <v>2185</v>
      </c>
      <c r="C469" s="30" t="s">
        <v>184</v>
      </c>
      <c r="D469" s="31" t="s">
        <v>185</v>
      </c>
      <c r="E469" s="30" t="s">
        <v>186</v>
      </c>
      <c r="F469" s="30" t="s">
        <v>2186</v>
      </c>
      <c r="G469" s="32">
        <v>44580</v>
      </c>
      <c r="H469" s="32">
        <v>44578</v>
      </c>
      <c r="I469" s="30" t="s">
        <v>187</v>
      </c>
      <c r="J469" s="30" t="s">
        <v>21</v>
      </c>
      <c r="K469" s="30" t="s">
        <v>77</v>
      </c>
      <c r="L469" s="33">
        <v>1</v>
      </c>
      <c r="M469" s="34">
        <v>0.75302400000000003</v>
      </c>
      <c r="N469" s="24" t="s">
        <v>1888</v>
      </c>
      <c r="O469" s="25" t="s">
        <v>1889</v>
      </c>
      <c r="P469" s="56">
        <v>7</v>
      </c>
      <c r="Q469" s="27">
        <v>1</v>
      </c>
      <c r="R469" s="27" t="s">
        <v>1890</v>
      </c>
      <c r="S469" s="27" t="s">
        <v>1891</v>
      </c>
      <c r="T469" s="27"/>
      <c r="U469" s="27"/>
      <c r="V469" s="28"/>
      <c r="W469" s="27"/>
      <c r="X469" s="27"/>
      <c r="Y469" s="27"/>
    </row>
    <row r="470" spans="1:25" x14ac:dyDescent="0.25">
      <c r="A470" s="30" t="s">
        <v>188</v>
      </c>
      <c r="B470" s="30" t="s">
        <v>2185</v>
      </c>
      <c r="C470" s="30" t="s">
        <v>198</v>
      </c>
      <c r="D470" s="31" t="s">
        <v>199</v>
      </c>
      <c r="E470" s="30" t="s">
        <v>186</v>
      </c>
      <c r="F470" s="30" t="s">
        <v>2187</v>
      </c>
      <c r="G470" s="32">
        <v>44580</v>
      </c>
      <c r="H470" s="32">
        <v>44578</v>
      </c>
      <c r="I470" s="30" t="s">
        <v>200</v>
      </c>
      <c r="J470" s="30" t="s">
        <v>21</v>
      </c>
      <c r="K470" s="30" t="s">
        <v>77</v>
      </c>
      <c r="L470" s="33">
        <v>2</v>
      </c>
      <c r="M470" s="34">
        <v>1.6386559999999999</v>
      </c>
      <c r="N470" s="24" t="s">
        <v>1888</v>
      </c>
      <c r="O470" s="25" t="s">
        <v>1889</v>
      </c>
      <c r="P470" s="56"/>
      <c r="Q470" s="27"/>
      <c r="R470" s="27"/>
      <c r="S470" s="27"/>
      <c r="T470" s="27"/>
      <c r="U470" s="27"/>
      <c r="V470" s="28"/>
      <c r="W470" s="27"/>
      <c r="X470" s="27"/>
      <c r="Y470" s="27"/>
    </row>
    <row r="471" spans="1:25" x14ac:dyDescent="0.25">
      <c r="A471" s="30" t="s">
        <v>188</v>
      </c>
      <c r="B471" s="30" t="s">
        <v>2185</v>
      </c>
      <c r="C471" s="30" t="s">
        <v>277</v>
      </c>
      <c r="D471" s="31" t="s">
        <v>278</v>
      </c>
      <c r="E471" s="30" t="s">
        <v>186</v>
      </c>
      <c r="F471" s="30" t="s">
        <v>2188</v>
      </c>
      <c r="G471" s="32">
        <v>44580</v>
      </c>
      <c r="H471" s="32">
        <v>44579</v>
      </c>
      <c r="I471" s="30" t="s">
        <v>170</v>
      </c>
      <c r="J471" s="30" t="s">
        <v>21</v>
      </c>
      <c r="K471" s="30" t="s">
        <v>77</v>
      </c>
      <c r="L471" s="33">
        <v>2</v>
      </c>
      <c r="M471" s="34">
        <v>1.3832</v>
      </c>
      <c r="N471" s="24" t="s">
        <v>1888</v>
      </c>
      <c r="O471" s="25" t="s">
        <v>1889</v>
      </c>
      <c r="P471" s="56"/>
      <c r="Q471" s="27"/>
      <c r="R471" s="27"/>
      <c r="S471" s="27"/>
      <c r="T471" s="27"/>
      <c r="U471" s="27"/>
      <c r="V471" s="28"/>
      <c r="W471" s="27"/>
      <c r="X471" s="27"/>
      <c r="Y471" s="27"/>
    </row>
    <row r="472" spans="1:25" x14ac:dyDescent="0.25">
      <c r="A472" s="19" t="s">
        <v>178</v>
      </c>
      <c r="B472" s="19" t="s">
        <v>2189</v>
      </c>
      <c r="C472" s="19" t="s">
        <v>192</v>
      </c>
      <c r="D472" s="20" t="s">
        <v>193</v>
      </c>
      <c r="E472" s="19" t="s">
        <v>194</v>
      </c>
      <c r="F472" s="19" t="s">
        <v>2190</v>
      </c>
      <c r="G472" s="21">
        <v>44584</v>
      </c>
      <c r="H472" s="21">
        <v>44578</v>
      </c>
      <c r="I472" s="19" t="s">
        <v>170</v>
      </c>
      <c r="J472" s="19" t="s">
        <v>21</v>
      </c>
      <c r="K472" s="19" t="s">
        <v>77</v>
      </c>
      <c r="L472" s="22">
        <v>3</v>
      </c>
      <c r="M472" s="23">
        <v>2.0747999999999998</v>
      </c>
      <c r="N472" s="24" t="s">
        <v>1888</v>
      </c>
      <c r="O472" s="25" t="s">
        <v>1889</v>
      </c>
      <c r="P472" s="56"/>
      <c r="Q472" s="27"/>
      <c r="R472" s="27"/>
      <c r="S472" s="27"/>
      <c r="T472" s="27"/>
      <c r="U472" s="27"/>
      <c r="V472" s="28"/>
      <c r="W472" s="27"/>
      <c r="X472" s="27"/>
      <c r="Y472" s="27"/>
    </row>
    <row r="473" spans="1:25" x14ac:dyDescent="0.25">
      <c r="A473" s="19" t="s">
        <v>178</v>
      </c>
      <c r="B473" s="19" t="s">
        <v>2189</v>
      </c>
      <c r="C473" s="19" t="s">
        <v>273</v>
      </c>
      <c r="D473" s="20" t="s">
        <v>274</v>
      </c>
      <c r="E473" s="19" t="s">
        <v>194</v>
      </c>
      <c r="F473" s="19" t="s">
        <v>2191</v>
      </c>
      <c r="G473" s="21">
        <v>44590</v>
      </c>
      <c r="H473" s="21">
        <v>44578</v>
      </c>
      <c r="I473" s="19" t="s">
        <v>275</v>
      </c>
      <c r="J473" s="19" t="s">
        <v>21</v>
      </c>
      <c r="K473" s="19" t="s">
        <v>77</v>
      </c>
      <c r="L473" s="22">
        <v>6</v>
      </c>
      <c r="M473" s="23">
        <v>4.1495999999999995</v>
      </c>
      <c r="N473" s="24" t="s">
        <v>1888</v>
      </c>
      <c r="O473" s="25" t="s">
        <v>1889</v>
      </c>
      <c r="P473" s="56"/>
      <c r="Q473" s="27"/>
      <c r="R473" s="27"/>
      <c r="S473" s="27"/>
      <c r="T473" s="27"/>
      <c r="U473" s="27"/>
      <c r="V473" s="28"/>
      <c r="W473" s="27"/>
      <c r="X473" s="27"/>
      <c r="Y473" s="27"/>
    </row>
    <row r="474" spans="1:25" x14ac:dyDescent="0.25">
      <c r="A474" s="19" t="s">
        <v>178</v>
      </c>
      <c r="B474" s="19" t="s">
        <v>2189</v>
      </c>
      <c r="C474" s="19" t="s">
        <v>273</v>
      </c>
      <c r="D474" s="20" t="s">
        <v>276</v>
      </c>
      <c r="E474" s="19" t="s">
        <v>194</v>
      </c>
      <c r="F474" s="19" t="s">
        <v>2191</v>
      </c>
      <c r="G474" s="21">
        <v>44590</v>
      </c>
      <c r="H474" s="21">
        <v>44579</v>
      </c>
      <c r="I474" s="19" t="s">
        <v>265</v>
      </c>
      <c r="J474" s="19" t="s">
        <v>21</v>
      </c>
      <c r="K474" s="19" t="s">
        <v>77</v>
      </c>
      <c r="L474" s="22">
        <v>1</v>
      </c>
      <c r="M474" s="23">
        <v>0.84337499999999999</v>
      </c>
      <c r="N474" s="24" t="s">
        <v>1888</v>
      </c>
      <c r="O474" s="25" t="s">
        <v>1889</v>
      </c>
      <c r="P474" s="56"/>
      <c r="Q474" s="27"/>
      <c r="R474" s="27"/>
      <c r="S474" s="27"/>
      <c r="T474" s="27"/>
      <c r="U474" s="27"/>
      <c r="V474" s="28"/>
      <c r="W474" s="27"/>
      <c r="X474" s="27"/>
      <c r="Y474" s="27"/>
    </row>
    <row r="475" spans="1:25" x14ac:dyDescent="0.25">
      <c r="A475" s="19" t="s">
        <v>178</v>
      </c>
      <c r="B475" s="19" t="s">
        <v>2189</v>
      </c>
      <c r="C475" s="19" t="s">
        <v>192</v>
      </c>
      <c r="D475" s="20" t="s">
        <v>271</v>
      </c>
      <c r="E475" s="19" t="s">
        <v>194</v>
      </c>
      <c r="F475" s="19" t="s">
        <v>2190</v>
      </c>
      <c r="G475" s="21">
        <v>44584</v>
      </c>
      <c r="H475" s="21">
        <v>44579</v>
      </c>
      <c r="I475" s="19" t="s">
        <v>272</v>
      </c>
      <c r="J475" s="19" t="s">
        <v>21</v>
      </c>
      <c r="K475" s="19" t="s">
        <v>77</v>
      </c>
      <c r="L475" s="22">
        <v>10</v>
      </c>
      <c r="M475" s="23">
        <v>8.8563200000000002</v>
      </c>
      <c r="N475" s="24" t="s">
        <v>1888</v>
      </c>
      <c r="O475" s="25" t="s">
        <v>1889</v>
      </c>
      <c r="P475" s="56"/>
      <c r="Q475" s="27"/>
      <c r="R475" s="27"/>
      <c r="S475" s="27"/>
      <c r="T475" s="27"/>
      <c r="U475" s="27"/>
      <c r="V475" s="28"/>
      <c r="W475" s="27"/>
      <c r="X475" s="27"/>
      <c r="Y475" s="27"/>
    </row>
    <row r="476" spans="1:25" x14ac:dyDescent="0.25">
      <c r="A476" s="19" t="s">
        <v>178</v>
      </c>
      <c r="B476" s="19" t="s">
        <v>2192</v>
      </c>
      <c r="C476" s="19" t="s">
        <v>172</v>
      </c>
      <c r="D476" s="20" t="s">
        <v>173</v>
      </c>
      <c r="E476" s="19" t="s">
        <v>175</v>
      </c>
      <c r="F476" s="19" t="s">
        <v>2193</v>
      </c>
      <c r="G476" s="21">
        <v>44584</v>
      </c>
      <c r="H476" s="21">
        <v>44576</v>
      </c>
      <c r="I476" s="19" t="s">
        <v>170</v>
      </c>
      <c r="J476" s="19" t="s">
        <v>21</v>
      </c>
      <c r="K476" s="19" t="s">
        <v>77</v>
      </c>
      <c r="L476" s="22">
        <v>7</v>
      </c>
      <c r="M476" s="23">
        <v>4.8411999999999997</v>
      </c>
      <c r="N476" s="24" t="s">
        <v>1888</v>
      </c>
      <c r="O476" s="25" t="s">
        <v>1889</v>
      </c>
      <c r="P476" s="56"/>
      <c r="Q476" s="27"/>
      <c r="R476" s="27"/>
      <c r="S476" s="27"/>
      <c r="T476" s="27"/>
      <c r="U476" s="27"/>
      <c r="V476" s="28"/>
      <c r="W476" s="27"/>
      <c r="X476" s="27"/>
      <c r="Y476" s="27"/>
    </row>
    <row r="477" spans="1:25" x14ac:dyDescent="0.25">
      <c r="A477" s="19" t="s">
        <v>178</v>
      </c>
      <c r="B477" s="19" t="s">
        <v>2192</v>
      </c>
      <c r="C477" s="19" t="s">
        <v>2194</v>
      </c>
      <c r="D477" s="20" t="s">
        <v>2195</v>
      </c>
      <c r="E477" s="19" t="s">
        <v>175</v>
      </c>
      <c r="F477" s="19" t="s">
        <v>2196</v>
      </c>
      <c r="G477" s="21">
        <v>44590</v>
      </c>
      <c r="H477" s="21">
        <v>44578</v>
      </c>
      <c r="I477" s="19" t="s">
        <v>275</v>
      </c>
      <c r="J477" s="19" t="s">
        <v>21</v>
      </c>
      <c r="K477" s="19" t="s">
        <v>77</v>
      </c>
      <c r="L477" s="22">
        <v>3</v>
      </c>
      <c r="M477" s="23">
        <v>2.0747999999999998</v>
      </c>
      <c r="N477" s="24" t="s">
        <v>1888</v>
      </c>
      <c r="O477" s="25" t="s">
        <v>1889</v>
      </c>
      <c r="P477" s="56"/>
      <c r="Q477" s="27"/>
      <c r="R477" s="27"/>
      <c r="S477" s="27"/>
      <c r="T477" s="27"/>
      <c r="U477" s="27"/>
      <c r="V477" s="28"/>
      <c r="W477" s="27"/>
      <c r="X477" s="27"/>
      <c r="Y477" s="27"/>
    </row>
    <row r="478" spans="1:25" x14ac:dyDescent="0.25">
      <c r="A478" s="19" t="s">
        <v>178</v>
      </c>
      <c r="B478" s="19" t="s">
        <v>2192</v>
      </c>
      <c r="C478" s="19" t="s">
        <v>172</v>
      </c>
      <c r="D478" s="20" t="s">
        <v>2197</v>
      </c>
      <c r="E478" s="19" t="s">
        <v>175</v>
      </c>
      <c r="F478" s="19" t="s">
        <v>2193</v>
      </c>
      <c r="G478" s="21">
        <v>44584</v>
      </c>
      <c r="H478" s="21">
        <v>44579</v>
      </c>
      <c r="I478" s="19" t="s">
        <v>272</v>
      </c>
      <c r="J478" s="19" t="s">
        <v>21</v>
      </c>
      <c r="K478" s="19" t="s">
        <v>77</v>
      </c>
      <c r="L478" s="22">
        <v>2</v>
      </c>
      <c r="M478" s="23">
        <v>1.7712639999999999</v>
      </c>
      <c r="N478" s="24" t="s">
        <v>1888</v>
      </c>
      <c r="O478" s="25" t="s">
        <v>1889</v>
      </c>
      <c r="P478" s="56"/>
      <c r="Q478" s="27"/>
      <c r="R478" s="27"/>
      <c r="S478" s="27"/>
      <c r="T478" s="27"/>
      <c r="U478" s="27"/>
      <c r="V478" s="28"/>
      <c r="W478" s="27"/>
      <c r="X478" s="27"/>
      <c r="Y478" s="27"/>
    </row>
    <row r="479" spans="1:25" x14ac:dyDescent="0.25">
      <c r="A479" s="19" t="s">
        <v>178</v>
      </c>
      <c r="B479" s="19" t="s">
        <v>2198</v>
      </c>
      <c r="C479" s="19" t="s">
        <v>1652</v>
      </c>
      <c r="D479" s="20" t="s">
        <v>1653</v>
      </c>
      <c r="E479" s="19" t="s">
        <v>1654</v>
      </c>
      <c r="F479" s="19" t="s">
        <v>2199</v>
      </c>
      <c r="G479" s="21">
        <v>44581</v>
      </c>
      <c r="H479" s="21">
        <v>44576</v>
      </c>
      <c r="I479" s="19" t="s">
        <v>106</v>
      </c>
      <c r="J479" s="19" t="s">
        <v>83</v>
      </c>
      <c r="K479" s="19" t="s">
        <v>77</v>
      </c>
      <c r="L479" s="22">
        <v>4</v>
      </c>
      <c r="M479" s="23">
        <v>1.9180619999999999</v>
      </c>
      <c r="N479" s="24" t="s">
        <v>1888</v>
      </c>
      <c r="O479" s="25" t="s">
        <v>1959</v>
      </c>
      <c r="P479" s="56">
        <v>3.5</v>
      </c>
      <c r="Q479" s="27">
        <v>1</v>
      </c>
      <c r="R479" s="27"/>
      <c r="S479" s="27"/>
      <c r="T479" s="27"/>
      <c r="U479" s="27"/>
      <c r="V479" s="28"/>
      <c r="W479" s="27"/>
      <c r="X479" s="27"/>
      <c r="Y479" s="27"/>
    </row>
    <row r="480" spans="1:25" x14ac:dyDescent="0.25">
      <c r="A480" s="19" t="s">
        <v>178</v>
      </c>
      <c r="B480" s="19" t="s">
        <v>2198</v>
      </c>
      <c r="C480" s="19" t="s">
        <v>1669</v>
      </c>
      <c r="D480" s="20" t="s">
        <v>1670</v>
      </c>
      <c r="E480" s="19" t="s">
        <v>1654</v>
      </c>
      <c r="F480" s="19" t="s">
        <v>2200</v>
      </c>
      <c r="G480" s="21">
        <v>44581</v>
      </c>
      <c r="H480" s="21">
        <v>44579</v>
      </c>
      <c r="I480" s="19" t="s">
        <v>785</v>
      </c>
      <c r="J480" s="19" t="s">
        <v>21</v>
      </c>
      <c r="K480" s="19" t="s">
        <v>77</v>
      </c>
      <c r="L480" s="22">
        <v>4</v>
      </c>
      <c r="M480" s="23">
        <v>4.4518399999999998</v>
      </c>
      <c r="N480" s="24" t="s">
        <v>1888</v>
      </c>
      <c r="O480" s="25" t="s">
        <v>1959</v>
      </c>
      <c r="P480" s="56"/>
      <c r="Q480" s="27"/>
      <c r="R480" s="27"/>
      <c r="S480" s="27"/>
      <c r="T480" s="27"/>
      <c r="U480" s="27"/>
      <c r="V480" s="28"/>
      <c r="W480" s="27"/>
      <c r="X480" s="27"/>
      <c r="Y480" s="27"/>
    </row>
    <row r="481" spans="1:25" x14ac:dyDescent="0.25">
      <c r="A481" s="19" t="s">
        <v>178</v>
      </c>
      <c r="B481" s="19" t="s">
        <v>2201</v>
      </c>
      <c r="C481" s="19" t="s">
        <v>1663</v>
      </c>
      <c r="D481" s="20" t="s">
        <v>1664</v>
      </c>
      <c r="E481" s="19" t="s">
        <v>1665</v>
      </c>
      <c r="F481" s="19" t="s">
        <v>2202</v>
      </c>
      <c r="G481" s="21">
        <v>44594</v>
      </c>
      <c r="H481" s="21">
        <v>44579</v>
      </c>
      <c r="I481" s="19" t="s">
        <v>1076</v>
      </c>
      <c r="J481" s="19" t="s">
        <v>21</v>
      </c>
      <c r="K481" s="19" t="s">
        <v>77</v>
      </c>
      <c r="L481" s="22">
        <v>1</v>
      </c>
      <c r="M481" s="23">
        <v>0.98699999999999999</v>
      </c>
      <c r="N481" s="24" t="s">
        <v>1888</v>
      </c>
      <c r="O481" s="25" t="s">
        <v>1959</v>
      </c>
      <c r="P481" s="56"/>
      <c r="Q481" s="27"/>
      <c r="R481" s="27"/>
      <c r="S481" s="27"/>
      <c r="T481" s="27"/>
      <c r="U481" s="27"/>
      <c r="V481" s="28"/>
      <c r="W481" s="27"/>
      <c r="X481" s="27"/>
      <c r="Y481" s="27"/>
    </row>
    <row r="482" spans="1:25" x14ac:dyDescent="0.25">
      <c r="A482" s="19" t="s">
        <v>178</v>
      </c>
      <c r="B482" s="19" t="s">
        <v>2201</v>
      </c>
      <c r="C482" s="19" t="s">
        <v>1663</v>
      </c>
      <c r="D482" s="20" t="s">
        <v>1664</v>
      </c>
      <c r="E482" s="19" t="s">
        <v>1665</v>
      </c>
      <c r="F482" s="19" t="s">
        <v>2202</v>
      </c>
      <c r="G482" s="21">
        <v>44594</v>
      </c>
      <c r="H482" s="21">
        <v>44579</v>
      </c>
      <c r="I482" s="19" t="s">
        <v>1010</v>
      </c>
      <c r="J482" s="19" t="s">
        <v>21</v>
      </c>
      <c r="K482" s="19" t="s">
        <v>77</v>
      </c>
      <c r="L482" s="22">
        <v>1</v>
      </c>
      <c r="M482" s="23">
        <v>0.77512499999999995</v>
      </c>
      <c r="N482" s="24" t="s">
        <v>1888</v>
      </c>
      <c r="O482" s="25" t="s">
        <v>1959</v>
      </c>
      <c r="P482" s="56"/>
      <c r="Q482" s="27"/>
      <c r="R482" s="27"/>
      <c r="S482" s="27"/>
      <c r="T482" s="27"/>
      <c r="U482" s="27"/>
      <c r="V482" s="28"/>
      <c r="W482" s="27"/>
      <c r="X482" s="27"/>
      <c r="Y482" s="27"/>
    </row>
    <row r="483" spans="1:25" x14ac:dyDescent="0.25">
      <c r="A483" s="19" t="s">
        <v>1639</v>
      </c>
      <c r="B483" s="19" t="s">
        <v>2203</v>
      </c>
      <c r="C483" s="19" t="s">
        <v>1635</v>
      </c>
      <c r="D483" s="20" t="s">
        <v>1636</v>
      </c>
      <c r="E483" s="19" t="s">
        <v>1638</v>
      </c>
      <c r="F483" s="19" t="s">
        <v>2204</v>
      </c>
      <c r="G483" s="21">
        <v>44607</v>
      </c>
      <c r="H483" s="21">
        <v>44575</v>
      </c>
      <c r="I483" s="19" t="s">
        <v>153</v>
      </c>
      <c r="J483" s="19" t="s">
        <v>83</v>
      </c>
      <c r="K483" s="19" t="s">
        <v>77</v>
      </c>
      <c r="L483" s="22">
        <v>3</v>
      </c>
      <c r="M483" s="23">
        <v>1.4385465</v>
      </c>
      <c r="N483" s="24" t="s">
        <v>1888</v>
      </c>
      <c r="O483" s="25" t="s">
        <v>1959</v>
      </c>
      <c r="P483" s="56"/>
      <c r="Q483" s="27"/>
      <c r="R483" s="27"/>
      <c r="S483" s="27"/>
      <c r="T483" s="27"/>
      <c r="U483" s="27"/>
      <c r="V483" s="28"/>
      <c r="W483" s="27"/>
      <c r="X483" s="27"/>
      <c r="Y483" s="27"/>
    </row>
    <row r="484" spans="1:25" x14ac:dyDescent="0.25">
      <c r="A484" s="19" t="s">
        <v>178</v>
      </c>
      <c r="B484" s="19" t="s">
        <v>2205</v>
      </c>
      <c r="C484" s="19" t="s">
        <v>1660</v>
      </c>
      <c r="D484" s="20" t="s">
        <v>1661</v>
      </c>
      <c r="E484" s="19" t="s">
        <v>1662</v>
      </c>
      <c r="F484" s="19" t="s">
        <v>2206</v>
      </c>
      <c r="G484" s="21">
        <v>44588</v>
      </c>
      <c r="H484" s="21">
        <v>44579</v>
      </c>
      <c r="I484" s="19" t="s">
        <v>272</v>
      </c>
      <c r="J484" s="19" t="s">
        <v>21</v>
      </c>
      <c r="K484" s="19" t="s">
        <v>77</v>
      </c>
      <c r="L484" s="22">
        <v>1</v>
      </c>
      <c r="M484" s="23">
        <v>0.88563199999999997</v>
      </c>
      <c r="N484" s="24" t="s">
        <v>1888</v>
      </c>
      <c r="O484" s="25" t="s">
        <v>1959</v>
      </c>
      <c r="P484" s="56"/>
      <c r="Q484" s="27"/>
      <c r="R484" s="27"/>
      <c r="S484" s="27"/>
      <c r="T484" s="27"/>
      <c r="U484" s="27"/>
      <c r="V484" s="28"/>
      <c r="W484" s="27"/>
      <c r="X484" s="27"/>
      <c r="Y484" s="27"/>
    </row>
    <row r="485" spans="1:25" x14ac:dyDescent="0.25">
      <c r="A485" s="19" t="s">
        <v>178</v>
      </c>
      <c r="B485" s="19" t="s">
        <v>2207</v>
      </c>
      <c r="C485" s="19" t="s">
        <v>1649</v>
      </c>
      <c r="D485" s="20" t="s">
        <v>1650</v>
      </c>
      <c r="E485" s="19" t="s">
        <v>1651</v>
      </c>
      <c r="F485" s="19" t="s">
        <v>2208</v>
      </c>
      <c r="G485" s="21">
        <v>44581</v>
      </c>
      <c r="H485" s="21">
        <v>44578</v>
      </c>
      <c r="I485" s="19" t="s">
        <v>106</v>
      </c>
      <c r="J485" s="19" t="s">
        <v>83</v>
      </c>
      <c r="K485" s="19" t="s">
        <v>77</v>
      </c>
      <c r="L485" s="22">
        <v>1</v>
      </c>
      <c r="M485" s="23">
        <v>0.47951549999999998</v>
      </c>
      <c r="N485" s="24" t="s">
        <v>1888</v>
      </c>
      <c r="O485" s="25" t="s">
        <v>1959</v>
      </c>
      <c r="P485" s="56"/>
      <c r="Q485" s="27"/>
      <c r="R485" s="27"/>
      <c r="S485" s="27"/>
      <c r="T485" s="27"/>
      <c r="U485" s="27"/>
      <c r="V485" s="28"/>
      <c r="W485" s="27"/>
      <c r="X485" s="27"/>
      <c r="Y485" s="27"/>
    </row>
    <row r="486" spans="1:25" x14ac:dyDescent="0.25">
      <c r="A486" s="19" t="s">
        <v>1643</v>
      </c>
      <c r="B486" s="19" t="s">
        <v>2209</v>
      </c>
      <c r="C486" s="19" t="s">
        <v>1640</v>
      </c>
      <c r="D486" s="20" t="s">
        <v>1641</v>
      </c>
      <c r="E486" s="19" t="s">
        <v>1642</v>
      </c>
      <c r="F486" s="19" t="s">
        <v>2210</v>
      </c>
      <c r="G486" s="21">
        <v>44602</v>
      </c>
      <c r="H486" s="21">
        <v>44579</v>
      </c>
      <c r="I486" s="19" t="s">
        <v>125</v>
      </c>
      <c r="J486" s="19" t="s">
        <v>129</v>
      </c>
      <c r="K486" s="19" t="s">
        <v>77</v>
      </c>
      <c r="L486" s="22">
        <v>3</v>
      </c>
      <c r="M486" s="23">
        <v>6.4189980000000008E-2</v>
      </c>
      <c r="N486" s="24" t="s">
        <v>1888</v>
      </c>
      <c r="O486" s="25" t="s">
        <v>1959</v>
      </c>
      <c r="P486" s="56"/>
      <c r="Q486" s="27"/>
      <c r="R486" s="27"/>
      <c r="S486" s="27"/>
      <c r="T486" s="27"/>
      <c r="U486" s="27"/>
      <c r="V486" s="28"/>
      <c r="W486" s="27"/>
      <c r="X486" s="27"/>
      <c r="Y486" s="27"/>
    </row>
    <row r="487" spans="1:25" x14ac:dyDescent="0.25">
      <c r="A487" s="19" t="s">
        <v>178</v>
      </c>
      <c r="B487" s="19" t="s">
        <v>2211</v>
      </c>
      <c r="C487" s="19" t="s">
        <v>1666</v>
      </c>
      <c r="D487" s="20" t="s">
        <v>1667</v>
      </c>
      <c r="E487" s="19" t="s">
        <v>1668</v>
      </c>
      <c r="F487" s="19" t="s">
        <v>2212</v>
      </c>
      <c r="G487" s="21">
        <v>44581</v>
      </c>
      <c r="H487" s="21">
        <v>44579</v>
      </c>
      <c r="I487" s="19" t="s">
        <v>112</v>
      </c>
      <c r="J487" s="19" t="s">
        <v>83</v>
      </c>
      <c r="K487" s="19" t="s">
        <v>77</v>
      </c>
      <c r="L487" s="22">
        <v>1</v>
      </c>
      <c r="M487" s="23">
        <v>0.58678600000000003</v>
      </c>
      <c r="N487" s="24" t="s">
        <v>1888</v>
      </c>
      <c r="O487" s="25" t="s">
        <v>1959</v>
      </c>
      <c r="P487" s="56"/>
      <c r="Q487" s="27"/>
      <c r="R487" s="27"/>
      <c r="S487" s="27"/>
      <c r="T487" s="27"/>
      <c r="U487" s="27"/>
      <c r="V487" s="28"/>
      <c r="W487" s="27"/>
      <c r="X487" s="27"/>
      <c r="Y487" s="27"/>
    </row>
    <row r="488" spans="1:25" x14ac:dyDescent="0.25">
      <c r="A488" s="19" t="s">
        <v>262</v>
      </c>
      <c r="B488" s="19" t="s">
        <v>2213</v>
      </c>
      <c r="C488" s="19" t="s">
        <v>1644</v>
      </c>
      <c r="D488" s="20" t="s">
        <v>1645</v>
      </c>
      <c r="E488" s="19" t="s">
        <v>1646</v>
      </c>
      <c r="F488" s="19" t="s">
        <v>1927</v>
      </c>
      <c r="G488" s="21">
        <v>44586</v>
      </c>
      <c r="H488" s="21">
        <v>44579</v>
      </c>
      <c r="I488" s="19" t="s">
        <v>139</v>
      </c>
      <c r="J488" s="19" t="s">
        <v>147</v>
      </c>
      <c r="K488" s="19" t="s">
        <v>77</v>
      </c>
      <c r="L488" s="22">
        <v>4</v>
      </c>
      <c r="M488" s="23">
        <v>0.24684</v>
      </c>
      <c r="N488" s="24" t="s">
        <v>1888</v>
      </c>
      <c r="O488" s="25" t="s">
        <v>1959</v>
      </c>
      <c r="P488" s="56"/>
      <c r="Q488" s="27"/>
      <c r="R488" s="27"/>
      <c r="S488" s="27"/>
      <c r="T488" s="27"/>
      <c r="U488" s="27"/>
      <c r="V488" s="28"/>
      <c r="W488" s="27"/>
      <c r="X488" s="27"/>
      <c r="Y488" s="27"/>
    </row>
    <row r="489" spans="1:25" x14ac:dyDescent="0.25">
      <c r="A489" s="19" t="s">
        <v>262</v>
      </c>
      <c r="B489" s="19" t="s">
        <v>2213</v>
      </c>
      <c r="C489" s="19" t="s">
        <v>1647</v>
      </c>
      <c r="D489" s="20" t="s">
        <v>1648</v>
      </c>
      <c r="E489" s="19" t="s">
        <v>1646</v>
      </c>
      <c r="F489" s="19" t="s">
        <v>1904</v>
      </c>
      <c r="G489" s="21">
        <v>44612</v>
      </c>
      <c r="H489" s="21">
        <v>44579</v>
      </c>
      <c r="I489" s="19" t="s">
        <v>268</v>
      </c>
      <c r="J489" s="19" t="s">
        <v>21</v>
      </c>
      <c r="K489" s="19" t="s">
        <v>77</v>
      </c>
      <c r="L489" s="22">
        <v>2</v>
      </c>
      <c r="M489" s="23">
        <v>2.2259199999999999</v>
      </c>
      <c r="N489" s="24" t="s">
        <v>1888</v>
      </c>
      <c r="O489" s="25" t="s">
        <v>1959</v>
      </c>
      <c r="P489" s="56"/>
      <c r="Q489" s="27"/>
      <c r="R489" s="27"/>
      <c r="S489" s="27"/>
      <c r="T489" s="27"/>
      <c r="U489" s="27"/>
      <c r="V489" s="28"/>
      <c r="W489" s="27"/>
      <c r="X489" s="27"/>
      <c r="Y489" s="27"/>
    </row>
    <row r="490" spans="1:25" x14ac:dyDescent="0.25">
      <c r="A490" s="19" t="s">
        <v>1658</v>
      </c>
      <c r="B490" s="19" t="s">
        <v>2214</v>
      </c>
      <c r="C490" s="19" t="s">
        <v>1655</v>
      </c>
      <c r="D490" s="20" t="s">
        <v>1656</v>
      </c>
      <c r="E490" s="19" t="s">
        <v>1657</v>
      </c>
      <c r="F490" s="19" t="s">
        <v>1907</v>
      </c>
      <c r="G490" s="21">
        <v>44602</v>
      </c>
      <c r="H490" s="21">
        <v>44579</v>
      </c>
      <c r="I490" s="19" t="s">
        <v>222</v>
      </c>
      <c r="J490" s="19" t="s">
        <v>219</v>
      </c>
      <c r="K490" s="19" t="s">
        <v>77</v>
      </c>
      <c r="L490" s="22">
        <v>12000</v>
      </c>
      <c r="M490" s="23">
        <v>8.7847499999999995E-2</v>
      </c>
      <c r="N490" s="24" t="s">
        <v>1888</v>
      </c>
      <c r="O490" s="25" t="s">
        <v>1959</v>
      </c>
      <c r="P490" s="56"/>
      <c r="Q490" s="27"/>
      <c r="R490" s="27"/>
      <c r="S490" s="27"/>
      <c r="T490" s="27"/>
      <c r="U490" s="27"/>
      <c r="V490" s="28"/>
      <c r="W490" s="27"/>
      <c r="X490" s="27"/>
      <c r="Y490" s="27"/>
    </row>
    <row r="491" spans="1:25" x14ac:dyDescent="0.25">
      <c r="A491" s="19" t="s">
        <v>1658</v>
      </c>
      <c r="B491" s="19" t="s">
        <v>2214</v>
      </c>
      <c r="C491" s="19" t="s">
        <v>1655</v>
      </c>
      <c r="D491" s="20" t="s">
        <v>1656</v>
      </c>
      <c r="E491" s="19" t="s">
        <v>1657</v>
      </c>
      <c r="F491" s="19" t="s">
        <v>1907</v>
      </c>
      <c r="G491" s="21">
        <v>44602</v>
      </c>
      <c r="H491" s="21">
        <v>44579</v>
      </c>
      <c r="I491" s="19" t="s">
        <v>215</v>
      </c>
      <c r="J491" s="19" t="s">
        <v>219</v>
      </c>
      <c r="K491" s="19" t="s">
        <v>77</v>
      </c>
      <c r="L491" s="22">
        <v>7680</v>
      </c>
      <c r="M491" s="23">
        <v>0.1104</v>
      </c>
      <c r="N491" s="24" t="s">
        <v>1888</v>
      </c>
      <c r="O491" s="25" t="s">
        <v>1959</v>
      </c>
      <c r="P491" s="56"/>
      <c r="Q491" s="27"/>
      <c r="R491" s="27"/>
      <c r="S491" s="27"/>
      <c r="T491" s="27"/>
      <c r="U491" s="27"/>
      <c r="V491" s="28"/>
      <c r="W491" s="27"/>
      <c r="X491" s="27"/>
      <c r="Y491" s="27"/>
    </row>
    <row r="492" spans="1:25" x14ac:dyDescent="0.25">
      <c r="A492" s="19" t="s">
        <v>1658</v>
      </c>
      <c r="B492" s="19" t="s">
        <v>2214</v>
      </c>
      <c r="C492" s="19" t="s">
        <v>1655</v>
      </c>
      <c r="D492" s="20" t="s">
        <v>1656</v>
      </c>
      <c r="E492" s="19" t="s">
        <v>1657</v>
      </c>
      <c r="F492" s="19" t="s">
        <v>1907</v>
      </c>
      <c r="G492" s="21">
        <v>44602</v>
      </c>
      <c r="H492" s="21">
        <v>44579</v>
      </c>
      <c r="I492" s="19" t="s">
        <v>234</v>
      </c>
      <c r="J492" s="19" t="s">
        <v>219</v>
      </c>
      <c r="K492" s="19" t="s">
        <v>77</v>
      </c>
      <c r="L492" s="22">
        <v>18000</v>
      </c>
      <c r="M492" s="23">
        <v>0.25863750000000002</v>
      </c>
      <c r="N492" s="24" t="s">
        <v>1888</v>
      </c>
      <c r="O492" s="25" t="s">
        <v>1959</v>
      </c>
      <c r="P492" s="56"/>
      <c r="Q492" s="27"/>
      <c r="R492" s="27"/>
      <c r="S492" s="27"/>
      <c r="T492" s="27"/>
      <c r="U492" s="27"/>
      <c r="V492" s="28"/>
      <c r="W492" s="27"/>
      <c r="X492" s="27"/>
      <c r="Y492" s="27"/>
    </row>
    <row r="493" spans="1:25" x14ac:dyDescent="0.25">
      <c r="A493" s="19" t="s">
        <v>1658</v>
      </c>
      <c r="B493" s="19" t="s">
        <v>2214</v>
      </c>
      <c r="C493" s="19" t="s">
        <v>1655</v>
      </c>
      <c r="D493" s="20" t="s">
        <v>1656</v>
      </c>
      <c r="E493" s="19" t="s">
        <v>1657</v>
      </c>
      <c r="F493" s="19" t="s">
        <v>1907</v>
      </c>
      <c r="G493" s="21">
        <v>44602</v>
      </c>
      <c r="H493" s="21">
        <v>44579</v>
      </c>
      <c r="I493" s="19" t="s">
        <v>235</v>
      </c>
      <c r="J493" s="19" t="s">
        <v>219</v>
      </c>
      <c r="K493" s="19" t="s">
        <v>77</v>
      </c>
      <c r="L493" s="22">
        <v>1440</v>
      </c>
      <c r="M493" s="23">
        <v>0.143175</v>
      </c>
      <c r="N493" s="24" t="s">
        <v>1888</v>
      </c>
      <c r="O493" s="25" t="s">
        <v>1959</v>
      </c>
      <c r="P493" s="56"/>
      <c r="Q493" s="27"/>
      <c r="R493" s="27"/>
      <c r="S493" s="27"/>
      <c r="T493" s="27"/>
      <c r="U493" s="27"/>
      <c r="V493" s="28"/>
      <c r="W493" s="27"/>
      <c r="X493" s="27"/>
      <c r="Y493" s="27"/>
    </row>
    <row r="494" spans="1:25" x14ac:dyDescent="0.25">
      <c r="A494" s="19" t="s">
        <v>1658</v>
      </c>
      <c r="B494" s="19" t="s">
        <v>2214</v>
      </c>
      <c r="C494" s="19" t="s">
        <v>1655</v>
      </c>
      <c r="D494" s="20" t="s">
        <v>1656</v>
      </c>
      <c r="E494" s="19" t="s">
        <v>1657</v>
      </c>
      <c r="F494" s="19" t="s">
        <v>1907</v>
      </c>
      <c r="G494" s="21">
        <v>44602</v>
      </c>
      <c r="H494" s="21">
        <v>44579</v>
      </c>
      <c r="I494" s="19" t="s">
        <v>223</v>
      </c>
      <c r="J494" s="19" t="s">
        <v>219</v>
      </c>
      <c r="K494" s="19" t="s">
        <v>77</v>
      </c>
      <c r="L494" s="22">
        <v>480</v>
      </c>
      <c r="M494" s="23">
        <v>2.2678E-2</v>
      </c>
      <c r="N494" s="24" t="s">
        <v>1888</v>
      </c>
      <c r="O494" s="25" t="s">
        <v>1959</v>
      </c>
      <c r="P494" s="56"/>
      <c r="Q494" s="27"/>
      <c r="R494" s="27"/>
      <c r="S494" s="27"/>
      <c r="T494" s="27"/>
      <c r="U494" s="27"/>
      <c r="V494" s="28"/>
      <c r="W494" s="27"/>
      <c r="X494" s="27"/>
      <c r="Y494" s="27"/>
    </row>
    <row r="495" spans="1:25" x14ac:dyDescent="0.25">
      <c r="A495" s="19" t="s">
        <v>1658</v>
      </c>
      <c r="B495" s="19" t="s">
        <v>2214</v>
      </c>
      <c r="C495" s="19" t="s">
        <v>1655</v>
      </c>
      <c r="D495" s="20" t="s">
        <v>1656</v>
      </c>
      <c r="E495" s="19" t="s">
        <v>1657</v>
      </c>
      <c r="F495" s="19" t="s">
        <v>1907</v>
      </c>
      <c r="G495" s="21">
        <v>44602</v>
      </c>
      <c r="H495" s="21">
        <v>44579</v>
      </c>
      <c r="I495" s="19" t="s">
        <v>766</v>
      </c>
      <c r="J495" s="19" t="s">
        <v>219</v>
      </c>
      <c r="K495" s="19" t="s">
        <v>77</v>
      </c>
      <c r="L495" s="22">
        <v>300</v>
      </c>
      <c r="M495" s="23">
        <v>4.6117499999999995E-3</v>
      </c>
      <c r="N495" s="24" t="s">
        <v>1888</v>
      </c>
      <c r="O495" s="25" t="s">
        <v>1959</v>
      </c>
      <c r="P495" s="56"/>
      <c r="Q495" s="27"/>
      <c r="R495" s="27"/>
      <c r="S495" s="27"/>
      <c r="T495" s="27"/>
      <c r="U495" s="27"/>
      <c r="V495" s="28"/>
      <c r="W495" s="27"/>
      <c r="X495" s="27"/>
      <c r="Y495" s="27"/>
    </row>
    <row r="496" spans="1:25" x14ac:dyDescent="0.25">
      <c r="A496" s="19" t="s">
        <v>1658</v>
      </c>
      <c r="B496" s="19" t="s">
        <v>2214</v>
      </c>
      <c r="C496" s="19" t="s">
        <v>1655</v>
      </c>
      <c r="D496" s="20" t="s">
        <v>1656</v>
      </c>
      <c r="E496" s="19" t="s">
        <v>1657</v>
      </c>
      <c r="F496" s="19" t="s">
        <v>1907</v>
      </c>
      <c r="G496" s="21">
        <v>44602</v>
      </c>
      <c r="H496" s="21">
        <v>44579</v>
      </c>
      <c r="I496" s="19" t="s">
        <v>767</v>
      </c>
      <c r="J496" s="19" t="s">
        <v>219</v>
      </c>
      <c r="K496" s="19" t="s">
        <v>77</v>
      </c>
      <c r="L496" s="22">
        <v>100</v>
      </c>
      <c r="M496" s="23">
        <v>1.53725E-3</v>
      </c>
      <c r="N496" s="24" t="s">
        <v>1888</v>
      </c>
      <c r="O496" s="25" t="s">
        <v>1959</v>
      </c>
      <c r="P496" s="56"/>
      <c r="Q496" s="27"/>
      <c r="R496" s="27"/>
      <c r="S496" s="27"/>
      <c r="T496" s="27"/>
      <c r="U496" s="27"/>
      <c r="V496" s="28"/>
      <c r="W496" s="27"/>
      <c r="X496" s="27"/>
      <c r="Y496" s="27"/>
    </row>
    <row r="497" spans="1:25" x14ac:dyDescent="0.25">
      <c r="A497" s="19" t="s">
        <v>1658</v>
      </c>
      <c r="B497" s="19" t="s">
        <v>2214</v>
      </c>
      <c r="C497" s="19" t="s">
        <v>1655</v>
      </c>
      <c r="D497" s="20" t="s">
        <v>1656</v>
      </c>
      <c r="E497" s="19" t="s">
        <v>1657</v>
      </c>
      <c r="F497" s="19" t="s">
        <v>1907</v>
      </c>
      <c r="G497" s="21">
        <v>44602</v>
      </c>
      <c r="H497" s="21">
        <v>44579</v>
      </c>
      <c r="I497" s="19" t="s">
        <v>1659</v>
      </c>
      <c r="J497" s="19" t="s">
        <v>219</v>
      </c>
      <c r="K497" s="19" t="s">
        <v>77</v>
      </c>
      <c r="L497" s="22">
        <v>400</v>
      </c>
      <c r="M497" s="23">
        <v>2.0663999999999998E-2</v>
      </c>
      <c r="N497" s="24" t="s">
        <v>1888</v>
      </c>
      <c r="O497" s="25" t="s">
        <v>1959</v>
      </c>
      <c r="P497" s="56"/>
      <c r="Q497" s="27"/>
      <c r="R497" s="27"/>
      <c r="S497" s="27"/>
      <c r="T497" s="27"/>
      <c r="U497" s="27"/>
      <c r="V497" s="28"/>
      <c r="W497" s="27"/>
      <c r="X497" s="27"/>
      <c r="Y497" s="27"/>
    </row>
    <row r="498" spans="1:25" x14ac:dyDescent="0.25">
      <c r="A498" s="19" t="s">
        <v>759</v>
      </c>
      <c r="B498" s="19" t="s">
        <v>2215</v>
      </c>
      <c r="C498" s="19" t="s">
        <v>756</v>
      </c>
      <c r="D498" s="20" t="s">
        <v>757</v>
      </c>
      <c r="E498" s="19" t="s">
        <v>758</v>
      </c>
      <c r="F498" s="19" t="s">
        <v>1907</v>
      </c>
      <c r="G498" s="21">
        <v>44602</v>
      </c>
      <c r="H498" s="21">
        <v>44579</v>
      </c>
      <c r="I498" s="19" t="s">
        <v>222</v>
      </c>
      <c r="J498" s="19" t="s">
        <v>219</v>
      </c>
      <c r="K498" s="19" t="s">
        <v>77</v>
      </c>
      <c r="L498" s="22">
        <v>12000</v>
      </c>
      <c r="M498" s="23">
        <v>8.7847499999999995E-2</v>
      </c>
      <c r="N498" s="24" t="s">
        <v>1888</v>
      </c>
      <c r="O498" s="25" t="s">
        <v>1959</v>
      </c>
      <c r="P498" s="56">
        <v>7</v>
      </c>
      <c r="Q498" s="27">
        <v>1</v>
      </c>
      <c r="R498" s="27"/>
      <c r="S498" s="27"/>
      <c r="T498" s="27"/>
      <c r="U498" s="27"/>
      <c r="V498" s="28"/>
      <c r="W498" s="27"/>
      <c r="X498" s="27"/>
      <c r="Y498" s="27"/>
    </row>
    <row r="499" spans="1:25" x14ac:dyDescent="0.25">
      <c r="A499" s="19" t="s">
        <v>759</v>
      </c>
      <c r="B499" s="19" t="s">
        <v>2215</v>
      </c>
      <c r="C499" s="19" t="s">
        <v>756</v>
      </c>
      <c r="D499" s="20" t="s">
        <v>757</v>
      </c>
      <c r="E499" s="19" t="s">
        <v>758</v>
      </c>
      <c r="F499" s="19" t="s">
        <v>1907</v>
      </c>
      <c r="G499" s="21">
        <v>44602</v>
      </c>
      <c r="H499" s="21">
        <v>44579</v>
      </c>
      <c r="I499" s="19" t="s">
        <v>234</v>
      </c>
      <c r="J499" s="19" t="s">
        <v>219</v>
      </c>
      <c r="K499" s="19" t="s">
        <v>77</v>
      </c>
      <c r="L499" s="22">
        <v>9000</v>
      </c>
      <c r="M499" s="23">
        <v>0.12931875000000001</v>
      </c>
      <c r="N499" s="24" t="s">
        <v>1888</v>
      </c>
      <c r="O499" s="25" t="s">
        <v>1959</v>
      </c>
      <c r="P499" s="56"/>
      <c r="Q499" s="27"/>
      <c r="R499" s="27"/>
      <c r="S499" s="27"/>
      <c r="T499" s="27"/>
      <c r="U499" s="27"/>
      <c r="V499" s="28"/>
      <c r="W499" s="27"/>
      <c r="X499" s="27"/>
      <c r="Y499" s="27"/>
    </row>
    <row r="500" spans="1:25" x14ac:dyDescent="0.25">
      <c r="A500" s="19" t="s">
        <v>759</v>
      </c>
      <c r="B500" s="19" t="s">
        <v>2215</v>
      </c>
      <c r="C500" s="19" t="s">
        <v>756</v>
      </c>
      <c r="D500" s="20" t="s">
        <v>757</v>
      </c>
      <c r="E500" s="19" t="s">
        <v>758</v>
      </c>
      <c r="F500" s="19" t="s">
        <v>1907</v>
      </c>
      <c r="G500" s="21">
        <v>44602</v>
      </c>
      <c r="H500" s="21">
        <v>44579</v>
      </c>
      <c r="I500" s="19" t="s">
        <v>230</v>
      </c>
      <c r="J500" s="19" t="s">
        <v>219</v>
      </c>
      <c r="K500" s="19" t="s">
        <v>77</v>
      </c>
      <c r="L500" s="22">
        <v>24000</v>
      </c>
      <c r="M500" s="23">
        <v>0.38303999999999999</v>
      </c>
      <c r="N500" s="24" t="s">
        <v>1888</v>
      </c>
      <c r="O500" s="25" t="s">
        <v>1959</v>
      </c>
      <c r="P500" s="56"/>
      <c r="Q500" s="27"/>
      <c r="R500" s="27"/>
      <c r="S500" s="27"/>
      <c r="T500" s="27"/>
      <c r="U500" s="27"/>
      <c r="V500" s="28"/>
      <c r="W500" s="27"/>
      <c r="X500" s="27"/>
      <c r="Y500" s="27"/>
    </row>
    <row r="501" spans="1:25" x14ac:dyDescent="0.25">
      <c r="A501" s="19" t="s">
        <v>759</v>
      </c>
      <c r="B501" s="19" t="s">
        <v>2215</v>
      </c>
      <c r="C501" s="19" t="s">
        <v>756</v>
      </c>
      <c r="D501" s="20" t="s">
        <v>757</v>
      </c>
      <c r="E501" s="19" t="s">
        <v>758</v>
      </c>
      <c r="F501" s="19" t="s">
        <v>1907</v>
      </c>
      <c r="G501" s="21">
        <v>44602</v>
      </c>
      <c r="H501" s="21">
        <v>44579</v>
      </c>
      <c r="I501" s="19" t="s">
        <v>223</v>
      </c>
      <c r="J501" s="19" t="s">
        <v>219</v>
      </c>
      <c r="K501" s="19" t="s">
        <v>77</v>
      </c>
      <c r="L501" s="22">
        <v>480</v>
      </c>
      <c r="M501" s="23">
        <v>2.2678E-2</v>
      </c>
      <c r="N501" s="24" t="s">
        <v>1888</v>
      </c>
      <c r="O501" s="25" t="s">
        <v>1959</v>
      </c>
      <c r="P501" s="56"/>
      <c r="Q501" s="27"/>
      <c r="R501" s="27"/>
      <c r="S501" s="27"/>
      <c r="T501" s="27"/>
      <c r="U501" s="27"/>
      <c r="V501" s="28"/>
      <c r="W501" s="27"/>
      <c r="X501" s="27"/>
      <c r="Y501" s="27"/>
    </row>
    <row r="502" spans="1:25" x14ac:dyDescent="0.25">
      <c r="A502" s="19" t="s">
        <v>759</v>
      </c>
      <c r="B502" s="19" t="s">
        <v>2215</v>
      </c>
      <c r="C502" s="19" t="s">
        <v>756</v>
      </c>
      <c r="D502" s="20" t="s">
        <v>757</v>
      </c>
      <c r="E502" s="19" t="s">
        <v>758</v>
      </c>
      <c r="F502" s="19" t="s">
        <v>1907</v>
      </c>
      <c r="G502" s="21">
        <v>44602</v>
      </c>
      <c r="H502" s="21">
        <v>44579</v>
      </c>
      <c r="I502" s="19" t="s">
        <v>764</v>
      </c>
      <c r="J502" s="19" t="s">
        <v>219</v>
      </c>
      <c r="K502" s="19" t="s">
        <v>77</v>
      </c>
      <c r="L502" s="22">
        <v>1440</v>
      </c>
      <c r="M502" s="23">
        <v>0.12375</v>
      </c>
      <c r="N502" s="24" t="s">
        <v>1888</v>
      </c>
      <c r="O502" s="25" t="s">
        <v>1959</v>
      </c>
      <c r="P502" s="56"/>
      <c r="Q502" s="27"/>
      <c r="R502" s="27"/>
      <c r="S502" s="27"/>
      <c r="T502" s="27"/>
      <c r="U502" s="27"/>
      <c r="V502" s="28"/>
      <c r="W502" s="27"/>
      <c r="X502" s="27"/>
      <c r="Y502" s="27"/>
    </row>
    <row r="503" spans="1:25" x14ac:dyDescent="0.25">
      <c r="A503" s="19" t="s">
        <v>759</v>
      </c>
      <c r="B503" s="19" t="s">
        <v>2215</v>
      </c>
      <c r="C503" s="19" t="s">
        <v>756</v>
      </c>
      <c r="D503" s="20" t="s">
        <v>757</v>
      </c>
      <c r="E503" s="19" t="s">
        <v>758</v>
      </c>
      <c r="F503" s="19" t="s">
        <v>1907</v>
      </c>
      <c r="G503" s="21">
        <v>44602</v>
      </c>
      <c r="H503" s="21">
        <v>44579</v>
      </c>
      <c r="I503" s="19" t="s">
        <v>765</v>
      </c>
      <c r="J503" s="19" t="s">
        <v>219</v>
      </c>
      <c r="K503" s="19" t="s">
        <v>77</v>
      </c>
      <c r="L503" s="22">
        <v>1920</v>
      </c>
      <c r="M503" s="23">
        <v>9.5759999999999998E-2</v>
      </c>
      <c r="N503" s="24" t="s">
        <v>1888</v>
      </c>
      <c r="O503" s="25" t="s">
        <v>1959</v>
      </c>
      <c r="P503" s="56"/>
      <c r="Q503" s="27"/>
      <c r="R503" s="27"/>
      <c r="S503" s="27"/>
      <c r="T503" s="27"/>
      <c r="U503" s="27"/>
      <c r="V503" s="28"/>
      <c r="W503" s="27"/>
      <c r="X503" s="27"/>
      <c r="Y503" s="27"/>
    </row>
    <row r="504" spans="1:25" x14ac:dyDescent="0.25">
      <c r="A504" s="19" t="s">
        <v>759</v>
      </c>
      <c r="B504" s="19" t="s">
        <v>2215</v>
      </c>
      <c r="C504" s="19" t="s">
        <v>756</v>
      </c>
      <c r="D504" s="20" t="s">
        <v>757</v>
      </c>
      <c r="E504" s="19" t="s">
        <v>758</v>
      </c>
      <c r="F504" s="19" t="s">
        <v>1907</v>
      </c>
      <c r="G504" s="21">
        <v>44602</v>
      </c>
      <c r="H504" s="21">
        <v>44579</v>
      </c>
      <c r="I504" s="19" t="s">
        <v>766</v>
      </c>
      <c r="J504" s="19" t="s">
        <v>219</v>
      </c>
      <c r="K504" s="19" t="s">
        <v>77</v>
      </c>
      <c r="L504" s="22">
        <v>300</v>
      </c>
      <c r="M504" s="23">
        <v>4.6117499999999995E-3</v>
      </c>
      <c r="N504" s="24" t="s">
        <v>1888</v>
      </c>
      <c r="O504" s="25" t="s">
        <v>1959</v>
      </c>
      <c r="P504" s="56"/>
      <c r="Q504" s="27"/>
      <c r="R504" s="27"/>
      <c r="S504" s="27"/>
      <c r="T504" s="27"/>
      <c r="U504" s="27"/>
      <c r="V504" s="28"/>
      <c r="W504" s="27"/>
      <c r="X504" s="27"/>
      <c r="Y504" s="27"/>
    </row>
    <row r="505" spans="1:25" x14ac:dyDescent="0.25">
      <c r="A505" s="19" t="s">
        <v>759</v>
      </c>
      <c r="B505" s="19" t="s">
        <v>2215</v>
      </c>
      <c r="C505" s="19" t="s">
        <v>756</v>
      </c>
      <c r="D505" s="20" t="s">
        <v>757</v>
      </c>
      <c r="E505" s="19" t="s">
        <v>758</v>
      </c>
      <c r="F505" s="19" t="s">
        <v>1907</v>
      </c>
      <c r="G505" s="21">
        <v>44602</v>
      </c>
      <c r="H505" s="21">
        <v>44579</v>
      </c>
      <c r="I505" s="19" t="s">
        <v>767</v>
      </c>
      <c r="J505" s="19" t="s">
        <v>219</v>
      </c>
      <c r="K505" s="19" t="s">
        <v>77</v>
      </c>
      <c r="L505" s="22">
        <v>100</v>
      </c>
      <c r="M505" s="23">
        <v>1.53725E-3</v>
      </c>
      <c r="N505" s="24" t="s">
        <v>1888</v>
      </c>
      <c r="O505" s="25" t="s">
        <v>1959</v>
      </c>
      <c r="P505" s="56"/>
      <c r="Q505" s="27"/>
      <c r="R505" s="27"/>
      <c r="S505" s="27"/>
      <c r="T505" s="27"/>
      <c r="U505" s="27"/>
      <c r="V505" s="28"/>
      <c r="W505" s="27"/>
      <c r="X505" s="27"/>
      <c r="Y505" s="27"/>
    </row>
    <row r="506" spans="1:25" x14ac:dyDescent="0.25">
      <c r="A506" s="19" t="s">
        <v>771</v>
      </c>
      <c r="B506" s="19" t="s">
        <v>2216</v>
      </c>
      <c r="C506" s="19" t="s">
        <v>788</v>
      </c>
      <c r="D506" s="20" t="s">
        <v>789</v>
      </c>
      <c r="E506" s="19" t="s">
        <v>790</v>
      </c>
      <c r="F506" s="19" t="s">
        <v>2217</v>
      </c>
      <c r="G506" s="21">
        <v>44590</v>
      </c>
      <c r="H506" s="21">
        <v>44579</v>
      </c>
      <c r="I506" s="19" t="s">
        <v>265</v>
      </c>
      <c r="J506" s="19" t="s">
        <v>21</v>
      </c>
      <c r="K506" s="19" t="s">
        <v>77</v>
      </c>
      <c r="L506" s="22">
        <v>2</v>
      </c>
      <c r="M506" s="23">
        <v>1.68675</v>
      </c>
      <c r="N506" s="24" t="s">
        <v>1888</v>
      </c>
      <c r="O506" s="25" t="s">
        <v>1959</v>
      </c>
      <c r="P506" s="56"/>
      <c r="Q506" s="27"/>
      <c r="R506" s="27"/>
      <c r="S506" s="27"/>
      <c r="T506" s="27"/>
      <c r="U506" s="27"/>
      <c r="V506" s="28"/>
      <c r="W506" s="27"/>
      <c r="X506" s="27"/>
      <c r="Y506" s="27"/>
    </row>
    <row r="507" spans="1:25" x14ac:dyDescent="0.25">
      <c r="A507" s="19" t="s">
        <v>771</v>
      </c>
      <c r="B507" s="19" t="s">
        <v>2216</v>
      </c>
      <c r="C507" s="19" t="s">
        <v>793</v>
      </c>
      <c r="D507" s="20" t="s">
        <v>794</v>
      </c>
      <c r="E507" s="19" t="s">
        <v>790</v>
      </c>
      <c r="F507" s="19" t="s">
        <v>2218</v>
      </c>
      <c r="G507" s="21">
        <v>44594</v>
      </c>
      <c r="H507" s="21">
        <v>44579</v>
      </c>
      <c r="I507" s="19" t="s">
        <v>265</v>
      </c>
      <c r="J507" s="19" t="s">
        <v>21</v>
      </c>
      <c r="K507" s="19" t="s">
        <v>77</v>
      </c>
      <c r="L507" s="22">
        <v>1</v>
      </c>
      <c r="M507" s="23">
        <v>0.84337499999999999</v>
      </c>
      <c r="N507" s="24" t="s">
        <v>1888</v>
      </c>
      <c r="O507" s="25" t="s">
        <v>1959</v>
      </c>
      <c r="P507" s="56"/>
      <c r="Q507" s="27"/>
      <c r="R507" s="27"/>
      <c r="S507" s="27"/>
      <c r="T507" s="27"/>
      <c r="U507" s="27"/>
      <c r="V507" s="28"/>
      <c r="W507" s="27"/>
      <c r="X507" s="27"/>
      <c r="Y507" s="27"/>
    </row>
    <row r="508" spans="1:25" x14ac:dyDescent="0.25">
      <c r="A508" s="19" t="s">
        <v>262</v>
      </c>
      <c r="B508" s="19" t="s">
        <v>2219</v>
      </c>
      <c r="C508" s="19" t="s">
        <v>741</v>
      </c>
      <c r="D508" s="20" t="s">
        <v>742</v>
      </c>
      <c r="E508" s="19" t="s">
        <v>744</v>
      </c>
      <c r="F508" s="19" t="s">
        <v>1927</v>
      </c>
      <c r="G508" s="21">
        <v>44586</v>
      </c>
      <c r="H508" s="21">
        <v>44579</v>
      </c>
      <c r="I508" s="19" t="s">
        <v>139</v>
      </c>
      <c r="J508" s="19" t="s">
        <v>147</v>
      </c>
      <c r="K508" s="19" t="s">
        <v>77</v>
      </c>
      <c r="L508" s="22">
        <v>3</v>
      </c>
      <c r="M508" s="23">
        <v>0.18513000000000002</v>
      </c>
      <c r="N508" s="24" t="s">
        <v>1888</v>
      </c>
      <c r="O508" s="25" t="s">
        <v>1959</v>
      </c>
      <c r="P508" s="56"/>
      <c r="Q508" s="27"/>
      <c r="R508" s="27"/>
      <c r="S508" s="27"/>
      <c r="T508" s="27"/>
      <c r="U508" s="27"/>
      <c r="V508" s="28"/>
      <c r="W508" s="27"/>
      <c r="X508" s="27"/>
      <c r="Y508" s="27"/>
    </row>
    <row r="509" spans="1:25" x14ac:dyDescent="0.25">
      <c r="A509" s="19" t="s">
        <v>753</v>
      </c>
      <c r="B509" s="19" t="s">
        <v>2220</v>
      </c>
      <c r="C509" s="19" t="s">
        <v>750</v>
      </c>
      <c r="D509" s="20" t="s">
        <v>751</v>
      </c>
      <c r="E509" s="19" t="s">
        <v>752</v>
      </c>
      <c r="F509" s="19" t="s">
        <v>2221</v>
      </c>
      <c r="G509" s="21">
        <v>44602</v>
      </c>
      <c r="H509" s="21">
        <v>44579</v>
      </c>
      <c r="I509" s="19" t="s">
        <v>125</v>
      </c>
      <c r="J509" s="19" t="s">
        <v>129</v>
      </c>
      <c r="K509" s="19" t="s">
        <v>77</v>
      </c>
      <c r="L509" s="22">
        <v>5</v>
      </c>
      <c r="M509" s="23">
        <v>0.1069833</v>
      </c>
      <c r="N509" s="24" t="s">
        <v>1888</v>
      </c>
      <c r="O509" s="25" t="s">
        <v>1959</v>
      </c>
      <c r="P509" s="56"/>
      <c r="Q509" s="27"/>
      <c r="R509" s="27"/>
      <c r="S509" s="27"/>
      <c r="T509" s="27"/>
      <c r="U509" s="27"/>
      <c r="V509" s="28"/>
      <c r="W509" s="27"/>
      <c r="X509" s="27"/>
      <c r="Y509" s="27"/>
    </row>
    <row r="510" spans="1:25" x14ac:dyDescent="0.25">
      <c r="A510" s="19" t="s">
        <v>753</v>
      </c>
      <c r="B510" s="19" t="s">
        <v>2220</v>
      </c>
      <c r="C510" s="19" t="s">
        <v>750</v>
      </c>
      <c r="D510" s="20" t="s">
        <v>751</v>
      </c>
      <c r="E510" s="19" t="s">
        <v>752</v>
      </c>
      <c r="F510" s="19" t="s">
        <v>2221</v>
      </c>
      <c r="G510" s="21">
        <v>44602</v>
      </c>
      <c r="H510" s="21">
        <v>44579</v>
      </c>
      <c r="I510" s="19" t="s">
        <v>544</v>
      </c>
      <c r="J510" s="19" t="s">
        <v>129</v>
      </c>
      <c r="K510" s="19" t="s">
        <v>77</v>
      </c>
      <c r="L510" s="22">
        <v>4</v>
      </c>
      <c r="M510" s="23">
        <v>0.11831999999999999</v>
      </c>
      <c r="N510" s="24" t="s">
        <v>1888</v>
      </c>
      <c r="O510" s="25" t="s">
        <v>1959</v>
      </c>
      <c r="P510" s="56"/>
      <c r="Q510" s="27"/>
      <c r="R510" s="27"/>
      <c r="S510" s="27"/>
      <c r="T510" s="27"/>
      <c r="U510" s="27"/>
      <c r="V510" s="28"/>
      <c r="W510" s="27"/>
      <c r="X510" s="27"/>
      <c r="Y510" s="27"/>
    </row>
    <row r="511" spans="1:25" x14ac:dyDescent="0.25">
      <c r="A511" s="19" t="s">
        <v>753</v>
      </c>
      <c r="B511" s="19" t="s">
        <v>2220</v>
      </c>
      <c r="C511" s="19" t="s">
        <v>750</v>
      </c>
      <c r="D511" s="20" t="s">
        <v>751</v>
      </c>
      <c r="E511" s="19" t="s">
        <v>752</v>
      </c>
      <c r="F511" s="19" t="s">
        <v>2221</v>
      </c>
      <c r="G511" s="21">
        <v>44602</v>
      </c>
      <c r="H511" s="21">
        <v>44579</v>
      </c>
      <c r="I511" s="19" t="s">
        <v>139</v>
      </c>
      <c r="J511" s="19" t="s">
        <v>147</v>
      </c>
      <c r="K511" s="19" t="s">
        <v>77</v>
      </c>
      <c r="L511" s="22">
        <v>4</v>
      </c>
      <c r="M511" s="23">
        <v>0.24684</v>
      </c>
      <c r="N511" s="24" t="s">
        <v>1888</v>
      </c>
      <c r="O511" s="25" t="s">
        <v>1959</v>
      </c>
      <c r="P511" s="56"/>
      <c r="Q511" s="27"/>
      <c r="R511" s="27"/>
      <c r="S511" s="27"/>
      <c r="T511" s="27"/>
      <c r="U511" s="27"/>
      <c r="V511" s="28"/>
      <c r="W511" s="27"/>
      <c r="X511" s="27"/>
      <c r="Y511" s="27"/>
    </row>
    <row r="512" spans="1:25" x14ac:dyDescent="0.25">
      <c r="A512" s="19" t="s">
        <v>753</v>
      </c>
      <c r="B512" s="19" t="s">
        <v>2220</v>
      </c>
      <c r="C512" s="19" t="s">
        <v>750</v>
      </c>
      <c r="D512" s="20" t="s">
        <v>751</v>
      </c>
      <c r="E512" s="19" t="s">
        <v>752</v>
      </c>
      <c r="F512" s="19" t="s">
        <v>2221</v>
      </c>
      <c r="G512" s="21">
        <v>44602</v>
      </c>
      <c r="H512" s="21">
        <v>44579</v>
      </c>
      <c r="I512" s="19" t="s">
        <v>149</v>
      </c>
      <c r="J512" s="19" t="s">
        <v>147</v>
      </c>
      <c r="K512" s="19" t="s">
        <v>77</v>
      </c>
      <c r="L512" s="22">
        <v>4</v>
      </c>
      <c r="M512" s="23">
        <v>0.24684</v>
      </c>
      <c r="N512" s="24" t="s">
        <v>1888</v>
      </c>
      <c r="O512" s="25" t="s">
        <v>1959</v>
      </c>
      <c r="P512" s="56"/>
      <c r="Q512" s="27"/>
      <c r="R512" s="27"/>
      <c r="S512" s="27"/>
      <c r="T512" s="27"/>
      <c r="U512" s="27"/>
      <c r="V512" s="28"/>
      <c r="W512" s="27"/>
      <c r="X512" s="27"/>
      <c r="Y512" s="27"/>
    </row>
    <row r="513" spans="1:25" x14ac:dyDescent="0.25">
      <c r="A513" s="19" t="s">
        <v>753</v>
      </c>
      <c r="B513" s="19" t="s">
        <v>2220</v>
      </c>
      <c r="C513" s="19" t="s">
        <v>781</v>
      </c>
      <c r="D513" s="20" t="s">
        <v>782</v>
      </c>
      <c r="E513" s="19" t="s">
        <v>752</v>
      </c>
      <c r="F513" s="19" t="s">
        <v>2222</v>
      </c>
      <c r="G513" s="21">
        <v>44581</v>
      </c>
      <c r="H513" s="21">
        <v>44579</v>
      </c>
      <c r="I513" s="19" t="s">
        <v>170</v>
      </c>
      <c r="J513" s="19" t="s">
        <v>21</v>
      </c>
      <c r="K513" s="19" t="s">
        <v>77</v>
      </c>
      <c r="L513" s="22">
        <v>5</v>
      </c>
      <c r="M513" s="23">
        <v>3.4580000000000002</v>
      </c>
      <c r="N513" s="24" t="s">
        <v>1888</v>
      </c>
      <c r="O513" s="25" t="s">
        <v>1959</v>
      </c>
      <c r="P513" s="69"/>
      <c r="Q513" s="27"/>
      <c r="R513" s="44"/>
      <c r="S513" s="44"/>
      <c r="T513" s="44"/>
      <c r="U513" s="44"/>
      <c r="V513" s="45"/>
      <c r="W513" s="27"/>
      <c r="X513" s="27"/>
      <c r="Y513" s="27"/>
    </row>
    <row r="514" spans="1:25" x14ac:dyDescent="0.25">
      <c r="A514" s="19" t="s">
        <v>799</v>
      </c>
      <c r="B514" s="19" t="s">
        <v>2223</v>
      </c>
      <c r="C514" s="19" t="s">
        <v>795</v>
      </c>
      <c r="D514" s="20" t="s">
        <v>796</v>
      </c>
      <c r="E514" s="19" t="s">
        <v>795</v>
      </c>
      <c r="F514" s="19" t="s">
        <v>2224</v>
      </c>
      <c r="G514" s="21">
        <v>44583</v>
      </c>
      <c r="H514" s="21">
        <v>44579</v>
      </c>
      <c r="I514" s="19" t="s">
        <v>798</v>
      </c>
      <c r="J514" s="19" t="s">
        <v>21</v>
      </c>
      <c r="K514" s="19" t="s">
        <v>413</v>
      </c>
      <c r="L514" s="22">
        <v>1</v>
      </c>
      <c r="M514" s="23">
        <v>0.80256000000000005</v>
      </c>
      <c r="N514" s="24" t="s">
        <v>1888</v>
      </c>
      <c r="O514" s="25" t="s">
        <v>1959</v>
      </c>
      <c r="P514" s="56"/>
      <c r="Q514" s="27"/>
      <c r="R514" s="27"/>
      <c r="S514" s="50" t="s">
        <v>2225</v>
      </c>
      <c r="T514" s="27"/>
      <c r="U514" s="27"/>
      <c r="V514" s="28"/>
      <c r="W514" s="27"/>
      <c r="X514" s="27"/>
      <c r="Y514" s="27"/>
    </row>
    <row r="515" spans="1:25" x14ac:dyDescent="0.25">
      <c r="A515" s="19" t="s">
        <v>771</v>
      </c>
      <c r="B515" s="19" t="s">
        <v>2226</v>
      </c>
      <c r="C515" s="19" t="s">
        <v>783</v>
      </c>
      <c r="D515" s="20" t="s">
        <v>784</v>
      </c>
      <c r="E515" s="19" t="s">
        <v>770</v>
      </c>
      <c r="F515" s="19" t="s">
        <v>2227</v>
      </c>
      <c r="G515" s="21">
        <v>44581</v>
      </c>
      <c r="H515" s="21">
        <v>44579</v>
      </c>
      <c r="I515" s="19" t="s">
        <v>785</v>
      </c>
      <c r="J515" s="19" t="s">
        <v>21</v>
      </c>
      <c r="K515" s="19" t="s">
        <v>77</v>
      </c>
      <c r="L515" s="22">
        <v>5</v>
      </c>
      <c r="M515" s="23">
        <v>5.5648</v>
      </c>
      <c r="N515" s="24" t="s">
        <v>1888</v>
      </c>
      <c r="O515" s="25" t="s">
        <v>1959</v>
      </c>
      <c r="P515" s="56"/>
      <c r="Q515" s="27"/>
      <c r="R515" s="27"/>
      <c r="S515" s="27"/>
      <c r="T515" s="27"/>
      <c r="U515" s="27"/>
      <c r="V515" s="28"/>
      <c r="W515" s="27"/>
      <c r="X515" s="27"/>
      <c r="Y515" s="27"/>
    </row>
    <row r="516" spans="1:25" x14ac:dyDescent="0.25">
      <c r="A516" s="19" t="s">
        <v>771</v>
      </c>
      <c r="B516" s="19" t="s">
        <v>2226</v>
      </c>
      <c r="C516" s="19" t="s">
        <v>768</v>
      </c>
      <c r="D516" s="20" t="s">
        <v>769</v>
      </c>
      <c r="E516" s="19" t="s">
        <v>770</v>
      </c>
      <c r="F516" s="19" t="s">
        <v>2228</v>
      </c>
      <c r="G516" s="21">
        <v>44581</v>
      </c>
      <c r="H516" s="21">
        <v>44579</v>
      </c>
      <c r="I516" s="19" t="s">
        <v>106</v>
      </c>
      <c r="J516" s="19" t="s">
        <v>83</v>
      </c>
      <c r="K516" s="19" t="s">
        <v>77</v>
      </c>
      <c r="L516" s="22">
        <v>9</v>
      </c>
      <c r="M516" s="23">
        <v>4.3156394999999996</v>
      </c>
      <c r="N516" s="24" t="s">
        <v>1888</v>
      </c>
      <c r="O516" s="25" t="s">
        <v>1959</v>
      </c>
      <c r="P516" s="56"/>
      <c r="Q516" s="27"/>
      <c r="R516" s="27"/>
      <c r="S516" s="27"/>
      <c r="T516" s="27"/>
      <c r="U516" s="27"/>
      <c r="V516" s="28"/>
      <c r="W516" s="27"/>
      <c r="X516" s="27"/>
      <c r="Y516" s="27"/>
    </row>
    <row r="517" spans="1:25" x14ac:dyDescent="0.25">
      <c r="A517" s="19" t="s">
        <v>771</v>
      </c>
      <c r="B517" s="19" t="s">
        <v>2229</v>
      </c>
      <c r="C517" s="19" t="s">
        <v>786</v>
      </c>
      <c r="D517" s="20" t="s">
        <v>787</v>
      </c>
      <c r="E517" s="19" t="s">
        <v>777</v>
      </c>
      <c r="F517" s="19" t="s">
        <v>2230</v>
      </c>
      <c r="G517" s="21">
        <v>44590</v>
      </c>
      <c r="H517" s="21">
        <v>44579</v>
      </c>
      <c r="I517" s="19" t="s">
        <v>302</v>
      </c>
      <c r="J517" s="19" t="s">
        <v>21</v>
      </c>
      <c r="K517" s="19" t="s">
        <v>77</v>
      </c>
      <c r="L517" s="22">
        <v>1</v>
      </c>
      <c r="M517" s="23">
        <v>0.9405</v>
      </c>
      <c r="N517" s="24" t="s">
        <v>1888</v>
      </c>
      <c r="O517" s="25" t="s">
        <v>1959</v>
      </c>
      <c r="P517" s="58"/>
      <c r="Q517" s="27"/>
      <c r="R517" s="59"/>
      <c r="S517" s="59"/>
      <c r="T517" s="59"/>
      <c r="U517" s="59"/>
      <c r="V517" s="60"/>
      <c r="W517" s="27"/>
      <c r="X517" s="27"/>
      <c r="Y517" s="27"/>
    </row>
    <row r="518" spans="1:25" x14ac:dyDescent="0.25">
      <c r="A518" s="19" t="s">
        <v>771</v>
      </c>
      <c r="B518" s="19" t="s">
        <v>2229</v>
      </c>
      <c r="C518" s="19" t="s">
        <v>775</v>
      </c>
      <c r="D518" s="20" t="s">
        <v>776</v>
      </c>
      <c r="E518" s="19" t="s">
        <v>777</v>
      </c>
      <c r="F518" s="19" t="s">
        <v>2231</v>
      </c>
      <c r="G518" s="21">
        <v>44584</v>
      </c>
      <c r="H518" s="21">
        <v>44579</v>
      </c>
      <c r="I518" s="19" t="s">
        <v>272</v>
      </c>
      <c r="J518" s="19" t="s">
        <v>21</v>
      </c>
      <c r="K518" s="19" t="s">
        <v>77</v>
      </c>
      <c r="L518" s="22">
        <v>4</v>
      </c>
      <c r="M518" s="23">
        <v>3.5425279999999999</v>
      </c>
      <c r="N518" s="24" t="s">
        <v>1888</v>
      </c>
      <c r="O518" s="25" t="s">
        <v>1959</v>
      </c>
      <c r="P518" s="56"/>
      <c r="Q518" s="27"/>
      <c r="R518" s="27"/>
      <c r="S518" s="27"/>
      <c r="T518" s="27"/>
      <c r="U518" s="27"/>
      <c r="V518" s="28"/>
      <c r="W518" s="27"/>
      <c r="X518" s="27"/>
      <c r="Y518" s="27"/>
    </row>
    <row r="519" spans="1:25" x14ac:dyDescent="0.25">
      <c r="A519" s="19" t="s">
        <v>140</v>
      </c>
      <c r="B519" s="19" t="s">
        <v>2232</v>
      </c>
      <c r="C519" s="19" t="s">
        <v>134</v>
      </c>
      <c r="D519" s="20" t="s">
        <v>135</v>
      </c>
      <c r="E519" s="19" t="s">
        <v>137</v>
      </c>
      <c r="F519" s="19" t="s">
        <v>2233</v>
      </c>
      <c r="G519" s="21">
        <v>44602</v>
      </c>
      <c r="H519" s="21">
        <v>44579</v>
      </c>
      <c r="I519" s="19" t="s">
        <v>139</v>
      </c>
      <c r="J519" s="19" t="s">
        <v>147</v>
      </c>
      <c r="K519" s="19" t="s">
        <v>77</v>
      </c>
      <c r="L519" s="22">
        <v>4</v>
      </c>
      <c r="M519" s="23">
        <v>0.24684</v>
      </c>
      <c r="N519" s="24" t="s">
        <v>1888</v>
      </c>
      <c r="O519" s="25" t="s">
        <v>1959</v>
      </c>
      <c r="P519" s="56">
        <v>15</v>
      </c>
      <c r="Q519" s="27">
        <v>1</v>
      </c>
      <c r="R519" s="27" t="s">
        <v>1890</v>
      </c>
      <c r="S519" s="27" t="s">
        <v>1891</v>
      </c>
      <c r="T519" s="27"/>
      <c r="U519" s="27"/>
      <c r="V519" s="28"/>
      <c r="W519" s="27"/>
      <c r="X519" s="27"/>
      <c r="Y519" s="27"/>
    </row>
    <row r="520" spans="1:25" x14ac:dyDescent="0.25">
      <c r="A520" s="19" t="s">
        <v>140</v>
      </c>
      <c r="B520" s="19" t="s">
        <v>2232</v>
      </c>
      <c r="C520" s="19" t="s">
        <v>134</v>
      </c>
      <c r="D520" s="20" t="s">
        <v>135</v>
      </c>
      <c r="E520" s="19" t="s">
        <v>137</v>
      </c>
      <c r="F520" s="19" t="s">
        <v>2233</v>
      </c>
      <c r="G520" s="21">
        <v>44602</v>
      </c>
      <c r="H520" s="21">
        <v>44579</v>
      </c>
      <c r="I520" s="19" t="s">
        <v>149</v>
      </c>
      <c r="J520" s="19" t="s">
        <v>147</v>
      </c>
      <c r="K520" s="19" t="s">
        <v>77</v>
      </c>
      <c r="L520" s="22">
        <v>4</v>
      </c>
      <c r="M520" s="23">
        <v>0.24684</v>
      </c>
      <c r="N520" s="24" t="s">
        <v>1888</v>
      </c>
      <c r="O520" s="25" t="s">
        <v>1959</v>
      </c>
      <c r="P520" s="56"/>
      <c r="Q520" s="27"/>
      <c r="R520" s="27"/>
      <c r="S520" s="27"/>
      <c r="T520" s="27"/>
      <c r="U520" s="27"/>
      <c r="V520" s="28"/>
      <c r="W520" s="27"/>
      <c r="X520" s="27"/>
      <c r="Y520" s="27"/>
    </row>
    <row r="521" spans="1:25" x14ac:dyDescent="0.25">
      <c r="A521" s="30" t="s">
        <v>140</v>
      </c>
      <c r="B521" s="30" t="s">
        <v>2232</v>
      </c>
      <c r="C521" s="30" t="s">
        <v>168</v>
      </c>
      <c r="D521" s="31" t="s">
        <v>169</v>
      </c>
      <c r="E521" s="30" t="s">
        <v>137</v>
      </c>
      <c r="F521" s="30" t="s">
        <v>2234</v>
      </c>
      <c r="G521" s="32">
        <v>44580</v>
      </c>
      <c r="H521" s="32">
        <v>44579</v>
      </c>
      <c r="I521" s="30" t="s">
        <v>170</v>
      </c>
      <c r="J521" s="30" t="s">
        <v>21</v>
      </c>
      <c r="K521" s="30" t="s">
        <v>77</v>
      </c>
      <c r="L521" s="33">
        <v>4</v>
      </c>
      <c r="M521" s="34">
        <v>2.7664</v>
      </c>
      <c r="N521" s="24" t="s">
        <v>1888</v>
      </c>
      <c r="O521" s="25" t="s">
        <v>1959</v>
      </c>
      <c r="P521" s="56"/>
      <c r="Q521" s="27"/>
      <c r="R521" s="27"/>
      <c r="S521" s="27"/>
      <c r="T521" s="27"/>
      <c r="U521" s="27"/>
      <c r="V521" s="28"/>
      <c r="W521" s="27"/>
      <c r="X521" s="27"/>
      <c r="Y521" s="27"/>
    </row>
    <row r="522" spans="1:25" x14ac:dyDescent="0.25">
      <c r="A522" s="19" t="s">
        <v>154</v>
      </c>
      <c r="B522" s="19" t="s">
        <v>2235</v>
      </c>
      <c r="C522" s="19" t="s">
        <v>162</v>
      </c>
      <c r="D522" s="20" t="s">
        <v>163</v>
      </c>
      <c r="E522" s="19" t="s">
        <v>152</v>
      </c>
      <c r="F522" s="19" t="s">
        <v>2236</v>
      </c>
      <c r="G522" s="21">
        <v>44602</v>
      </c>
      <c r="H522" s="21">
        <v>44579</v>
      </c>
      <c r="I522" s="19" t="s">
        <v>166</v>
      </c>
      <c r="J522" s="19" t="s">
        <v>83</v>
      </c>
      <c r="K522" s="19" t="s">
        <v>77</v>
      </c>
      <c r="L522" s="22">
        <v>3</v>
      </c>
      <c r="M522" s="23">
        <v>1.4385465</v>
      </c>
      <c r="N522" s="24" t="s">
        <v>1888</v>
      </c>
      <c r="O522" s="25" t="s">
        <v>1959</v>
      </c>
      <c r="P522" s="56"/>
      <c r="Q522" s="27"/>
      <c r="R522" s="27"/>
      <c r="S522" s="27"/>
      <c r="T522" s="27"/>
      <c r="U522" s="27"/>
      <c r="V522" s="28"/>
      <c r="W522" s="27"/>
      <c r="X522" s="27"/>
      <c r="Y522" s="27"/>
    </row>
    <row r="523" spans="1:25" x14ac:dyDescent="0.25">
      <c r="A523" s="19" t="s">
        <v>154</v>
      </c>
      <c r="B523" s="19" t="s">
        <v>2235</v>
      </c>
      <c r="C523" s="19" t="s">
        <v>162</v>
      </c>
      <c r="D523" s="20" t="s">
        <v>163</v>
      </c>
      <c r="E523" s="19" t="s">
        <v>152</v>
      </c>
      <c r="F523" s="19" t="s">
        <v>2236</v>
      </c>
      <c r="G523" s="21">
        <v>44602</v>
      </c>
      <c r="H523" s="21">
        <v>44579</v>
      </c>
      <c r="I523" s="19" t="s">
        <v>153</v>
      </c>
      <c r="J523" s="19" t="s">
        <v>83</v>
      </c>
      <c r="K523" s="19" t="s">
        <v>77</v>
      </c>
      <c r="L523" s="22">
        <v>5</v>
      </c>
      <c r="M523" s="23">
        <v>2.3975774999999997</v>
      </c>
      <c r="N523" s="24" t="s">
        <v>1888</v>
      </c>
      <c r="O523" s="25" t="s">
        <v>1959</v>
      </c>
      <c r="P523" s="56"/>
      <c r="Q523" s="27"/>
      <c r="R523" s="27"/>
      <c r="S523" s="27"/>
      <c r="T523" s="27"/>
      <c r="U523" s="27"/>
      <c r="V523" s="28"/>
      <c r="W523" s="27"/>
      <c r="X523" s="27"/>
      <c r="Y523" s="27"/>
    </row>
    <row r="524" spans="1:25" x14ac:dyDescent="0.25">
      <c r="A524" s="19" t="s">
        <v>154</v>
      </c>
      <c r="B524" s="19" t="s">
        <v>2235</v>
      </c>
      <c r="C524" s="19" t="s">
        <v>162</v>
      </c>
      <c r="D524" s="20" t="s">
        <v>163</v>
      </c>
      <c r="E524" s="19" t="s">
        <v>152</v>
      </c>
      <c r="F524" s="19" t="s">
        <v>2236</v>
      </c>
      <c r="G524" s="21">
        <v>44602</v>
      </c>
      <c r="H524" s="21">
        <v>44579</v>
      </c>
      <c r="I524" s="19" t="s">
        <v>164</v>
      </c>
      <c r="J524" s="19" t="s">
        <v>21</v>
      </c>
      <c r="K524" s="19" t="s">
        <v>77</v>
      </c>
      <c r="L524" s="22">
        <v>5</v>
      </c>
      <c r="M524" s="23">
        <v>4.9349999999999996</v>
      </c>
      <c r="N524" s="24" t="s">
        <v>1888</v>
      </c>
      <c r="O524" s="25" t="s">
        <v>1959</v>
      </c>
      <c r="P524" s="56"/>
      <c r="Q524" s="27"/>
      <c r="R524" s="27"/>
      <c r="S524" s="27"/>
      <c r="T524" s="27"/>
      <c r="U524" s="27"/>
      <c r="V524" s="28"/>
      <c r="W524" s="27"/>
      <c r="X524" s="27"/>
      <c r="Y524" s="27"/>
    </row>
    <row r="525" spans="1:25" x14ac:dyDescent="0.25">
      <c r="A525" s="19" t="s">
        <v>154</v>
      </c>
      <c r="B525" s="19" t="s">
        <v>2235</v>
      </c>
      <c r="C525" s="19" t="s">
        <v>162</v>
      </c>
      <c r="D525" s="20" t="s">
        <v>163</v>
      </c>
      <c r="E525" s="19" t="s">
        <v>152</v>
      </c>
      <c r="F525" s="19" t="s">
        <v>2236</v>
      </c>
      <c r="G525" s="21">
        <v>44602</v>
      </c>
      <c r="H525" s="21">
        <v>44579</v>
      </c>
      <c r="I525" s="19" t="s">
        <v>165</v>
      </c>
      <c r="J525" s="19" t="s">
        <v>21</v>
      </c>
      <c r="K525" s="19" t="s">
        <v>77</v>
      </c>
      <c r="L525" s="22">
        <v>6</v>
      </c>
      <c r="M525" s="23">
        <v>5.3914904999999997</v>
      </c>
      <c r="N525" s="24" t="s">
        <v>1888</v>
      </c>
      <c r="O525" s="25" t="s">
        <v>1959</v>
      </c>
      <c r="P525" s="56"/>
      <c r="Q525" s="27"/>
      <c r="R525" s="27"/>
      <c r="S525" s="27"/>
      <c r="T525" s="27"/>
      <c r="U525" s="27"/>
      <c r="V525" s="28"/>
      <c r="W525" s="27"/>
      <c r="X525" s="27"/>
      <c r="Y525" s="27"/>
    </row>
    <row r="526" spans="1:25" x14ac:dyDescent="0.25">
      <c r="A526" s="19" t="s">
        <v>154</v>
      </c>
      <c r="B526" s="19" t="s">
        <v>2235</v>
      </c>
      <c r="C526" s="19" t="s">
        <v>162</v>
      </c>
      <c r="D526" s="20" t="s">
        <v>163</v>
      </c>
      <c r="E526" s="19" t="s">
        <v>152</v>
      </c>
      <c r="F526" s="19" t="s">
        <v>2236</v>
      </c>
      <c r="G526" s="21">
        <v>44602</v>
      </c>
      <c r="H526" s="21">
        <v>44579</v>
      </c>
      <c r="I526" s="19" t="s">
        <v>171</v>
      </c>
      <c r="J526" s="19" t="s">
        <v>21</v>
      </c>
      <c r="K526" s="19" t="s">
        <v>77</v>
      </c>
      <c r="L526" s="22">
        <v>20</v>
      </c>
      <c r="M526" s="23">
        <v>11.35872</v>
      </c>
      <c r="N526" s="24" t="s">
        <v>1888</v>
      </c>
      <c r="O526" s="25" t="s">
        <v>1959</v>
      </c>
      <c r="P526" s="56"/>
      <c r="Q526" s="27"/>
      <c r="R526" s="27"/>
      <c r="S526" s="27"/>
      <c r="T526" s="27"/>
      <c r="U526" s="27"/>
      <c r="V526" s="28"/>
      <c r="W526" s="27"/>
      <c r="X526" s="27"/>
      <c r="Y526" s="27"/>
    </row>
    <row r="527" spans="1:25" x14ac:dyDescent="0.25">
      <c r="A527" s="19" t="s">
        <v>154</v>
      </c>
      <c r="B527" s="19" t="s">
        <v>2235</v>
      </c>
      <c r="C527" s="19" t="s">
        <v>158</v>
      </c>
      <c r="D527" s="20" t="s">
        <v>159</v>
      </c>
      <c r="E527" s="19" t="s">
        <v>152</v>
      </c>
      <c r="F527" s="19" t="s">
        <v>2236</v>
      </c>
      <c r="G527" s="21">
        <v>44602</v>
      </c>
      <c r="H527" s="21">
        <v>44579</v>
      </c>
      <c r="I527" s="19" t="s">
        <v>161</v>
      </c>
      <c r="J527" s="19" t="s">
        <v>83</v>
      </c>
      <c r="K527" s="19" t="s">
        <v>77</v>
      </c>
      <c r="L527" s="22">
        <v>5</v>
      </c>
      <c r="M527" s="23">
        <v>2.3914800000000001</v>
      </c>
      <c r="N527" s="24" t="s">
        <v>1888</v>
      </c>
      <c r="O527" s="25" t="s">
        <v>1959</v>
      </c>
      <c r="P527" s="56"/>
      <c r="Q527" s="27"/>
      <c r="R527" s="27"/>
      <c r="S527" s="27"/>
      <c r="T527" s="27"/>
      <c r="U527" s="27"/>
      <c r="V527" s="28"/>
      <c r="W527" s="27"/>
      <c r="X527" s="27"/>
      <c r="Y527" s="27"/>
    </row>
    <row r="528" spans="1:25" x14ac:dyDescent="0.25">
      <c r="A528" s="19" t="s">
        <v>154</v>
      </c>
      <c r="B528" s="19" t="s">
        <v>2235</v>
      </c>
      <c r="C528" s="19" t="s">
        <v>158</v>
      </c>
      <c r="D528" s="20" t="s">
        <v>159</v>
      </c>
      <c r="E528" s="19" t="s">
        <v>152</v>
      </c>
      <c r="F528" s="19" t="s">
        <v>2236</v>
      </c>
      <c r="G528" s="21">
        <v>44602</v>
      </c>
      <c r="H528" s="21">
        <v>44579</v>
      </c>
      <c r="I528" s="19" t="s">
        <v>160</v>
      </c>
      <c r="J528" s="19" t="s">
        <v>83</v>
      </c>
      <c r="K528" s="19" t="s">
        <v>77</v>
      </c>
      <c r="L528" s="22">
        <v>3</v>
      </c>
      <c r="M528" s="23">
        <v>1.4348879999999999</v>
      </c>
      <c r="N528" s="24" t="s">
        <v>1888</v>
      </c>
      <c r="O528" s="25" t="s">
        <v>1959</v>
      </c>
      <c r="P528" s="56"/>
      <c r="Q528" s="27"/>
      <c r="R528" s="27"/>
      <c r="S528" s="27"/>
      <c r="T528" s="27"/>
      <c r="U528" s="27"/>
      <c r="V528" s="28"/>
      <c r="W528" s="27"/>
      <c r="X528" s="27"/>
      <c r="Y528" s="27"/>
    </row>
    <row r="529" spans="1:25" x14ac:dyDescent="0.25">
      <c r="A529" s="19" t="s">
        <v>154</v>
      </c>
      <c r="B529" s="19" t="s">
        <v>2235</v>
      </c>
      <c r="C529" s="19" t="s">
        <v>150</v>
      </c>
      <c r="D529" s="20" t="s">
        <v>151</v>
      </c>
      <c r="E529" s="19" t="s">
        <v>152</v>
      </c>
      <c r="F529" s="19" t="s">
        <v>2204</v>
      </c>
      <c r="G529" s="21">
        <v>44607</v>
      </c>
      <c r="H529" s="21">
        <v>44579</v>
      </c>
      <c r="I529" s="19" t="s">
        <v>153</v>
      </c>
      <c r="J529" s="19" t="s">
        <v>83</v>
      </c>
      <c r="K529" s="19" t="s">
        <v>77</v>
      </c>
      <c r="L529" s="22">
        <v>7</v>
      </c>
      <c r="M529" s="23">
        <v>3.3566085000000001</v>
      </c>
      <c r="N529" s="24" t="s">
        <v>1888</v>
      </c>
      <c r="O529" s="25" t="s">
        <v>1959</v>
      </c>
      <c r="P529" s="56"/>
      <c r="Q529" s="27"/>
      <c r="R529" s="27"/>
      <c r="S529" s="27"/>
      <c r="T529" s="27"/>
      <c r="U529" s="27"/>
      <c r="V529" s="28"/>
      <c r="W529" s="27"/>
      <c r="X529" s="27"/>
      <c r="Y529" s="27"/>
    </row>
    <row r="530" spans="1:25" x14ac:dyDescent="0.25">
      <c r="A530" s="19" t="s">
        <v>154</v>
      </c>
      <c r="B530" s="19" t="s">
        <v>2235</v>
      </c>
      <c r="C530" s="19" t="s">
        <v>162</v>
      </c>
      <c r="D530" s="20" t="s">
        <v>167</v>
      </c>
      <c r="E530" s="19" t="s">
        <v>152</v>
      </c>
      <c r="F530" s="19" t="s">
        <v>2236</v>
      </c>
      <c r="G530" s="21">
        <v>44602</v>
      </c>
      <c r="H530" s="21">
        <v>44579</v>
      </c>
      <c r="I530" s="19" t="s">
        <v>165</v>
      </c>
      <c r="J530" s="19" t="s">
        <v>21</v>
      </c>
      <c r="K530" s="19" t="s">
        <v>77</v>
      </c>
      <c r="L530" s="22">
        <v>4</v>
      </c>
      <c r="M530" s="23">
        <v>3.5943269999999998</v>
      </c>
      <c r="N530" s="24" t="s">
        <v>1888</v>
      </c>
      <c r="O530" s="25" t="s">
        <v>1959</v>
      </c>
      <c r="P530" s="56"/>
      <c r="Q530" s="27"/>
      <c r="R530" s="27"/>
      <c r="S530" s="27"/>
      <c r="T530" s="27"/>
      <c r="U530" s="27"/>
      <c r="V530" s="28"/>
      <c r="W530" s="27"/>
      <c r="X530" s="27"/>
      <c r="Y530" s="27"/>
    </row>
    <row r="531" spans="1:25" x14ac:dyDescent="0.25">
      <c r="A531" s="19" t="s">
        <v>1124</v>
      </c>
      <c r="B531" s="19" t="s">
        <v>2237</v>
      </c>
      <c r="C531" s="19" t="s">
        <v>1121</v>
      </c>
      <c r="D531" s="20" t="s">
        <v>1122</v>
      </c>
      <c r="E531" s="19" t="s">
        <v>1123</v>
      </c>
      <c r="F531" s="19" t="s">
        <v>1907</v>
      </c>
      <c r="G531" s="21">
        <v>44602</v>
      </c>
      <c r="H531" s="21">
        <v>44579</v>
      </c>
      <c r="I531" s="19" t="s">
        <v>1129</v>
      </c>
      <c r="J531" s="19" t="s">
        <v>219</v>
      </c>
      <c r="K531" s="19" t="s">
        <v>77</v>
      </c>
      <c r="L531" s="22">
        <v>100</v>
      </c>
      <c r="M531" s="23">
        <v>1.5651999999999999E-3</v>
      </c>
      <c r="N531" s="24" t="s">
        <v>1888</v>
      </c>
      <c r="O531" s="25" t="s">
        <v>1959</v>
      </c>
      <c r="P531" s="56">
        <v>5</v>
      </c>
      <c r="Q531" s="27">
        <v>1</v>
      </c>
      <c r="R531" s="27"/>
      <c r="S531" s="27"/>
      <c r="T531" s="27"/>
      <c r="U531" s="27"/>
      <c r="V531" s="28"/>
      <c r="W531" s="27"/>
      <c r="X531" s="27"/>
      <c r="Y531" s="27"/>
    </row>
    <row r="532" spans="1:25" x14ac:dyDescent="0.25">
      <c r="A532" s="19" t="s">
        <v>1124</v>
      </c>
      <c r="B532" s="19" t="s">
        <v>2237</v>
      </c>
      <c r="C532" s="19" t="s">
        <v>1121</v>
      </c>
      <c r="D532" s="20" t="s">
        <v>1122</v>
      </c>
      <c r="E532" s="19" t="s">
        <v>1123</v>
      </c>
      <c r="F532" s="19" t="s">
        <v>1907</v>
      </c>
      <c r="G532" s="21">
        <v>44602</v>
      </c>
      <c r="H532" s="21">
        <v>44579</v>
      </c>
      <c r="I532" s="19" t="s">
        <v>767</v>
      </c>
      <c r="J532" s="19" t="s">
        <v>219</v>
      </c>
      <c r="K532" s="19" t="s">
        <v>77</v>
      </c>
      <c r="L532" s="22">
        <v>100</v>
      </c>
      <c r="M532" s="23">
        <v>1.53725E-3</v>
      </c>
      <c r="N532" s="24" t="s">
        <v>1888</v>
      </c>
      <c r="O532" s="25" t="s">
        <v>1959</v>
      </c>
      <c r="P532" s="56"/>
      <c r="Q532" s="27"/>
      <c r="R532" s="27"/>
      <c r="S532" s="27"/>
      <c r="T532" s="27"/>
      <c r="U532" s="27"/>
      <c r="V532" s="28"/>
      <c r="W532" s="27"/>
      <c r="X532" s="27"/>
      <c r="Y532" s="27"/>
    </row>
    <row r="533" spans="1:25" x14ac:dyDescent="0.25">
      <c r="A533" s="19" t="s">
        <v>1124</v>
      </c>
      <c r="B533" s="19" t="s">
        <v>2237</v>
      </c>
      <c r="C533" s="19" t="s">
        <v>1121</v>
      </c>
      <c r="D533" s="20" t="s">
        <v>1122</v>
      </c>
      <c r="E533" s="19" t="s">
        <v>1123</v>
      </c>
      <c r="F533" s="19" t="s">
        <v>1907</v>
      </c>
      <c r="G533" s="21">
        <v>44602</v>
      </c>
      <c r="H533" s="21">
        <v>44579</v>
      </c>
      <c r="I533" s="19" t="s">
        <v>766</v>
      </c>
      <c r="J533" s="19" t="s">
        <v>219</v>
      </c>
      <c r="K533" s="19" t="s">
        <v>77</v>
      </c>
      <c r="L533" s="22">
        <v>300</v>
      </c>
      <c r="M533" s="23">
        <v>4.6117499999999995E-3</v>
      </c>
      <c r="N533" s="24" t="s">
        <v>1888</v>
      </c>
      <c r="O533" s="25" t="s">
        <v>1959</v>
      </c>
      <c r="P533" s="56"/>
      <c r="Q533" s="27"/>
      <c r="R533" s="27"/>
      <c r="S533" s="27"/>
      <c r="T533" s="27"/>
      <c r="U533" s="27"/>
      <c r="V533" s="28"/>
      <c r="W533" s="27"/>
      <c r="X533" s="27"/>
      <c r="Y533" s="27"/>
    </row>
    <row r="534" spans="1:25" x14ac:dyDescent="0.25">
      <c r="A534" s="19" t="s">
        <v>1124</v>
      </c>
      <c r="B534" s="19" t="s">
        <v>2237</v>
      </c>
      <c r="C534" s="19" t="s">
        <v>1121</v>
      </c>
      <c r="D534" s="20" t="s">
        <v>1122</v>
      </c>
      <c r="E534" s="19" t="s">
        <v>1123</v>
      </c>
      <c r="F534" s="19" t="s">
        <v>1907</v>
      </c>
      <c r="G534" s="21">
        <v>44602</v>
      </c>
      <c r="H534" s="21">
        <v>44579</v>
      </c>
      <c r="I534" s="19" t="s">
        <v>765</v>
      </c>
      <c r="J534" s="19" t="s">
        <v>219</v>
      </c>
      <c r="K534" s="19" t="s">
        <v>77</v>
      </c>
      <c r="L534" s="22">
        <v>1920</v>
      </c>
      <c r="M534" s="23">
        <v>9.5759999999999998E-2</v>
      </c>
      <c r="N534" s="24" t="s">
        <v>1888</v>
      </c>
      <c r="O534" s="25" t="s">
        <v>1959</v>
      </c>
      <c r="P534" s="56"/>
      <c r="Q534" s="27"/>
      <c r="R534" s="27"/>
      <c r="S534" s="27"/>
      <c r="T534" s="27"/>
      <c r="U534" s="27"/>
      <c r="V534" s="28"/>
      <c r="W534" s="27"/>
      <c r="X534" s="27"/>
      <c r="Y534" s="27"/>
    </row>
    <row r="535" spans="1:25" x14ac:dyDescent="0.25">
      <c r="A535" s="19" t="s">
        <v>1124</v>
      </c>
      <c r="B535" s="19" t="s">
        <v>2237</v>
      </c>
      <c r="C535" s="19" t="s">
        <v>1121</v>
      </c>
      <c r="D535" s="20" t="s">
        <v>1122</v>
      </c>
      <c r="E535" s="19" t="s">
        <v>1123</v>
      </c>
      <c r="F535" s="19" t="s">
        <v>1907</v>
      </c>
      <c r="G535" s="21">
        <v>44602</v>
      </c>
      <c r="H535" s="21">
        <v>44579</v>
      </c>
      <c r="I535" s="19" t="s">
        <v>764</v>
      </c>
      <c r="J535" s="19" t="s">
        <v>219</v>
      </c>
      <c r="K535" s="19" t="s">
        <v>77</v>
      </c>
      <c r="L535" s="22">
        <v>1440</v>
      </c>
      <c r="M535" s="23">
        <v>0.12375</v>
      </c>
      <c r="N535" s="24" t="s">
        <v>1888</v>
      </c>
      <c r="O535" s="25" t="s">
        <v>1959</v>
      </c>
      <c r="P535" s="56"/>
      <c r="Q535" s="27"/>
      <c r="R535" s="27"/>
      <c r="S535" s="27"/>
      <c r="T535" s="27"/>
      <c r="U535" s="27"/>
      <c r="V535" s="28"/>
      <c r="W535" s="27"/>
      <c r="X535" s="27"/>
      <c r="Y535" s="27"/>
    </row>
    <row r="536" spans="1:25" x14ac:dyDescent="0.25">
      <c r="A536" s="19" t="s">
        <v>1124</v>
      </c>
      <c r="B536" s="19" t="s">
        <v>2237</v>
      </c>
      <c r="C536" s="19" t="s">
        <v>1121</v>
      </c>
      <c r="D536" s="20" t="s">
        <v>1122</v>
      </c>
      <c r="E536" s="19" t="s">
        <v>1123</v>
      </c>
      <c r="F536" s="19" t="s">
        <v>1907</v>
      </c>
      <c r="G536" s="21">
        <v>44602</v>
      </c>
      <c r="H536" s="21">
        <v>44579</v>
      </c>
      <c r="I536" s="19" t="s">
        <v>223</v>
      </c>
      <c r="J536" s="19" t="s">
        <v>219</v>
      </c>
      <c r="K536" s="19" t="s">
        <v>77</v>
      </c>
      <c r="L536" s="22">
        <v>480</v>
      </c>
      <c r="M536" s="23">
        <v>2.2678E-2</v>
      </c>
      <c r="N536" s="24" t="s">
        <v>1888</v>
      </c>
      <c r="O536" s="25" t="s">
        <v>1959</v>
      </c>
      <c r="P536" s="56"/>
      <c r="Q536" s="27"/>
      <c r="R536" s="27"/>
      <c r="S536" s="27"/>
      <c r="T536" s="27"/>
      <c r="U536" s="27"/>
      <c r="V536" s="28"/>
      <c r="W536" s="27"/>
      <c r="X536" s="27"/>
      <c r="Y536" s="27"/>
    </row>
    <row r="537" spans="1:25" x14ac:dyDescent="0.25">
      <c r="A537" s="19" t="s">
        <v>1124</v>
      </c>
      <c r="B537" s="19" t="s">
        <v>2237</v>
      </c>
      <c r="C537" s="19" t="s">
        <v>1121</v>
      </c>
      <c r="D537" s="20" t="s">
        <v>1122</v>
      </c>
      <c r="E537" s="19" t="s">
        <v>1123</v>
      </c>
      <c r="F537" s="19" t="s">
        <v>1907</v>
      </c>
      <c r="G537" s="21">
        <v>44602</v>
      </c>
      <c r="H537" s="21">
        <v>44579</v>
      </c>
      <c r="I537" s="19" t="s">
        <v>235</v>
      </c>
      <c r="J537" s="19" t="s">
        <v>219</v>
      </c>
      <c r="K537" s="19" t="s">
        <v>77</v>
      </c>
      <c r="L537" s="22">
        <v>288</v>
      </c>
      <c r="M537" s="23">
        <v>2.8635000000000001E-2</v>
      </c>
      <c r="N537" s="24" t="s">
        <v>1888</v>
      </c>
      <c r="O537" s="25" t="s">
        <v>1959</v>
      </c>
      <c r="P537" s="56"/>
      <c r="Q537" s="27"/>
      <c r="R537" s="27"/>
      <c r="S537" s="27"/>
      <c r="T537" s="27"/>
      <c r="U537" s="27"/>
      <c r="V537" s="28"/>
      <c r="W537" s="27"/>
      <c r="X537" s="27"/>
      <c r="Y537" s="27"/>
    </row>
    <row r="538" spans="1:25" x14ac:dyDescent="0.25">
      <c r="A538" s="19" t="s">
        <v>1124</v>
      </c>
      <c r="B538" s="19" t="s">
        <v>2237</v>
      </c>
      <c r="C538" s="19" t="s">
        <v>1121</v>
      </c>
      <c r="D538" s="20" t="s">
        <v>1122</v>
      </c>
      <c r="E538" s="19" t="s">
        <v>1123</v>
      </c>
      <c r="F538" s="19" t="s">
        <v>1907</v>
      </c>
      <c r="G538" s="21">
        <v>44602</v>
      </c>
      <c r="H538" s="21">
        <v>44579</v>
      </c>
      <c r="I538" s="19" t="s">
        <v>230</v>
      </c>
      <c r="J538" s="19" t="s">
        <v>219</v>
      </c>
      <c r="K538" s="19" t="s">
        <v>77</v>
      </c>
      <c r="L538" s="22">
        <v>27000</v>
      </c>
      <c r="M538" s="23">
        <v>0.43091999999999997</v>
      </c>
      <c r="N538" s="24" t="s">
        <v>1888</v>
      </c>
      <c r="O538" s="25" t="s">
        <v>1959</v>
      </c>
      <c r="P538" s="56"/>
      <c r="Q538" s="27"/>
      <c r="R538" s="27"/>
      <c r="S538" s="27"/>
      <c r="T538" s="27"/>
      <c r="U538" s="27"/>
      <c r="V538" s="28"/>
      <c r="W538" s="27"/>
      <c r="X538" s="27"/>
      <c r="Y538" s="27"/>
    </row>
    <row r="539" spans="1:25" x14ac:dyDescent="0.25">
      <c r="A539" s="19" t="s">
        <v>1124</v>
      </c>
      <c r="B539" s="19" t="s">
        <v>2237</v>
      </c>
      <c r="C539" s="19" t="s">
        <v>1121</v>
      </c>
      <c r="D539" s="20" t="s">
        <v>1122</v>
      </c>
      <c r="E539" s="19" t="s">
        <v>1123</v>
      </c>
      <c r="F539" s="19" t="s">
        <v>1907</v>
      </c>
      <c r="G539" s="21">
        <v>44602</v>
      </c>
      <c r="H539" s="21">
        <v>44579</v>
      </c>
      <c r="I539" s="19" t="s">
        <v>222</v>
      </c>
      <c r="J539" s="19" t="s">
        <v>219</v>
      </c>
      <c r="K539" s="19" t="s">
        <v>77</v>
      </c>
      <c r="L539" s="22">
        <v>12000</v>
      </c>
      <c r="M539" s="23">
        <v>8.7847499999999995E-2</v>
      </c>
      <c r="N539" s="24" t="s">
        <v>1888</v>
      </c>
      <c r="O539" s="25" t="s">
        <v>1959</v>
      </c>
      <c r="P539" s="56"/>
      <c r="Q539" s="27"/>
      <c r="R539" s="27"/>
      <c r="S539" s="27"/>
      <c r="T539" s="27"/>
      <c r="U539" s="27"/>
      <c r="V539" s="28"/>
      <c r="W539" s="27"/>
      <c r="X539" s="27"/>
      <c r="Y539" s="27"/>
    </row>
    <row r="540" spans="1:25" x14ac:dyDescent="0.25">
      <c r="A540" s="19" t="s">
        <v>1117</v>
      </c>
      <c r="B540" s="19" t="s">
        <v>2238</v>
      </c>
      <c r="C540" s="19" t="s">
        <v>2239</v>
      </c>
      <c r="D540" s="20" t="s">
        <v>2240</v>
      </c>
      <c r="E540" s="19" t="s">
        <v>2241</v>
      </c>
      <c r="F540" s="19" t="s">
        <v>2242</v>
      </c>
      <c r="G540" s="21">
        <v>44590</v>
      </c>
      <c r="H540" s="21">
        <v>44579</v>
      </c>
      <c r="I540" s="19" t="s">
        <v>265</v>
      </c>
      <c r="J540" s="19" t="s">
        <v>21</v>
      </c>
      <c r="K540" s="19" t="s">
        <v>77</v>
      </c>
      <c r="L540" s="22">
        <v>1</v>
      </c>
      <c r="M540" s="23">
        <v>0.84337499999999999</v>
      </c>
      <c r="N540" s="24" t="s">
        <v>1888</v>
      </c>
      <c r="O540" s="25" t="s">
        <v>1959</v>
      </c>
      <c r="P540" s="56"/>
      <c r="Q540" s="27"/>
      <c r="R540" s="27"/>
      <c r="S540" s="27"/>
      <c r="T540" s="27"/>
      <c r="U540" s="27"/>
      <c r="V540" s="28"/>
      <c r="W540" s="27"/>
      <c r="X540" s="27"/>
      <c r="Y540" s="27"/>
    </row>
    <row r="541" spans="1:25" x14ac:dyDescent="0.25">
      <c r="A541" s="19" t="s">
        <v>1117</v>
      </c>
      <c r="B541" s="19" t="s">
        <v>2243</v>
      </c>
      <c r="C541" s="19" t="s">
        <v>1118</v>
      </c>
      <c r="D541" s="20" t="s">
        <v>1119</v>
      </c>
      <c r="E541" s="19" t="s">
        <v>1120</v>
      </c>
      <c r="F541" s="19" t="s">
        <v>2244</v>
      </c>
      <c r="G541" s="21">
        <v>44584</v>
      </c>
      <c r="H541" s="21">
        <v>44579</v>
      </c>
      <c r="I541" s="19" t="s">
        <v>272</v>
      </c>
      <c r="J541" s="19" t="s">
        <v>21</v>
      </c>
      <c r="K541" s="19" t="s">
        <v>77</v>
      </c>
      <c r="L541" s="22">
        <v>2</v>
      </c>
      <c r="M541" s="23">
        <v>1.7712639999999999</v>
      </c>
      <c r="N541" s="24" t="s">
        <v>1888</v>
      </c>
      <c r="O541" s="25" t="s">
        <v>1959</v>
      </c>
      <c r="P541" s="56"/>
      <c r="Q541" s="27"/>
      <c r="R541" s="27"/>
      <c r="S541" s="27"/>
      <c r="T541" s="27"/>
      <c r="U541" s="27"/>
      <c r="V541" s="28"/>
      <c r="W541" s="27"/>
      <c r="X541" s="27"/>
      <c r="Y541" s="27"/>
    </row>
    <row r="542" spans="1:25" x14ac:dyDescent="0.25">
      <c r="A542" s="19" t="s">
        <v>1117</v>
      </c>
      <c r="B542" s="19" t="s">
        <v>2245</v>
      </c>
      <c r="C542" s="19" t="s">
        <v>1113</v>
      </c>
      <c r="D542" s="20" t="s">
        <v>1114</v>
      </c>
      <c r="E542" s="19" t="s">
        <v>1116</v>
      </c>
      <c r="F542" s="19" t="s">
        <v>2246</v>
      </c>
      <c r="G542" s="21">
        <v>44581</v>
      </c>
      <c r="H542" s="21">
        <v>44579</v>
      </c>
      <c r="I542" s="19" t="s">
        <v>785</v>
      </c>
      <c r="J542" s="19" t="s">
        <v>21</v>
      </c>
      <c r="K542" s="19" t="s">
        <v>77</v>
      </c>
      <c r="L542" s="22">
        <v>12</v>
      </c>
      <c r="M542" s="23">
        <v>13.355519999999999</v>
      </c>
      <c r="N542" s="24" t="s">
        <v>1888</v>
      </c>
      <c r="O542" s="25" t="s">
        <v>1959</v>
      </c>
      <c r="P542" s="56"/>
      <c r="Q542" s="27"/>
      <c r="R542" s="27"/>
      <c r="S542" s="27"/>
      <c r="T542" s="27"/>
      <c r="U542" s="27"/>
      <c r="V542" s="28"/>
      <c r="W542" s="27"/>
      <c r="X542" s="27"/>
      <c r="Y542" s="27"/>
    </row>
    <row r="543" spans="1:25" x14ac:dyDescent="0.25">
      <c r="A543" s="19" t="s">
        <v>1117</v>
      </c>
      <c r="B543" s="19" t="s">
        <v>2247</v>
      </c>
      <c r="C543" s="19" t="s">
        <v>1126</v>
      </c>
      <c r="D543" s="20" t="s">
        <v>1127</v>
      </c>
      <c r="E543" s="19" t="s">
        <v>1128</v>
      </c>
      <c r="F543" s="19" t="s">
        <v>2248</v>
      </c>
      <c r="G543" s="21">
        <v>44581</v>
      </c>
      <c r="H543" s="21">
        <v>44579</v>
      </c>
      <c r="I543" s="19" t="s">
        <v>106</v>
      </c>
      <c r="J543" s="19" t="s">
        <v>83</v>
      </c>
      <c r="K543" s="19" t="s">
        <v>77</v>
      </c>
      <c r="L543" s="22">
        <v>1</v>
      </c>
      <c r="M543" s="23">
        <v>0.47951549999999998</v>
      </c>
      <c r="N543" s="24" t="s">
        <v>1888</v>
      </c>
      <c r="O543" s="25" t="s">
        <v>1959</v>
      </c>
      <c r="P543" s="56"/>
      <c r="Q543" s="27"/>
      <c r="R543" s="27"/>
      <c r="S543" s="27"/>
      <c r="T543" s="27"/>
      <c r="U543" s="27"/>
      <c r="V543" s="28"/>
      <c r="W543" s="27"/>
      <c r="X543" s="27"/>
      <c r="Y543" s="27"/>
    </row>
    <row r="544" spans="1:25" x14ac:dyDescent="0.25">
      <c r="A544" s="19" t="s">
        <v>1714</v>
      </c>
      <c r="B544" s="19" t="s">
        <v>2249</v>
      </c>
      <c r="C544" s="19" t="s">
        <v>1710</v>
      </c>
      <c r="D544" s="20" t="s">
        <v>1711</v>
      </c>
      <c r="E544" s="19" t="s">
        <v>1713</v>
      </c>
      <c r="F544" s="19" t="s">
        <v>2250</v>
      </c>
      <c r="G544" s="21">
        <v>44581</v>
      </c>
      <c r="H544" s="21">
        <v>44566</v>
      </c>
      <c r="I544" s="19" t="s">
        <v>1010</v>
      </c>
      <c r="J544" s="19" t="s">
        <v>21</v>
      </c>
      <c r="K544" s="19" t="s">
        <v>77</v>
      </c>
      <c r="L544" s="22">
        <v>1</v>
      </c>
      <c r="M544" s="23">
        <v>0.77512499999999995</v>
      </c>
      <c r="N544" s="24" t="s">
        <v>1888</v>
      </c>
      <c r="O544" s="25" t="s">
        <v>1959</v>
      </c>
      <c r="P544" s="56">
        <v>3.5</v>
      </c>
      <c r="Q544" s="27">
        <v>1</v>
      </c>
      <c r="R544" s="27"/>
      <c r="S544" s="27"/>
      <c r="T544" s="27"/>
      <c r="U544" s="27"/>
      <c r="V544" s="28"/>
      <c r="W544" s="27"/>
      <c r="X544" s="27"/>
      <c r="Y544" s="27"/>
    </row>
    <row r="545" spans="1:25" x14ac:dyDescent="0.25">
      <c r="A545" s="19" t="s">
        <v>1714</v>
      </c>
      <c r="B545" s="19" t="s">
        <v>2249</v>
      </c>
      <c r="C545" s="19" t="s">
        <v>1734</v>
      </c>
      <c r="D545" s="20" t="s">
        <v>1735</v>
      </c>
      <c r="E545" s="19" t="s">
        <v>1713</v>
      </c>
      <c r="F545" s="19" t="s">
        <v>2251</v>
      </c>
      <c r="G545" s="21">
        <v>44594</v>
      </c>
      <c r="H545" s="21">
        <v>44579</v>
      </c>
      <c r="I545" s="19" t="s">
        <v>265</v>
      </c>
      <c r="J545" s="19" t="s">
        <v>21</v>
      </c>
      <c r="K545" s="19" t="s">
        <v>77</v>
      </c>
      <c r="L545" s="22">
        <v>1</v>
      </c>
      <c r="M545" s="23">
        <v>0.84337499999999999</v>
      </c>
      <c r="N545" s="24" t="s">
        <v>1888</v>
      </c>
      <c r="O545" s="25" t="s">
        <v>1959</v>
      </c>
      <c r="P545" s="56"/>
      <c r="Q545" s="27"/>
      <c r="R545" s="27"/>
      <c r="S545" s="27"/>
      <c r="T545" s="27"/>
      <c r="U545" s="27"/>
      <c r="V545" s="28"/>
      <c r="W545" s="27"/>
      <c r="X545" s="27"/>
      <c r="Y545" s="27"/>
    </row>
    <row r="546" spans="1:25" x14ac:dyDescent="0.25">
      <c r="A546" s="19" t="s">
        <v>1731</v>
      </c>
      <c r="B546" s="19" t="s">
        <v>2252</v>
      </c>
      <c r="C546" s="19" t="s">
        <v>1728</v>
      </c>
      <c r="D546" s="20" t="s">
        <v>1729</v>
      </c>
      <c r="E546" s="19" t="s">
        <v>1730</v>
      </c>
      <c r="F546" s="19" t="s">
        <v>1907</v>
      </c>
      <c r="G546" s="21">
        <v>44602</v>
      </c>
      <c r="H546" s="21">
        <v>44579</v>
      </c>
      <c r="I546" s="19" t="s">
        <v>851</v>
      </c>
      <c r="J546" s="19" t="s">
        <v>219</v>
      </c>
      <c r="K546" s="19" t="s">
        <v>77</v>
      </c>
      <c r="L546" s="22">
        <v>10</v>
      </c>
      <c r="M546" s="23">
        <v>1.1152E-2</v>
      </c>
      <c r="N546" s="24" t="s">
        <v>1888</v>
      </c>
      <c r="O546" s="25" t="s">
        <v>1959</v>
      </c>
      <c r="P546" s="56"/>
      <c r="Q546" s="27"/>
      <c r="R546" s="27"/>
      <c r="S546" s="27"/>
      <c r="T546" s="27"/>
      <c r="U546" s="27"/>
      <c r="V546" s="28"/>
      <c r="W546" s="27"/>
      <c r="X546" s="27"/>
      <c r="Y546" s="27"/>
    </row>
    <row r="547" spans="1:25" x14ac:dyDescent="0.25">
      <c r="A547" s="19" t="s">
        <v>1731</v>
      </c>
      <c r="B547" s="19" t="s">
        <v>2252</v>
      </c>
      <c r="C547" s="19" t="s">
        <v>1728</v>
      </c>
      <c r="D547" s="20" t="s">
        <v>1729</v>
      </c>
      <c r="E547" s="19" t="s">
        <v>1730</v>
      </c>
      <c r="F547" s="19" t="s">
        <v>1907</v>
      </c>
      <c r="G547" s="21">
        <v>44602</v>
      </c>
      <c r="H547" s="21">
        <v>44579</v>
      </c>
      <c r="I547" s="19" t="s">
        <v>765</v>
      </c>
      <c r="J547" s="19" t="s">
        <v>219</v>
      </c>
      <c r="K547" s="19" t="s">
        <v>77</v>
      </c>
      <c r="L547" s="22">
        <v>960</v>
      </c>
      <c r="M547" s="23">
        <v>4.7879999999999999E-2</v>
      </c>
      <c r="N547" s="24" t="s">
        <v>1888</v>
      </c>
      <c r="O547" s="25" t="s">
        <v>1959</v>
      </c>
      <c r="P547" s="56"/>
      <c r="Q547" s="27"/>
      <c r="R547" s="27"/>
      <c r="S547" s="27"/>
      <c r="T547" s="27"/>
      <c r="U547" s="27"/>
      <c r="V547" s="28"/>
      <c r="W547" s="27"/>
      <c r="X547" s="27"/>
      <c r="Y547" s="27"/>
    </row>
    <row r="548" spans="1:25" x14ac:dyDescent="0.25">
      <c r="A548" s="19" t="s">
        <v>1731</v>
      </c>
      <c r="B548" s="19" t="s">
        <v>2252</v>
      </c>
      <c r="C548" s="19" t="s">
        <v>1728</v>
      </c>
      <c r="D548" s="20" t="s">
        <v>1729</v>
      </c>
      <c r="E548" s="19" t="s">
        <v>1730</v>
      </c>
      <c r="F548" s="19" t="s">
        <v>1907</v>
      </c>
      <c r="G548" s="21">
        <v>44602</v>
      </c>
      <c r="H548" s="21">
        <v>44579</v>
      </c>
      <c r="I548" s="19" t="s">
        <v>764</v>
      </c>
      <c r="J548" s="19" t="s">
        <v>219</v>
      </c>
      <c r="K548" s="19" t="s">
        <v>77</v>
      </c>
      <c r="L548" s="22">
        <v>960</v>
      </c>
      <c r="M548" s="23">
        <v>8.249999999999999E-2</v>
      </c>
      <c r="N548" s="24" t="s">
        <v>1888</v>
      </c>
      <c r="O548" s="25" t="s">
        <v>1959</v>
      </c>
      <c r="P548" s="56"/>
      <c r="Q548" s="27"/>
      <c r="R548" s="27"/>
      <c r="S548" s="27"/>
      <c r="T548" s="27"/>
      <c r="U548" s="27"/>
      <c r="V548" s="28"/>
      <c r="W548" s="27"/>
      <c r="X548" s="27"/>
      <c r="Y548" s="27"/>
    </row>
    <row r="549" spans="1:25" x14ac:dyDescent="0.25">
      <c r="A549" s="19" t="s">
        <v>1731</v>
      </c>
      <c r="B549" s="19" t="s">
        <v>2252</v>
      </c>
      <c r="C549" s="19" t="s">
        <v>1728</v>
      </c>
      <c r="D549" s="20" t="s">
        <v>1729</v>
      </c>
      <c r="E549" s="19" t="s">
        <v>1730</v>
      </c>
      <c r="F549" s="19" t="s">
        <v>1907</v>
      </c>
      <c r="G549" s="21">
        <v>44602</v>
      </c>
      <c r="H549" s="21">
        <v>44579</v>
      </c>
      <c r="I549" s="19" t="s">
        <v>223</v>
      </c>
      <c r="J549" s="19" t="s">
        <v>219</v>
      </c>
      <c r="K549" s="19" t="s">
        <v>77</v>
      </c>
      <c r="L549" s="22">
        <v>480</v>
      </c>
      <c r="M549" s="23">
        <v>2.2678E-2</v>
      </c>
      <c r="N549" s="24" t="s">
        <v>1888</v>
      </c>
      <c r="O549" s="25" t="s">
        <v>1959</v>
      </c>
      <c r="P549" s="56"/>
      <c r="Q549" s="27"/>
      <c r="R549" s="27"/>
      <c r="S549" s="27"/>
      <c r="T549" s="27"/>
      <c r="U549" s="27"/>
      <c r="V549" s="28"/>
      <c r="W549" s="27"/>
      <c r="X549" s="27"/>
      <c r="Y549" s="27"/>
    </row>
    <row r="550" spans="1:25" x14ac:dyDescent="0.25">
      <c r="A550" s="19" t="s">
        <v>1731</v>
      </c>
      <c r="B550" s="19" t="s">
        <v>2252</v>
      </c>
      <c r="C550" s="19" t="s">
        <v>1728</v>
      </c>
      <c r="D550" s="20" t="s">
        <v>1729</v>
      </c>
      <c r="E550" s="19" t="s">
        <v>1730</v>
      </c>
      <c r="F550" s="19" t="s">
        <v>1907</v>
      </c>
      <c r="G550" s="21">
        <v>44602</v>
      </c>
      <c r="H550" s="21">
        <v>44579</v>
      </c>
      <c r="I550" s="19" t="s">
        <v>235</v>
      </c>
      <c r="J550" s="19" t="s">
        <v>219</v>
      </c>
      <c r="K550" s="19" t="s">
        <v>77</v>
      </c>
      <c r="L550" s="22">
        <v>576</v>
      </c>
      <c r="M550" s="23">
        <v>5.7270000000000001E-2</v>
      </c>
      <c r="N550" s="24" t="s">
        <v>1888</v>
      </c>
      <c r="O550" s="25" t="s">
        <v>1959</v>
      </c>
      <c r="P550" s="69"/>
      <c r="Q550" s="27"/>
      <c r="R550" s="44"/>
      <c r="S550" s="44"/>
      <c r="T550" s="44"/>
      <c r="U550" s="44"/>
      <c r="V550" s="45"/>
      <c r="W550" s="27"/>
      <c r="X550" s="27"/>
      <c r="Y550" s="27"/>
    </row>
    <row r="551" spans="1:25" x14ac:dyDescent="0.25">
      <c r="A551" s="19" t="s">
        <v>1731</v>
      </c>
      <c r="B551" s="19" t="s">
        <v>2252</v>
      </c>
      <c r="C551" s="19" t="s">
        <v>1728</v>
      </c>
      <c r="D551" s="20" t="s">
        <v>1729</v>
      </c>
      <c r="E551" s="19" t="s">
        <v>1730</v>
      </c>
      <c r="F551" s="19" t="s">
        <v>1907</v>
      </c>
      <c r="G551" s="21">
        <v>44602</v>
      </c>
      <c r="H551" s="21">
        <v>44579</v>
      </c>
      <c r="I551" s="19" t="s">
        <v>230</v>
      </c>
      <c r="J551" s="19" t="s">
        <v>219</v>
      </c>
      <c r="K551" s="19" t="s">
        <v>77</v>
      </c>
      <c r="L551" s="22">
        <v>6000</v>
      </c>
      <c r="M551" s="23">
        <v>9.5759999999999998E-2</v>
      </c>
      <c r="N551" s="24" t="s">
        <v>1888</v>
      </c>
      <c r="O551" s="25" t="s">
        <v>1959</v>
      </c>
      <c r="P551" s="56"/>
      <c r="Q551" s="27"/>
      <c r="R551" s="27"/>
      <c r="S551" s="27"/>
      <c r="T551" s="27"/>
      <c r="U551" s="27"/>
      <c r="V551" s="28"/>
      <c r="W551" s="27"/>
      <c r="X551" s="27"/>
      <c r="Y551" s="27"/>
    </row>
    <row r="552" spans="1:25" x14ac:dyDescent="0.25">
      <c r="A552" s="19" t="s">
        <v>1731</v>
      </c>
      <c r="B552" s="19" t="s">
        <v>2252</v>
      </c>
      <c r="C552" s="19" t="s">
        <v>1728</v>
      </c>
      <c r="D552" s="20" t="s">
        <v>1729</v>
      </c>
      <c r="E552" s="19" t="s">
        <v>1730</v>
      </c>
      <c r="F552" s="19" t="s">
        <v>1907</v>
      </c>
      <c r="G552" s="21">
        <v>44602</v>
      </c>
      <c r="H552" s="21">
        <v>44579</v>
      </c>
      <c r="I552" s="19" t="s">
        <v>234</v>
      </c>
      <c r="J552" s="19" t="s">
        <v>219</v>
      </c>
      <c r="K552" s="19" t="s">
        <v>77</v>
      </c>
      <c r="L552" s="22">
        <v>6000</v>
      </c>
      <c r="M552" s="23">
        <v>8.6212499999999997E-2</v>
      </c>
      <c r="N552" s="24" t="s">
        <v>1888</v>
      </c>
      <c r="O552" s="25" t="s">
        <v>1959</v>
      </c>
      <c r="P552" s="56"/>
      <c r="Q552" s="27"/>
      <c r="R552" s="27"/>
      <c r="S552" s="27"/>
      <c r="T552" s="27"/>
      <c r="U552" s="27"/>
      <c r="V552" s="28"/>
      <c r="W552" s="27"/>
      <c r="X552" s="27"/>
      <c r="Y552" s="27"/>
    </row>
    <row r="553" spans="1:25" x14ac:dyDescent="0.25">
      <c r="A553" s="19" t="s">
        <v>1731</v>
      </c>
      <c r="B553" s="19" t="s">
        <v>2252</v>
      </c>
      <c r="C553" s="19" t="s">
        <v>1728</v>
      </c>
      <c r="D553" s="20" t="s">
        <v>1729</v>
      </c>
      <c r="E553" s="19" t="s">
        <v>1730</v>
      </c>
      <c r="F553" s="19" t="s">
        <v>1907</v>
      </c>
      <c r="G553" s="21">
        <v>44602</v>
      </c>
      <c r="H553" s="21">
        <v>44579</v>
      </c>
      <c r="I553" s="19" t="s">
        <v>222</v>
      </c>
      <c r="J553" s="19" t="s">
        <v>219</v>
      </c>
      <c r="K553" s="19" t="s">
        <v>77</v>
      </c>
      <c r="L553" s="22">
        <v>12000</v>
      </c>
      <c r="M553" s="23">
        <v>8.7847499999999995E-2</v>
      </c>
      <c r="N553" s="24" t="s">
        <v>1888</v>
      </c>
      <c r="O553" s="25" t="s">
        <v>1959</v>
      </c>
      <c r="P553" s="56"/>
      <c r="Q553" s="27"/>
      <c r="R553" s="27"/>
      <c r="S553" s="27"/>
      <c r="T553" s="27"/>
      <c r="U553" s="27"/>
      <c r="V553" s="28"/>
      <c r="W553" s="27"/>
      <c r="X553" s="27"/>
      <c r="Y553" s="27"/>
    </row>
    <row r="554" spans="1:25" x14ac:dyDescent="0.25">
      <c r="A554" s="19" t="s">
        <v>1714</v>
      </c>
      <c r="B554" s="19" t="s">
        <v>2253</v>
      </c>
      <c r="C554" s="19" t="s">
        <v>1720</v>
      </c>
      <c r="D554" s="20" t="s">
        <v>1721</v>
      </c>
      <c r="E554" s="19" t="s">
        <v>1722</v>
      </c>
      <c r="F554" s="19" t="s">
        <v>2254</v>
      </c>
      <c r="G554" s="21">
        <v>44592</v>
      </c>
      <c r="H554" s="21">
        <v>44578</v>
      </c>
      <c r="I554" s="19" t="s">
        <v>106</v>
      </c>
      <c r="J554" s="19" t="s">
        <v>83</v>
      </c>
      <c r="K554" s="19" t="s">
        <v>77</v>
      </c>
      <c r="L554" s="22">
        <v>1</v>
      </c>
      <c r="M554" s="23">
        <v>0.47951549999999998</v>
      </c>
      <c r="N554" s="24" t="s">
        <v>1888</v>
      </c>
      <c r="O554" s="25" t="s">
        <v>1959</v>
      </c>
      <c r="P554" s="56"/>
      <c r="Q554" s="27"/>
      <c r="R554" s="27"/>
      <c r="S554" s="27"/>
      <c r="T554" s="27"/>
      <c r="U554" s="27"/>
      <c r="V554" s="28"/>
      <c r="W554" s="27"/>
      <c r="X554" s="27"/>
      <c r="Y554" s="27"/>
    </row>
    <row r="555" spans="1:25" x14ac:dyDescent="0.25">
      <c r="A555" s="19" t="s">
        <v>1714</v>
      </c>
      <c r="B555" s="19" t="s">
        <v>2253</v>
      </c>
      <c r="C555" s="19" t="s">
        <v>1726</v>
      </c>
      <c r="D555" s="20" t="s">
        <v>1727</v>
      </c>
      <c r="E555" s="19" t="s">
        <v>1722</v>
      </c>
      <c r="F555" s="19" t="s">
        <v>2255</v>
      </c>
      <c r="G555" s="21">
        <v>44581</v>
      </c>
      <c r="H555" s="21">
        <v>44578</v>
      </c>
      <c r="I555" s="19" t="s">
        <v>106</v>
      </c>
      <c r="J555" s="19" t="s">
        <v>83</v>
      </c>
      <c r="K555" s="19" t="s">
        <v>77</v>
      </c>
      <c r="L555" s="22">
        <v>2</v>
      </c>
      <c r="M555" s="23">
        <v>0.95903099999999997</v>
      </c>
      <c r="N555" s="24" t="s">
        <v>1888</v>
      </c>
      <c r="O555" s="25" t="s">
        <v>1959</v>
      </c>
      <c r="P555" s="56"/>
      <c r="Q555" s="27"/>
      <c r="R555" s="27"/>
      <c r="S555" s="27"/>
      <c r="T555" s="27"/>
      <c r="U555" s="27"/>
      <c r="V555" s="28"/>
      <c r="W555" s="27"/>
      <c r="X555" s="27"/>
      <c r="Y555" s="27"/>
    </row>
    <row r="556" spans="1:25" x14ac:dyDescent="0.25">
      <c r="A556" s="19" t="s">
        <v>1714</v>
      </c>
      <c r="B556" s="19" t="s">
        <v>2256</v>
      </c>
      <c r="C556" s="19" t="s">
        <v>1715</v>
      </c>
      <c r="D556" s="20" t="s">
        <v>1716</v>
      </c>
      <c r="E556" s="19" t="s">
        <v>1717</v>
      </c>
      <c r="F556" s="19" t="s">
        <v>2257</v>
      </c>
      <c r="G556" s="21">
        <v>44581</v>
      </c>
      <c r="H556" s="21">
        <v>44571</v>
      </c>
      <c r="I556" s="19" t="s">
        <v>270</v>
      </c>
      <c r="J556" s="19" t="s">
        <v>21</v>
      </c>
      <c r="K556" s="19" t="s">
        <v>77</v>
      </c>
      <c r="L556" s="22">
        <v>2</v>
      </c>
      <c r="M556" s="23">
        <v>1.8374999999999999</v>
      </c>
      <c r="N556" s="24" t="s">
        <v>1888</v>
      </c>
      <c r="O556" s="25" t="s">
        <v>1959</v>
      </c>
      <c r="P556" s="56"/>
      <c r="Q556" s="27"/>
      <c r="R556" s="27"/>
      <c r="S556" s="27"/>
      <c r="T556" s="27"/>
      <c r="U556" s="27"/>
      <c r="V556" s="28"/>
      <c r="W556" s="27"/>
      <c r="X556" s="27"/>
      <c r="Y556" s="27"/>
    </row>
    <row r="557" spans="1:25" x14ac:dyDescent="0.25">
      <c r="A557" s="19" t="s">
        <v>1714</v>
      </c>
      <c r="B557" s="19" t="s">
        <v>2256</v>
      </c>
      <c r="C557" s="19" t="s">
        <v>1718</v>
      </c>
      <c r="D557" s="20" t="s">
        <v>1719</v>
      </c>
      <c r="E557" s="19" t="s">
        <v>1717</v>
      </c>
      <c r="F557" s="19" t="s">
        <v>2258</v>
      </c>
      <c r="G557" s="21">
        <v>44581</v>
      </c>
      <c r="H557" s="21">
        <v>44571</v>
      </c>
      <c r="I557" s="19" t="s">
        <v>74</v>
      </c>
      <c r="J557" s="19" t="s">
        <v>83</v>
      </c>
      <c r="K557" s="19" t="s">
        <v>77</v>
      </c>
      <c r="L557" s="22">
        <v>2</v>
      </c>
      <c r="M557" s="23">
        <v>0.956592</v>
      </c>
      <c r="N557" s="24" t="s">
        <v>1888</v>
      </c>
      <c r="O557" s="25" t="s">
        <v>1959</v>
      </c>
      <c r="P557" s="56"/>
      <c r="Q557" s="27"/>
      <c r="R557" s="27"/>
      <c r="S557" s="27"/>
      <c r="T557" s="27"/>
      <c r="U557" s="27"/>
      <c r="V557" s="28"/>
      <c r="W557" s="27"/>
      <c r="X557" s="27"/>
      <c r="Y557" s="27"/>
    </row>
    <row r="558" spans="1:25" x14ac:dyDescent="0.25">
      <c r="A558" s="19" t="s">
        <v>1714</v>
      </c>
      <c r="B558" s="19" t="s">
        <v>2256</v>
      </c>
      <c r="C558" s="19" t="s">
        <v>1715</v>
      </c>
      <c r="D558" s="20" t="s">
        <v>1723</v>
      </c>
      <c r="E558" s="19" t="s">
        <v>1717</v>
      </c>
      <c r="F558" s="19" t="s">
        <v>2257</v>
      </c>
      <c r="G558" s="21">
        <v>44581</v>
      </c>
      <c r="H558" s="21">
        <v>44573</v>
      </c>
      <c r="I558" s="19" t="s">
        <v>170</v>
      </c>
      <c r="J558" s="19" t="s">
        <v>21</v>
      </c>
      <c r="K558" s="19" t="s">
        <v>77</v>
      </c>
      <c r="L558" s="22">
        <v>1</v>
      </c>
      <c r="M558" s="23">
        <v>0.69159999999999999</v>
      </c>
      <c r="N558" s="24" t="s">
        <v>1888</v>
      </c>
      <c r="O558" s="25" t="s">
        <v>1959</v>
      </c>
      <c r="P558" s="56"/>
      <c r="Q558" s="27"/>
      <c r="R558" s="27"/>
      <c r="S558" s="27"/>
      <c r="T558" s="27"/>
      <c r="U558" s="27"/>
      <c r="V558" s="28"/>
      <c r="W558" s="27"/>
      <c r="X558" s="27"/>
      <c r="Y558" s="27"/>
    </row>
    <row r="559" spans="1:25" x14ac:dyDescent="0.25">
      <c r="A559" s="19" t="s">
        <v>1714</v>
      </c>
      <c r="B559" s="19" t="s">
        <v>2256</v>
      </c>
      <c r="C559" s="19" t="s">
        <v>1724</v>
      </c>
      <c r="D559" s="20" t="s">
        <v>1725</v>
      </c>
      <c r="E559" s="19" t="s">
        <v>1717</v>
      </c>
      <c r="F559" s="19" t="s">
        <v>2259</v>
      </c>
      <c r="G559" s="21">
        <v>44581</v>
      </c>
      <c r="H559" s="21">
        <v>44578</v>
      </c>
      <c r="I559" s="19" t="s">
        <v>106</v>
      </c>
      <c r="J559" s="19" t="s">
        <v>83</v>
      </c>
      <c r="K559" s="19" t="s">
        <v>77</v>
      </c>
      <c r="L559" s="22">
        <v>4</v>
      </c>
      <c r="M559" s="23">
        <v>1.9180619999999999</v>
      </c>
      <c r="N559" s="24" t="s">
        <v>1888</v>
      </c>
      <c r="O559" s="25" t="s">
        <v>1959</v>
      </c>
      <c r="P559" s="56"/>
      <c r="Q559" s="27"/>
      <c r="R559" s="27"/>
      <c r="S559" s="27"/>
      <c r="T559" s="27"/>
      <c r="U559" s="27"/>
      <c r="V559" s="28"/>
      <c r="W559" s="27"/>
      <c r="X559" s="27"/>
      <c r="Y559" s="27"/>
    </row>
    <row r="560" spans="1:25" x14ac:dyDescent="0.25">
      <c r="A560" s="19" t="s">
        <v>1714</v>
      </c>
      <c r="B560" s="19" t="s">
        <v>2256</v>
      </c>
      <c r="C560" s="19" t="s">
        <v>1732</v>
      </c>
      <c r="D560" s="20" t="s">
        <v>1733</v>
      </c>
      <c r="E560" s="19" t="s">
        <v>1717</v>
      </c>
      <c r="F560" s="19" t="s">
        <v>2260</v>
      </c>
      <c r="G560" s="21">
        <v>44581</v>
      </c>
      <c r="H560" s="21">
        <v>44579</v>
      </c>
      <c r="I560" s="19" t="s">
        <v>161</v>
      </c>
      <c r="J560" s="19" t="s">
        <v>83</v>
      </c>
      <c r="K560" s="19" t="s">
        <v>77</v>
      </c>
      <c r="L560" s="22">
        <v>1</v>
      </c>
      <c r="M560" s="23">
        <v>0.478296</v>
      </c>
      <c r="N560" s="24" t="s">
        <v>1888</v>
      </c>
      <c r="O560" s="25" t="s">
        <v>1959</v>
      </c>
      <c r="P560" s="56"/>
      <c r="Q560" s="27"/>
      <c r="R560" s="27"/>
      <c r="S560" s="27"/>
      <c r="T560" s="27"/>
      <c r="U560" s="27"/>
      <c r="V560" s="28"/>
      <c r="W560" s="27"/>
      <c r="X560" s="27"/>
      <c r="Y560" s="27"/>
    </row>
    <row r="561" spans="1:25" x14ac:dyDescent="0.25">
      <c r="A561" s="30" t="s">
        <v>1585</v>
      </c>
      <c r="B561" s="30" t="s">
        <v>2261</v>
      </c>
      <c r="C561" s="30" t="s">
        <v>1580</v>
      </c>
      <c r="D561" s="31" t="s">
        <v>1581</v>
      </c>
      <c r="E561" s="30" t="s">
        <v>1583</v>
      </c>
      <c r="F561" s="30" t="s">
        <v>2262</v>
      </c>
      <c r="G561" s="32">
        <v>44590</v>
      </c>
      <c r="H561" s="32">
        <v>44575</v>
      </c>
      <c r="I561" s="30" t="s">
        <v>607</v>
      </c>
      <c r="J561" s="30" t="s">
        <v>21</v>
      </c>
      <c r="K561" s="30" t="s">
        <v>77</v>
      </c>
      <c r="L561" s="33">
        <v>1</v>
      </c>
      <c r="M561" s="34">
        <v>0.91874999999999996</v>
      </c>
      <c r="N561" s="24" t="s">
        <v>1888</v>
      </c>
      <c r="O561" s="25" t="s">
        <v>1889</v>
      </c>
      <c r="P561" s="56">
        <v>7</v>
      </c>
      <c r="Q561" s="27">
        <v>1</v>
      </c>
      <c r="R561" s="27"/>
      <c r="S561" s="27"/>
      <c r="T561" s="27"/>
      <c r="U561" s="27"/>
      <c r="V561" s="28"/>
      <c r="W561" s="27"/>
      <c r="X561" s="27"/>
      <c r="Y561" s="27"/>
    </row>
    <row r="562" spans="1:25" x14ac:dyDescent="0.25">
      <c r="A562" s="30" t="s">
        <v>1585</v>
      </c>
      <c r="B562" s="30" t="s">
        <v>2263</v>
      </c>
      <c r="C562" s="30" t="s">
        <v>1598</v>
      </c>
      <c r="D562" s="31" t="s">
        <v>1599</v>
      </c>
      <c r="E562" s="30" t="s">
        <v>1600</v>
      </c>
      <c r="F562" s="30" t="s">
        <v>2264</v>
      </c>
      <c r="G562" s="32">
        <v>44590</v>
      </c>
      <c r="H562" s="32">
        <v>44575</v>
      </c>
      <c r="I562" s="30" t="s">
        <v>607</v>
      </c>
      <c r="J562" s="30" t="s">
        <v>21</v>
      </c>
      <c r="K562" s="30" t="s">
        <v>77</v>
      </c>
      <c r="L562" s="33">
        <v>1</v>
      </c>
      <c r="M562" s="34">
        <v>0.91874999999999996</v>
      </c>
      <c r="N562" s="24" t="s">
        <v>1888</v>
      </c>
      <c r="O562" s="25" t="s">
        <v>1889</v>
      </c>
      <c r="P562" s="56"/>
      <c r="Q562" s="27"/>
      <c r="R562" s="27"/>
      <c r="S562" s="27"/>
      <c r="T562" s="27"/>
      <c r="U562" s="27"/>
      <c r="V562" s="28"/>
      <c r="W562" s="27"/>
      <c r="X562" s="27"/>
      <c r="Y562" s="27"/>
    </row>
    <row r="563" spans="1:25" x14ac:dyDescent="0.25">
      <c r="A563" s="30" t="s">
        <v>1585</v>
      </c>
      <c r="B563" s="30" t="s">
        <v>2263</v>
      </c>
      <c r="C563" s="30" t="s">
        <v>1604</v>
      </c>
      <c r="D563" s="31" t="s">
        <v>1605</v>
      </c>
      <c r="E563" s="30" t="s">
        <v>1600</v>
      </c>
      <c r="F563" s="30" t="s">
        <v>2265</v>
      </c>
      <c r="G563" s="32">
        <v>44581</v>
      </c>
      <c r="H563" s="32">
        <v>44576</v>
      </c>
      <c r="I563" s="30" t="s">
        <v>133</v>
      </c>
      <c r="J563" s="30" t="s">
        <v>83</v>
      </c>
      <c r="K563" s="30" t="s">
        <v>77</v>
      </c>
      <c r="L563" s="33">
        <v>1</v>
      </c>
      <c r="M563" s="34">
        <v>0.49245299999999997</v>
      </c>
      <c r="N563" s="24" t="s">
        <v>1888</v>
      </c>
      <c r="O563" s="25" t="s">
        <v>1889</v>
      </c>
      <c r="P563" s="56"/>
      <c r="Q563" s="27"/>
      <c r="R563" s="27"/>
      <c r="S563" s="27"/>
      <c r="T563" s="27"/>
      <c r="U563" s="27"/>
      <c r="V563" s="28"/>
      <c r="W563" s="27"/>
      <c r="X563" s="27"/>
      <c r="Y563" s="27"/>
    </row>
    <row r="564" spans="1:25" x14ac:dyDescent="0.25">
      <c r="A564" s="30" t="s">
        <v>1585</v>
      </c>
      <c r="B564" s="30" t="s">
        <v>2263</v>
      </c>
      <c r="C564" s="30" t="s">
        <v>1608</v>
      </c>
      <c r="D564" s="31" t="s">
        <v>1609</v>
      </c>
      <c r="E564" s="30" t="s">
        <v>1600</v>
      </c>
      <c r="F564" s="30" t="s">
        <v>2266</v>
      </c>
      <c r="G564" s="32">
        <v>44581</v>
      </c>
      <c r="H564" s="32">
        <v>44576</v>
      </c>
      <c r="I564" s="30" t="s">
        <v>106</v>
      </c>
      <c r="J564" s="30" t="s">
        <v>83</v>
      </c>
      <c r="K564" s="30" t="s">
        <v>77</v>
      </c>
      <c r="L564" s="33">
        <v>4</v>
      </c>
      <c r="M564" s="34">
        <v>1.9180619999999999</v>
      </c>
      <c r="N564" s="24" t="s">
        <v>1888</v>
      </c>
      <c r="O564" s="25" t="s">
        <v>1889</v>
      </c>
      <c r="P564" s="56"/>
      <c r="Q564" s="27"/>
      <c r="R564" s="27"/>
      <c r="S564" s="27"/>
      <c r="T564" s="27"/>
      <c r="U564" s="27"/>
      <c r="V564" s="28"/>
      <c r="W564" s="27"/>
      <c r="X564" s="27"/>
      <c r="Y564" s="27"/>
    </row>
    <row r="565" spans="1:25" x14ac:dyDescent="0.25">
      <c r="A565" s="30" t="s">
        <v>1585</v>
      </c>
      <c r="B565" s="30" t="s">
        <v>2263</v>
      </c>
      <c r="C565" s="30" t="s">
        <v>1629</v>
      </c>
      <c r="D565" s="31" t="s">
        <v>1630</v>
      </c>
      <c r="E565" s="30" t="s">
        <v>1600</v>
      </c>
      <c r="F565" s="30" t="s">
        <v>2267</v>
      </c>
      <c r="G565" s="32">
        <v>44584</v>
      </c>
      <c r="H565" s="32">
        <v>44578</v>
      </c>
      <c r="I565" s="30" t="s">
        <v>170</v>
      </c>
      <c r="J565" s="30" t="s">
        <v>21</v>
      </c>
      <c r="K565" s="30" t="s">
        <v>77</v>
      </c>
      <c r="L565" s="33">
        <v>1</v>
      </c>
      <c r="M565" s="34">
        <v>0.69159999999999999</v>
      </c>
      <c r="N565" s="24" t="s">
        <v>1888</v>
      </c>
      <c r="O565" s="25" t="s">
        <v>1889</v>
      </c>
      <c r="P565" s="56"/>
      <c r="Q565" s="27"/>
      <c r="R565" s="27"/>
      <c r="S565" s="27"/>
      <c r="T565" s="27"/>
      <c r="U565" s="27"/>
      <c r="V565" s="28"/>
      <c r="W565" s="27"/>
      <c r="X565" s="27"/>
      <c r="Y565" s="27"/>
    </row>
    <row r="566" spans="1:25" x14ac:dyDescent="0.25">
      <c r="A566" s="30" t="s">
        <v>1585</v>
      </c>
      <c r="B566" s="30" t="s">
        <v>2268</v>
      </c>
      <c r="C566" s="30" t="s">
        <v>1606</v>
      </c>
      <c r="D566" s="31" t="s">
        <v>1607</v>
      </c>
      <c r="E566" s="30" t="s">
        <v>1594</v>
      </c>
      <c r="F566" s="30" t="s">
        <v>2269</v>
      </c>
      <c r="G566" s="32">
        <v>44581</v>
      </c>
      <c r="H566" s="32">
        <v>44576</v>
      </c>
      <c r="I566" s="30" t="s">
        <v>133</v>
      </c>
      <c r="J566" s="30" t="s">
        <v>83</v>
      </c>
      <c r="K566" s="30" t="s">
        <v>77</v>
      </c>
      <c r="L566" s="33">
        <v>1</v>
      </c>
      <c r="M566" s="34">
        <v>0.49245299999999997</v>
      </c>
      <c r="N566" s="24" t="s">
        <v>1888</v>
      </c>
      <c r="O566" s="25" t="s">
        <v>1889</v>
      </c>
      <c r="P566" s="56"/>
      <c r="Q566" s="27"/>
      <c r="R566" s="27"/>
      <c r="S566" s="27"/>
      <c r="T566" s="27"/>
      <c r="U566" s="27"/>
      <c r="V566" s="28"/>
      <c r="W566" s="27"/>
      <c r="X566" s="27"/>
      <c r="Y566" s="27"/>
    </row>
    <row r="567" spans="1:25" x14ac:dyDescent="0.25">
      <c r="A567" s="30" t="s">
        <v>1585</v>
      </c>
      <c r="B567" s="30" t="s">
        <v>2268</v>
      </c>
      <c r="C567" s="30" t="s">
        <v>1592</v>
      </c>
      <c r="D567" s="31" t="s">
        <v>1593</v>
      </c>
      <c r="E567" s="30" t="s">
        <v>1594</v>
      </c>
      <c r="F567" s="30" t="s">
        <v>2270</v>
      </c>
      <c r="G567" s="32">
        <v>44581</v>
      </c>
      <c r="H567" s="32">
        <v>44576</v>
      </c>
      <c r="I567" s="30" t="s">
        <v>106</v>
      </c>
      <c r="J567" s="30" t="s">
        <v>83</v>
      </c>
      <c r="K567" s="30" t="s">
        <v>77</v>
      </c>
      <c r="L567" s="33">
        <v>3</v>
      </c>
      <c r="M567" s="34">
        <v>1.4385465</v>
      </c>
      <c r="N567" s="24" t="s">
        <v>1888</v>
      </c>
      <c r="O567" s="25" t="s">
        <v>1889</v>
      </c>
      <c r="P567" s="56"/>
      <c r="Q567" s="27"/>
      <c r="R567" s="27"/>
      <c r="S567" s="27"/>
      <c r="T567" s="27"/>
      <c r="U567" s="27"/>
      <c r="V567" s="28"/>
      <c r="W567" s="27"/>
      <c r="X567" s="27"/>
      <c r="Y567" s="27"/>
    </row>
    <row r="568" spans="1:25" x14ac:dyDescent="0.25">
      <c r="A568" s="30" t="s">
        <v>1585</v>
      </c>
      <c r="B568" s="30" t="s">
        <v>2268</v>
      </c>
      <c r="C568" s="30" t="s">
        <v>1625</v>
      </c>
      <c r="D568" s="31" t="s">
        <v>1626</v>
      </c>
      <c r="E568" s="30" t="s">
        <v>1594</v>
      </c>
      <c r="F568" s="30" t="s">
        <v>2271</v>
      </c>
      <c r="G568" s="32">
        <v>44588</v>
      </c>
      <c r="H568" s="32">
        <v>44578</v>
      </c>
      <c r="I568" s="30" t="s">
        <v>91</v>
      </c>
      <c r="J568" s="30" t="s">
        <v>21</v>
      </c>
      <c r="K568" s="30" t="s">
        <v>77</v>
      </c>
      <c r="L568" s="33">
        <v>1</v>
      </c>
      <c r="M568" s="34">
        <v>1.4473800000000001</v>
      </c>
      <c r="N568" s="24" t="s">
        <v>1888</v>
      </c>
      <c r="O568" s="25" t="s">
        <v>1889</v>
      </c>
      <c r="P568" s="56"/>
      <c r="Q568" s="27"/>
      <c r="R568" s="27"/>
      <c r="S568" s="27"/>
      <c r="T568" s="27"/>
      <c r="U568" s="27"/>
      <c r="V568" s="28"/>
      <c r="W568" s="27"/>
      <c r="X568" s="27"/>
      <c r="Y568" s="27"/>
    </row>
    <row r="569" spans="1:25" x14ac:dyDescent="0.25">
      <c r="A569" s="19" t="s">
        <v>1613</v>
      </c>
      <c r="B569" s="19" t="s">
        <v>2272</v>
      </c>
      <c r="C569" s="19" t="s">
        <v>1610</v>
      </c>
      <c r="D569" s="20" t="s">
        <v>2273</v>
      </c>
      <c r="E569" s="19" t="s">
        <v>1612</v>
      </c>
      <c r="F569" s="19" t="s">
        <v>2274</v>
      </c>
      <c r="G569" s="21">
        <v>44602</v>
      </c>
      <c r="H569" s="21">
        <v>44578</v>
      </c>
      <c r="I569" s="19" t="s">
        <v>161</v>
      </c>
      <c r="J569" s="19" t="s">
        <v>83</v>
      </c>
      <c r="K569" s="19" t="s">
        <v>77</v>
      </c>
      <c r="L569" s="22">
        <v>2</v>
      </c>
      <c r="M569" s="23">
        <v>0.956592</v>
      </c>
      <c r="N569" s="24" t="s">
        <v>1888</v>
      </c>
      <c r="O569" s="25" t="s">
        <v>1889</v>
      </c>
      <c r="P569" s="56"/>
      <c r="Q569" s="27"/>
      <c r="R569" s="27"/>
      <c r="S569" s="27"/>
      <c r="T569" s="27"/>
      <c r="U569" s="27"/>
      <c r="V569" s="28"/>
      <c r="W569" s="27"/>
      <c r="X569" s="27"/>
      <c r="Y569" s="27"/>
    </row>
    <row r="570" spans="1:25" x14ac:dyDescent="0.25">
      <c r="A570" s="19" t="s">
        <v>1613</v>
      </c>
      <c r="B570" s="19" t="s">
        <v>2272</v>
      </c>
      <c r="C570" s="19" t="s">
        <v>1610</v>
      </c>
      <c r="D570" s="20" t="s">
        <v>2273</v>
      </c>
      <c r="E570" s="19" t="s">
        <v>1612</v>
      </c>
      <c r="F570" s="19" t="s">
        <v>2274</v>
      </c>
      <c r="G570" s="21">
        <v>44602</v>
      </c>
      <c r="H570" s="21">
        <v>44578</v>
      </c>
      <c r="I570" s="19" t="s">
        <v>255</v>
      </c>
      <c r="J570" s="19" t="s">
        <v>21</v>
      </c>
      <c r="K570" s="19" t="s">
        <v>77</v>
      </c>
      <c r="L570" s="22">
        <v>2</v>
      </c>
      <c r="M570" s="23">
        <v>1.049104</v>
      </c>
      <c r="N570" s="24" t="s">
        <v>1888</v>
      </c>
      <c r="O570" s="25" t="s">
        <v>1889</v>
      </c>
      <c r="P570" s="56"/>
      <c r="Q570" s="27"/>
      <c r="R570" s="27"/>
      <c r="S570" s="27"/>
      <c r="T570" s="27"/>
      <c r="U570" s="27"/>
      <c r="V570" s="28"/>
      <c r="W570" s="27"/>
      <c r="X570" s="27"/>
      <c r="Y570" s="27"/>
    </row>
    <row r="571" spans="1:25" x14ac:dyDescent="0.25">
      <c r="A571" s="19" t="s">
        <v>1613</v>
      </c>
      <c r="B571" s="19" t="s">
        <v>2272</v>
      </c>
      <c r="C571" s="19" t="s">
        <v>1610</v>
      </c>
      <c r="D571" s="20" t="s">
        <v>2273</v>
      </c>
      <c r="E571" s="19" t="s">
        <v>1612</v>
      </c>
      <c r="F571" s="19" t="s">
        <v>2274</v>
      </c>
      <c r="G571" s="21">
        <v>44602</v>
      </c>
      <c r="H571" s="21">
        <v>44578</v>
      </c>
      <c r="I571" s="19" t="s">
        <v>1139</v>
      </c>
      <c r="J571" s="19" t="s">
        <v>21</v>
      </c>
      <c r="K571" s="19" t="s">
        <v>77</v>
      </c>
      <c r="L571" s="22">
        <v>2</v>
      </c>
      <c r="M571" s="23">
        <v>1.135872</v>
      </c>
      <c r="N571" s="24" t="s">
        <v>1888</v>
      </c>
      <c r="O571" s="25" t="s">
        <v>1889</v>
      </c>
      <c r="P571" s="56"/>
      <c r="Q571" s="27"/>
      <c r="R571" s="27"/>
      <c r="S571" s="27"/>
      <c r="T571" s="27"/>
      <c r="U571" s="27"/>
      <c r="V571" s="28"/>
      <c r="W571" s="27"/>
      <c r="X571" s="27"/>
      <c r="Y571" s="27"/>
    </row>
    <row r="572" spans="1:25" x14ac:dyDescent="0.25">
      <c r="A572" s="19" t="s">
        <v>1613</v>
      </c>
      <c r="B572" s="19" t="s">
        <v>2272</v>
      </c>
      <c r="C572" s="19" t="s">
        <v>1610</v>
      </c>
      <c r="D572" s="20" t="s">
        <v>2273</v>
      </c>
      <c r="E572" s="19" t="s">
        <v>1612</v>
      </c>
      <c r="F572" s="19" t="s">
        <v>2274</v>
      </c>
      <c r="G572" s="21">
        <v>44602</v>
      </c>
      <c r="H572" s="21">
        <v>44578</v>
      </c>
      <c r="I572" s="19" t="s">
        <v>272</v>
      </c>
      <c r="J572" s="19" t="s">
        <v>21</v>
      </c>
      <c r="K572" s="19" t="s">
        <v>77</v>
      </c>
      <c r="L572" s="22">
        <v>2</v>
      </c>
      <c r="M572" s="23">
        <v>1.7712639999999999</v>
      </c>
      <c r="N572" s="24" t="s">
        <v>1888</v>
      </c>
      <c r="O572" s="25" t="s">
        <v>1889</v>
      </c>
      <c r="P572" s="56"/>
      <c r="Q572" s="27"/>
      <c r="R572" s="27"/>
      <c r="S572" s="27"/>
      <c r="T572" s="27"/>
      <c r="U572" s="27"/>
      <c r="V572" s="28"/>
      <c r="W572" s="27"/>
      <c r="X572" s="27"/>
      <c r="Y572" s="27"/>
    </row>
    <row r="573" spans="1:25" x14ac:dyDescent="0.25">
      <c r="A573" s="19" t="s">
        <v>1613</v>
      </c>
      <c r="B573" s="19" t="s">
        <v>2272</v>
      </c>
      <c r="C573" s="19" t="s">
        <v>1610</v>
      </c>
      <c r="D573" s="20" t="s">
        <v>2273</v>
      </c>
      <c r="E573" s="19" t="s">
        <v>1612</v>
      </c>
      <c r="F573" s="19" t="s">
        <v>2274</v>
      </c>
      <c r="G573" s="21">
        <v>44602</v>
      </c>
      <c r="H573" s="21">
        <v>44578</v>
      </c>
      <c r="I573" s="19" t="s">
        <v>170</v>
      </c>
      <c r="J573" s="19" t="s">
        <v>21</v>
      </c>
      <c r="K573" s="19" t="s">
        <v>77</v>
      </c>
      <c r="L573" s="22">
        <v>2</v>
      </c>
      <c r="M573" s="23">
        <v>1.3832</v>
      </c>
      <c r="N573" s="24" t="s">
        <v>1888</v>
      </c>
      <c r="O573" s="25" t="s">
        <v>1889</v>
      </c>
      <c r="P573" s="56"/>
      <c r="Q573" s="27"/>
      <c r="R573" s="27"/>
      <c r="S573" s="27"/>
      <c r="T573" s="27"/>
      <c r="U573" s="27"/>
      <c r="V573" s="28"/>
      <c r="W573" s="27"/>
      <c r="X573" s="27"/>
      <c r="Y573" s="27"/>
    </row>
    <row r="574" spans="1:25" x14ac:dyDescent="0.25">
      <c r="A574" s="19" t="s">
        <v>1613</v>
      </c>
      <c r="B574" s="19" t="s">
        <v>2272</v>
      </c>
      <c r="C574" s="19" t="s">
        <v>1610</v>
      </c>
      <c r="D574" s="20" t="s">
        <v>2273</v>
      </c>
      <c r="E574" s="19" t="s">
        <v>1612</v>
      </c>
      <c r="F574" s="19" t="s">
        <v>2274</v>
      </c>
      <c r="G574" s="21">
        <v>44602</v>
      </c>
      <c r="H574" s="21">
        <v>44578</v>
      </c>
      <c r="I574" s="19" t="s">
        <v>2275</v>
      </c>
      <c r="J574" s="19" t="s">
        <v>21</v>
      </c>
      <c r="K574" s="19" t="s">
        <v>77</v>
      </c>
      <c r="L574" s="22">
        <v>2</v>
      </c>
      <c r="M574" s="23">
        <v>1.68675</v>
      </c>
      <c r="N574" s="24" t="s">
        <v>1888</v>
      </c>
      <c r="O574" s="25" t="s">
        <v>1889</v>
      </c>
      <c r="P574" s="56"/>
      <c r="Q574" s="27"/>
      <c r="R574" s="27"/>
      <c r="S574" s="27"/>
      <c r="T574" s="27"/>
      <c r="U574" s="27"/>
      <c r="V574" s="28"/>
      <c r="W574" s="27"/>
      <c r="X574" s="27"/>
      <c r="Y574" s="27"/>
    </row>
    <row r="575" spans="1:25" x14ac:dyDescent="0.25">
      <c r="A575" s="19" t="s">
        <v>1613</v>
      </c>
      <c r="B575" s="19" t="s">
        <v>2272</v>
      </c>
      <c r="C575" s="19" t="s">
        <v>1610</v>
      </c>
      <c r="D575" s="20" t="s">
        <v>2273</v>
      </c>
      <c r="E575" s="19" t="s">
        <v>1612</v>
      </c>
      <c r="F575" s="19" t="s">
        <v>2274</v>
      </c>
      <c r="G575" s="21">
        <v>44602</v>
      </c>
      <c r="H575" s="21">
        <v>44578</v>
      </c>
      <c r="I575" s="19" t="s">
        <v>785</v>
      </c>
      <c r="J575" s="19" t="s">
        <v>21</v>
      </c>
      <c r="K575" s="19" t="s">
        <v>77</v>
      </c>
      <c r="L575" s="22">
        <v>3</v>
      </c>
      <c r="M575" s="23">
        <v>3.3388799999999996</v>
      </c>
      <c r="N575" s="24" t="s">
        <v>1888</v>
      </c>
      <c r="O575" s="25" t="s">
        <v>1889</v>
      </c>
      <c r="P575" s="56"/>
      <c r="Q575" s="27"/>
      <c r="R575" s="27"/>
      <c r="S575" s="27"/>
      <c r="T575" s="27"/>
      <c r="U575" s="27"/>
      <c r="V575" s="28"/>
      <c r="W575" s="27"/>
      <c r="X575" s="27"/>
      <c r="Y575" s="27"/>
    </row>
    <row r="576" spans="1:25" x14ac:dyDescent="0.25">
      <c r="A576" s="19" t="s">
        <v>1613</v>
      </c>
      <c r="B576" s="19" t="s">
        <v>2272</v>
      </c>
      <c r="C576" s="19" t="s">
        <v>1610</v>
      </c>
      <c r="D576" s="20" t="s">
        <v>2273</v>
      </c>
      <c r="E576" s="19" t="s">
        <v>1612</v>
      </c>
      <c r="F576" s="19" t="s">
        <v>2274</v>
      </c>
      <c r="G576" s="21">
        <v>44602</v>
      </c>
      <c r="H576" s="21">
        <v>44578</v>
      </c>
      <c r="I576" s="19" t="s">
        <v>1633</v>
      </c>
      <c r="J576" s="19" t="s">
        <v>1634</v>
      </c>
      <c r="K576" s="19" t="s">
        <v>77</v>
      </c>
      <c r="L576" s="22">
        <v>2</v>
      </c>
      <c r="M576" s="23">
        <v>0.20988000000000001</v>
      </c>
      <c r="N576" s="24" t="s">
        <v>1888</v>
      </c>
      <c r="O576" s="25" t="s">
        <v>1889</v>
      </c>
      <c r="P576" s="56"/>
      <c r="Q576" s="27"/>
      <c r="R576" s="27"/>
      <c r="S576" s="27"/>
      <c r="T576" s="27"/>
      <c r="U576" s="27"/>
      <c r="V576" s="28"/>
      <c r="W576" s="27"/>
      <c r="X576" s="27"/>
      <c r="Y576" s="27"/>
    </row>
    <row r="577" spans="1:25" x14ac:dyDescent="0.25">
      <c r="A577" s="19" t="s">
        <v>1613</v>
      </c>
      <c r="B577" s="19" t="s">
        <v>2272</v>
      </c>
      <c r="C577" s="19" t="s">
        <v>1610</v>
      </c>
      <c r="D577" s="20" t="s">
        <v>1611</v>
      </c>
      <c r="E577" s="19" t="s">
        <v>1612</v>
      </c>
      <c r="F577" s="19" t="s">
        <v>2274</v>
      </c>
      <c r="G577" s="21">
        <v>44602</v>
      </c>
      <c r="H577" s="21">
        <v>44579</v>
      </c>
      <c r="I577" s="19" t="s">
        <v>265</v>
      </c>
      <c r="J577" s="19" t="s">
        <v>21</v>
      </c>
      <c r="K577" s="19" t="s">
        <v>77</v>
      </c>
      <c r="L577" s="22">
        <v>2</v>
      </c>
      <c r="M577" s="23">
        <v>1.68675</v>
      </c>
      <c r="N577" s="24" t="s">
        <v>1888</v>
      </c>
      <c r="O577" s="25" t="s">
        <v>1889</v>
      </c>
      <c r="P577" s="56"/>
      <c r="Q577" s="27"/>
      <c r="R577" s="27"/>
      <c r="S577" s="27"/>
      <c r="T577" s="27"/>
      <c r="U577" s="27"/>
      <c r="V577" s="28"/>
      <c r="W577" s="27"/>
      <c r="X577" s="27"/>
      <c r="Y577" s="27"/>
    </row>
    <row r="578" spans="1:25" x14ac:dyDescent="0.25">
      <c r="A578" s="19" t="s">
        <v>1613</v>
      </c>
      <c r="B578" s="19" t="s">
        <v>2272</v>
      </c>
      <c r="C578" s="19" t="s">
        <v>1610</v>
      </c>
      <c r="D578" s="20" t="s">
        <v>1611</v>
      </c>
      <c r="E578" s="19" t="s">
        <v>1612</v>
      </c>
      <c r="F578" s="19" t="s">
        <v>2274</v>
      </c>
      <c r="G578" s="21">
        <v>44602</v>
      </c>
      <c r="H578" s="21">
        <v>44579</v>
      </c>
      <c r="I578" s="19" t="s">
        <v>112</v>
      </c>
      <c r="J578" s="19" t="s">
        <v>83</v>
      </c>
      <c r="K578" s="19" t="s">
        <v>77</v>
      </c>
      <c r="L578" s="22">
        <v>2</v>
      </c>
      <c r="M578" s="23">
        <v>1.1735720000000001</v>
      </c>
      <c r="N578" s="24" t="s">
        <v>1888</v>
      </c>
      <c r="O578" s="25" t="s">
        <v>1889</v>
      </c>
      <c r="P578" s="56"/>
      <c r="Q578" s="27"/>
      <c r="R578" s="27"/>
      <c r="S578" s="27"/>
      <c r="T578" s="27"/>
      <c r="U578" s="27"/>
      <c r="V578" s="28"/>
      <c r="W578" s="27"/>
      <c r="X578" s="27"/>
      <c r="Y578" s="27"/>
    </row>
    <row r="579" spans="1:25" x14ac:dyDescent="0.25">
      <c r="A579" s="19" t="s">
        <v>2276</v>
      </c>
      <c r="B579" s="19" t="s">
        <v>2277</v>
      </c>
      <c r="C579" s="19" t="s">
        <v>2278</v>
      </c>
      <c r="D579" s="20" t="s">
        <v>2279</v>
      </c>
      <c r="E579" s="19" t="s">
        <v>2280</v>
      </c>
      <c r="F579" s="19" t="s">
        <v>2281</v>
      </c>
      <c r="G579" s="21">
        <v>44584</v>
      </c>
      <c r="H579" s="21">
        <v>44578</v>
      </c>
      <c r="I579" s="19" t="s">
        <v>170</v>
      </c>
      <c r="J579" s="19" t="s">
        <v>21</v>
      </c>
      <c r="K579" s="19" t="s">
        <v>77</v>
      </c>
      <c r="L579" s="22">
        <v>3</v>
      </c>
      <c r="M579" s="23">
        <v>2.0747999999999998</v>
      </c>
      <c r="N579" s="24" t="s">
        <v>1888</v>
      </c>
      <c r="O579" s="25" t="s">
        <v>1889</v>
      </c>
      <c r="P579" s="56"/>
      <c r="Q579" s="27"/>
      <c r="R579" s="27"/>
      <c r="S579" s="27"/>
      <c r="T579" s="27"/>
      <c r="U579" s="27"/>
      <c r="V579" s="28"/>
      <c r="W579" s="27"/>
      <c r="X579" s="27"/>
      <c r="Y579" s="27"/>
    </row>
    <row r="580" spans="1:25" x14ac:dyDescent="0.25">
      <c r="A580" s="19" t="s">
        <v>2276</v>
      </c>
      <c r="B580" s="19" t="s">
        <v>2277</v>
      </c>
      <c r="C580" s="19" t="s">
        <v>2282</v>
      </c>
      <c r="D580" s="20" t="s">
        <v>2283</v>
      </c>
      <c r="E580" s="19" t="s">
        <v>2280</v>
      </c>
      <c r="F580" s="19" t="s">
        <v>2284</v>
      </c>
      <c r="G580" s="21">
        <v>44581</v>
      </c>
      <c r="H580" s="21">
        <v>44579</v>
      </c>
      <c r="I580" s="19" t="s">
        <v>106</v>
      </c>
      <c r="J580" s="19" t="s">
        <v>83</v>
      </c>
      <c r="K580" s="19" t="s">
        <v>77</v>
      </c>
      <c r="L580" s="22">
        <v>9</v>
      </c>
      <c r="M580" s="23">
        <v>4.3156394999999996</v>
      </c>
      <c r="N580" s="24" t="s">
        <v>1888</v>
      </c>
      <c r="O580" s="25" t="s">
        <v>1889</v>
      </c>
      <c r="P580" s="56"/>
      <c r="Q580" s="27"/>
      <c r="R580" s="27"/>
      <c r="S580" s="27"/>
      <c r="T580" s="27"/>
      <c r="U580" s="27"/>
      <c r="V580" s="28"/>
      <c r="W580" s="27"/>
      <c r="X580" s="27"/>
      <c r="Y580" s="27"/>
    </row>
    <row r="581" spans="1:25" x14ac:dyDescent="0.25">
      <c r="A581" s="30" t="s">
        <v>294</v>
      </c>
      <c r="B581" s="30" t="s">
        <v>2285</v>
      </c>
      <c r="C581" s="30" t="s">
        <v>291</v>
      </c>
      <c r="D581" s="31" t="s">
        <v>292</v>
      </c>
      <c r="E581" s="30" t="s">
        <v>293</v>
      </c>
      <c r="F581" s="30" t="s">
        <v>2286</v>
      </c>
      <c r="G581" s="32">
        <v>44580</v>
      </c>
      <c r="H581" s="32">
        <v>44578</v>
      </c>
      <c r="I581" s="30" t="s">
        <v>187</v>
      </c>
      <c r="J581" s="30" t="s">
        <v>21</v>
      </c>
      <c r="K581" s="30" t="s">
        <v>77</v>
      </c>
      <c r="L581" s="33">
        <v>1</v>
      </c>
      <c r="M581" s="34">
        <v>0.75302400000000003</v>
      </c>
      <c r="N581" s="24" t="s">
        <v>1888</v>
      </c>
      <c r="O581" s="25" t="s">
        <v>1889</v>
      </c>
      <c r="P581" s="56">
        <v>7</v>
      </c>
      <c r="Q581" s="27">
        <v>1</v>
      </c>
      <c r="R581" s="27" t="s">
        <v>1890</v>
      </c>
      <c r="S581" s="27" t="s">
        <v>1891</v>
      </c>
      <c r="T581" s="27"/>
      <c r="U581" s="27"/>
      <c r="V581" s="28"/>
      <c r="W581" s="27"/>
      <c r="X581" s="27"/>
      <c r="Y581" s="27"/>
    </row>
    <row r="582" spans="1:25" x14ac:dyDescent="0.25">
      <c r="A582" s="30" t="s">
        <v>294</v>
      </c>
      <c r="B582" s="30" t="s">
        <v>2285</v>
      </c>
      <c r="C582" s="30" t="s">
        <v>291</v>
      </c>
      <c r="D582" s="31" t="s">
        <v>292</v>
      </c>
      <c r="E582" s="30" t="s">
        <v>293</v>
      </c>
      <c r="F582" s="30" t="s">
        <v>2286</v>
      </c>
      <c r="G582" s="32">
        <v>44580</v>
      </c>
      <c r="H582" s="32">
        <v>44578</v>
      </c>
      <c r="I582" s="30" t="s">
        <v>238</v>
      </c>
      <c r="J582" s="30" t="s">
        <v>21</v>
      </c>
      <c r="K582" s="30" t="s">
        <v>77</v>
      </c>
      <c r="L582" s="33">
        <v>1</v>
      </c>
      <c r="M582" s="34">
        <v>1.0478400000000001</v>
      </c>
      <c r="N582" s="24" t="s">
        <v>1888</v>
      </c>
      <c r="O582" s="25" t="s">
        <v>1889</v>
      </c>
      <c r="P582" s="56"/>
      <c r="Q582" s="27"/>
      <c r="R582" s="27"/>
      <c r="S582" s="27"/>
      <c r="T582" s="27"/>
      <c r="U582" s="27"/>
      <c r="V582" s="28"/>
      <c r="W582" s="27"/>
      <c r="X582" s="27"/>
      <c r="Y582" s="27"/>
    </row>
    <row r="583" spans="1:25" x14ac:dyDescent="0.25">
      <c r="A583" s="19" t="s">
        <v>294</v>
      </c>
      <c r="B583" s="19" t="s">
        <v>2285</v>
      </c>
      <c r="C583" s="19" t="s">
        <v>297</v>
      </c>
      <c r="D583" s="20" t="s">
        <v>298</v>
      </c>
      <c r="E583" s="19" t="s">
        <v>293</v>
      </c>
      <c r="F583" s="19" t="s">
        <v>2287</v>
      </c>
      <c r="G583" s="21">
        <v>44581</v>
      </c>
      <c r="H583" s="21">
        <v>44578</v>
      </c>
      <c r="I583" s="19" t="s">
        <v>244</v>
      </c>
      <c r="J583" s="19" t="s">
        <v>83</v>
      </c>
      <c r="K583" s="19" t="s">
        <v>77</v>
      </c>
      <c r="L583" s="22">
        <v>2</v>
      </c>
      <c r="M583" s="23">
        <v>0.96682800000000002</v>
      </c>
      <c r="N583" s="24" t="s">
        <v>1888</v>
      </c>
      <c r="O583" s="25" t="s">
        <v>1889</v>
      </c>
      <c r="P583" s="56"/>
      <c r="Q583" s="27"/>
      <c r="R583" s="27"/>
      <c r="S583" s="27"/>
      <c r="T583" s="27"/>
      <c r="U583" s="27"/>
      <c r="V583" s="28"/>
      <c r="W583" s="27"/>
      <c r="X583" s="27"/>
      <c r="Y583" s="27"/>
    </row>
    <row r="584" spans="1:25" x14ac:dyDescent="0.25">
      <c r="A584" s="19" t="s">
        <v>294</v>
      </c>
      <c r="B584" s="19" t="s">
        <v>2285</v>
      </c>
      <c r="C584" s="19" t="s">
        <v>297</v>
      </c>
      <c r="D584" s="20" t="s">
        <v>298</v>
      </c>
      <c r="E584" s="19" t="s">
        <v>293</v>
      </c>
      <c r="F584" s="19" t="s">
        <v>2287</v>
      </c>
      <c r="G584" s="21">
        <v>44581</v>
      </c>
      <c r="H584" s="21">
        <v>44578</v>
      </c>
      <c r="I584" s="19" t="s">
        <v>233</v>
      </c>
      <c r="J584" s="19" t="s">
        <v>83</v>
      </c>
      <c r="K584" s="19" t="s">
        <v>77</v>
      </c>
      <c r="L584" s="22">
        <v>3</v>
      </c>
      <c r="M584" s="23">
        <v>1.48428</v>
      </c>
      <c r="N584" s="24" t="s">
        <v>1888</v>
      </c>
      <c r="O584" s="25" t="s">
        <v>1889</v>
      </c>
      <c r="P584" s="56"/>
      <c r="Q584" s="27"/>
      <c r="R584" s="27"/>
      <c r="S584" s="27"/>
      <c r="T584" s="27"/>
      <c r="U584" s="27"/>
      <c r="V584" s="28"/>
      <c r="W584" s="27"/>
      <c r="X584" s="27"/>
      <c r="Y584" s="27"/>
    </row>
    <row r="585" spans="1:25" x14ac:dyDescent="0.25">
      <c r="A585" s="19" t="s">
        <v>294</v>
      </c>
      <c r="B585" s="19" t="s">
        <v>2285</v>
      </c>
      <c r="C585" s="19" t="s">
        <v>318</v>
      </c>
      <c r="D585" s="20" t="s">
        <v>319</v>
      </c>
      <c r="E585" s="19" t="s">
        <v>293</v>
      </c>
      <c r="F585" s="19" t="s">
        <v>2288</v>
      </c>
      <c r="G585" s="21">
        <v>44602</v>
      </c>
      <c r="H585" s="21">
        <v>44578</v>
      </c>
      <c r="I585" s="19" t="s">
        <v>200</v>
      </c>
      <c r="J585" s="19" t="s">
        <v>21</v>
      </c>
      <c r="K585" s="19" t="s">
        <v>77</v>
      </c>
      <c r="L585" s="22">
        <v>2</v>
      </c>
      <c r="M585" s="23">
        <v>1.6386559999999999</v>
      </c>
      <c r="N585" s="24" t="s">
        <v>1888</v>
      </c>
      <c r="O585" s="25" t="s">
        <v>1889</v>
      </c>
      <c r="P585" s="56"/>
      <c r="Q585" s="27"/>
      <c r="R585" s="27"/>
      <c r="S585" s="27"/>
      <c r="T585" s="27"/>
      <c r="U585" s="27"/>
      <c r="V585" s="28"/>
      <c r="W585" s="27"/>
      <c r="X585" s="27"/>
      <c r="Y585" s="27"/>
    </row>
    <row r="586" spans="1:25" x14ac:dyDescent="0.25">
      <c r="A586" s="19" t="s">
        <v>294</v>
      </c>
      <c r="B586" s="19" t="s">
        <v>2285</v>
      </c>
      <c r="C586" s="19" t="s">
        <v>312</v>
      </c>
      <c r="D586" s="20" t="s">
        <v>313</v>
      </c>
      <c r="E586" s="19" t="s">
        <v>293</v>
      </c>
      <c r="F586" s="19" t="s">
        <v>2289</v>
      </c>
      <c r="G586" s="21">
        <v>44602</v>
      </c>
      <c r="H586" s="21">
        <v>44578</v>
      </c>
      <c r="I586" s="19" t="s">
        <v>315</v>
      </c>
      <c r="J586" s="19" t="s">
        <v>129</v>
      </c>
      <c r="K586" s="19" t="s">
        <v>77</v>
      </c>
      <c r="L586" s="22">
        <v>8</v>
      </c>
      <c r="M586" s="23">
        <v>0.23348224000000001</v>
      </c>
      <c r="N586" s="24" t="s">
        <v>1888</v>
      </c>
      <c r="O586" s="25" t="s">
        <v>1889</v>
      </c>
      <c r="P586" s="56"/>
      <c r="Q586" s="27"/>
      <c r="R586" s="27"/>
      <c r="S586" s="27"/>
      <c r="T586" s="27"/>
      <c r="U586" s="27"/>
      <c r="V586" s="28"/>
      <c r="W586" s="27"/>
      <c r="X586" s="27"/>
      <c r="Y586" s="27"/>
    </row>
    <row r="587" spans="1:25" x14ac:dyDescent="0.25">
      <c r="A587" s="19" t="s">
        <v>294</v>
      </c>
      <c r="B587" s="19" t="s">
        <v>2285</v>
      </c>
      <c r="C587" s="19" t="s">
        <v>312</v>
      </c>
      <c r="D587" s="20" t="s">
        <v>313</v>
      </c>
      <c r="E587" s="19" t="s">
        <v>293</v>
      </c>
      <c r="F587" s="19" t="s">
        <v>2289</v>
      </c>
      <c r="G587" s="21">
        <v>44602</v>
      </c>
      <c r="H587" s="21">
        <v>44578</v>
      </c>
      <c r="I587" s="19" t="s">
        <v>314</v>
      </c>
      <c r="J587" s="19" t="s">
        <v>129</v>
      </c>
      <c r="K587" s="19" t="s">
        <v>77</v>
      </c>
      <c r="L587" s="22">
        <v>8</v>
      </c>
      <c r="M587" s="23">
        <v>0.23348224000000001</v>
      </c>
      <c r="N587" s="24" t="s">
        <v>1888</v>
      </c>
      <c r="O587" s="25" t="s">
        <v>1889</v>
      </c>
      <c r="P587" s="56"/>
      <c r="Q587" s="27"/>
      <c r="R587" s="27"/>
      <c r="S587" s="27"/>
      <c r="T587" s="27"/>
      <c r="U587" s="27"/>
      <c r="V587" s="28"/>
      <c r="W587" s="27"/>
      <c r="X587" s="27"/>
      <c r="Y587" s="27"/>
    </row>
    <row r="588" spans="1:25" x14ac:dyDescent="0.25">
      <c r="A588" s="19" t="s">
        <v>294</v>
      </c>
      <c r="B588" s="19" t="s">
        <v>2285</v>
      </c>
      <c r="C588" s="19" t="s">
        <v>316</v>
      </c>
      <c r="D588" s="20" t="s">
        <v>317</v>
      </c>
      <c r="E588" s="19" t="s">
        <v>293</v>
      </c>
      <c r="F588" s="19" t="s">
        <v>2290</v>
      </c>
      <c r="G588" s="21">
        <v>44602</v>
      </c>
      <c r="H588" s="21">
        <v>44579</v>
      </c>
      <c r="I588" s="19" t="s">
        <v>125</v>
      </c>
      <c r="J588" s="19" t="s">
        <v>129</v>
      </c>
      <c r="K588" s="19" t="s">
        <v>77</v>
      </c>
      <c r="L588" s="22">
        <v>4</v>
      </c>
      <c r="M588" s="23">
        <v>8.5586640000000005E-2</v>
      </c>
      <c r="N588" s="24" t="s">
        <v>1888</v>
      </c>
      <c r="O588" s="25" t="s">
        <v>1889</v>
      </c>
      <c r="P588" s="56"/>
      <c r="Q588" s="27"/>
      <c r="R588" s="27"/>
      <c r="S588" s="27"/>
      <c r="T588" s="27"/>
      <c r="U588" s="27"/>
      <c r="V588" s="28"/>
      <c r="W588" s="27"/>
      <c r="X588" s="27"/>
      <c r="Y588" s="27"/>
    </row>
    <row r="589" spans="1:25" x14ac:dyDescent="0.25">
      <c r="A589" s="19" t="s">
        <v>294</v>
      </c>
      <c r="B589" s="19" t="s">
        <v>2285</v>
      </c>
      <c r="C589" s="19" t="s">
        <v>310</v>
      </c>
      <c r="D589" s="20" t="s">
        <v>311</v>
      </c>
      <c r="E589" s="19" t="s">
        <v>293</v>
      </c>
      <c r="F589" s="19" t="s">
        <v>2291</v>
      </c>
      <c r="G589" s="21">
        <v>44581</v>
      </c>
      <c r="H589" s="21">
        <v>44579</v>
      </c>
      <c r="I589" s="19" t="s">
        <v>170</v>
      </c>
      <c r="J589" s="19" t="s">
        <v>21</v>
      </c>
      <c r="K589" s="19" t="s">
        <v>77</v>
      </c>
      <c r="L589" s="22">
        <v>5</v>
      </c>
      <c r="M589" s="23">
        <v>3.4580000000000002</v>
      </c>
      <c r="N589" s="24" t="s">
        <v>1888</v>
      </c>
      <c r="O589" s="25" t="s">
        <v>1889</v>
      </c>
      <c r="P589" s="56"/>
      <c r="Q589" s="27"/>
      <c r="R589" s="27"/>
      <c r="S589" s="27"/>
      <c r="T589" s="27"/>
      <c r="U589" s="27"/>
      <c r="V589" s="28"/>
      <c r="W589" s="27"/>
      <c r="X589" s="27"/>
      <c r="Y589" s="27"/>
    </row>
    <row r="590" spans="1:25" x14ac:dyDescent="0.25">
      <c r="A590" s="19" t="s">
        <v>294</v>
      </c>
      <c r="B590" s="19" t="s">
        <v>2285</v>
      </c>
      <c r="C590" s="19" t="s">
        <v>297</v>
      </c>
      <c r="D590" s="20" t="s">
        <v>320</v>
      </c>
      <c r="E590" s="19" t="s">
        <v>293</v>
      </c>
      <c r="F590" s="19" t="s">
        <v>2287</v>
      </c>
      <c r="G590" s="21">
        <v>44581</v>
      </c>
      <c r="H590" s="21">
        <v>44579</v>
      </c>
      <c r="I590" s="19" t="s">
        <v>243</v>
      </c>
      <c r="J590" s="19" t="s">
        <v>83</v>
      </c>
      <c r="K590" s="19" t="s">
        <v>77</v>
      </c>
      <c r="L590" s="22">
        <v>3</v>
      </c>
      <c r="M590" s="23">
        <v>1.48428</v>
      </c>
      <c r="N590" s="24" t="s">
        <v>1888</v>
      </c>
      <c r="O590" s="25" t="s">
        <v>1889</v>
      </c>
      <c r="P590" s="26"/>
      <c r="Q590" s="27"/>
      <c r="R590" s="27"/>
      <c r="S590" s="27"/>
      <c r="T590" s="27"/>
      <c r="U590" s="27"/>
      <c r="V590" s="28"/>
      <c r="W590" s="27"/>
      <c r="X590" s="27"/>
      <c r="Y590" s="27"/>
    </row>
    <row r="591" spans="1:25" x14ac:dyDescent="0.25">
      <c r="A591" s="19" t="s">
        <v>303</v>
      </c>
      <c r="B591" s="19" t="s">
        <v>2292</v>
      </c>
      <c r="C591" s="19" t="s">
        <v>299</v>
      </c>
      <c r="D591" s="20" t="s">
        <v>300</v>
      </c>
      <c r="E591" s="19" t="s">
        <v>301</v>
      </c>
      <c r="F591" s="19" t="s">
        <v>2293</v>
      </c>
      <c r="G591" s="21">
        <v>44590</v>
      </c>
      <c r="H591" s="21">
        <v>44578</v>
      </c>
      <c r="I591" s="19" t="s">
        <v>302</v>
      </c>
      <c r="J591" s="19" t="s">
        <v>21</v>
      </c>
      <c r="K591" s="19" t="s">
        <v>77</v>
      </c>
      <c r="L591" s="22">
        <v>1</v>
      </c>
      <c r="M591" s="23">
        <v>0.9405</v>
      </c>
      <c r="N591" s="24" t="s">
        <v>1888</v>
      </c>
      <c r="O591" s="25" t="s">
        <v>1889</v>
      </c>
      <c r="P591" s="26"/>
      <c r="Q591" s="27"/>
      <c r="R591" s="27"/>
      <c r="S591" s="27"/>
      <c r="T591" s="27"/>
      <c r="U591" s="27"/>
      <c r="V591" s="28"/>
      <c r="W591" s="27"/>
      <c r="X591" s="27"/>
      <c r="Y591" s="27"/>
    </row>
    <row r="592" spans="1:25" x14ac:dyDescent="0.25">
      <c r="A592" s="19" t="s">
        <v>303</v>
      </c>
      <c r="B592" s="19" t="s">
        <v>2292</v>
      </c>
      <c r="C592" s="19" t="s">
        <v>299</v>
      </c>
      <c r="D592" s="20" t="s">
        <v>300</v>
      </c>
      <c r="E592" s="19" t="s">
        <v>301</v>
      </c>
      <c r="F592" s="19" t="s">
        <v>2293</v>
      </c>
      <c r="G592" s="21">
        <v>44590</v>
      </c>
      <c r="H592" s="21">
        <v>44578</v>
      </c>
      <c r="I592" s="19" t="s">
        <v>187</v>
      </c>
      <c r="J592" s="19" t="s">
        <v>21</v>
      </c>
      <c r="K592" s="19" t="s">
        <v>77</v>
      </c>
      <c r="L592" s="22">
        <v>3</v>
      </c>
      <c r="M592" s="23">
        <v>2.2590720000000002</v>
      </c>
      <c r="N592" s="24" t="s">
        <v>1888</v>
      </c>
      <c r="O592" s="25" t="s">
        <v>1889</v>
      </c>
      <c r="P592" s="56"/>
      <c r="Q592" s="27"/>
      <c r="R592" s="27"/>
      <c r="S592" s="27"/>
      <c r="T592" s="27"/>
      <c r="U592" s="27"/>
      <c r="V592" s="28"/>
      <c r="W592" s="27"/>
      <c r="X592" s="27"/>
      <c r="Y592" s="27"/>
    </row>
    <row r="593" spans="1:25" x14ac:dyDescent="0.25">
      <c r="A593" s="19" t="s">
        <v>303</v>
      </c>
      <c r="B593" s="19" t="s">
        <v>2292</v>
      </c>
      <c r="C593" s="19" t="s">
        <v>308</v>
      </c>
      <c r="D593" s="20" t="s">
        <v>309</v>
      </c>
      <c r="E593" s="19" t="s">
        <v>301</v>
      </c>
      <c r="F593" s="19" t="s">
        <v>2294</v>
      </c>
      <c r="G593" s="21">
        <v>44584</v>
      </c>
      <c r="H593" s="21">
        <v>44579</v>
      </c>
      <c r="I593" s="19" t="s">
        <v>170</v>
      </c>
      <c r="J593" s="19" t="s">
        <v>21</v>
      </c>
      <c r="K593" s="19" t="s">
        <v>77</v>
      </c>
      <c r="L593" s="22">
        <v>1</v>
      </c>
      <c r="M593" s="23">
        <v>0.69159999999999999</v>
      </c>
      <c r="N593" s="24" t="s">
        <v>1888</v>
      </c>
      <c r="O593" s="25" t="s">
        <v>1889</v>
      </c>
      <c r="P593" s="56"/>
      <c r="Q593" s="27"/>
      <c r="R593" s="27"/>
      <c r="S593" s="27"/>
      <c r="T593" s="27"/>
      <c r="U593" s="27"/>
      <c r="V593" s="28"/>
      <c r="W593" s="27"/>
      <c r="X593" s="27"/>
      <c r="Y593" s="27"/>
    </row>
    <row r="594" spans="1:25" x14ac:dyDescent="0.25">
      <c r="A594" s="19" t="s">
        <v>284</v>
      </c>
      <c r="B594" s="19" t="s">
        <v>2295</v>
      </c>
      <c r="C594" s="19" t="s">
        <v>279</v>
      </c>
      <c r="D594" s="20" t="s">
        <v>280</v>
      </c>
      <c r="E594" s="19" t="s">
        <v>282</v>
      </c>
      <c r="F594" s="19" t="s">
        <v>2296</v>
      </c>
      <c r="G594" s="21">
        <v>44602</v>
      </c>
      <c r="H594" s="21">
        <v>44578</v>
      </c>
      <c r="I594" s="19" t="s">
        <v>109</v>
      </c>
      <c r="J594" s="19" t="s">
        <v>83</v>
      </c>
      <c r="K594" s="19" t="s">
        <v>77</v>
      </c>
      <c r="L594" s="22">
        <v>2</v>
      </c>
      <c r="M594" s="23">
        <v>0.956592</v>
      </c>
      <c r="N594" s="24" t="s">
        <v>1888</v>
      </c>
      <c r="O594" s="25" t="s">
        <v>1889</v>
      </c>
      <c r="P594" s="56"/>
      <c r="Q594" s="27"/>
      <c r="R594" s="27"/>
      <c r="S594" s="27"/>
      <c r="T594" s="27"/>
      <c r="U594" s="27"/>
      <c r="V594" s="28"/>
      <c r="W594" s="27"/>
      <c r="X594" s="27"/>
      <c r="Y594" s="27"/>
    </row>
    <row r="595" spans="1:25" x14ac:dyDescent="0.25">
      <c r="A595" s="19" t="s">
        <v>284</v>
      </c>
      <c r="B595" s="19" t="s">
        <v>2295</v>
      </c>
      <c r="C595" s="19" t="s">
        <v>279</v>
      </c>
      <c r="D595" s="20" t="s">
        <v>280</v>
      </c>
      <c r="E595" s="19" t="s">
        <v>282</v>
      </c>
      <c r="F595" s="19" t="s">
        <v>2296</v>
      </c>
      <c r="G595" s="21">
        <v>44602</v>
      </c>
      <c r="H595" s="21">
        <v>44578</v>
      </c>
      <c r="I595" s="19" t="s">
        <v>74</v>
      </c>
      <c r="J595" s="19" t="s">
        <v>83</v>
      </c>
      <c r="K595" s="19" t="s">
        <v>77</v>
      </c>
      <c r="L595" s="22">
        <v>2</v>
      </c>
      <c r="M595" s="23">
        <v>0.956592</v>
      </c>
      <c r="N595" s="24" t="s">
        <v>1888</v>
      </c>
      <c r="O595" s="25" t="s">
        <v>1889</v>
      </c>
      <c r="P595" s="56"/>
      <c r="Q595" s="27"/>
      <c r="R595" s="27"/>
      <c r="S595" s="27"/>
      <c r="T595" s="27"/>
      <c r="U595" s="27"/>
      <c r="V595" s="28"/>
      <c r="W595" s="27"/>
      <c r="X595" s="27"/>
      <c r="Y595" s="27"/>
    </row>
    <row r="596" spans="1:25" x14ac:dyDescent="0.25">
      <c r="A596" s="19" t="s">
        <v>284</v>
      </c>
      <c r="B596" s="19" t="s">
        <v>2295</v>
      </c>
      <c r="C596" s="19" t="s">
        <v>279</v>
      </c>
      <c r="D596" s="20" t="s">
        <v>280</v>
      </c>
      <c r="E596" s="19" t="s">
        <v>282</v>
      </c>
      <c r="F596" s="19" t="s">
        <v>2296</v>
      </c>
      <c r="G596" s="21">
        <v>44602</v>
      </c>
      <c r="H596" s="21">
        <v>44578</v>
      </c>
      <c r="I596" s="19" t="s">
        <v>187</v>
      </c>
      <c r="J596" s="19" t="s">
        <v>21</v>
      </c>
      <c r="K596" s="19" t="s">
        <v>77</v>
      </c>
      <c r="L596" s="22">
        <v>5</v>
      </c>
      <c r="M596" s="23">
        <v>3.76512</v>
      </c>
      <c r="N596" s="24" t="s">
        <v>1888</v>
      </c>
      <c r="O596" s="25" t="s">
        <v>1889</v>
      </c>
      <c r="P596" s="56"/>
      <c r="Q596" s="27"/>
      <c r="R596" s="27"/>
      <c r="S596" s="27"/>
      <c r="T596" s="27"/>
      <c r="U596" s="27"/>
      <c r="V596" s="28"/>
      <c r="W596" s="27"/>
      <c r="X596" s="27"/>
      <c r="Y596" s="27"/>
    </row>
    <row r="597" spans="1:25" x14ac:dyDescent="0.25">
      <c r="A597" s="19" t="s">
        <v>284</v>
      </c>
      <c r="B597" s="19" t="s">
        <v>2295</v>
      </c>
      <c r="C597" s="19" t="s">
        <v>279</v>
      </c>
      <c r="D597" s="20" t="s">
        <v>280</v>
      </c>
      <c r="E597" s="19" t="s">
        <v>282</v>
      </c>
      <c r="F597" s="19" t="s">
        <v>2296</v>
      </c>
      <c r="G597" s="21">
        <v>44602</v>
      </c>
      <c r="H597" s="21">
        <v>44578</v>
      </c>
      <c r="I597" s="19" t="s">
        <v>91</v>
      </c>
      <c r="J597" s="19" t="s">
        <v>21</v>
      </c>
      <c r="K597" s="19" t="s">
        <v>77</v>
      </c>
      <c r="L597" s="22">
        <v>3</v>
      </c>
      <c r="M597" s="23">
        <v>4.3421400000000006</v>
      </c>
      <c r="N597" s="24" t="s">
        <v>1888</v>
      </c>
      <c r="O597" s="25" t="s">
        <v>1889</v>
      </c>
      <c r="P597" s="56"/>
      <c r="Q597" s="27"/>
      <c r="R597" s="27"/>
      <c r="S597" s="27"/>
      <c r="T597" s="27"/>
      <c r="U597" s="27"/>
      <c r="V597" s="28"/>
      <c r="W597" s="27"/>
      <c r="X597" s="27"/>
      <c r="Y597" s="27"/>
    </row>
    <row r="598" spans="1:25" x14ac:dyDescent="0.25">
      <c r="A598" s="19" t="s">
        <v>284</v>
      </c>
      <c r="B598" s="19" t="s">
        <v>2295</v>
      </c>
      <c r="C598" s="19" t="s">
        <v>306</v>
      </c>
      <c r="D598" s="20" t="s">
        <v>307</v>
      </c>
      <c r="E598" s="19" t="s">
        <v>282</v>
      </c>
      <c r="F598" s="19" t="s">
        <v>2022</v>
      </c>
      <c r="G598" s="21">
        <v>44602</v>
      </c>
      <c r="H598" s="21">
        <v>44578</v>
      </c>
      <c r="I598" s="19" t="s">
        <v>170</v>
      </c>
      <c r="J598" s="19" t="s">
        <v>21</v>
      </c>
      <c r="K598" s="19" t="s">
        <v>77</v>
      </c>
      <c r="L598" s="22">
        <v>5</v>
      </c>
      <c r="M598" s="23">
        <v>3.4580000000000002</v>
      </c>
      <c r="N598" s="24" t="s">
        <v>1888</v>
      </c>
      <c r="O598" s="25" t="s">
        <v>1889</v>
      </c>
      <c r="P598" s="56"/>
      <c r="Q598" s="27"/>
      <c r="R598" s="27"/>
      <c r="S598" s="27"/>
      <c r="T598" s="27"/>
      <c r="U598" s="27"/>
      <c r="V598" s="28"/>
      <c r="W598" s="27"/>
      <c r="X598" s="27"/>
      <c r="Y598" s="27"/>
    </row>
    <row r="599" spans="1:25" x14ac:dyDescent="0.25">
      <c r="A599" s="19" t="s">
        <v>303</v>
      </c>
      <c r="B599" s="19" t="s">
        <v>2297</v>
      </c>
      <c r="C599" s="19" t="s">
        <v>819</v>
      </c>
      <c r="D599" s="20" t="s">
        <v>820</v>
      </c>
      <c r="E599" s="19" t="s">
        <v>813</v>
      </c>
      <c r="F599" s="19" t="s">
        <v>2298</v>
      </c>
      <c r="G599" s="21">
        <v>44581</v>
      </c>
      <c r="H599" s="21">
        <v>44578</v>
      </c>
      <c r="I599" s="19" t="s">
        <v>106</v>
      </c>
      <c r="J599" s="19" t="s">
        <v>83</v>
      </c>
      <c r="K599" s="19" t="s">
        <v>77</v>
      </c>
      <c r="L599" s="22">
        <v>2</v>
      </c>
      <c r="M599" s="23">
        <v>0.95903099999999997</v>
      </c>
      <c r="N599" s="24" t="s">
        <v>1888</v>
      </c>
      <c r="O599" s="25" t="s">
        <v>1959</v>
      </c>
      <c r="P599" s="56">
        <v>7</v>
      </c>
      <c r="Q599" s="27">
        <v>1</v>
      </c>
      <c r="R599" s="27"/>
      <c r="S599" s="27"/>
      <c r="T599" s="27"/>
      <c r="U599" s="27"/>
      <c r="V599" s="28"/>
      <c r="W599" s="27"/>
      <c r="X599" s="27"/>
      <c r="Y599" s="27"/>
    </row>
    <row r="600" spans="1:25" x14ac:dyDescent="0.25">
      <c r="A600" s="19" t="s">
        <v>303</v>
      </c>
      <c r="B600" s="19" t="s">
        <v>2297</v>
      </c>
      <c r="C600" s="19" t="s">
        <v>811</v>
      </c>
      <c r="D600" s="20" t="s">
        <v>812</v>
      </c>
      <c r="E600" s="19" t="s">
        <v>813</v>
      </c>
      <c r="F600" s="19" t="s">
        <v>2299</v>
      </c>
      <c r="G600" s="21">
        <v>44581</v>
      </c>
      <c r="H600" s="21">
        <v>44578</v>
      </c>
      <c r="I600" s="19" t="s">
        <v>106</v>
      </c>
      <c r="J600" s="19" t="s">
        <v>83</v>
      </c>
      <c r="K600" s="19" t="s">
        <v>77</v>
      </c>
      <c r="L600" s="22">
        <v>2</v>
      </c>
      <c r="M600" s="23">
        <v>0.95903099999999997</v>
      </c>
      <c r="N600" s="24" t="s">
        <v>1888</v>
      </c>
      <c r="O600" s="25" t="s">
        <v>1959</v>
      </c>
      <c r="P600" s="56"/>
      <c r="Q600" s="27"/>
      <c r="R600" s="27"/>
      <c r="S600" s="27"/>
      <c r="T600" s="27"/>
      <c r="U600" s="27"/>
      <c r="V600" s="28"/>
      <c r="W600" s="27"/>
      <c r="X600" s="27"/>
      <c r="Y600" s="27"/>
    </row>
    <row r="601" spans="1:25" x14ac:dyDescent="0.25">
      <c r="A601" s="19" t="s">
        <v>303</v>
      </c>
      <c r="B601" s="19" t="s">
        <v>2300</v>
      </c>
      <c r="C601" s="19" t="s">
        <v>827</v>
      </c>
      <c r="D601" s="20" t="s">
        <v>828</v>
      </c>
      <c r="E601" s="19" t="s">
        <v>829</v>
      </c>
      <c r="F601" s="19" t="s">
        <v>2301</v>
      </c>
      <c r="G601" s="21">
        <v>44581</v>
      </c>
      <c r="H601" s="21">
        <v>44578</v>
      </c>
      <c r="I601" s="19" t="s">
        <v>106</v>
      </c>
      <c r="J601" s="19" t="s">
        <v>83</v>
      </c>
      <c r="K601" s="19" t="s">
        <v>77</v>
      </c>
      <c r="L601" s="22">
        <v>8</v>
      </c>
      <c r="M601" s="23">
        <v>3.8361239999999999</v>
      </c>
      <c r="N601" s="24" t="s">
        <v>1888</v>
      </c>
      <c r="O601" s="25" t="s">
        <v>1959</v>
      </c>
      <c r="P601" s="56"/>
      <c r="Q601" s="27"/>
      <c r="R601" s="27"/>
      <c r="S601" s="27"/>
      <c r="T601" s="27"/>
      <c r="U601" s="27"/>
      <c r="V601" s="28"/>
      <c r="W601" s="27"/>
      <c r="X601" s="27"/>
      <c r="Y601" s="27"/>
    </row>
    <row r="602" spans="1:25" x14ac:dyDescent="0.25">
      <c r="A602" s="19" t="s">
        <v>303</v>
      </c>
      <c r="B602" s="19" t="s">
        <v>2300</v>
      </c>
      <c r="C602" s="19" t="s">
        <v>835</v>
      </c>
      <c r="D602" s="20" t="s">
        <v>836</v>
      </c>
      <c r="E602" s="19" t="s">
        <v>829</v>
      </c>
      <c r="F602" s="19" t="s">
        <v>2302</v>
      </c>
      <c r="G602" s="21">
        <v>44590</v>
      </c>
      <c r="H602" s="21">
        <v>44578</v>
      </c>
      <c r="I602" s="19" t="s">
        <v>265</v>
      </c>
      <c r="J602" s="19" t="s">
        <v>21</v>
      </c>
      <c r="K602" s="19" t="s">
        <v>77</v>
      </c>
      <c r="L602" s="22">
        <v>1</v>
      </c>
      <c r="M602" s="23">
        <v>0.84337499999999999</v>
      </c>
      <c r="N602" s="24" t="s">
        <v>1888</v>
      </c>
      <c r="O602" s="25" t="s">
        <v>1959</v>
      </c>
      <c r="P602" s="56"/>
      <c r="Q602" s="27"/>
      <c r="R602" s="27"/>
      <c r="S602" s="27"/>
      <c r="T602" s="27"/>
      <c r="U602" s="27"/>
      <c r="V602" s="28"/>
      <c r="W602" s="27"/>
      <c r="X602" s="27"/>
      <c r="Y602" s="27"/>
    </row>
    <row r="603" spans="1:25" x14ac:dyDescent="0.25">
      <c r="A603" s="19" t="s">
        <v>303</v>
      </c>
      <c r="B603" s="19" t="s">
        <v>2300</v>
      </c>
      <c r="C603" s="19" t="s">
        <v>835</v>
      </c>
      <c r="D603" s="20" t="s">
        <v>837</v>
      </c>
      <c r="E603" s="19" t="s">
        <v>829</v>
      </c>
      <c r="F603" s="19" t="s">
        <v>2302</v>
      </c>
      <c r="G603" s="21">
        <v>44590</v>
      </c>
      <c r="H603" s="21">
        <v>44579</v>
      </c>
      <c r="I603" s="19" t="s">
        <v>265</v>
      </c>
      <c r="J603" s="19" t="s">
        <v>21</v>
      </c>
      <c r="K603" s="19" t="s">
        <v>77</v>
      </c>
      <c r="L603" s="22">
        <v>3</v>
      </c>
      <c r="M603" s="23">
        <v>2.530125</v>
      </c>
      <c r="N603" s="24" t="s">
        <v>1888</v>
      </c>
      <c r="O603" s="25" t="s">
        <v>1959</v>
      </c>
      <c r="P603" s="56"/>
      <c r="Q603" s="27"/>
      <c r="R603" s="27"/>
      <c r="S603" s="27"/>
      <c r="T603" s="27"/>
      <c r="U603" s="27"/>
      <c r="V603" s="28"/>
      <c r="W603" s="27"/>
      <c r="X603" s="27"/>
      <c r="Y603" s="27"/>
    </row>
    <row r="604" spans="1:25" x14ac:dyDescent="0.25">
      <c r="A604" s="19" t="s">
        <v>303</v>
      </c>
      <c r="B604" s="19" t="s">
        <v>2303</v>
      </c>
      <c r="C604" s="19" t="s">
        <v>803</v>
      </c>
      <c r="D604" s="20" t="s">
        <v>804</v>
      </c>
      <c r="E604" s="19" t="s">
        <v>806</v>
      </c>
      <c r="F604" s="19" t="s">
        <v>2304</v>
      </c>
      <c r="G604" s="21">
        <v>44581</v>
      </c>
      <c r="H604" s="21">
        <v>44578</v>
      </c>
      <c r="I604" s="19" t="s">
        <v>106</v>
      </c>
      <c r="J604" s="19" t="s">
        <v>83</v>
      </c>
      <c r="K604" s="19" t="s">
        <v>77</v>
      </c>
      <c r="L604" s="22">
        <v>9</v>
      </c>
      <c r="M604" s="23">
        <v>4.3156394999999996</v>
      </c>
      <c r="N604" s="24" t="s">
        <v>1888</v>
      </c>
      <c r="O604" s="25" t="s">
        <v>1959</v>
      </c>
      <c r="P604" s="56"/>
      <c r="Q604" s="27"/>
      <c r="R604" s="27"/>
      <c r="S604" s="27"/>
      <c r="T604" s="27"/>
      <c r="U604" s="27"/>
      <c r="V604" s="28"/>
      <c r="W604" s="27"/>
      <c r="X604" s="27"/>
      <c r="Y604" s="27"/>
    </row>
    <row r="605" spans="1:25" x14ac:dyDescent="0.25">
      <c r="A605" s="19" t="s">
        <v>303</v>
      </c>
      <c r="B605" s="19" t="s">
        <v>2303</v>
      </c>
      <c r="C605" s="19" t="s">
        <v>817</v>
      </c>
      <c r="D605" s="20" t="s">
        <v>818</v>
      </c>
      <c r="E605" s="19" t="s">
        <v>806</v>
      </c>
      <c r="F605" s="19" t="s">
        <v>2305</v>
      </c>
      <c r="G605" s="21">
        <v>44581</v>
      </c>
      <c r="H605" s="21">
        <v>44578</v>
      </c>
      <c r="I605" s="19" t="s">
        <v>106</v>
      </c>
      <c r="J605" s="19" t="s">
        <v>83</v>
      </c>
      <c r="K605" s="19" t="s">
        <v>77</v>
      </c>
      <c r="L605" s="22">
        <v>4</v>
      </c>
      <c r="M605" s="23">
        <v>1.9180619999999999</v>
      </c>
      <c r="N605" s="24" t="s">
        <v>1888</v>
      </c>
      <c r="O605" s="25" t="s">
        <v>1959</v>
      </c>
      <c r="P605" s="56"/>
      <c r="Q605" s="27"/>
      <c r="R605" s="27"/>
      <c r="S605" s="27"/>
      <c r="T605" s="27"/>
      <c r="U605" s="27"/>
      <c r="V605" s="28"/>
      <c r="W605" s="27"/>
      <c r="X605" s="27"/>
      <c r="Y605" s="27"/>
    </row>
    <row r="606" spans="1:25" x14ac:dyDescent="0.25">
      <c r="A606" s="19" t="s">
        <v>303</v>
      </c>
      <c r="B606" s="19" t="s">
        <v>2303</v>
      </c>
      <c r="C606" s="19" t="s">
        <v>833</v>
      </c>
      <c r="D606" s="20" t="s">
        <v>834</v>
      </c>
      <c r="E606" s="19" t="s">
        <v>806</v>
      </c>
      <c r="F606" s="19" t="s">
        <v>2306</v>
      </c>
      <c r="G606" s="21">
        <v>44590</v>
      </c>
      <c r="H606" s="21">
        <v>44578</v>
      </c>
      <c r="I606" s="19" t="s">
        <v>275</v>
      </c>
      <c r="J606" s="19" t="s">
        <v>21</v>
      </c>
      <c r="K606" s="19" t="s">
        <v>77</v>
      </c>
      <c r="L606" s="22">
        <v>6</v>
      </c>
      <c r="M606" s="23">
        <v>4.1495999999999995</v>
      </c>
      <c r="N606" s="24" t="s">
        <v>1888</v>
      </c>
      <c r="O606" s="25" t="s">
        <v>1959</v>
      </c>
      <c r="P606" s="56"/>
      <c r="Q606" s="27"/>
      <c r="R606" s="27"/>
      <c r="S606" s="27"/>
      <c r="T606" s="27"/>
      <c r="U606" s="27"/>
      <c r="V606" s="28"/>
      <c r="W606" s="27"/>
      <c r="X606" s="27"/>
      <c r="Y606" s="27"/>
    </row>
    <row r="607" spans="1:25" x14ac:dyDescent="0.25">
      <c r="A607" s="19" t="s">
        <v>303</v>
      </c>
      <c r="B607" s="19" t="s">
        <v>2303</v>
      </c>
      <c r="C607" s="19" t="s">
        <v>840</v>
      </c>
      <c r="D607" s="20" t="s">
        <v>841</v>
      </c>
      <c r="E607" s="19" t="s">
        <v>806</v>
      </c>
      <c r="F607" s="19" t="s">
        <v>2307</v>
      </c>
      <c r="G607" s="21">
        <v>44581</v>
      </c>
      <c r="H607" s="21">
        <v>44579</v>
      </c>
      <c r="I607" s="19" t="s">
        <v>106</v>
      </c>
      <c r="J607" s="19" t="s">
        <v>83</v>
      </c>
      <c r="K607" s="19" t="s">
        <v>77</v>
      </c>
      <c r="L607" s="22">
        <v>14</v>
      </c>
      <c r="M607" s="23">
        <v>6.7132170000000002</v>
      </c>
      <c r="N607" s="24" t="s">
        <v>1888</v>
      </c>
      <c r="O607" s="25" t="s">
        <v>1959</v>
      </c>
      <c r="P607" s="56"/>
      <c r="Q607" s="27"/>
      <c r="R607" s="27"/>
      <c r="S607" s="27"/>
      <c r="T607" s="27"/>
      <c r="U607" s="27"/>
      <c r="V607" s="28"/>
      <c r="W607" s="27"/>
      <c r="X607" s="27"/>
      <c r="Y607" s="27"/>
    </row>
    <row r="608" spans="1:25" x14ac:dyDescent="0.25">
      <c r="A608" s="19" t="s">
        <v>303</v>
      </c>
      <c r="B608" s="19" t="s">
        <v>2308</v>
      </c>
      <c r="C608" s="19" t="s">
        <v>838</v>
      </c>
      <c r="D608" s="20" t="s">
        <v>839</v>
      </c>
      <c r="E608" s="19" t="s">
        <v>823</v>
      </c>
      <c r="F608" s="19" t="s">
        <v>2309</v>
      </c>
      <c r="G608" s="21">
        <v>44588</v>
      </c>
      <c r="H608" s="21">
        <v>44579</v>
      </c>
      <c r="I608" s="19" t="s">
        <v>272</v>
      </c>
      <c r="J608" s="19" t="s">
        <v>21</v>
      </c>
      <c r="K608" s="19" t="s">
        <v>77</v>
      </c>
      <c r="L608" s="22">
        <v>1</v>
      </c>
      <c r="M608" s="23">
        <v>0.88563199999999997</v>
      </c>
      <c r="N608" s="24" t="s">
        <v>1888</v>
      </c>
      <c r="O608" s="25" t="s">
        <v>1959</v>
      </c>
      <c r="P608" s="58"/>
      <c r="Q608" s="27"/>
      <c r="R608" s="59"/>
      <c r="S608" s="59"/>
      <c r="T608" s="59"/>
      <c r="U608" s="59"/>
      <c r="V608" s="60"/>
      <c r="W608" s="27"/>
      <c r="X608" s="27"/>
      <c r="Y608" s="27"/>
    </row>
    <row r="609" spans="1:25" x14ac:dyDescent="0.25">
      <c r="A609" s="19" t="s">
        <v>303</v>
      </c>
      <c r="B609" s="19" t="s">
        <v>2308</v>
      </c>
      <c r="C609" s="19" t="s">
        <v>821</v>
      </c>
      <c r="D609" s="20" t="s">
        <v>822</v>
      </c>
      <c r="E609" s="19" t="s">
        <v>823</v>
      </c>
      <c r="F609" s="19" t="s">
        <v>2310</v>
      </c>
      <c r="G609" s="21">
        <v>44594</v>
      </c>
      <c r="H609" s="21">
        <v>44579</v>
      </c>
      <c r="I609" s="19" t="s">
        <v>265</v>
      </c>
      <c r="J609" s="19" t="s">
        <v>21</v>
      </c>
      <c r="K609" s="19" t="s">
        <v>77</v>
      </c>
      <c r="L609" s="22">
        <v>1</v>
      </c>
      <c r="M609" s="23">
        <v>0.84337499999999999</v>
      </c>
      <c r="N609" s="24" t="s">
        <v>1888</v>
      </c>
      <c r="O609" s="25" t="s">
        <v>1959</v>
      </c>
      <c r="P609" s="56"/>
      <c r="Q609" s="27"/>
      <c r="R609" s="27"/>
      <c r="S609" s="27"/>
      <c r="T609" s="27"/>
      <c r="U609" s="27"/>
      <c r="V609" s="28"/>
      <c r="W609" s="27"/>
      <c r="X609" s="27"/>
      <c r="Y609" s="27"/>
    </row>
    <row r="610" spans="1:25" x14ac:dyDescent="0.25">
      <c r="A610" s="19" t="s">
        <v>1840</v>
      </c>
      <c r="B610" s="19" t="s">
        <v>2311</v>
      </c>
      <c r="C610" s="19" t="s">
        <v>1858</v>
      </c>
      <c r="D610" s="20" t="s">
        <v>1859</v>
      </c>
      <c r="E610" s="19" t="s">
        <v>1860</v>
      </c>
      <c r="F610" s="19" t="s">
        <v>2312</v>
      </c>
      <c r="G610" s="21">
        <v>44581</v>
      </c>
      <c r="H610" s="21">
        <v>44579</v>
      </c>
      <c r="I610" s="19" t="s">
        <v>112</v>
      </c>
      <c r="J610" s="19" t="s">
        <v>83</v>
      </c>
      <c r="K610" s="19" t="s">
        <v>77</v>
      </c>
      <c r="L610" s="22">
        <v>1</v>
      </c>
      <c r="M610" s="23">
        <v>0.58678600000000003</v>
      </c>
      <c r="N610" s="24" t="s">
        <v>1888</v>
      </c>
      <c r="O610" s="25" t="s">
        <v>2109</v>
      </c>
      <c r="P610" s="56">
        <v>7</v>
      </c>
      <c r="Q610" s="27">
        <v>1</v>
      </c>
      <c r="R610" s="27"/>
      <c r="S610" s="27"/>
      <c r="T610" s="27"/>
      <c r="U610" s="27"/>
      <c r="V610" s="28"/>
      <c r="W610" s="27"/>
      <c r="X610" s="27"/>
      <c r="Y610" s="27"/>
    </row>
    <row r="611" spans="1:25" x14ac:dyDescent="0.25">
      <c r="A611" s="19" t="s">
        <v>973</v>
      </c>
      <c r="B611" s="19" t="s">
        <v>2313</v>
      </c>
      <c r="C611" s="19" t="s">
        <v>1852</v>
      </c>
      <c r="D611" s="20" t="s">
        <v>1853</v>
      </c>
      <c r="E611" s="19" t="s">
        <v>1854</v>
      </c>
      <c r="F611" s="19" t="s">
        <v>2118</v>
      </c>
      <c r="G611" s="21">
        <v>44591</v>
      </c>
      <c r="H611" s="21">
        <v>44579</v>
      </c>
      <c r="I611" s="19" t="s">
        <v>170</v>
      </c>
      <c r="J611" s="19" t="s">
        <v>21</v>
      </c>
      <c r="K611" s="19" t="s">
        <v>77</v>
      </c>
      <c r="L611" s="22">
        <v>10</v>
      </c>
      <c r="M611" s="23">
        <v>6.9160000000000004</v>
      </c>
      <c r="N611" s="24" t="s">
        <v>1888</v>
      </c>
      <c r="O611" s="25" t="s">
        <v>2109</v>
      </c>
      <c r="P611" s="56"/>
      <c r="Q611" s="27"/>
      <c r="R611" s="27"/>
      <c r="S611" s="27"/>
      <c r="T611" s="27"/>
      <c r="U611" s="27"/>
      <c r="V611" s="28"/>
      <c r="W611" s="27"/>
      <c r="X611" s="27"/>
      <c r="Y611" s="27"/>
    </row>
    <row r="612" spans="1:25" x14ac:dyDescent="0.25">
      <c r="A612" s="19" t="s">
        <v>973</v>
      </c>
      <c r="B612" s="19" t="s">
        <v>2313</v>
      </c>
      <c r="C612" s="19" t="s">
        <v>1852</v>
      </c>
      <c r="D612" s="20" t="s">
        <v>1853</v>
      </c>
      <c r="E612" s="19" t="s">
        <v>1854</v>
      </c>
      <c r="F612" s="19" t="s">
        <v>2118</v>
      </c>
      <c r="G612" s="21">
        <v>44591</v>
      </c>
      <c r="H612" s="21">
        <v>44579</v>
      </c>
      <c r="I612" s="19" t="s">
        <v>96</v>
      </c>
      <c r="J612" s="19" t="s">
        <v>100</v>
      </c>
      <c r="K612" s="19" t="s">
        <v>77</v>
      </c>
      <c r="L612" s="22">
        <v>30</v>
      </c>
      <c r="M612" s="23">
        <v>6.4799999999999995</v>
      </c>
      <c r="N612" s="24" t="s">
        <v>1888</v>
      </c>
      <c r="O612" s="25" t="s">
        <v>2109</v>
      </c>
      <c r="P612" s="56"/>
      <c r="Q612" s="27"/>
      <c r="R612" s="27"/>
      <c r="S612" s="27"/>
      <c r="T612" s="27"/>
      <c r="U612" s="27"/>
      <c r="V612" s="28"/>
      <c r="W612" s="27"/>
      <c r="X612" s="27"/>
      <c r="Y612" s="27"/>
    </row>
    <row r="613" spans="1:25" x14ac:dyDescent="0.25">
      <c r="A613" s="19" t="s">
        <v>973</v>
      </c>
      <c r="B613" s="19" t="s">
        <v>2313</v>
      </c>
      <c r="C613" s="19" t="s">
        <v>1852</v>
      </c>
      <c r="D613" s="20" t="s">
        <v>1853</v>
      </c>
      <c r="E613" s="19" t="s">
        <v>1854</v>
      </c>
      <c r="F613" s="19" t="s">
        <v>2118</v>
      </c>
      <c r="G613" s="21">
        <v>44591</v>
      </c>
      <c r="H613" s="21">
        <v>44579</v>
      </c>
      <c r="I613" s="19" t="s">
        <v>103</v>
      </c>
      <c r="J613" s="19" t="s">
        <v>100</v>
      </c>
      <c r="K613" s="19" t="s">
        <v>77</v>
      </c>
      <c r="L613" s="22">
        <v>30</v>
      </c>
      <c r="M613" s="23">
        <v>2.4342300000000003</v>
      </c>
      <c r="N613" s="24" t="s">
        <v>1888</v>
      </c>
      <c r="O613" s="25" t="s">
        <v>2109</v>
      </c>
      <c r="P613" s="56"/>
      <c r="Q613" s="27"/>
      <c r="R613" s="27"/>
      <c r="S613" s="27"/>
      <c r="T613" s="27"/>
      <c r="U613" s="27"/>
      <c r="V613" s="28"/>
      <c r="W613" s="27"/>
      <c r="X613" s="27"/>
      <c r="Y613" s="27"/>
    </row>
    <row r="614" spans="1:25" x14ac:dyDescent="0.25">
      <c r="A614" s="19" t="s">
        <v>973</v>
      </c>
      <c r="B614" s="19" t="s">
        <v>2313</v>
      </c>
      <c r="C614" s="19" t="s">
        <v>1852</v>
      </c>
      <c r="D614" s="20" t="s">
        <v>1853</v>
      </c>
      <c r="E614" s="19" t="s">
        <v>1854</v>
      </c>
      <c r="F614" s="19" t="s">
        <v>2118</v>
      </c>
      <c r="G614" s="21">
        <v>44591</v>
      </c>
      <c r="H614" s="21">
        <v>44579</v>
      </c>
      <c r="I614" s="19" t="s">
        <v>871</v>
      </c>
      <c r="J614" s="19" t="s">
        <v>100</v>
      </c>
      <c r="K614" s="19" t="s">
        <v>77</v>
      </c>
      <c r="L614" s="22">
        <v>24</v>
      </c>
      <c r="M614" s="23">
        <v>5.1840000000000002</v>
      </c>
      <c r="N614" s="24" t="s">
        <v>1888</v>
      </c>
      <c r="O614" s="25" t="s">
        <v>2109</v>
      </c>
      <c r="P614" s="56"/>
      <c r="Q614" s="27"/>
      <c r="R614" s="27"/>
      <c r="S614" s="27"/>
      <c r="T614" s="27"/>
      <c r="U614" s="27"/>
      <c r="V614" s="28"/>
      <c r="W614" s="27"/>
      <c r="X614" s="27"/>
      <c r="Y614" s="27"/>
    </row>
    <row r="615" spans="1:25" x14ac:dyDescent="0.25">
      <c r="A615" s="19" t="s">
        <v>973</v>
      </c>
      <c r="B615" s="19" t="s">
        <v>2313</v>
      </c>
      <c r="C615" s="19" t="s">
        <v>1852</v>
      </c>
      <c r="D615" s="20" t="s">
        <v>1853</v>
      </c>
      <c r="E615" s="19" t="s">
        <v>1854</v>
      </c>
      <c r="F615" s="19" t="s">
        <v>2118</v>
      </c>
      <c r="G615" s="21">
        <v>44591</v>
      </c>
      <c r="H615" s="21">
        <v>44579</v>
      </c>
      <c r="I615" s="19" t="s">
        <v>878</v>
      </c>
      <c r="J615" s="19" t="s">
        <v>100</v>
      </c>
      <c r="K615" s="19" t="s">
        <v>77</v>
      </c>
      <c r="L615" s="22">
        <v>24</v>
      </c>
      <c r="M615" s="23">
        <v>1.947384</v>
      </c>
      <c r="N615" s="24" t="s">
        <v>1888</v>
      </c>
      <c r="O615" s="25" t="s">
        <v>2109</v>
      </c>
      <c r="P615" s="56"/>
      <c r="Q615" s="27"/>
      <c r="R615" s="27"/>
      <c r="S615" s="27"/>
      <c r="T615" s="27"/>
      <c r="U615" s="27"/>
      <c r="V615" s="28"/>
      <c r="W615" s="27"/>
      <c r="X615" s="27"/>
      <c r="Y615" s="27"/>
    </row>
    <row r="616" spans="1:25" x14ac:dyDescent="0.25">
      <c r="A616" s="19" t="s">
        <v>973</v>
      </c>
      <c r="B616" s="19" t="s">
        <v>2313</v>
      </c>
      <c r="C616" s="19" t="s">
        <v>1852</v>
      </c>
      <c r="D616" s="20" t="s">
        <v>1853</v>
      </c>
      <c r="E616" s="19" t="s">
        <v>1854</v>
      </c>
      <c r="F616" s="19" t="s">
        <v>2118</v>
      </c>
      <c r="G616" s="21">
        <v>44591</v>
      </c>
      <c r="H616" s="21">
        <v>44579</v>
      </c>
      <c r="I616" s="19" t="s">
        <v>714</v>
      </c>
      <c r="J616" s="19" t="s">
        <v>100</v>
      </c>
      <c r="K616" s="19" t="s">
        <v>77</v>
      </c>
      <c r="L616" s="22">
        <v>10</v>
      </c>
      <c r="M616" s="23">
        <v>1.62279375</v>
      </c>
      <c r="N616" s="24" t="s">
        <v>1888</v>
      </c>
      <c r="O616" s="25" t="s">
        <v>2109</v>
      </c>
      <c r="P616" s="56"/>
      <c r="Q616" s="27"/>
      <c r="R616" s="27"/>
      <c r="S616" s="27"/>
      <c r="T616" s="27"/>
      <c r="U616" s="27"/>
      <c r="V616" s="28"/>
      <c r="W616" s="27"/>
      <c r="X616" s="27"/>
      <c r="Y616" s="27"/>
    </row>
    <row r="617" spans="1:25" x14ac:dyDescent="0.25">
      <c r="A617" s="19" t="s">
        <v>973</v>
      </c>
      <c r="B617" s="19" t="s">
        <v>2313</v>
      </c>
      <c r="C617" s="19" t="s">
        <v>1852</v>
      </c>
      <c r="D617" s="20" t="s">
        <v>1853</v>
      </c>
      <c r="E617" s="19" t="s">
        <v>1854</v>
      </c>
      <c r="F617" s="19" t="s">
        <v>2118</v>
      </c>
      <c r="G617" s="21">
        <v>44591</v>
      </c>
      <c r="H617" s="21">
        <v>44579</v>
      </c>
      <c r="I617" s="19" t="s">
        <v>710</v>
      </c>
      <c r="J617" s="19" t="s">
        <v>100</v>
      </c>
      <c r="K617" s="19" t="s">
        <v>77</v>
      </c>
      <c r="L617" s="22">
        <v>10</v>
      </c>
      <c r="M617" s="23">
        <v>0.82732000000000006</v>
      </c>
      <c r="N617" s="24" t="s">
        <v>1888</v>
      </c>
      <c r="O617" s="25" t="s">
        <v>2109</v>
      </c>
      <c r="P617" s="56"/>
      <c r="Q617" s="27"/>
      <c r="R617" s="27"/>
      <c r="S617" s="27"/>
      <c r="T617" s="27"/>
      <c r="U617" s="27"/>
      <c r="V617" s="28"/>
      <c r="W617" s="27"/>
      <c r="X617" s="27"/>
      <c r="Y617" s="27"/>
    </row>
    <row r="618" spans="1:25" x14ac:dyDescent="0.25">
      <c r="A618" s="30" t="s">
        <v>1840</v>
      </c>
      <c r="B618" s="30" t="s">
        <v>2314</v>
      </c>
      <c r="C618" s="30" t="s">
        <v>1836</v>
      </c>
      <c r="D618" s="31" t="s">
        <v>1837</v>
      </c>
      <c r="E618" s="30" t="s">
        <v>1839</v>
      </c>
      <c r="F618" s="30" t="s">
        <v>2315</v>
      </c>
      <c r="G618" s="32">
        <v>44584</v>
      </c>
      <c r="H618" s="32">
        <v>44571</v>
      </c>
      <c r="I618" s="30" t="s">
        <v>187</v>
      </c>
      <c r="J618" s="30" t="s">
        <v>21</v>
      </c>
      <c r="K618" s="30" t="s">
        <v>77</v>
      </c>
      <c r="L618" s="33">
        <v>1</v>
      </c>
      <c r="M618" s="34">
        <v>0.75302400000000003</v>
      </c>
      <c r="N618" s="24" t="s">
        <v>1888</v>
      </c>
      <c r="O618" s="25" t="s">
        <v>2109</v>
      </c>
      <c r="P618" s="56"/>
      <c r="Q618" s="27"/>
      <c r="R618" s="27"/>
      <c r="S618" s="27"/>
      <c r="T618" s="27"/>
      <c r="U618" s="27"/>
      <c r="V618" s="28"/>
      <c r="W618" s="27"/>
      <c r="X618" s="27"/>
      <c r="Y618" s="27"/>
    </row>
    <row r="619" spans="1:25" x14ac:dyDescent="0.25">
      <c r="A619" s="30" t="s">
        <v>1840</v>
      </c>
      <c r="B619" s="30" t="s">
        <v>2314</v>
      </c>
      <c r="C619" s="30" t="s">
        <v>1845</v>
      </c>
      <c r="D619" s="31" t="s">
        <v>1846</v>
      </c>
      <c r="E619" s="30" t="s">
        <v>1839</v>
      </c>
      <c r="F619" s="30" t="s">
        <v>2316</v>
      </c>
      <c r="G619" s="32">
        <v>44581</v>
      </c>
      <c r="H619" s="32">
        <v>44576</v>
      </c>
      <c r="I619" s="30" t="s">
        <v>106</v>
      </c>
      <c r="J619" s="30" t="s">
        <v>83</v>
      </c>
      <c r="K619" s="30" t="s">
        <v>77</v>
      </c>
      <c r="L619" s="33">
        <v>1</v>
      </c>
      <c r="M619" s="34">
        <v>0.47951549999999998</v>
      </c>
      <c r="N619" s="24" t="s">
        <v>1888</v>
      </c>
      <c r="O619" s="25" t="s">
        <v>2109</v>
      </c>
      <c r="P619" s="56"/>
      <c r="Q619" s="27"/>
      <c r="R619" s="27"/>
      <c r="S619" s="27"/>
      <c r="T619" s="27"/>
      <c r="U619" s="27"/>
      <c r="V619" s="28"/>
      <c r="W619" s="27"/>
      <c r="X619" s="27"/>
      <c r="Y619" s="27"/>
    </row>
    <row r="620" spans="1:25" x14ac:dyDescent="0.25">
      <c r="A620" s="30" t="s">
        <v>1840</v>
      </c>
      <c r="B620" s="30" t="s">
        <v>2314</v>
      </c>
      <c r="C620" s="30" t="s">
        <v>1850</v>
      </c>
      <c r="D620" s="31" t="s">
        <v>1851</v>
      </c>
      <c r="E620" s="30" t="s">
        <v>1839</v>
      </c>
      <c r="F620" s="30" t="s">
        <v>2317</v>
      </c>
      <c r="G620" s="32">
        <v>44581</v>
      </c>
      <c r="H620" s="32">
        <v>44576</v>
      </c>
      <c r="I620" s="30" t="s">
        <v>106</v>
      </c>
      <c r="J620" s="30" t="s">
        <v>83</v>
      </c>
      <c r="K620" s="30" t="s">
        <v>77</v>
      </c>
      <c r="L620" s="33">
        <v>1</v>
      </c>
      <c r="M620" s="34">
        <v>0.47951549999999998</v>
      </c>
      <c r="N620" s="24" t="s">
        <v>1888</v>
      </c>
      <c r="O620" s="25" t="s">
        <v>2109</v>
      </c>
      <c r="P620" s="56"/>
      <c r="Q620" s="27"/>
      <c r="R620" s="27"/>
      <c r="S620" s="27"/>
      <c r="T620" s="27"/>
      <c r="U620" s="27"/>
      <c r="V620" s="28"/>
      <c r="W620" s="27"/>
      <c r="X620" s="27"/>
      <c r="Y620" s="27"/>
    </row>
    <row r="621" spans="1:25" x14ac:dyDescent="0.25">
      <c r="A621" s="30" t="s">
        <v>1840</v>
      </c>
      <c r="B621" s="30" t="s">
        <v>2314</v>
      </c>
      <c r="C621" s="30" t="s">
        <v>1836</v>
      </c>
      <c r="D621" s="31" t="s">
        <v>1847</v>
      </c>
      <c r="E621" s="30" t="s">
        <v>1839</v>
      </c>
      <c r="F621" s="30" t="s">
        <v>2315</v>
      </c>
      <c r="G621" s="32">
        <v>44584</v>
      </c>
      <c r="H621" s="32">
        <v>44578</v>
      </c>
      <c r="I621" s="30" t="s">
        <v>164</v>
      </c>
      <c r="J621" s="30" t="s">
        <v>21</v>
      </c>
      <c r="K621" s="30" t="s">
        <v>77</v>
      </c>
      <c r="L621" s="33">
        <v>1</v>
      </c>
      <c r="M621" s="34">
        <v>0.98699999999999999</v>
      </c>
      <c r="N621" s="24" t="s">
        <v>1888</v>
      </c>
      <c r="O621" s="25" t="s">
        <v>2109</v>
      </c>
      <c r="P621" s="56"/>
      <c r="Q621" s="27"/>
      <c r="R621" s="27"/>
      <c r="S621" s="27"/>
      <c r="T621" s="27"/>
      <c r="U621" s="27"/>
      <c r="V621" s="28"/>
      <c r="W621" s="27"/>
      <c r="X621" s="27"/>
      <c r="Y621" s="27"/>
    </row>
    <row r="622" spans="1:25" x14ac:dyDescent="0.25">
      <c r="A622" s="30" t="s">
        <v>1840</v>
      </c>
      <c r="B622" s="30" t="s">
        <v>2314</v>
      </c>
      <c r="C622" s="30" t="s">
        <v>1848</v>
      </c>
      <c r="D622" s="31" t="s">
        <v>1849</v>
      </c>
      <c r="E622" s="30" t="s">
        <v>1839</v>
      </c>
      <c r="F622" s="30" t="s">
        <v>2318</v>
      </c>
      <c r="G622" s="32">
        <v>44588</v>
      </c>
      <c r="H622" s="32">
        <v>44578</v>
      </c>
      <c r="I622" s="30" t="s">
        <v>91</v>
      </c>
      <c r="J622" s="30" t="s">
        <v>21</v>
      </c>
      <c r="K622" s="30" t="s">
        <v>77</v>
      </c>
      <c r="L622" s="33">
        <v>1</v>
      </c>
      <c r="M622" s="34">
        <v>1.4473800000000001</v>
      </c>
      <c r="N622" s="24" t="s">
        <v>1888</v>
      </c>
      <c r="O622" s="25" t="s">
        <v>2109</v>
      </c>
      <c r="P622" s="56"/>
      <c r="Q622" s="27"/>
      <c r="R622" s="27"/>
      <c r="S622" s="27"/>
      <c r="T622" s="27"/>
      <c r="U622" s="27"/>
      <c r="V622" s="28"/>
      <c r="W622" s="27"/>
      <c r="X622" s="27"/>
      <c r="Y622" s="27"/>
    </row>
    <row r="623" spans="1:25" x14ac:dyDescent="0.25">
      <c r="A623" s="19" t="s">
        <v>1029</v>
      </c>
      <c r="B623" s="19" t="s">
        <v>2319</v>
      </c>
      <c r="C623" s="19" t="s">
        <v>1023</v>
      </c>
      <c r="D623" s="20" t="s">
        <v>1024</v>
      </c>
      <c r="E623" s="19" t="s">
        <v>1026</v>
      </c>
      <c r="F623" s="19" t="s">
        <v>2320</v>
      </c>
      <c r="G623" s="21">
        <v>44602</v>
      </c>
      <c r="H623" s="21">
        <v>44573</v>
      </c>
      <c r="I623" s="19" t="s">
        <v>326</v>
      </c>
      <c r="J623" s="19" t="s">
        <v>1975</v>
      </c>
      <c r="K623" s="19" t="s">
        <v>77</v>
      </c>
      <c r="L623" s="22">
        <v>1</v>
      </c>
      <c r="M623" s="23">
        <v>3.3319999999999999E-3</v>
      </c>
      <c r="N623" s="24" t="s">
        <v>1888</v>
      </c>
      <c r="O623" s="25" t="s">
        <v>2109</v>
      </c>
      <c r="P623" s="56">
        <v>5</v>
      </c>
      <c r="Q623" s="27">
        <v>1</v>
      </c>
      <c r="R623" s="27"/>
      <c r="S623" s="27"/>
      <c r="T623" s="27"/>
      <c r="U623" s="27"/>
      <c r="V623" s="28"/>
      <c r="W623" s="27"/>
      <c r="X623" s="27"/>
      <c r="Y623" s="27"/>
    </row>
    <row r="624" spans="1:25" x14ac:dyDescent="0.25">
      <c r="A624" s="19" t="s">
        <v>262</v>
      </c>
      <c r="B624" s="19" t="s">
        <v>2321</v>
      </c>
      <c r="C624" s="19" t="s">
        <v>1052</v>
      </c>
      <c r="D624" s="20" t="s">
        <v>1053</v>
      </c>
      <c r="E624" s="19" t="s">
        <v>1043</v>
      </c>
      <c r="F624" s="19" t="s">
        <v>2049</v>
      </c>
      <c r="G624" s="21">
        <v>44582</v>
      </c>
      <c r="H624" s="21">
        <v>44575</v>
      </c>
      <c r="I624" s="19" t="s">
        <v>467</v>
      </c>
      <c r="J624" s="19" t="s">
        <v>466</v>
      </c>
      <c r="K624" s="19" t="s">
        <v>77</v>
      </c>
      <c r="L624" s="22">
        <v>5</v>
      </c>
      <c r="M624" s="23">
        <v>0.37075499999999995</v>
      </c>
      <c r="N624" s="24" t="s">
        <v>1888</v>
      </c>
      <c r="O624" s="25" t="s">
        <v>2109</v>
      </c>
      <c r="P624" s="56"/>
      <c r="Q624" s="27"/>
      <c r="R624" s="27"/>
      <c r="S624" s="27"/>
      <c r="T624" s="27"/>
      <c r="U624" s="27"/>
      <c r="V624" s="28"/>
      <c r="W624" s="27"/>
      <c r="X624" s="27"/>
      <c r="Y624" s="27"/>
    </row>
    <row r="625" spans="1:25" x14ac:dyDescent="0.25">
      <c r="A625" s="19" t="s">
        <v>262</v>
      </c>
      <c r="B625" s="19" t="s">
        <v>2321</v>
      </c>
      <c r="C625" s="19" t="s">
        <v>1052</v>
      </c>
      <c r="D625" s="20" t="s">
        <v>1053</v>
      </c>
      <c r="E625" s="19" t="s">
        <v>1043</v>
      </c>
      <c r="F625" s="19" t="s">
        <v>2049</v>
      </c>
      <c r="G625" s="21">
        <v>44582</v>
      </c>
      <c r="H625" s="21">
        <v>44575</v>
      </c>
      <c r="I625" s="19" t="s">
        <v>465</v>
      </c>
      <c r="J625" s="19" t="s">
        <v>466</v>
      </c>
      <c r="K625" s="19" t="s">
        <v>77</v>
      </c>
      <c r="L625" s="22">
        <v>3</v>
      </c>
      <c r="M625" s="23">
        <v>0.28787850000000004</v>
      </c>
      <c r="N625" s="24" t="s">
        <v>1888</v>
      </c>
      <c r="O625" s="25" t="s">
        <v>2109</v>
      </c>
      <c r="P625" s="56"/>
      <c r="Q625" s="27"/>
      <c r="R625" s="27"/>
      <c r="S625" s="27"/>
      <c r="T625" s="27"/>
      <c r="U625" s="27"/>
      <c r="V625" s="28"/>
      <c r="W625" s="27"/>
      <c r="X625" s="27"/>
      <c r="Y625" s="27"/>
    </row>
    <row r="626" spans="1:25" x14ac:dyDescent="0.25">
      <c r="A626" s="19" t="s">
        <v>262</v>
      </c>
      <c r="B626" s="19" t="s">
        <v>2321</v>
      </c>
      <c r="C626" s="19" t="s">
        <v>1049</v>
      </c>
      <c r="D626" s="20" t="s">
        <v>1050</v>
      </c>
      <c r="E626" s="19" t="s">
        <v>1043</v>
      </c>
      <c r="F626" s="19" t="s">
        <v>2322</v>
      </c>
      <c r="G626" s="21">
        <v>44574</v>
      </c>
      <c r="H626" s="21">
        <v>44575</v>
      </c>
      <c r="I626" s="19" t="s">
        <v>1051</v>
      </c>
      <c r="J626" s="19" t="s">
        <v>147</v>
      </c>
      <c r="K626" s="19" t="s">
        <v>77</v>
      </c>
      <c r="L626" s="22">
        <v>1</v>
      </c>
      <c r="M626" s="23">
        <v>2.8139999999999998E-2</v>
      </c>
      <c r="N626" s="24" t="s">
        <v>1888</v>
      </c>
      <c r="O626" s="25" t="s">
        <v>2109</v>
      </c>
      <c r="P626" s="56"/>
      <c r="Q626" s="27"/>
      <c r="R626" s="27"/>
      <c r="S626" s="27"/>
      <c r="T626" s="27"/>
      <c r="U626" s="27"/>
      <c r="V626" s="28"/>
      <c r="W626" s="27"/>
      <c r="X626" s="27"/>
      <c r="Y626" s="27"/>
    </row>
    <row r="627" spans="1:25" x14ac:dyDescent="0.25">
      <c r="A627" s="19" t="s">
        <v>262</v>
      </c>
      <c r="B627" s="19" t="s">
        <v>2321</v>
      </c>
      <c r="C627" s="19" t="s">
        <v>1047</v>
      </c>
      <c r="D627" s="20" t="s">
        <v>1048</v>
      </c>
      <c r="E627" s="19" t="s">
        <v>1043</v>
      </c>
      <c r="F627" s="19" t="s">
        <v>2050</v>
      </c>
      <c r="G627" s="21">
        <v>44583</v>
      </c>
      <c r="H627" s="21">
        <v>44575</v>
      </c>
      <c r="I627" s="19" t="s">
        <v>354</v>
      </c>
      <c r="J627" s="19" t="s">
        <v>358</v>
      </c>
      <c r="K627" s="19" t="s">
        <v>77</v>
      </c>
      <c r="L627" s="22">
        <v>2</v>
      </c>
      <c r="M627" s="23">
        <v>4.6128000000000002E-2</v>
      </c>
      <c r="N627" s="24" t="s">
        <v>1888</v>
      </c>
      <c r="O627" s="25" t="s">
        <v>2109</v>
      </c>
      <c r="P627" s="56"/>
      <c r="Q627" s="27"/>
      <c r="R627" s="27"/>
      <c r="S627" s="27"/>
      <c r="T627" s="27"/>
      <c r="U627" s="27"/>
      <c r="V627" s="28"/>
      <c r="W627" s="27"/>
      <c r="X627" s="27"/>
      <c r="Y627" s="27"/>
    </row>
    <row r="628" spans="1:25" x14ac:dyDescent="0.25">
      <c r="A628" s="19" t="s">
        <v>262</v>
      </c>
      <c r="B628" s="19" t="s">
        <v>2321</v>
      </c>
      <c r="C628" s="19" t="s">
        <v>1041</v>
      </c>
      <c r="D628" s="20" t="s">
        <v>1042</v>
      </c>
      <c r="E628" s="19" t="s">
        <v>1043</v>
      </c>
      <c r="F628" s="19" t="s">
        <v>2052</v>
      </c>
      <c r="G628" s="21">
        <v>44602</v>
      </c>
      <c r="H628" s="21">
        <v>44575</v>
      </c>
      <c r="I628" s="19" t="s">
        <v>445</v>
      </c>
      <c r="J628" s="19" t="s">
        <v>449</v>
      </c>
      <c r="K628" s="19" t="s">
        <v>77</v>
      </c>
      <c r="L628" s="22">
        <v>10</v>
      </c>
      <c r="M628" s="23">
        <v>4.6176250000000002E-2</v>
      </c>
      <c r="N628" s="24" t="s">
        <v>1888</v>
      </c>
      <c r="O628" s="25" t="s">
        <v>2109</v>
      </c>
      <c r="P628" s="56"/>
      <c r="Q628" s="27"/>
      <c r="R628" s="27"/>
      <c r="S628" s="27"/>
      <c r="T628" s="27"/>
      <c r="U628" s="27"/>
      <c r="V628" s="28"/>
      <c r="W628" s="27"/>
      <c r="X628" s="27"/>
      <c r="Y628" s="27"/>
    </row>
    <row r="629" spans="1:25" x14ac:dyDescent="0.25">
      <c r="A629" s="19" t="s">
        <v>262</v>
      </c>
      <c r="B629" s="19" t="s">
        <v>2321</v>
      </c>
      <c r="C629" s="19" t="s">
        <v>1054</v>
      </c>
      <c r="D629" s="20" t="s">
        <v>1055</v>
      </c>
      <c r="E629" s="19" t="s">
        <v>1043</v>
      </c>
      <c r="F629" s="19" t="s">
        <v>2000</v>
      </c>
      <c r="G629" s="21">
        <v>44612</v>
      </c>
      <c r="H629" s="21">
        <v>44578</v>
      </c>
      <c r="I629" s="19" t="s">
        <v>1059</v>
      </c>
      <c r="J629" s="19" t="s">
        <v>100</v>
      </c>
      <c r="K629" s="19" t="s">
        <v>77</v>
      </c>
      <c r="L629" s="22">
        <v>2</v>
      </c>
      <c r="M629" s="23">
        <v>0.433755</v>
      </c>
      <c r="N629" s="24" t="s">
        <v>1888</v>
      </c>
      <c r="O629" s="25" t="s">
        <v>2109</v>
      </c>
      <c r="P629" s="56"/>
      <c r="Q629" s="27"/>
      <c r="R629" s="27"/>
      <c r="S629" s="27"/>
      <c r="T629" s="27"/>
      <c r="U629" s="27"/>
      <c r="V629" s="28"/>
      <c r="W629" s="27"/>
      <c r="X629" s="27"/>
      <c r="Y629" s="27"/>
    </row>
    <row r="630" spans="1:25" x14ac:dyDescent="0.25">
      <c r="A630" s="19" t="s">
        <v>262</v>
      </c>
      <c r="B630" s="19" t="s">
        <v>2321</v>
      </c>
      <c r="C630" s="19" t="s">
        <v>1054</v>
      </c>
      <c r="D630" s="20" t="s">
        <v>1055</v>
      </c>
      <c r="E630" s="19" t="s">
        <v>1043</v>
      </c>
      <c r="F630" s="19" t="s">
        <v>2000</v>
      </c>
      <c r="G630" s="21">
        <v>44612</v>
      </c>
      <c r="H630" s="21">
        <v>44578</v>
      </c>
      <c r="I630" s="19" t="s">
        <v>1056</v>
      </c>
      <c r="J630" s="19" t="s">
        <v>100</v>
      </c>
      <c r="K630" s="19" t="s">
        <v>77</v>
      </c>
      <c r="L630" s="22">
        <v>2</v>
      </c>
      <c r="M630" s="23">
        <v>0.165464</v>
      </c>
      <c r="N630" s="24" t="s">
        <v>1888</v>
      </c>
      <c r="O630" s="25" t="s">
        <v>2109</v>
      </c>
      <c r="P630" s="69"/>
      <c r="Q630" s="27"/>
      <c r="R630" s="44"/>
      <c r="S630" s="44"/>
      <c r="T630" s="44"/>
      <c r="U630" s="44"/>
      <c r="V630" s="45"/>
      <c r="W630" s="27"/>
      <c r="X630" s="27"/>
      <c r="Y630" s="27"/>
    </row>
    <row r="631" spans="1:25" x14ac:dyDescent="0.25">
      <c r="A631" s="19" t="s">
        <v>262</v>
      </c>
      <c r="B631" s="19" t="s">
        <v>2321</v>
      </c>
      <c r="C631" s="19" t="s">
        <v>1057</v>
      </c>
      <c r="D631" s="20" t="s">
        <v>1058</v>
      </c>
      <c r="E631" s="19" t="s">
        <v>1043</v>
      </c>
      <c r="F631" s="19" t="s">
        <v>1927</v>
      </c>
      <c r="G631" s="21">
        <v>44586</v>
      </c>
      <c r="H631" s="21">
        <v>44579</v>
      </c>
      <c r="I631" s="19" t="s">
        <v>139</v>
      </c>
      <c r="J631" s="19" t="s">
        <v>147</v>
      </c>
      <c r="K631" s="19" t="s">
        <v>77</v>
      </c>
      <c r="L631" s="22">
        <v>5</v>
      </c>
      <c r="M631" s="23">
        <v>0.30854999999999999</v>
      </c>
      <c r="N631" s="24" t="s">
        <v>1888</v>
      </c>
      <c r="O631" s="25" t="s">
        <v>2109</v>
      </c>
      <c r="P631" s="56"/>
      <c r="Q631" s="27"/>
      <c r="R631" s="27"/>
      <c r="S631" s="27"/>
      <c r="T631" s="27"/>
      <c r="U631" s="27"/>
      <c r="V631" s="28"/>
      <c r="W631" s="27"/>
      <c r="X631" s="27"/>
      <c r="Y631" s="27"/>
    </row>
    <row r="632" spans="1:25" x14ac:dyDescent="0.25">
      <c r="A632" s="19" t="s">
        <v>262</v>
      </c>
      <c r="B632" s="19" t="s">
        <v>2321</v>
      </c>
      <c r="C632" s="19" t="s">
        <v>1062</v>
      </c>
      <c r="D632" s="20" t="s">
        <v>1063</v>
      </c>
      <c r="E632" s="19" t="s">
        <v>1043</v>
      </c>
      <c r="F632" s="19" t="s">
        <v>1904</v>
      </c>
      <c r="G632" s="21">
        <v>44612</v>
      </c>
      <c r="H632" s="21">
        <v>44579</v>
      </c>
      <c r="I632" s="19" t="s">
        <v>187</v>
      </c>
      <c r="J632" s="19" t="s">
        <v>21</v>
      </c>
      <c r="K632" s="19" t="s">
        <v>77</v>
      </c>
      <c r="L632" s="22">
        <v>3</v>
      </c>
      <c r="M632" s="23">
        <v>2.2590720000000002</v>
      </c>
      <c r="N632" s="24" t="s">
        <v>1888</v>
      </c>
      <c r="O632" s="25" t="s">
        <v>2109</v>
      </c>
      <c r="P632" s="56"/>
      <c r="Q632" s="27"/>
      <c r="R632" s="27"/>
      <c r="S632" s="27"/>
      <c r="T632" s="27"/>
      <c r="U632" s="27"/>
      <c r="V632" s="28"/>
      <c r="W632" s="27"/>
      <c r="X632" s="27"/>
      <c r="Y632" s="27"/>
    </row>
    <row r="633" spans="1:25" x14ac:dyDescent="0.25">
      <c r="A633" s="19" t="s">
        <v>262</v>
      </c>
      <c r="B633" s="19" t="s">
        <v>2321</v>
      </c>
      <c r="C633" s="19" t="s">
        <v>1062</v>
      </c>
      <c r="D633" s="20" t="s">
        <v>1063</v>
      </c>
      <c r="E633" s="19" t="s">
        <v>1043</v>
      </c>
      <c r="F633" s="19" t="s">
        <v>1904</v>
      </c>
      <c r="G633" s="21">
        <v>44612</v>
      </c>
      <c r="H633" s="21">
        <v>44579</v>
      </c>
      <c r="I633" s="19" t="s">
        <v>268</v>
      </c>
      <c r="J633" s="19" t="s">
        <v>21</v>
      </c>
      <c r="K633" s="19" t="s">
        <v>77</v>
      </c>
      <c r="L633" s="22">
        <v>2</v>
      </c>
      <c r="M633" s="23">
        <v>2.2259199999999999</v>
      </c>
      <c r="N633" s="24" t="s">
        <v>1888</v>
      </c>
      <c r="O633" s="25" t="s">
        <v>2109</v>
      </c>
      <c r="P633" s="56"/>
      <c r="Q633" s="27"/>
      <c r="R633" s="27"/>
      <c r="S633" s="27"/>
      <c r="T633" s="27"/>
      <c r="U633" s="27"/>
      <c r="V633" s="28"/>
      <c r="W633" s="27"/>
      <c r="X633" s="27"/>
      <c r="Y633" s="27"/>
    </row>
    <row r="634" spans="1:25" x14ac:dyDescent="0.25">
      <c r="A634" s="19" t="s">
        <v>262</v>
      </c>
      <c r="B634" s="19" t="s">
        <v>2321</v>
      </c>
      <c r="C634" s="19" t="s">
        <v>1062</v>
      </c>
      <c r="D634" s="20" t="s">
        <v>1063</v>
      </c>
      <c r="E634" s="19" t="s">
        <v>1043</v>
      </c>
      <c r="F634" s="19" t="s">
        <v>1904</v>
      </c>
      <c r="G634" s="21">
        <v>44612</v>
      </c>
      <c r="H634" s="21">
        <v>44579</v>
      </c>
      <c r="I634" s="19" t="s">
        <v>244</v>
      </c>
      <c r="J634" s="19" t="s">
        <v>83</v>
      </c>
      <c r="K634" s="19" t="s">
        <v>77</v>
      </c>
      <c r="L634" s="22">
        <v>1</v>
      </c>
      <c r="M634" s="23">
        <v>0.48341400000000001</v>
      </c>
      <c r="N634" s="24" t="s">
        <v>1888</v>
      </c>
      <c r="O634" s="25" t="s">
        <v>2109</v>
      </c>
      <c r="P634" s="56"/>
      <c r="Q634" s="27"/>
      <c r="R634" s="27"/>
      <c r="S634" s="27"/>
      <c r="T634" s="27"/>
      <c r="U634" s="27"/>
      <c r="V634" s="28"/>
      <c r="W634" s="27"/>
      <c r="X634" s="27"/>
      <c r="Y634" s="27"/>
    </row>
    <row r="635" spans="1:25" x14ac:dyDescent="0.25">
      <c r="A635" s="19" t="s">
        <v>1037</v>
      </c>
      <c r="B635" s="19" t="s">
        <v>2323</v>
      </c>
      <c r="C635" s="19" t="s">
        <v>1066</v>
      </c>
      <c r="D635" s="20" t="s">
        <v>1067</v>
      </c>
      <c r="E635" s="19" t="s">
        <v>1068</v>
      </c>
      <c r="F635" s="19" t="s">
        <v>2324</v>
      </c>
      <c r="G635" s="21">
        <v>44581</v>
      </c>
      <c r="H635" s="21">
        <v>44579</v>
      </c>
      <c r="I635" s="19" t="s">
        <v>106</v>
      </c>
      <c r="J635" s="19" t="s">
        <v>83</v>
      </c>
      <c r="K635" s="19" t="s">
        <v>77</v>
      </c>
      <c r="L635" s="22">
        <v>6</v>
      </c>
      <c r="M635" s="23">
        <v>2.8770929999999999</v>
      </c>
      <c r="N635" s="24" t="s">
        <v>1888</v>
      </c>
      <c r="O635" s="25" t="s">
        <v>2109</v>
      </c>
      <c r="P635" s="56"/>
      <c r="Q635" s="27"/>
      <c r="R635" s="27"/>
      <c r="S635" s="27"/>
      <c r="T635" s="27"/>
      <c r="U635" s="27"/>
      <c r="V635" s="28"/>
      <c r="W635" s="27"/>
      <c r="X635" s="27"/>
      <c r="Y635" s="27"/>
    </row>
    <row r="636" spans="1:25" x14ac:dyDescent="0.25">
      <c r="A636" s="19" t="s">
        <v>1037</v>
      </c>
      <c r="B636" s="19" t="s">
        <v>2323</v>
      </c>
      <c r="C636" s="19" t="s">
        <v>1074</v>
      </c>
      <c r="D636" s="20" t="s">
        <v>1075</v>
      </c>
      <c r="E636" s="19" t="s">
        <v>1068</v>
      </c>
      <c r="F636" s="19" t="s">
        <v>2325</v>
      </c>
      <c r="G636" s="21">
        <v>44584</v>
      </c>
      <c r="H636" s="21">
        <v>44579</v>
      </c>
      <c r="I636" s="19" t="s">
        <v>272</v>
      </c>
      <c r="J636" s="19" t="s">
        <v>21</v>
      </c>
      <c r="K636" s="19" t="s">
        <v>77</v>
      </c>
      <c r="L636" s="22">
        <v>5</v>
      </c>
      <c r="M636" s="23">
        <v>4.4281600000000001</v>
      </c>
      <c r="N636" s="24" t="s">
        <v>1888</v>
      </c>
      <c r="O636" s="25" t="s">
        <v>2109</v>
      </c>
      <c r="P636" s="56"/>
      <c r="Q636" s="27"/>
      <c r="R636" s="27"/>
      <c r="S636" s="27"/>
      <c r="T636" s="27"/>
      <c r="U636" s="27"/>
      <c r="V636" s="28"/>
      <c r="W636" s="27"/>
      <c r="X636" s="27"/>
      <c r="Y636" s="27"/>
    </row>
    <row r="637" spans="1:25" x14ac:dyDescent="0.25">
      <c r="A637" s="19" t="s">
        <v>1037</v>
      </c>
      <c r="B637" s="19" t="s">
        <v>2323</v>
      </c>
      <c r="C637" s="19" t="s">
        <v>1072</v>
      </c>
      <c r="D637" s="20" t="s">
        <v>1073</v>
      </c>
      <c r="E637" s="19" t="s">
        <v>1068</v>
      </c>
      <c r="F637" s="19" t="s">
        <v>2326</v>
      </c>
      <c r="G637" s="21">
        <v>44581</v>
      </c>
      <c r="H637" s="21">
        <v>44579</v>
      </c>
      <c r="I637" s="19" t="s">
        <v>106</v>
      </c>
      <c r="J637" s="19" t="s">
        <v>83</v>
      </c>
      <c r="K637" s="19" t="s">
        <v>77</v>
      </c>
      <c r="L637" s="22">
        <v>1</v>
      </c>
      <c r="M637" s="23">
        <v>0.47951549999999998</v>
      </c>
      <c r="N637" s="24" t="s">
        <v>1888</v>
      </c>
      <c r="O637" s="25" t="s">
        <v>2109</v>
      </c>
      <c r="P637" s="56"/>
      <c r="Q637" s="27"/>
      <c r="R637" s="27"/>
      <c r="S637" s="27"/>
      <c r="T637" s="27"/>
      <c r="U637" s="27"/>
      <c r="V637" s="28"/>
      <c r="W637" s="27"/>
      <c r="X637" s="27"/>
      <c r="Y637" s="27"/>
    </row>
    <row r="638" spans="1:25" x14ac:dyDescent="0.25">
      <c r="A638" s="19" t="s">
        <v>1037</v>
      </c>
      <c r="B638" s="19" t="s">
        <v>2327</v>
      </c>
      <c r="C638" s="19" t="s">
        <v>1034</v>
      </c>
      <c r="D638" s="20" t="s">
        <v>1035</v>
      </c>
      <c r="E638" s="19" t="s">
        <v>1036</v>
      </c>
      <c r="F638" s="19" t="s">
        <v>2328</v>
      </c>
      <c r="G638" s="21">
        <v>44590</v>
      </c>
      <c r="H638" s="21">
        <v>44575</v>
      </c>
      <c r="I638" s="19" t="s">
        <v>877</v>
      </c>
      <c r="J638" s="19" t="s">
        <v>83</v>
      </c>
      <c r="K638" s="19" t="s">
        <v>77</v>
      </c>
      <c r="L638" s="22">
        <v>1</v>
      </c>
      <c r="M638" s="23">
        <v>0.66591</v>
      </c>
      <c r="N638" s="24" t="s">
        <v>1888</v>
      </c>
      <c r="O638" s="25" t="s">
        <v>2109</v>
      </c>
      <c r="P638" s="56"/>
      <c r="Q638" s="27"/>
      <c r="R638" s="27"/>
      <c r="S638" s="27"/>
      <c r="T638" s="27"/>
      <c r="U638" s="27"/>
      <c r="V638" s="28"/>
      <c r="W638" s="27"/>
      <c r="X638" s="27"/>
      <c r="Y638" s="27"/>
    </row>
    <row r="639" spans="1:25" x14ac:dyDescent="0.25">
      <c r="A639" s="19" t="s">
        <v>1037</v>
      </c>
      <c r="B639" s="19" t="s">
        <v>2327</v>
      </c>
      <c r="C639" s="19" t="s">
        <v>1060</v>
      </c>
      <c r="D639" s="20" t="s">
        <v>1061</v>
      </c>
      <c r="E639" s="19" t="s">
        <v>1036</v>
      </c>
      <c r="F639" s="19" t="s">
        <v>2329</v>
      </c>
      <c r="G639" s="21">
        <v>44581</v>
      </c>
      <c r="H639" s="21">
        <v>44578</v>
      </c>
      <c r="I639" s="19" t="s">
        <v>106</v>
      </c>
      <c r="J639" s="19" t="s">
        <v>83</v>
      </c>
      <c r="K639" s="19" t="s">
        <v>77</v>
      </c>
      <c r="L639" s="22">
        <v>3</v>
      </c>
      <c r="M639" s="23">
        <v>1.4385465</v>
      </c>
      <c r="N639" s="24" t="s">
        <v>1888</v>
      </c>
      <c r="O639" s="25" t="s">
        <v>2109</v>
      </c>
      <c r="P639" s="56"/>
      <c r="Q639" s="27"/>
      <c r="R639" s="27"/>
      <c r="S639" s="27"/>
      <c r="T639" s="27"/>
      <c r="U639" s="27"/>
      <c r="V639" s="28"/>
      <c r="W639" s="27"/>
      <c r="X639" s="27"/>
      <c r="Y639" s="27"/>
    </row>
    <row r="640" spans="1:25" x14ac:dyDescent="0.25">
      <c r="A640" s="19" t="s">
        <v>1037</v>
      </c>
      <c r="B640" s="19" t="s">
        <v>2327</v>
      </c>
      <c r="C640" s="19" t="s">
        <v>1064</v>
      </c>
      <c r="D640" s="20" t="s">
        <v>1065</v>
      </c>
      <c r="E640" s="19" t="s">
        <v>1036</v>
      </c>
      <c r="F640" s="19" t="s">
        <v>2330</v>
      </c>
      <c r="G640" s="21">
        <v>44588</v>
      </c>
      <c r="H640" s="21">
        <v>44578</v>
      </c>
      <c r="I640" s="19" t="s">
        <v>91</v>
      </c>
      <c r="J640" s="19" t="s">
        <v>21</v>
      </c>
      <c r="K640" s="19" t="s">
        <v>77</v>
      </c>
      <c r="L640" s="22">
        <v>2</v>
      </c>
      <c r="M640" s="23">
        <v>2.8947600000000002</v>
      </c>
      <c r="N640" s="24" t="s">
        <v>1888</v>
      </c>
      <c r="O640" s="25" t="s">
        <v>2109</v>
      </c>
      <c r="P640" s="56"/>
      <c r="Q640" s="27"/>
      <c r="R640" s="27"/>
      <c r="S640" s="27"/>
      <c r="T640" s="27"/>
      <c r="U640" s="27"/>
      <c r="V640" s="28"/>
      <c r="W640" s="27"/>
      <c r="X640" s="27"/>
      <c r="Y640" s="27"/>
    </row>
    <row r="641" spans="1:25" x14ac:dyDescent="0.25">
      <c r="A641" s="30" t="s">
        <v>1000</v>
      </c>
      <c r="B641" s="30" t="s">
        <v>2331</v>
      </c>
      <c r="C641" s="30" t="s">
        <v>997</v>
      </c>
      <c r="D641" s="31" t="s">
        <v>998</v>
      </c>
      <c r="E641" s="30" t="s">
        <v>999</v>
      </c>
      <c r="F641" s="30" t="s">
        <v>2332</v>
      </c>
      <c r="G641" s="32">
        <v>44581</v>
      </c>
      <c r="H641" s="32">
        <v>44579</v>
      </c>
      <c r="I641" s="30" t="s">
        <v>588</v>
      </c>
      <c r="J641" s="30" t="s">
        <v>358</v>
      </c>
      <c r="K641" s="30" t="s">
        <v>77</v>
      </c>
      <c r="L641" s="33">
        <v>1</v>
      </c>
      <c r="M641" s="34">
        <v>3.55725E-2</v>
      </c>
      <c r="N641" s="24" t="s">
        <v>1888</v>
      </c>
      <c r="O641" s="25" t="s">
        <v>2109</v>
      </c>
      <c r="P641" s="56">
        <v>5</v>
      </c>
      <c r="Q641" s="27">
        <v>1</v>
      </c>
      <c r="R641" s="27"/>
      <c r="S641" s="27"/>
      <c r="T641" s="27"/>
      <c r="U641" s="27"/>
      <c r="V641" s="28"/>
      <c r="W641" s="27"/>
      <c r="X641" s="27"/>
      <c r="Y641" s="27"/>
    </row>
    <row r="642" spans="1:25" x14ac:dyDescent="0.25">
      <c r="A642" s="30" t="s">
        <v>1000</v>
      </c>
      <c r="B642" s="30" t="s">
        <v>2331</v>
      </c>
      <c r="C642" s="30" t="s">
        <v>997</v>
      </c>
      <c r="D642" s="31" t="s">
        <v>998</v>
      </c>
      <c r="E642" s="30" t="s">
        <v>999</v>
      </c>
      <c r="F642" s="30" t="s">
        <v>2332</v>
      </c>
      <c r="G642" s="32">
        <v>44581</v>
      </c>
      <c r="H642" s="32">
        <v>44579</v>
      </c>
      <c r="I642" s="30" t="s">
        <v>580</v>
      </c>
      <c r="J642" s="30" t="s">
        <v>337</v>
      </c>
      <c r="K642" s="30" t="s">
        <v>77</v>
      </c>
      <c r="L642" s="33">
        <v>1</v>
      </c>
      <c r="M642" s="34">
        <v>6.2826666666666664E-3</v>
      </c>
      <c r="N642" s="24" t="s">
        <v>1888</v>
      </c>
      <c r="O642" s="25" t="s">
        <v>2109</v>
      </c>
      <c r="P642" s="56"/>
      <c r="Q642" s="27"/>
      <c r="R642" s="27"/>
      <c r="S642" s="27"/>
      <c r="T642" s="27"/>
      <c r="U642" s="27"/>
      <c r="V642" s="28"/>
      <c r="W642" s="27"/>
      <c r="X642" s="27"/>
      <c r="Y642" s="27"/>
    </row>
    <row r="643" spans="1:25" x14ac:dyDescent="0.25">
      <c r="A643" s="30" t="s">
        <v>1000</v>
      </c>
      <c r="B643" s="30" t="s">
        <v>2331</v>
      </c>
      <c r="C643" s="30" t="s">
        <v>997</v>
      </c>
      <c r="D643" s="31" t="s">
        <v>998</v>
      </c>
      <c r="E643" s="30" t="s">
        <v>999</v>
      </c>
      <c r="F643" s="30" t="s">
        <v>2332</v>
      </c>
      <c r="G643" s="32">
        <v>44581</v>
      </c>
      <c r="H643" s="32">
        <v>44579</v>
      </c>
      <c r="I643" s="30" t="s">
        <v>597</v>
      </c>
      <c r="J643" s="30" t="s">
        <v>358</v>
      </c>
      <c r="K643" s="30" t="s">
        <v>77</v>
      </c>
      <c r="L643" s="33">
        <v>1</v>
      </c>
      <c r="M643" s="34">
        <v>2.0150000000000001E-2</v>
      </c>
      <c r="N643" s="24" t="s">
        <v>1888</v>
      </c>
      <c r="O643" s="25" t="s">
        <v>2109</v>
      </c>
      <c r="P643" s="56"/>
      <c r="Q643" s="27"/>
      <c r="R643" s="27"/>
      <c r="S643" s="27"/>
      <c r="T643" s="27"/>
      <c r="U643" s="27"/>
      <c r="V643" s="28"/>
      <c r="W643" s="27"/>
      <c r="X643" s="27"/>
      <c r="Y643" s="27"/>
    </row>
    <row r="644" spans="1:25" x14ac:dyDescent="0.25">
      <c r="A644" s="30" t="s">
        <v>1000</v>
      </c>
      <c r="B644" s="30" t="s">
        <v>2331</v>
      </c>
      <c r="C644" s="30" t="s">
        <v>997</v>
      </c>
      <c r="D644" s="31" t="s">
        <v>998</v>
      </c>
      <c r="E644" s="30" t="s">
        <v>999</v>
      </c>
      <c r="F644" s="30" t="s">
        <v>2332</v>
      </c>
      <c r="G644" s="32">
        <v>44581</v>
      </c>
      <c r="H644" s="32">
        <v>44579</v>
      </c>
      <c r="I644" s="30" t="s">
        <v>567</v>
      </c>
      <c r="J644" s="30" t="s">
        <v>358</v>
      </c>
      <c r="K644" s="30" t="s">
        <v>77</v>
      </c>
      <c r="L644" s="33">
        <v>3</v>
      </c>
      <c r="M644" s="34">
        <v>0.10349640000000002</v>
      </c>
      <c r="N644" s="24" t="s">
        <v>1888</v>
      </c>
      <c r="O644" s="25" t="s">
        <v>2109</v>
      </c>
      <c r="P644" s="56"/>
      <c r="Q644" s="27"/>
      <c r="R644" s="27"/>
      <c r="S644" s="27"/>
      <c r="T644" s="27"/>
      <c r="U644" s="27"/>
      <c r="V644" s="28"/>
      <c r="W644" s="27"/>
      <c r="X644" s="27"/>
      <c r="Y644" s="27"/>
    </row>
    <row r="645" spans="1:25" x14ac:dyDescent="0.25">
      <c r="A645" s="30" t="s">
        <v>1000</v>
      </c>
      <c r="B645" s="30" t="s">
        <v>2331</v>
      </c>
      <c r="C645" s="30" t="s">
        <v>997</v>
      </c>
      <c r="D645" s="31" t="s">
        <v>998</v>
      </c>
      <c r="E645" s="30" t="s">
        <v>999</v>
      </c>
      <c r="F645" s="30" t="s">
        <v>2332</v>
      </c>
      <c r="G645" s="32">
        <v>44581</v>
      </c>
      <c r="H645" s="32">
        <v>44579</v>
      </c>
      <c r="I645" s="30" t="s">
        <v>569</v>
      </c>
      <c r="J645" s="30" t="s">
        <v>358</v>
      </c>
      <c r="K645" s="30" t="s">
        <v>77</v>
      </c>
      <c r="L645" s="33">
        <v>29</v>
      </c>
      <c r="M645" s="34">
        <v>0.96298125000000001</v>
      </c>
      <c r="N645" s="24" t="s">
        <v>1888</v>
      </c>
      <c r="O645" s="25" t="s">
        <v>2109</v>
      </c>
      <c r="P645" s="56"/>
      <c r="Q645" s="27"/>
      <c r="R645" s="27"/>
      <c r="S645" s="27"/>
      <c r="T645" s="27"/>
      <c r="U645" s="27"/>
      <c r="V645" s="28"/>
      <c r="W645" s="27"/>
      <c r="X645" s="27"/>
      <c r="Y645" s="27"/>
    </row>
    <row r="646" spans="1:25" x14ac:dyDescent="0.25">
      <c r="A646" s="30" t="s">
        <v>1000</v>
      </c>
      <c r="B646" s="30" t="s">
        <v>2331</v>
      </c>
      <c r="C646" s="30" t="s">
        <v>1012</v>
      </c>
      <c r="D646" s="31" t="s">
        <v>1013</v>
      </c>
      <c r="E646" s="30" t="s">
        <v>999</v>
      </c>
      <c r="F646" s="30" t="s">
        <v>2333</v>
      </c>
      <c r="G646" s="32">
        <v>44586</v>
      </c>
      <c r="H646" s="32">
        <v>44579</v>
      </c>
      <c r="I646" s="30" t="s">
        <v>603</v>
      </c>
      <c r="J646" s="30" t="s">
        <v>1975</v>
      </c>
      <c r="K646" s="30" t="s">
        <v>77</v>
      </c>
      <c r="L646" s="33">
        <v>3</v>
      </c>
      <c r="M646" s="34">
        <v>1.0678125E-2</v>
      </c>
      <c r="N646" s="24" t="s">
        <v>1888</v>
      </c>
      <c r="O646" s="25" t="s">
        <v>2109</v>
      </c>
      <c r="P646" s="56"/>
      <c r="Q646" s="27"/>
      <c r="R646" s="27"/>
      <c r="S646" s="27"/>
      <c r="T646" s="27"/>
      <c r="U646" s="27"/>
      <c r="V646" s="28"/>
      <c r="W646" s="27"/>
      <c r="X646" s="27"/>
      <c r="Y646" s="27"/>
    </row>
    <row r="647" spans="1:25" x14ac:dyDescent="0.25">
      <c r="A647" s="30" t="s">
        <v>1000</v>
      </c>
      <c r="B647" s="30" t="s">
        <v>2331</v>
      </c>
      <c r="C647" s="30" t="s">
        <v>1012</v>
      </c>
      <c r="D647" s="31" t="s">
        <v>1013</v>
      </c>
      <c r="E647" s="30" t="s">
        <v>999</v>
      </c>
      <c r="F647" s="30" t="s">
        <v>2333</v>
      </c>
      <c r="G647" s="32">
        <v>44586</v>
      </c>
      <c r="H647" s="32">
        <v>44579</v>
      </c>
      <c r="I647" s="30" t="s">
        <v>601</v>
      </c>
      <c r="J647" s="30" t="s">
        <v>358</v>
      </c>
      <c r="K647" s="30" t="s">
        <v>77</v>
      </c>
      <c r="L647" s="33">
        <v>5</v>
      </c>
      <c r="M647" s="34">
        <v>0.10843875</v>
      </c>
      <c r="N647" s="24" t="s">
        <v>1888</v>
      </c>
      <c r="O647" s="25" t="s">
        <v>2109</v>
      </c>
      <c r="P647" s="56"/>
      <c r="Q647" s="27"/>
      <c r="R647" s="27"/>
      <c r="S647" s="27"/>
      <c r="T647" s="27"/>
      <c r="U647" s="27"/>
      <c r="V647" s="28"/>
      <c r="W647" s="27"/>
      <c r="X647" s="27"/>
      <c r="Y647" s="27"/>
    </row>
    <row r="648" spans="1:25" x14ac:dyDescent="0.25">
      <c r="A648" s="30" t="s">
        <v>1000</v>
      </c>
      <c r="B648" s="30" t="s">
        <v>2331</v>
      </c>
      <c r="C648" s="30" t="s">
        <v>1012</v>
      </c>
      <c r="D648" s="31" t="s">
        <v>1013</v>
      </c>
      <c r="E648" s="30" t="s">
        <v>999</v>
      </c>
      <c r="F648" s="30" t="s">
        <v>2333</v>
      </c>
      <c r="G648" s="32">
        <v>44586</v>
      </c>
      <c r="H648" s="32">
        <v>44579</v>
      </c>
      <c r="I648" s="30" t="s">
        <v>139</v>
      </c>
      <c r="J648" s="30" t="s">
        <v>147</v>
      </c>
      <c r="K648" s="30" t="s">
        <v>77</v>
      </c>
      <c r="L648" s="33">
        <v>26</v>
      </c>
      <c r="M648" s="34">
        <v>1.60446</v>
      </c>
      <c r="N648" s="24" t="s">
        <v>1888</v>
      </c>
      <c r="O648" s="25" t="s">
        <v>2109</v>
      </c>
      <c r="P648" s="56"/>
      <c r="Q648" s="27"/>
      <c r="R648" s="27"/>
      <c r="S648" s="27"/>
      <c r="T648" s="27"/>
      <c r="U648" s="27"/>
      <c r="V648" s="28"/>
      <c r="W648" s="27"/>
      <c r="X648" s="27"/>
      <c r="Y648" s="27"/>
    </row>
    <row r="649" spans="1:25" x14ac:dyDescent="0.25">
      <c r="A649" s="30" t="s">
        <v>1000</v>
      </c>
      <c r="B649" s="30" t="s">
        <v>2331</v>
      </c>
      <c r="C649" s="30" t="s">
        <v>1012</v>
      </c>
      <c r="D649" s="31" t="s">
        <v>1013</v>
      </c>
      <c r="E649" s="30" t="s">
        <v>999</v>
      </c>
      <c r="F649" s="30" t="s">
        <v>2333</v>
      </c>
      <c r="G649" s="32">
        <v>44586</v>
      </c>
      <c r="H649" s="32">
        <v>44579</v>
      </c>
      <c r="I649" s="30" t="s">
        <v>569</v>
      </c>
      <c r="J649" s="30" t="s">
        <v>358</v>
      </c>
      <c r="K649" s="30" t="s">
        <v>77</v>
      </c>
      <c r="L649" s="33">
        <v>15</v>
      </c>
      <c r="M649" s="34">
        <v>0.49809375</v>
      </c>
      <c r="N649" s="24" t="s">
        <v>1888</v>
      </c>
      <c r="O649" s="25" t="s">
        <v>2109</v>
      </c>
      <c r="P649" s="56"/>
      <c r="Q649" s="27"/>
      <c r="R649" s="27"/>
      <c r="S649" s="27"/>
      <c r="T649" s="27"/>
      <c r="U649" s="27"/>
      <c r="V649" s="28"/>
      <c r="W649" s="27"/>
      <c r="X649" s="27"/>
      <c r="Y649" s="27"/>
    </row>
    <row r="650" spans="1:25" x14ac:dyDescent="0.25">
      <c r="A650" s="30" t="s">
        <v>1000</v>
      </c>
      <c r="B650" s="30" t="s">
        <v>2331</v>
      </c>
      <c r="C650" s="30" t="s">
        <v>1012</v>
      </c>
      <c r="D650" s="31" t="s">
        <v>1013</v>
      </c>
      <c r="E650" s="30" t="s">
        <v>999</v>
      </c>
      <c r="F650" s="30" t="s">
        <v>2333</v>
      </c>
      <c r="G650" s="32">
        <v>44586</v>
      </c>
      <c r="H650" s="32">
        <v>44579</v>
      </c>
      <c r="I650" s="30" t="s">
        <v>597</v>
      </c>
      <c r="J650" s="30" t="s">
        <v>358</v>
      </c>
      <c r="K650" s="30" t="s">
        <v>77</v>
      </c>
      <c r="L650" s="33">
        <v>28</v>
      </c>
      <c r="M650" s="34">
        <v>0.56420000000000003</v>
      </c>
      <c r="N650" s="24" t="s">
        <v>1888</v>
      </c>
      <c r="O650" s="25" t="s">
        <v>2109</v>
      </c>
      <c r="P650" s="56"/>
      <c r="Q650" s="27"/>
      <c r="R650" s="27"/>
      <c r="S650" s="27"/>
      <c r="T650" s="27"/>
      <c r="U650" s="27"/>
      <c r="V650" s="28"/>
      <c r="W650" s="27"/>
      <c r="X650" s="27"/>
      <c r="Y650" s="27"/>
    </row>
    <row r="651" spans="1:25" x14ac:dyDescent="0.25">
      <c r="A651" s="30" t="s">
        <v>1000</v>
      </c>
      <c r="B651" s="30" t="s">
        <v>2331</v>
      </c>
      <c r="C651" s="30" t="s">
        <v>1012</v>
      </c>
      <c r="D651" s="31" t="s">
        <v>1013</v>
      </c>
      <c r="E651" s="30" t="s">
        <v>999</v>
      </c>
      <c r="F651" s="30" t="s">
        <v>2333</v>
      </c>
      <c r="G651" s="32">
        <v>44586</v>
      </c>
      <c r="H651" s="32">
        <v>44579</v>
      </c>
      <c r="I651" s="30" t="s">
        <v>602</v>
      </c>
      <c r="J651" s="30" t="s">
        <v>358</v>
      </c>
      <c r="K651" s="30" t="s">
        <v>77</v>
      </c>
      <c r="L651" s="33">
        <v>2</v>
      </c>
      <c r="M651" s="34">
        <v>4.3375499999999997E-2</v>
      </c>
      <c r="N651" s="24" t="s">
        <v>1888</v>
      </c>
      <c r="O651" s="25" t="s">
        <v>2109</v>
      </c>
      <c r="P651" s="56"/>
      <c r="Q651" s="27"/>
      <c r="R651" s="27"/>
      <c r="S651" s="27"/>
      <c r="T651" s="27"/>
      <c r="U651" s="27"/>
      <c r="V651" s="28"/>
      <c r="W651" s="27"/>
      <c r="X651" s="27"/>
      <c r="Y651" s="27"/>
    </row>
    <row r="652" spans="1:25" x14ac:dyDescent="0.25">
      <c r="A652" s="30" t="s">
        <v>1000</v>
      </c>
      <c r="B652" s="30" t="s">
        <v>2331</v>
      </c>
      <c r="C652" s="30" t="s">
        <v>1012</v>
      </c>
      <c r="D652" s="31" t="s">
        <v>1013</v>
      </c>
      <c r="E652" s="30" t="s">
        <v>999</v>
      </c>
      <c r="F652" s="30" t="s">
        <v>2333</v>
      </c>
      <c r="G652" s="32">
        <v>44586</v>
      </c>
      <c r="H652" s="32">
        <v>44579</v>
      </c>
      <c r="I652" s="30" t="s">
        <v>1014</v>
      </c>
      <c r="J652" s="30" t="s">
        <v>358</v>
      </c>
      <c r="K652" s="30" t="s">
        <v>77</v>
      </c>
      <c r="L652" s="33">
        <v>11</v>
      </c>
      <c r="M652" s="34">
        <v>0.26400000000000001</v>
      </c>
      <c r="N652" s="24" t="s">
        <v>1888</v>
      </c>
      <c r="O652" s="25" t="s">
        <v>2109</v>
      </c>
      <c r="P652" s="56"/>
      <c r="Q652" s="27"/>
      <c r="R652" s="27"/>
      <c r="S652" s="27"/>
      <c r="T652" s="27"/>
      <c r="U652" s="27"/>
      <c r="V652" s="28"/>
      <c r="W652" s="27"/>
      <c r="X652" s="27"/>
      <c r="Y652" s="27"/>
    </row>
    <row r="653" spans="1:25" x14ac:dyDescent="0.25">
      <c r="A653" s="30" t="s">
        <v>1000</v>
      </c>
      <c r="B653" s="30" t="s">
        <v>2331</v>
      </c>
      <c r="C653" s="30" t="s">
        <v>1012</v>
      </c>
      <c r="D653" s="31" t="s">
        <v>1013</v>
      </c>
      <c r="E653" s="30" t="s">
        <v>999</v>
      </c>
      <c r="F653" s="30" t="s">
        <v>2333</v>
      </c>
      <c r="G653" s="32">
        <v>44586</v>
      </c>
      <c r="H653" s="32">
        <v>44579</v>
      </c>
      <c r="I653" s="30" t="s">
        <v>567</v>
      </c>
      <c r="J653" s="30" t="s">
        <v>358</v>
      </c>
      <c r="K653" s="30" t="s">
        <v>77</v>
      </c>
      <c r="L653" s="33">
        <v>13</v>
      </c>
      <c r="M653" s="34">
        <v>0.44848440000000006</v>
      </c>
      <c r="N653" s="24" t="s">
        <v>1888</v>
      </c>
      <c r="O653" s="25" t="s">
        <v>2109</v>
      </c>
      <c r="P653" s="56"/>
      <c r="Q653" s="27"/>
      <c r="R653" s="27"/>
      <c r="S653" s="27"/>
      <c r="T653" s="27"/>
      <c r="U653" s="27"/>
      <c r="V653" s="28"/>
      <c r="W653" s="27"/>
      <c r="X653" s="27"/>
      <c r="Y653" s="27"/>
    </row>
    <row r="654" spans="1:25" x14ac:dyDescent="0.25">
      <c r="A654" s="30" t="s">
        <v>1000</v>
      </c>
      <c r="B654" s="30" t="s">
        <v>2331</v>
      </c>
      <c r="C654" s="30" t="s">
        <v>1012</v>
      </c>
      <c r="D654" s="31" t="s">
        <v>1013</v>
      </c>
      <c r="E654" s="30" t="s">
        <v>999</v>
      </c>
      <c r="F654" s="30" t="s">
        <v>2333</v>
      </c>
      <c r="G654" s="32">
        <v>44586</v>
      </c>
      <c r="H654" s="32">
        <v>44579</v>
      </c>
      <c r="I654" s="30" t="s">
        <v>604</v>
      </c>
      <c r="J654" s="30" t="s">
        <v>1975</v>
      </c>
      <c r="K654" s="30" t="s">
        <v>77</v>
      </c>
      <c r="L654" s="33">
        <v>12</v>
      </c>
      <c r="M654" s="34">
        <v>4.27125E-2</v>
      </c>
      <c r="N654" s="24" t="s">
        <v>1888</v>
      </c>
      <c r="O654" s="25" t="s">
        <v>2109</v>
      </c>
      <c r="P654" s="56"/>
      <c r="Q654" s="27"/>
      <c r="R654" s="27"/>
      <c r="S654" s="27"/>
      <c r="T654" s="27"/>
      <c r="U654" s="27"/>
      <c r="V654" s="28"/>
      <c r="W654" s="27"/>
      <c r="X654" s="27"/>
      <c r="Y654" s="27"/>
    </row>
    <row r="655" spans="1:25" x14ac:dyDescent="0.25">
      <c r="A655" s="30" t="s">
        <v>1000</v>
      </c>
      <c r="B655" s="30" t="s">
        <v>2331</v>
      </c>
      <c r="C655" s="30" t="s">
        <v>1012</v>
      </c>
      <c r="D655" s="31" t="s">
        <v>1013</v>
      </c>
      <c r="E655" s="30" t="s">
        <v>999</v>
      </c>
      <c r="F655" s="30" t="s">
        <v>2333</v>
      </c>
      <c r="G655" s="32">
        <v>44586</v>
      </c>
      <c r="H655" s="32">
        <v>44579</v>
      </c>
      <c r="I655" s="30" t="s">
        <v>598</v>
      </c>
      <c r="J655" s="30" t="s">
        <v>358</v>
      </c>
      <c r="K655" s="30" t="s">
        <v>77</v>
      </c>
      <c r="L655" s="33">
        <v>17</v>
      </c>
      <c r="M655" s="34">
        <v>0.42649599999999999</v>
      </c>
      <c r="N655" s="24" t="s">
        <v>1888</v>
      </c>
      <c r="O655" s="25" t="s">
        <v>2109</v>
      </c>
      <c r="P655" s="56"/>
      <c r="Q655" s="27"/>
      <c r="R655" s="27"/>
      <c r="S655" s="27"/>
      <c r="T655" s="27"/>
      <c r="U655" s="27"/>
      <c r="V655" s="28"/>
      <c r="W655" s="27"/>
      <c r="X655" s="27"/>
      <c r="Y655" s="27"/>
    </row>
    <row r="656" spans="1:25" x14ac:dyDescent="0.25">
      <c r="A656" s="30" t="s">
        <v>1000</v>
      </c>
      <c r="B656" s="30" t="s">
        <v>2331</v>
      </c>
      <c r="C656" s="30" t="s">
        <v>1012</v>
      </c>
      <c r="D656" s="31" t="s">
        <v>1013</v>
      </c>
      <c r="E656" s="30" t="s">
        <v>999</v>
      </c>
      <c r="F656" s="30" t="s">
        <v>2333</v>
      </c>
      <c r="G656" s="32">
        <v>44586</v>
      </c>
      <c r="H656" s="32">
        <v>44579</v>
      </c>
      <c r="I656" s="30" t="s">
        <v>588</v>
      </c>
      <c r="J656" s="30" t="s">
        <v>358</v>
      </c>
      <c r="K656" s="30" t="s">
        <v>77</v>
      </c>
      <c r="L656" s="33">
        <v>16</v>
      </c>
      <c r="M656" s="34">
        <v>0.56916</v>
      </c>
      <c r="N656" s="24" t="s">
        <v>1888</v>
      </c>
      <c r="O656" s="25" t="s">
        <v>2109</v>
      </c>
      <c r="P656" s="56"/>
      <c r="Q656" s="27"/>
      <c r="R656" s="27"/>
      <c r="S656" s="27"/>
      <c r="T656" s="27"/>
      <c r="U656" s="27"/>
      <c r="V656" s="28"/>
      <c r="W656" s="27"/>
      <c r="X656" s="27"/>
      <c r="Y656" s="27"/>
    </row>
    <row r="657" spans="1:25" x14ac:dyDescent="0.25">
      <c r="A657" s="30" t="s">
        <v>1000</v>
      </c>
      <c r="B657" s="30" t="s">
        <v>2331</v>
      </c>
      <c r="C657" s="30" t="s">
        <v>1019</v>
      </c>
      <c r="D657" s="31" t="s">
        <v>1020</v>
      </c>
      <c r="E657" s="30" t="s">
        <v>999</v>
      </c>
      <c r="F657" s="30" t="s">
        <v>2334</v>
      </c>
      <c r="G657" s="32">
        <v>44586</v>
      </c>
      <c r="H657" s="32">
        <v>44579</v>
      </c>
      <c r="I657" s="30" t="s">
        <v>588</v>
      </c>
      <c r="J657" s="30" t="s">
        <v>358</v>
      </c>
      <c r="K657" s="30" t="s">
        <v>77</v>
      </c>
      <c r="L657" s="33">
        <v>2</v>
      </c>
      <c r="M657" s="34">
        <v>7.1145E-2</v>
      </c>
      <c r="N657" s="24" t="s">
        <v>1888</v>
      </c>
      <c r="O657" s="25" t="s">
        <v>2109</v>
      </c>
      <c r="P657" s="56"/>
      <c r="Q657" s="27"/>
      <c r="R657" s="27"/>
      <c r="S657" s="27"/>
      <c r="T657" s="27"/>
      <c r="U657" s="27"/>
      <c r="V657" s="28"/>
      <c r="W657" s="27"/>
      <c r="X657" s="27"/>
      <c r="Y657" s="27"/>
    </row>
    <row r="658" spans="1:25" x14ac:dyDescent="0.25">
      <c r="A658" s="30" t="s">
        <v>1000</v>
      </c>
      <c r="B658" s="30" t="s">
        <v>2331</v>
      </c>
      <c r="C658" s="30" t="s">
        <v>1015</v>
      </c>
      <c r="D658" s="31" t="s">
        <v>1016</v>
      </c>
      <c r="E658" s="30" t="s">
        <v>999</v>
      </c>
      <c r="F658" s="30" t="s">
        <v>2335</v>
      </c>
      <c r="G658" s="32">
        <v>44586</v>
      </c>
      <c r="H658" s="32">
        <v>44579</v>
      </c>
      <c r="I658" s="30" t="s">
        <v>602</v>
      </c>
      <c r="J658" s="30" t="s">
        <v>358</v>
      </c>
      <c r="K658" s="30" t="s">
        <v>77</v>
      </c>
      <c r="L658" s="33">
        <v>1</v>
      </c>
      <c r="M658" s="34">
        <v>2.1687749999999999E-2</v>
      </c>
      <c r="N658" s="24" t="s">
        <v>1888</v>
      </c>
      <c r="O658" s="25" t="s">
        <v>2109</v>
      </c>
      <c r="P658" s="56"/>
      <c r="Q658" s="27"/>
      <c r="R658" s="27"/>
      <c r="S658" s="27"/>
      <c r="T658" s="27"/>
      <c r="U658" s="27"/>
      <c r="V658" s="28"/>
      <c r="W658" s="27"/>
      <c r="X658" s="27"/>
      <c r="Y658" s="27"/>
    </row>
    <row r="659" spans="1:25" x14ac:dyDescent="0.25">
      <c r="A659" s="19" t="s">
        <v>990</v>
      </c>
      <c r="B659" s="19" t="s">
        <v>2336</v>
      </c>
      <c r="C659" s="19" t="s">
        <v>983</v>
      </c>
      <c r="D659" s="20" t="s">
        <v>984</v>
      </c>
      <c r="E659" s="19" t="s">
        <v>986</v>
      </c>
      <c r="F659" s="19" t="s">
        <v>1914</v>
      </c>
      <c r="G659" s="21">
        <v>44602</v>
      </c>
      <c r="H659" s="21">
        <v>44579</v>
      </c>
      <c r="I659" s="19" t="s">
        <v>265</v>
      </c>
      <c r="J659" s="19" t="s">
        <v>21</v>
      </c>
      <c r="K659" s="19" t="s">
        <v>77</v>
      </c>
      <c r="L659" s="22">
        <v>1</v>
      </c>
      <c r="M659" s="23">
        <v>0.84337499999999999</v>
      </c>
      <c r="N659" s="24" t="s">
        <v>1888</v>
      </c>
      <c r="O659" s="25" t="s">
        <v>2109</v>
      </c>
      <c r="P659" s="56"/>
      <c r="Q659" s="27"/>
      <c r="R659" s="27"/>
      <c r="S659" s="27"/>
      <c r="T659" s="27"/>
      <c r="U659" s="27"/>
      <c r="V659" s="28"/>
      <c r="W659" s="27"/>
      <c r="X659" s="27"/>
      <c r="Y659" s="27"/>
    </row>
    <row r="660" spans="1:25" x14ac:dyDescent="0.25">
      <c r="A660" s="19" t="s">
        <v>990</v>
      </c>
      <c r="B660" s="19" t="s">
        <v>2336</v>
      </c>
      <c r="C660" s="19" t="s">
        <v>983</v>
      </c>
      <c r="D660" s="20" t="s">
        <v>1009</v>
      </c>
      <c r="E660" s="19" t="s">
        <v>986</v>
      </c>
      <c r="F660" s="19" t="s">
        <v>1914</v>
      </c>
      <c r="G660" s="21">
        <v>44602</v>
      </c>
      <c r="H660" s="21">
        <v>44579</v>
      </c>
      <c r="I660" s="19" t="s">
        <v>1010</v>
      </c>
      <c r="J660" s="19" t="s">
        <v>21</v>
      </c>
      <c r="K660" s="19" t="s">
        <v>77</v>
      </c>
      <c r="L660" s="22">
        <v>2</v>
      </c>
      <c r="M660" s="23">
        <v>1.5502499999999999</v>
      </c>
      <c r="N660" s="24" t="s">
        <v>1888</v>
      </c>
      <c r="O660" s="25" t="s">
        <v>2109</v>
      </c>
      <c r="P660" s="56"/>
      <c r="Q660" s="27"/>
      <c r="R660" s="27"/>
      <c r="S660" s="27"/>
      <c r="T660" s="27"/>
      <c r="U660" s="27"/>
      <c r="V660" s="28"/>
      <c r="W660" s="27"/>
      <c r="X660" s="27"/>
      <c r="Y660" s="27"/>
    </row>
    <row r="661" spans="1:25" x14ac:dyDescent="0.25">
      <c r="A661" s="19" t="s">
        <v>990</v>
      </c>
      <c r="B661" s="19" t="s">
        <v>2336</v>
      </c>
      <c r="C661" s="19" t="s">
        <v>983</v>
      </c>
      <c r="D661" s="20" t="s">
        <v>1009</v>
      </c>
      <c r="E661" s="19" t="s">
        <v>986</v>
      </c>
      <c r="F661" s="19" t="s">
        <v>1914</v>
      </c>
      <c r="G661" s="21">
        <v>44602</v>
      </c>
      <c r="H661" s="21">
        <v>44579</v>
      </c>
      <c r="I661" s="19" t="s">
        <v>1011</v>
      </c>
      <c r="J661" s="19" t="s">
        <v>83</v>
      </c>
      <c r="K661" s="19" t="s">
        <v>77</v>
      </c>
      <c r="L661" s="22">
        <v>2</v>
      </c>
      <c r="M661" s="23">
        <v>0.95903099999999997</v>
      </c>
      <c r="N661" s="24" t="s">
        <v>1888</v>
      </c>
      <c r="O661" s="25" t="s">
        <v>2109</v>
      </c>
      <c r="P661" s="56"/>
      <c r="Q661" s="27"/>
      <c r="R661" s="27"/>
      <c r="S661" s="27"/>
      <c r="T661" s="27"/>
      <c r="U661" s="27"/>
      <c r="V661" s="28"/>
      <c r="W661" s="27"/>
      <c r="X661" s="27"/>
      <c r="Y661" s="27"/>
    </row>
    <row r="662" spans="1:25" x14ac:dyDescent="0.25">
      <c r="A662" s="19" t="s">
        <v>990</v>
      </c>
      <c r="B662" s="19" t="s">
        <v>2336</v>
      </c>
      <c r="C662" s="19" t="s">
        <v>1017</v>
      </c>
      <c r="D662" s="20" t="s">
        <v>1018</v>
      </c>
      <c r="E662" s="19" t="s">
        <v>986</v>
      </c>
      <c r="F662" s="19" t="s">
        <v>2337</v>
      </c>
      <c r="G662" s="21">
        <v>44602</v>
      </c>
      <c r="H662" s="21">
        <v>44579</v>
      </c>
      <c r="I662" s="19" t="s">
        <v>465</v>
      </c>
      <c r="J662" s="19" t="s">
        <v>466</v>
      </c>
      <c r="K662" s="19" t="s">
        <v>77</v>
      </c>
      <c r="L662" s="22">
        <v>1</v>
      </c>
      <c r="M662" s="23">
        <v>9.5959500000000003E-2</v>
      </c>
      <c r="N662" s="24" t="s">
        <v>1888</v>
      </c>
      <c r="O662" s="25" t="s">
        <v>2109</v>
      </c>
      <c r="P662" s="56"/>
      <c r="Q662" s="27"/>
      <c r="R662" s="27"/>
      <c r="S662" s="27"/>
      <c r="T662" s="27"/>
      <c r="U662" s="27"/>
      <c r="V662" s="28"/>
      <c r="W662" s="27"/>
      <c r="X662" s="27"/>
      <c r="Y662" s="27"/>
    </row>
    <row r="663" spans="1:25" x14ac:dyDescent="0.25">
      <c r="A663" s="19" t="s">
        <v>990</v>
      </c>
      <c r="B663" s="19" t="s">
        <v>2336</v>
      </c>
      <c r="C663" s="19" t="s">
        <v>983</v>
      </c>
      <c r="D663" s="20" t="s">
        <v>1021</v>
      </c>
      <c r="E663" s="19" t="s">
        <v>986</v>
      </c>
      <c r="F663" s="19" t="s">
        <v>1914</v>
      </c>
      <c r="G663" s="21">
        <v>44602</v>
      </c>
      <c r="H663" s="21">
        <v>44579</v>
      </c>
      <c r="I663" s="19" t="s">
        <v>1010</v>
      </c>
      <c r="J663" s="19" t="s">
        <v>21</v>
      </c>
      <c r="K663" s="19" t="s">
        <v>77</v>
      </c>
      <c r="L663" s="22">
        <v>1</v>
      </c>
      <c r="M663" s="23">
        <v>0.77512499999999995</v>
      </c>
      <c r="N663" s="24" t="s">
        <v>1888</v>
      </c>
      <c r="O663" s="25" t="s">
        <v>2109</v>
      </c>
      <c r="P663" s="56"/>
      <c r="Q663" s="27"/>
      <c r="R663" s="27"/>
      <c r="S663" s="27"/>
      <c r="T663" s="27"/>
      <c r="U663" s="27"/>
      <c r="V663" s="28"/>
      <c r="W663" s="27"/>
      <c r="X663" s="27"/>
      <c r="Y663" s="27"/>
    </row>
    <row r="664" spans="1:25" x14ac:dyDescent="0.25">
      <c r="A664" s="19" t="s">
        <v>990</v>
      </c>
      <c r="B664" s="19" t="s">
        <v>2336</v>
      </c>
      <c r="C664" s="19" t="s">
        <v>983</v>
      </c>
      <c r="D664" s="20" t="s">
        <v>1021</v>
      </c>
      <c r="E664" s="19" t="s">
        <v>986</v>
      </c>
      <c r="F664" s="19" t="s">
        <v>1914</v>
      </c>
      <c r="G664" s="21">
        <v>44602</v>
      </c>
      <c r="H664" s="21">
        <v>44579</v>
      </c>
      <c r="I664" s="19" t="s">
        <v>1022</v>
      </c>
      <c r="J664" s="19" t="s">
        <v>21</v>
      </c>
      <c r="K664" s="19" t="s">
        <v>77</v>
      </c>
      <c r="L664" s="22">
        <v>1</v>
      </c>
      <c r="M664" s="23">
        <v>1.4473800000000001</v>
      </c>
      <c r="N664" s="24" t="s">
        <v>1888</v>
      </c>
      <c r="O664" s="25" t="s">
        <v>2109</v>
      </c>
      <c r="P664" s="56"/>
      <c r="Q664" s="27"/>
      <c r="R664" s="27"/>
      <c r="S664" s="27"/>
      <c r="T664" s="27"/>
      <c r="U664" s="27"/>
      <c r="V664" s="28"/>
      <c r="W664" s="27"/>
      <c r="X664" s="27"/>
      <c r="Y664" s="27"/>
    </row>
    <row r="665" spans="1:25" x14ac:dyDescent="0.25">
      <c r="A665" s="19" t="s">
        <v>990</v>
      </c>
      <c r="B665" s="19" t="s">
        <v>2336</v>
      </c>
      <c r="C665" s="19" t="s">
        <v>983</v>
      </c>
      <c r="D665" s="20" t="s">
        <v>1021</v>
      </c>
      <c r="E665" s="19" t="s">
        <v>986</v>
      </c>
      <c r="F665" s="19" t="s">
        <v>1914</v>
      </c>
      <c r="G665" s="21">
        <v>44602</v>
      </c>
      <c r="H665" s="21">
        <v>44579</v>
      </c>
      <c r="I665" s="19" t="s">
        <v>166</v>
      </c>
      <c r="J665" s="19" t="s">
        <v>83</v>
      </c>
      <c r="K665" s="19" t="s">
        <v>77</v>
      </c>
      <c r="L665" s="22">
        <v>4</v>
      </c>
      <c r="M665" s="23">
        <v>1.9180619999999999</v>
      </c>
      <c r="N665" s="24" t="s">
        <v>1888</v>
      </c>
      <c r="O665" s="25" t="s">
        <v>2109</v>
      </c>
      <c r="P665" s="56"/>
      <c r="Q665" s="27"/>
      <c r="R665" s="27"/>
      <c r="S665" s="27"/>
      <c r="T665" s="27"/>
      <c r="U665" s="27"/>
      <c r="V665" s="28"/>
      <c r="W665" s="27"/>
      <c r="X665" s="27"/>
      <c r="Y665" s="27"/>
    </row>
    <row r="666" spans="1:25" x14ac:dyDescent="0.25">
      <c r="A666" s="19" t="s">
        <v>1000</v>
      </c>
      <c r="B666" s="19" t="s">
        <v>2338</v>
      </c>
      <c r="C666" s="19" t="s">
        <v>1003</v>
      </c>
      <c r="D666" s="20" t="s">
        <v>1004</v>
      </c>
      <c r="E666" s="19" t="s">
        <v>1005</v>
      </c>
      <c r="F666" s="19" t="s">
        <v>2339</v>
      </c>
      <c r="G666" s="21">
        <v>44590</v>
      </c>
      <c r="H666" s="21">
        <v>44579</v>
      </c>
      <c r="I666" s="19" t="s">
        <v>265</v>
      </c>
      <c r="J666" s="19" t="s">
        <v>21</v>
      </c>
      <c r="K666" s="19" t="s">
        <v>77</v>
      </c>
      <c r="L666" s="22">
        <v>9</v>
      </c>
      <c r="M666" s="23">
        <v>7.5903749999999999</v>
      </c>
      <c r="N666" s="24" t="s">
        <v>1888</v>
      </c>
      <c r="O666" s="25" t="s">
        <v>2109</v>
      </c>
      <c r="P666" s="56"/>
      <c r="Q666" s="27"/>
      <c r="R666" s="27"/>
      <c r="S666" s="27"/>
      <c r="T666" s="27"/>
      <c r="U666" s="27"/>
      <c r="V666" s="28"/>
      <c r="W666" s="27"/>
      <c r="X666" s="27"/>
      <c r="Y666" s="27"/>
    </row>
    <row r="667" spans="1:25" x14ac:dyDescent="0.25">
      <c r="A667" s="19" t="s">
        <v>1145</v>
      </c>
      <c r="B667" s="19" t="s">
        <v>2340</v>
      </c>
      <c r="C667" s="19" t="s">
        <v>1142</v>
      </c>
      <c r="D667" s="20" t="s">
        <v>1143</v>
      </c>
      <c r="E667" s="19" t="s">
        <v>1144</v>
      </c>
      <c r="F667" s="19" t="s">
        <v>1907</v>
      </c>
      <c r="G667" s="21">
        <v>44602</v>
      </c>
      <c r="H667" s="21">
        <v>44579</v>
      </c>
      <c r="I667" s="19" t="s">
        <v>222</v>
      </c>
      <c r="J667" s="19" t="s">
        <v>219</v>
      </c>
      <c r="K667" s="19" t="s">
        <v>77</v>
      </c>
      <c r="L667" s="22">
        <v>24000</v>
      </c>
      <c r="M667" s="23">
        <v>0.17569499999999999</v>
      </c>
      <c r="N667" s="24" t="s">
        <v>1888</v>
      </c>
      <c r="O667" s="25" t="s">
        <v>1889</v>
      </c>
      <c r="P667" s="56">
        <v>5</v>
      </c>
      <c r="Q667" s="27">
        <v>1</v>
      </c>
      <c r="R667" s="27"/>
      <c r="S667" s="27"/>
      <c r="T667" s="27"/>
      <c r="U667" s="27"/>
      <c r="V667" s="28"/>
      <c r="W667" s="27"/>
      <c r="X667" s="27"/>
      <c r="Y667" s="27"/>
    </row>
    <row r="668" spans="1:25" x14ac:dyDescent="0.25">
      <c r="A668" s="19" t="s">
        <v>1145</v>
      </c>
      <c r="B668" s="19" t="s">
        <v>2340</v>
      </c>
      <c r="C668" s="19" t="s">
        <v>1142</v>
      </c>
      <c r="D668" s="20" t="s">
        <v>1143</v>
      </c>
      <c r="E668" s="19" t="s">
        <v>1144</v>
      </c>
      <c r="F668" s="19" t="s">
        <v>1907</v>
      </c>
      <c r="G668" s="21">
        <v>44602</v>
      </c>
      <c r="H668" s="21">
        <v>44579</v>
      </c>
      <c r="I668" s="19" t="s">
        <v>223</v>
      </c>
      <c r="J668" s="19" t="s">
        <v>219</v>
      </c>
      <c r="K668" s="19" t="s">
        <v>77</v>
      </c>
      <c r="L668" s="22">
        <v>480</v>
      </c>
      <c r="M668" s="23">
        <v>2.2678E-2</v>
      </c>
      <c r="N668" s="24" t="s">
        <v>1888</v>
      </c>
      <c r="O668" s="25" t="s">
        <v>1889</v>
      </c>
      <c r="P668" s="56">
        <v>3.5</v>
      </c>
      <c r="Q668" s="27">
        <v>1</v>
      </c>
      <c r="R668" s="27"/>
      <c r="S668" s="27"/>
      <c r="T668" s="27"/>
      <c r="U668" s="27"/>
      <c r="V668" s="28"/>
      <c r="W668" s="27"/>
      <c r="X668" s="27"/>
      <c r="Y668" s="27"/>
    </row>
    <row r="669" spans="1:25" x14ac:dyDescent="0.25">
      <c r="A669" s="19" t="s">
        <v>1145</v>
      </c>
      <c r="B669" s="19" t="s">
        <v>2340</v>
      </c>
      <c r="C669" s="19" t="s">
        <v>1142</v>
      </c>
      <c r="D669" s="20" t="s">
        <v>1143</v>
      </c>
      <c r="E669" s="19" t="s">
        <v>1144</v>
      </c>
      <c r="F669" s="19" t="s">
        <v>1907</v>
      </c>
      <c r="G669" s="21">
        <v>44602</v>
      </c>
      <c r="H669" s="21">
        <v>44579</v>
      </c>
      <c r="I669" s="19" t="s">
        <v>766</v>
      </c>
      <c r="J669" s="19" t="s">
        <v>219</v>
      </c>
      <c r="K669" s="19" t="s">
        <v>77</v>
      </c>
      <c r="L669" s="22">
        <v>200</v>
      </c>
      <c r="M669" s="23">
        <v>3.0745E-3</v>
      </c>
      <c r="N669" s="24" t="s">
        <v>1888</v>
      </c>
      <c r="O669" s="25" t="s">
        <v>1889</v>
      </c>
      <c r="P669" s="56"/>
      <c r="Q669" s="27"/>
      <c r="R669" s="27"/>
      <c r="S669" s="27"/>
      <c r="T669" s="27"/>
      <c r="U669" s="27"/>
      <c r="V669" s="28"/>
      <c r="W669" s="27"/>
      <c r="X669" s="27"/>
      <c r="Y669" s="27"/>
    </row>
    <row r="670" spans="1:25" x14ac:dyDescent="0.25">
      <c r="A670" s="19" t="s">
        <v>1145</v>
      </c>
      <c r="B670" s="19" t="s">
        <v>2340</v>
      </c>
      <c r="C670" s="19" t="s">
        <v>1142</v>
      </c>
      <c r="D670" s="20" t="s">
        <v>1143</v>
      </c>
      <c r="E670" s="19" t="s">
        <v>1144</v>
      </c>
      <c r="F670" s="19" t="s">
        <v>1907</v>
      </c>
      <c r="G670" s="21">
        <v>44602</v>
      </c>
      <c r="H670" s="21">
        <v>44579</v>
      </c>
      <c r="I670" s="19" t="s">
        <v>767</v>
      </c>
      <c r="J670" s="19" t="s">
        <v>219</v>
      </c>
      <c r="K670" s="19" t="s">
        <v>77</v>
      </c>
      <c r="L670" s="22">
        <v>200</v>
      </c>
      <c r="M670" s="23">
        <v>3.0745E-3</v>
      </c>
      <c r="N670" s="24" t="s">
        <v>1888</v>
      </c>
      <c r="O670" s="25" t="s">
        <v>1889</v>
      </c>
      <c r="P670" s="56"/>
      <c r="Q670" s="27"/>
      <c r="R670" s="27"/>
      <c r="S670" s="27"/>
      <c r="T670" s="27"/>
      <c r="U670" s="27"/>
      <c r="V670" s="28"/>
      <c r="W670" s="27"/>
      <c r="X670" s="27"/>
      <c r="Y670" s="27"/>
    </row>
    <row r="671" spans="1:25" x14ac:dyDescent="0.25">
      <c r="A671" s="19" t="s">
        <v>1145</v>
      </c>
      <c r="B671" s="19" t="s">
        <v>2340</v>
      </c>
      <c r="C671" s="19" t="s">
        <v>1142</v>
      </c>
      <c r="D671" s="20" t="s">
        <v>1143</v>
      </c>
      <c r="E671" s="19" t="s">
        <v>1144</v>
      </c>
      <c r="F671" s="19" t="s">
        <v>1907</v>
      </c>
      <c r="G671" s="21">
        <v>44602</v>
      </c>
      <c r="H671" s="21">
        <v>44579</v>
      </c>
      <c r="I671" s="19" t="s">
        <v>1149</v>
      </c>
      <c r="J671" s="19" t="s">
        <v>219</v>
      </c>
      <c r="K671" s="19" t="s">
        <v>77</v>
      </c>
      <c r="L671" s="22">
        <v>500</v>
      </c>
      <c r="M671" s="23">
        <v>7.8259999999999996E-3</v>
      </c>
      <c r="N671" s="24" t="s">
        <v>1888</v>
      </c>
      <c r="O671" s="25" t="s">
        <v>1889</v>
      </c>
      <c r="P671" s="56"/>
      <c r="Q671" s="27"/>
      <c r="R671" s="27"/>
      <c r="S671" s="27"/>
      <c r="T671" s="27"/>
      <c r="U671" s="27"/>
      <c r="V671" s="28"/>
      <c r="W671" s="27"/>
      <c r="X671" s="27"/>
      <c r="Y671" s="27"/>
    </row>
    <row r="672" spans="1:25" x14ac:dyDescent="0.25">
      <c r="A672" s="19" t="s">
        <v>1145</v>
      </c>
      <c r="B672" s="19" t="s">
        <v>2340</v>
      </c>
      <c r="C672" s="19" t="s">
        <v>1142</v>
      </c>
      <c r="D672" s="20" t="s">
        <v>1143</v>
      </c>
      <c r="E672" s="19" t="s">
        <v>1144</v>
      </c>
      <c r="F672" s="19" t="s">
        <v>1907</v>
      </c>
      <c r="G672" s="21">
        <v>44602</v>
      </c>
      <c r="H672" s="21">
        <v>44579</v>
      </c>
      <c r="I672" s="19" t="s">
        <v>1148</v>
      </c>
      <c r="J672" s="19" t="s">
        <v>219</v>
      </c>
      <c r="K672" s="19" t="s">
        <v>77</v>
      </c>
      <c r="L672" s="22">
        <v>120</v>
      </c>
      <c r="M672" s="23">
        <v>1.9151999999999999E-2</v>
      </c>
      <c r="N672" s="24" t="s">
        <v>1888</v>
      </c>
      <c r="O672" s="25" t="s">
        <v>1889</v>
      </c>
      <c r="P672" s="56"/>
      <c r="Q672" s="27"/>
      <c r="R672" s="27"/>
      <c r="S672" s="27"/>
      <c r="T672" s="27"/>
      <c r="U672" s="27"/>
      <c r="V672" s="28"/>
      <c r="W672" s="27"/>
      <c r="X672" s="27"/>
      <c r="Y672" s="27"/>
    </row>
    <row r="673" spans="1:25" x14ac:dyDescent="0.25">
      <c r="A673" s="19" t="s">
        <v>1145</v>
      </c>
      <c r="B673" s="19" t="s">
        <v>2340</v>
      </c>
      <c r="C673" s="19" t="s">
        <v>1142</v>
      </c>
      <c r="D673" s="20" t="s">
        <v>1143</v>
      </c>
      <c r="E673" s="19" t="s">
        <v>1144</v>
      </c>
      <c r="F673" s="19" t="s">
        <v>1907</v>
      </c>
      <c r="G673" s="21">
        <v>44602</v>
      </c>
      <c r="H673" s="21">
        <v>44579</v>
      </c>
      <c r="I673" s="19" t="s">
        <v>1147</v>
      </c>
      <c r="J673" s="19" t="s">
        <v>219</v>
      </c>
      <c r="K673" s="19" t="s">
        <v>77</v>
      </c>
      <c r="L673" s="22">
        <v>48</v>
      </c>
      <c r="M673" s="23">
        <v>8.3076000000000011E-2</v>
      </c>
      <c r="N673" s="24" t="s">
        <v>1888</v>
      </c>
      <c r="O673" s="25" t="s">
        <v>1889</v>
      </c>
      <c r="P673" s="56"/>
      <c r="Q673" s="27"/>
      <c r="R673" s="27"/>
      <c r="S673" s="27"/>
      <c r="T673" s="27"/>
      <c r="U673" s="27"/>
      <c r="V673" s="28"/>
      <c r="W673" s="27"/>
      <c r="X673" s="27"/>
      <c r="Y673" s="27"/>
    </row>
    <row r="674" spans="1:25" x14ac:dyDescent="0.25">
      <c r="A674" s="19" t="s">
        <v>262</v>
      </c>
      <c r="B674" s="19" t="s">
        <v>2341</v>
      </c>
      <c r="C674" s="19" t="s">
        <v>1132</v>
      </c>
      <c r="D674" s="20" t="s">
        <v>1133</v>
      </c>
      <c r="E674" s="19" t="s">
        <v>1135</v>
      </c>
      <c r="F674" s="19" t="s">
        <v>2000</v>
      </c>
      <c r="G674" s="21">
        <v>44612</v>
      </c>
      <c r="H674" s="21">
        <v>44578</v>
      </c>
      <c r="I674" s="19" t="s">
        <v>878</v>
      </c>
      <c r="J674" s="19" t="s">
        <v>100</v>
      </c>
      <c r="K674" s="19" t="s">
        <v>77</v>
      </c>
      <c r="L674" s="22">
        <v>4</v>
      </c>
      <c r="M674" s="23">
        <v>0.32456400000000002</v>
      </c>
      <c r="N674" s="24" t="s">
        <v>1888</v>
      </c>
      <c r="O674" s="25" t="s">
        <v>1889</v>
      </c>
      <c r="P674" s="56"/>
      <c r="Q674" s="27"/>
      <c r="R674" s="27"/>
      <c r="S674" s="27"/>
      <c r="T674" s="27"/>
      <c r="U674" s="27"/>
      <c r="V674" s="28"/>
      <c r="W674" s="27"/>
      <c r="X674" s="27"/>
      <c r="Y674" s="27"/>
    </row>
    <row r="675" spans="1:25" x14ac:dyDescent="0.25">
      <c r="A675" s="19" t="s">
        <v>262</v>
      </c>
      <c r="B675" s="19" t="s">
        <v>2341</v>
      </c>
      <c r="C675" s="19" t="s">
        <v>1132</v>
      </c>
      <c r="D675" s="20" t="s">
        <v>1133</v>
      </c>
      <c r="E675" s="19" t="s">
        <v>1135</v>
      </c>
      <c r="F675" s="19" t="s">
        <v>2000</v>
      </c>
      <c r="G675" s="21">
        <v>44612</v>
      </c>
      <c r="H675" s="21">
        <v>44578</v>
      </c>
      <c r="I675" s="19" t="s">
        <v>871</v>
      </c>
      <c r="J675" s="19" t="s">
        <v>100</v>
      </c>
      <c r="K675" s="19" t="s">
        <v>77</v>
      </c>
      <c r="L675" s="22">
        <v>4</v>
      </c>
      <c r="M675" s="23">
        <v>0.86399999999999999</v>
      </c>
      <c r="N675" s="24" t="s">
        <v>1888</v>
      </c>
      <c r="O675" s="25" t="s">
        <v>1889</v>
      </c>
      <c r="P675" s="56"/>
      <c r="Q675" s="27"/>
      <c r="R675" s="27"/>
      <c r="S675" s="27"/>
      <c r="T675" s="27"/>
      <c r="U675" s="27"/>
      <c r="V675" s="28"/>
      <c r="W675" s="27"/>
      <c r="X675" s="27"/>
      <c r="Y675" s="27"/>
    </row>
    <row r="676" spans="1:25" x14ac:dyDescent="0.25">
      <c r="A676" s="19" t="s">
        <v>262</v>
      </c>
      <c r="B676" s="19" t="s">
        <v>2341</v>
      </c>
      <c r="C676" s="19" t="s">
        <v>1132</v>
      </c>
      <c r="D676" s="20" t="s">
        <v>1133</v>
      </c>
      <c r="E676" s="19" t="s">
        <v>1135</v>
      </c>
      <c r="F676" s="19" t="s">
        <v>2000</v>
      </c>
      <c r="G676" s="21">
        <v>44612</v>
      </c>
      <c r="H676" s="21">
        <v>44578</v>
      </c>
      <c r="I676" s="19" t="s">
        <v>979</v>
      </c>
      <c r="J676" s="19" t="s">
        <v>100</v>
      </c>
      <c r="K676" s="19" t="s">
        <v>77</v>
      </c>
      <c r="L676" s="22">
        <v>1</v>
      </c>
      <c r="M676" s="23">
        <v>0.13368749999999999</v>
      </c>
      <c r="N676" s="24" t="s">
        <v>1888</v>
      </c>
      <c r="O676" s="25" t="s">
        <v>1889</v>
      </c>
      <c r="P676" s="56"/>
      <c r="Q676" s="27"/>
      <c r="R676" s="27"/>
      <c r="S676" s="27"/>
      <c r="T676" s="27"/>
      <c r="U676" s="27"/>
      <c r="V676" s="28"/>
      <c r="W676" s="27"/>
      <c r="X676" s="27"/>
      <c r="Y676" s="27"/>
    </row>
    <row r="677" spans="1:25" x14ac:dyDescent="0.25">
      <c r="A677" s="19" t="s">
        <v>262</v>
      </c>
      <c r="B677" s="19" t="s">
        <v>2341</v>
      </c>
      <c r="C677" s="19" t="s">
        <v>1132</v>
      </c>
      <c r="D677" s="20" t="s">
        <v>1133</v>
      </c>
      <c r="E677" s="19" t="s">
        <v>1135</v>
      </c>
      <c r="F677" s="19" t="s">
        <v>2000</v>
      </c>
      <c r="G677" s="21">
        <v>44612</v>
      </c>
      <c r="H677" s="21">
        <v>44578</v>
      </c>
      <c r="I677" s="19" t="s">
        <v>980</v>
      </c>
      <c r="J677" s="19" t="s">
        <v>100</v>
      </c>
      <c r="K677" s="19" t="s">
        <v>77</v>
      </c>
      <c r="L677" s="22">
        <v>1</v>
      </c>
      <c r="M677" s="23">
        <v>0.27417599999999998</v>
      </c>
      <c r="N677" s="24" t="s">
        <v>1888</v>
      </c>
      <c r="O677" s="25" t="s">
        <v>1889</v>
      </c>
      <c r="P677" s="56"/>
      <c r="Q677" s="27"/>
      <c r="R677" s="27"/>
      <c r="S677" s="27"/>
      <c r="T677" s="27"/>
      <c r="U677" s="27"/>
      <c r="V677" s="28"/>
      <c r="W677" s="27"/>
      <c r="X677" s="27"/>
      <c r="Y677" s="27"/>
    </row>
    <row r="678" spans="1:25" x14ac:dyDescent="0.25">
      <c r="A678" s="19" t="s">
        <v>262</v>
      </c>
      <c r="B678" s="19" t="s">
        <v>2341</v>
      </c>
      <c r="C678" s="19" t="s">
        <v>1140</v>
      </c>
      <c r="D678" s="20" t="s">
        <v>1141</v>
      </c>
      <c r="E678" s="19" t="s">
        <v>1135</v>
      </c>
      <c r="F678" s="19" t="s">
        <v>1927</v>
      </c>
      <c r="G678" s="21">
        <v>44586</v>
      </c>
      <c r="H678" s="21">
        <v>44579</v>
      </c>
      <c r="I678" s="19" t="s">
        <v>139</v>
      </c>
      <c r="J678" s="19" t="s">
        <v>147</v>
      </c>
      <c r="K678" s="19" t="s">
        <v>77</v>
      </c>
      <c r="L678" s="22">
        <v>5</v>
      </c>
      <c r="M678" s="23">
        <v>0.30854999999999999</v>
      </c>
      <c r="N678" s="24" t="s">
        <v>1888</v>
      </c>
      <c r="O678" s="25" t="s">
        <v>1889</v>
      </c>
      <c r="P678" s="56"/>
      <c r="Q678" s="27"/>
      <c r="R678" s="27"/>
      <c r="S678" s="27"/>
      <c r="T678" s="27"/>
      <c r="U678" s="27"/>
      <c r="V678" s="28"/>
      <c r="W678" s="27"/>
      <c r="X678" s="27"/>
      <c r="Y678" s="27"/>
    </row>
    <row r="679" spans="1:25" x14ac:dyDescent="0.25">
      <c r="A679" s="19" t="s">
        <v>262</v>
      </c>
      <c r="B679" s="19" t="s">
        <v>2341</v>
      </c>
      <c r="C679" s="19" t="s">
        <v>1137</v>
      </c>
      <c r="D679" s="20" t="s">
        <v>1138</v>
      </c>
      <c r="E679" s="19" t="s">
        <v>1135</v>
      </c>
      <c r="F679" s="19" t="s">
        <v>1904</v>
      </c>
      <c r="G679" s="21">
        <v>44612</v>
      </c>
      <c r="H679" s="21">
        <v>44579</v>
      </c>
      <c r="I679" s="19" t="s">
        <v>243</v>
      </c>
      <c r="J679" s="19" t="s">
        <v>83</v>
      </c>
      <c r="K679" s="19" t="s">
        <v>77</v>
      </c>
      <c r="L679" s="22">
        <v>1</v>
      </c>
      <c r="M679" s="23">
        <v>0.49475999999999998</v>
      </c>
      <c r="N679" s="24" t="s">
        <v>1888</v>
      </c>
      <c r="O679" s="25" t="s">
        <v>1889</v>
      </c>
      <c r="P679" s="56"/>
      <c r="Q679" s="27"/>
      <c r="R679" s="27"/>
      <c r="S679" s="27"/>
      <c r="T679" s="27"/>
      <c r="U679" s="27"/>
      <c r="V679" s="28"/>
      <c r="W679" s="27"/>
      <c r="X679" s="27"/>
      <c r="Y679" s="27"/>
    </row>
    <row r="680" spans="1:25" x14ac:dyDescent="0.25">
      <c r="A680" s="19" t="s">
        <v>262</v>
      </c>
      <c r="B680" s="19" t="s">
        <v>2341</v>
      </c>
      <c r="C680" s="19" t="s">
        <v>1137</v>
      </c>
      <c r="D680" s="20" t="s">
        <v>1138</v>
      </c>
      <c r="E680" s="19" t="s">
        <v>1135</v>
      </c>
      <c r="F680" s="19" t="s">
        <v>1904</v>
      </c>
      <c r="G680" s="21">
        <v>44612</v>
      </c>
      <c r="H680" s="21">
        <v>44579</v>
      </c>
      <c r="I680" s="19" t="s">
        <v>244</v>
      </c>
      <c r="J680" s="19" t="s">
        <v>83</v>
      </c>
      <c r="K680" s="19" t="s">
        <v>77</v>
      </c>
      <c r="L680" s="22">
        <v>3</v>
      </c>
      <c r="M680" s="23">
        <v>1.450242</v>
      </c>
      <c r="N680" s="24" t="s">
        <v>1888</v>
      </c>
      <c r="O680" s="25" t="s">
        <v>1889</v>
      </c>
      <c r="P680" s="56"/>
      <c r="Q680" s="27"/>
      <c r="R680" s="27"/>
      <c r="S680" s="27"/>
      <c r="T680" s="27"/>
      <c r="U680" s="27"/>
      <c r="V680" s="28"/>
      <c r="W680" s="27"/>
      <c r="X680" s="27"/>
      <c r="Y680" s="27"/>
    </row>
    <row r="681" spans="1:25" x14ac:dyDescent="0.25">
      <c r="A681" s="19" t="s">
        <v>262</v>
      </c>
      <c r="B681" s="19" t="s">
        <v>2341</v>
      </c>
      <c r="C681" s="19" t="s">
        <v>1137</v>
      </c>
      <c r="D681" s="20" t="s">
        <v>1138</v>
      </c>
      <c r="E681" s="19" t="s">
        <v>1135</v>
      </c>
      <c r="F681" s="19" t="s">
        <v>1904</v>
      </c>
      <c r="G681" s="21">
        <v>44612</v>
      </c>
      <c r="H681" s="21">
        <v>44579</v>
      </c>
      <c r="I681" s="19" t="s">
        <v>1139</v>
      </c>
      <c r="J681" s="19" t="s">
        <v>21</v>
      </c>
      <c r="K681" s="19" t="s">
        <v>77</v>
      </c>
      <c r="L681" s="22">
        <v>1</v>
      </c>
      <c r="M681" s="23">
        <v>0.567936</v>
      </c>
      <c r="N681" s="24" t="s">
        <v>1888</v>
      </c>
      <c r="O681" s="25" t="s">
        <v>1889</v>
      </c>
      <c r="P681" s="56"/>
      <c r="Q681" s="27"/>
      <c r="R681" s="27"/>
      <c r="S681" s="27"/>
      <c r="T681" s="27"/>
      <c r="U681" s="27"/>
      <c r="V681" s="28"/>
      <c r="W681" s="27"/>
      <c r="X681" s="27"/>
      <c r="Y681" s="27"/>
    </row>
    <row r="682" spans="1:25" x14ac:dyDescent="0.25">
      <c r="A682" s="19" t="s">
        <v>262</v>
      </c>
      <c r="B682" s="19" t="s">
        <v>2341</v>
      </c>
      <c r="C682" s="19" t="s">
        <v>1137</v>
      </c>
      <c r="D682" s="20" t="s">
        <v>1138</v>
      </c>
      <c r="E682" s="19" t="s">
        <v>1135</v>
      </c>
      <c r="F682" s="19" t="s">
        <v>1904</v>
      </c>
      <c r="G682" s="21">
        <v>44612</v>
      </c>
      <c r="H682" s="21">
        <v>44579</v>
      </c>
      <c r="I682" s="19" t="s">
        <v>268</v>
      </c>
      <c r="J682" s="19" t="s">
        <v>21</v>
      </c>
      <c r="K682" s="19" t="s">
        <v>77</v>
      </c>
      <c r="L682" s="22">
        <v>5</v>
      </c>
      <c r="M682" s="23">
        <v>5.5648</v>
      </c>
      <c r="N682" s="24" t="s">
        <v>1888</v>
      </c>
      <c r="O682" s="25" t="s">
        <v>1889</v>
      </c>
      <c r="P682" s="56"/>
      <c r="Q682" s="27"/>
      <c r="R682" s="27"/>
      <c r="S682" s="27"/>
      <c r="T682" s="27"/>
      <c r="U682" s="27"/>
      <c r="V682" s="28"/>
      <c r="W682" s="27"/>
      <c r="X682" s="27"/>
      <c r="Y682" s="27"/>
    </row>
    <row r="683" spans="1:25" x14ac:dyDescent="0.25">
      <c r="A683" s="19" t="s">
        <v>262</v>
      </c>
      <c r="B683" s="19" t="s">
        <v>2341</v>
      </c>
      <c r="C683" s="19" t="s">
        <v>1137</v>
      </c>
      <c r="D683" s="20" t="s">
        <v>1138</v>
      </c>
      <c r="E683" s="19" t="s">
        <v>1135</v>
      </c>
      <c r="F683" s="19" t="s">
        <v>1904</v>
      </c>
      <c r="G683" s="21">
        <v>44612</v>
      </c>
      <c r="H683" s="21">
        <v>44579</v>
      </c>
      <c r="I683" s="19" t="s">
        <v>164</v>
      </c>
      <c r="J683" s="19" t="s">
        <v>21</v>
      </c>
      <c r="K683" s="19" t="s">
        <v>77</v>
      </c>
      <c r="L683" s="22">
        <v>1</v>
      </c>
      <c r="M683" s="23">
        <v>0.98699999999999999</v>
      </c>
      <c r="N683" s="24" t="s">
        <v>1888</v>
      </c>
      <c r="O683" s="25" t="s">
        <v>1889</v>
      </c>
      <c r="P683" s="56"/>
      <c r="Q683" s="27"/>
      <c r="R683" s="27"/>
      <c r="S683" s="27"/>
      <c r="T683" s="27"/>
      <c r="U683" s="27"/>
      <c r="V683" s="28"/>
      <c r="W683" s="27"/>
      <c r="X683" s="27"/>
      <c r="Y683" s="27"/>
    </row>
    <row r="684" spans="1:25" x14ac:dyDescent="0.25">
      <c r="A684" s="19" t="s">
        <v>262</v>
      </c>
      <c r="B684" s="19" t="s">
        <v>2341</v>
      </c>
      <c r="C684" s="19" t="s">
        <v>1137</v>
      </c>
      <c r="D684" s="20" t="s">
        <v>1138</v>
      </c>
      <c r="E684" s="19" t="s">
        <v>1135</v>
      </c>
      <c r="F684" s="19" t="s">
        <v>1904</v>
      </c>
      <c r="G684" s="21">
        <v>44612</v>
      </c>
      <c r="H684" s="21">
        <v>44579</v>
      </c>
      <c r="I684" s="19" t="s">
        <v>187</v>
      </c>
      <c r="J684" s="19" t="s">
        <v>21</v>
      </c>
      <c r="K684" s="19" t="s">
        <v>77</v>
      </c>
      <c r="L684" s="22">
        <v>2</v>
      </c>
      <c r="M684" s="23">
        <v>1.5060480000000001</v>
      </c>
      <c r="N684" s="24" t="s">
        <v>1888</v>
      </c>
      <c r="O684" s="25" t="s">
        <v>1889</v>
      </c>
      <c r="P684" s="56"/>
      <c r="Q684" s="27"/>
      <c r="R684" s="27"/>
      <c r="S684" s="27"/>
      <c r="T684" s="27"/>
      <c r="U684" s="27"/>
      <c r="V684" s="28"/>
      <c r="W684" s="27"/>
      <c r="X684" s="27"/>
      <c r="Y684" s="27"/>
    </row>
    <row r="685" spans="1:25" x14ac:dyDescent="0.25">
      <c r="A685" s="19" t="s">
        <v>262</v>
      </c>
      <c r="B685" s="19" t="s">
        <v>2341</v>
      </c>
      <c r="C685" s="19" t="s">
        <v>1137</v>
      </c>
      <c r="D685" s="20" t="s">
        <v>1138</v>
      </c>
      <c r="E685" s="19" t="s">
        <v>1135</v>
      </c>
      <c r="F685" s="19" t="s">
        <v>1904</v>
      </c>
      <c r="G685" s="21">
        <v>44612</v>
      </c>
      <c r="H685" s="21">
        <v>44579</v>
      </c>
      <c r="I685" s="19" t="s">
        <v>930</v>
      </c>
      <c r="J685" s="19" t="s">
        <v>21</v>
      </c>
      <c r="K685" s="19" t="s">
        <v>77</v>
      </c>
      <c r="L685" s="22">
        <v>2</v>
      </c>
      <c r="M685" s="23">
        <v>1.6386559999999999</v>
      </c>
      <c r="N685" s="24" t="s">
        <v>1888</v>
      </c>
      <c r="O685" s="25" t="s">
        <v>1889</v>
      </c>
      <c r="P685" s="56"/>
      <c r="Q685" s="27"/>
      <c r="R685" s="27"/>
      <c r="S685" s="27"/>
      <c r="T685" s="27"/>
      <c r="U685" s="27"/>
      <c r="V685" s="28"/>
      <c r="W685" s="27"/>
      <c r="X685" s="27"/>
      <c r="Y685" s="27"/>
    </row>
    <row r="686" spans="1:25" x14ac:dyDescent="0.25">
      <c r="A686" s="19" t="s">
        <v>1440</v>
      </c>
      <c r="B686" s="19" t="s">
        <v>2342</v>
      </c>
      <c r="C686" s="19" t="s">
        <v>1437</v>
      </c>
      <c r="D686" s="20" t="s">
        <v>1438</v>
      </c>
      <c r="E686" s="19" t="s">
        <v>1439</v>
      </c>
      <c r="F686" s="19" t="s">
        <v>2204</v>
      </c>
      <c r="G686" s="21">
        <v>44602</v>
      </c>
      <c r="H686" s="21">
        <v>44579</v>
      </c>
      <c r="I686" s="19" t="s">
        <v>133</v>
      </c>
      <c r="J686" s="19" t="s">
        <v>83</v>
      </c>
      <c r="K686" s="19" t="s">
        <v>77</v>
      </c>
      <c r="L686" s="22">
        <v>3</v>
      </c>
      <c r="M686" s="23">
        <v>1.4773589999999999</v>
      </c>
      <c r="N686" s="24" t="s">
        <v>1888</v>
      </c>
      <c r="O686" s="25" t="s">
        <v>1889</v>
      </c>
      <c r="P686" s="56"/>
      <c r="Q686" s="27"/>
      <c r="R686" s="27"/>
      <c r="S686" s="27"/>
      <c r="T686" s="27"/>
      <c r="U686" s="27"/>
      <c r="V686" s="28"/>
      <c r="W686" s="27"/>
      <c r="X686" s="27"/>
      <c r="Y686" s="27"/>
    </row>
    <row r="687" spans="1:25" x14ac:dyDescent="0.25">
      <c r="A687" s="19" t="s">
        <v>1440</v>
      </c>
      <c r="B687" s="19" t="s">
        <v>2342</v>
      </c>
      <c r="C687" s="19" t="s">
        <v>1437</v>
      </c>
      <c r="D687" s="20" t="s">
        <v>1444</v>
      </c>
      <c r="E687" s="19" t="s">
        <v>1439</v>
      </c>
      <c r="F687" s="19" t="s">
        <v>2204</v>
      </c>
      <c r="G687" s="21">
        <v>44602</v>
      </c>
      <c r="H687" s="21">
        <v>44579</v>
      </c>
      <c r="I687" s="19" t="s">
        <v>161</v>
      </c>
      <c r="J687" s="19" t="s">
        <v>83</v>
      </c>
      <c r="K687" s="19" t="s">
        <v>77</v>
      </c>
      <c r="L687" s="22">
        <v>5</v>
      </c>
      <c r="M687" s="23">
        <v>2.3914800000000001</v>
      </c>
      <c r="N687" s="24" t="s">
        <v>1888</v>
      </c>
      <c r="O687" s="25" t="s">
        <v>1889</v>
      </c>
      <c r="P687" s="56"/>
      <c r="Q687" s="27"/>
      <c r="R687" s="27"/>
      <c r="S687" s="27"/>
      <c r="T687" s="27"/>
      <c r="U687" s="27"/>
      <c r="V687" s="28"/>
      <c r="W687" s="27"/>
      <c r="X687" s="27"/>
      <c r="Y687" s="27"/>
    </row>
    <row r="688" spans="1:25" x14ac:dyDescent="0.25">
      <c r="A688" s="19" t="s">
        <v>1440</v>
      </c>
      <c r="B688" s="19" t="s">
        <v>2342</v>
      </c>
      <c r="C688" s="19" t="s">
        <v>1437</v>
      </c>
      <c r="D688" s="20" t="s">
        <v>1444</v>
      </c>
      <c r="E688" s="19" t="s">
        <v>1439</v>
      </c>
      <c r="F688" s="19" t="s">
        <v>2204</v>
      </c>
      <c r="G688" s="21">
        <v>44602</v>
      </c>
      <c r="H688" s="21">
        <v>44579</v>
      </c>
      <c r="I688" s="19" t="s">
        <v>160</v>
      </c>
      <c r="J688" s="19" t="s">
        <v>83</v>
      </c>
      <c r="K688" s="19" t="s">
        <v>77</v>
      </c>
      <c r="L688" s="22">
        <v>2</v>
      </c>
      <c r="M688" s="23">
        <v>0.956592</v>
      </c>
      <c r="N688" s="24" t="s">
        <v>1888</v>
      </c>
      <c r="O688" s="25" t="s">
        <v>1889</v>
      </c>
      <c r="P688" s="56"/>
      <c r="Q688" s="27"/>
      <c r="R688" s="27"/>
      <c r="S688" s="27"/>
      <c r="T688" s="27"/>
      <c r="U688" s="27"/>
      <c r="V688" s="28"/>
      <c r="W688" s="27"/>
      <c r="X688" s="27"/>
      <c r="Y688" s="27"/>
    </row>
    <row r="689" spans="1:25" x14ac:dyDescent="0.25">
      <c r="A689" s="19" t="s">
        <v>1440</v>
      </c>
      <c r="B689" s="19" t="s">
        <v>2342</v>
      </c>
      <c r="C689" s="19" t="s">
        <v>1445</v>
      </c>
      <c r="D689" s="20" t="s">
        <v>1446</v>
      </c>
      <c r="E689" s="19" t="s">
        <v>1439</v>
      </c>
      <c r="F689" s="19" t="s">
        <v>1445</v>
      </c>
      <c r="G689" s="21">
        <v>44602</v>
      </c>
      <c r="H689" s="21">
        <v>44579</v>
      </c>
      <c r="I689" s="19" t="s">
        <v>871</v>
      </c>
      <c r="J689" s="19" t="s">
        <v>100</v>
      </c>
      <c r="K689" s="19" t="s">
        <v>77</v>
      </c>
      <c r="L689" s="22">
        <v>6</v>
      </c>
      <c r="M689" s="23">
        <v>1.296</v>
      </c>
      <c r="N689" s="24" t="s">
        <v>1888</v>
      </c>
      <c r="O689" s="25" t="s">
        <v>1889</v>
      </c>
      <c r="P689" s="56"/>
      <c r="Q689" s="27"/>
      <c r="R689" s="27"/>
      <c r="S689" s="27"/>
      <c r="T689" s="27"/>
      <c r="U689" s="27"/>
      <c r="V689" s="28"/>
      <c r="W689" s="27"/>
      <c r="X689" s="27"/>
      <c r="Y689" s="27"/>
    </row>
    <row r="690" spans="1:25" x14ac:dyDescent="0.25">
      <c r="A690" s="19" t="s">
        <v>1440</v>
      </c>
      <c r="B690" s="19" t="s">
        <v>2342</v>
      </c>
      <c r="C690" s="19" t="s">
        <v>1445</v>
      </c>
      <c r="D690" s="20" t="s">
        <v>1446</v>
      </c>
      <c r="E690" s="19" t="s">
        <v>1439</v>
      </c>
      <c r="F690" s="19" t="s">
        <v>1445</v>
      </c>
      <c r="G690" s="21">
        <v>44602</v>
      </c>
      <c r="H690" s="21">
        <v>44579</v>
      </c>
      <c r="I690" s="19" t="s">
        <v>878</v>
      </c>
      <c r="J690" s="19" t="s">
        <v>100</v>
      </c>
      <c r="K690" s="19" t="s">
        <v>77</v>
      </c>
      <c r="L690" s="22">
        <v>6</v>
      </c>
      <c r="M690" s="23">
        <v>0.486846</v>
      </c>
      <c r="N690" s="24" t="s">
        <v>1888</v>
      </c>
      <c r="O690" s="25" t="s">
        <v>1889</v>
      </c>
      <c r="P690" s="56"/>
      <c r="Q690" s="27"/>
      <c r="R690" s="27"/>
      <c r="S690" s="27"/>
      <c r="T690" s="27"/>
      <c r="U690" s="27"/>
      <c r="V690" s="28"/>
      <c r="W690" s="27"/>
      <c r="X690" s="27"/>
      <c r="Y690" s="27"/>
    </row>
    <row r="691" spans="1:25" x14ac:dyDescent="0.25">
      <c r="A691" s="19" t="s">
        <v>1440</v>
      </c>
      <c r="B691" s="19" t="s">
        <v>2342</v>
      </c>
      <c r="C691" s="19" t="s">
        <v>1445</v>
      </c>
      <c r="D691" s="20" t="s">
        <v>1446</v>
      </c>
      <c r="E691" s="19" t="s">
        <v>1439</v>
      </c>
      <c r="F691" s="19" t="s">
        <v>1445</v>
      </c>
      <c r="G691" s="21">
        <v>44602</v>
      </c>
      <c r="H691" s="21">
        <v>44579</v>
      </c>
      <c r="I691" s="19" t="s">
        <v>1469</v>
      </c>
      <c r="J691" s="19" t="s">
        <v>100</v>
      </c>
      <c r="K691" s="19" t="s">
        <v>77</v>
      </c>
      <c r="L691" s="22">
        <v>1</v>
      </c>
      <c r="M691" s="23">
        <v>0.35831249999999998</v>
      </c>
      <c r="N691" s="24" t="s">
        <v>1888</v>
      </c>
      <c r="O691" s="25" t="s">
        <v>1889</v>
      </c>
      <c r="P691" s="56"/>
      <c r="Q691" s="27"/>
      <c r="R691" s="27"/>
      <c r="S691" s="27"/>
      <c r="T691" s="27"/>
      <c r="U691" s="27"/>
      <c r="V691" s="28"/>
      <c r="W691" s="27"/>
      <c r="X691" s="27"/>
      <c r="Y691" s="27"/>
    </row>
    <row r="692" spans="1:25" x14ac:dyDescent="0.25">
      <c r="A692" s="19" t="s">
        <v>1440</v>
      </c>
      <c r="B692" s="19" t="s">
        <v>2342</v>
      </c>
      <c r="C692" s="19" t="s">
        <v>1445</v>
      </c>
      <c r="D692" s="20" t="s">
        <v>1446</v>
      </c>
      <c r="E692" s="19" t="s">
        <v>1439</v>
      </c>
      <c r="F692" s="19" t="s">
        <v>1445</v>
      </c>
      <c r="G692" s="21">
        <v>44602</v>
      </c>
      <c r="H692" s="21">
        <v>44579</v>
      </c>
      <c r="I692" s="19" t="s">
        <v>1467</v>
      </c>
      <c r="J692" s="19" t="s">
        <v>100</v>
      </c>
      <c r="K692" s="19" t="s">
        <v>77</v>
      </c>
      <c r="L692" s="22">
        <v>1</v>
      </c>
      <c r="M692" s="23">
        <v>0.13368749999999999</v>
      </c>
      <c r="N692" s="24" t="s">
        <v>1888</v>
      </c>
      <c r="O692" s="25" t="s">
        <v>1889</v>
      </c>
      <c r="P692" s="56"/>
      <c r="Q692" s="27"/>
      <c r="R692" s="27"/>
      <c r="S692" s="27"/>
      <c r="T692" s="27"/>
      <c r="U692" s="27"/>
      <c r="V692" s="28"/>
      <c r="W692" s="27"/>
      <c r="X692" s="27"/>
      <c r="Y692" s="27"/>
    </row>
    <row r="693" spans="1:25" x14ac:dyDescent="0.25">
      <c r="A693" s="19" t="s">
        <v>1440</v>
      </c>
      <c r="B693" s="19" t="s">
        <v>2342</v>
      </c>
      <c r="C693" s="19" t="s">
        <v>1445</v>
      </c>
      <c r="D693" s="20" t="s">
        <v>1446</v>
      </c>
      <c r="E693" s="19" t="s">
        <v>1439</v>
      </c>
      <c r="F693" s="19" t="s">
        <v>1445</v>
      </c>
      <c r="G693" s="21">
        <v>44602</v>
      </c>
      <c r="H693" s="21">
        <v>44579</v>
      </c>
      <c r="I693" s="19" t="s">
        <v>945</v>
      </c>
      <c r="J693" s="19" t="s">
        <v>100</v>
      </c>
      <c r="K693" s="19" t="s">
        <v>77</v>
      </c>
      <c r="L693" s="22">
        <v>4</v>
      </c>
      <c r="M693" s="23">
        <v>0.84960000000000002</v>
      </c>
      <c r="N693" s="24" t="s">
        <v>1888</v>
      </c>
      <c r="O693" s="25" t="s">
        <v>1889</v>
      </c>
      <c r="P693" s="56"/>
      <c r="Q693" s="27"/>
      <c r="R693" s="27"/>
      <c r="S693" s="27"/>
      <c r="T693" s="27"/>
      <c r="U693" s="27"/>
      <c r="V693" s="28"/>
      <c r="W693" s="27"/>
      <c r="X693" s="27"/>
      <c r="Y693" s="27"/>
    </row>
    <row r="694" spans="1:25" x14ac:dyDescent="0.25">
      <c r="A694" s="19" t="s">
        <v>1440</v>
      </c>
      <c r="B694" s="19" t="s">
        <v>2342</v>
      </c>
      <c r="C694" s="19" t="s">
        <v>1445</v>
      </c>
      <c r="D694" s="20" t="s">
        <v>1446</v>
      </c>
      <c r="E694" s="19" t="s">
        <v>1439</v>
      </c>
      <c r="F694" s="19" t="s">
        <v>1445</v>
      </c>
      <c r="G694" s="21">
        <v>44602</v>
      </c>
      <c r="H694" s="21">
        <v>44579</v>
      </c>
      <c r="I694" s="19" t="s">
        <v>943</v>
      </c>
      <c r="J694" s="19" t="s">
        <v>100</v>
      </c>
      <c r="K694" s="19" t="s">
        <v>77</v>
      </c>
      <c r="L694" s="22">
        <v>4</v>
      </c>
      <c r="M694" s="23">
        <v>0.41039999999999999</v>
      </c>
      <c r="N694" s="24" t="s">
        <v>1888</v>
      </c>
      <c r="O694" s="25" t="s">
        <v>1889</v>
      </c>
      <c r="P694" s="56"/>
      <c r="Q694" s="27"/>
      <c r="R694" s="27"/>
      <c r="S694" s="27"/>
      <c r="T694" s="27"/>
      <c r="U694" s="27"/>
      <c r="V694" s="28"/>
      <c r="W694" s="27"/>
      <c r="X694" s="27"/>
      <c r="Y694" s="27"/>
    </row>
    <row r="695" spans="1:25" x14ac:dyDescent="0.25">
      <c r="A695" s="19" t="s">
        <v>1440</v>
      </c>
      <c r="B695" s="19" t="s">
        <v>2342</v>
      </c>
      <c r="C695" s="19" t="s">
        <v>1445</v>
      </c>
      <c r="D695" s="20" t="s">
        <v>1446</v>
      </c>
      <c r="E695" s="19" t="s">
        <v>1439</v>
      </c>
      <c r="F695" s="19" t="s">
        <v>1445</v>
      </c>
      <c r="G695" s="21">
        <v>44602</v>
      </c>
      <c r="H695" s="21">
        <v>44579</v>
      </c>
      <c r="I695" s="19" t="s">
        <v>1465</v>
      </c>
      <c r="J695" s="19" t="s">
        <v>100</v>
      </c>
      <c r="K695" s="19" t="s">
        <v>77</v>
      </c>
      <c r="L695" s="22">
        <v>4</v>
      </c>
      <c r="M695" s="23">
        <v>0.84960000000000002</v>
      </c>
      <c r="N695" s="24" t="s">
        <v>1888</v>
      </c>
      <c r="O695" s="25" t="s">
        <v>1889</v>
      </c>
      <c r="P695" s="56"/>
      <c r="Q695" s="27"/>
      <c r="R695" s="27"/>
      <c r="S695" s="27"/>
      <c r="T695" s="27"/>
      <c r="U695" s="27"/>
      <c r="V695" s="28"/>
      <c r="W695" s="27"/>
      <c r="X695" s="27"/>
      <c r="Y695" s="27"/>
    </row>
    <row r="696" spans="1:25" x14ac:dyDescent="0.25">
      <c r="A696" s="19" t="s">
        <v>1440</v>
      </c>
      <c r="B696" s="19" t="s">
        <v>2342</v>
      </c>
      <c r="C696" s="19" t="s">
        <v>1445</v>
      </c>
      <c r="D696" s="20" t="s">
        <v>1446</v>
      </c>
      <c r="E696" s="19" t="s">
        <v>1439</v>
      </c>
      <c r="F696" s="19" t="s">
        <v>1445</v>
      </c>
      <c r="G696" s="21">
        <v>44602</v>
      </c>
      <c r="H696" s="21">
        <v>44579</v>
      </c>
      <c r="I696" s="19" t="s">
        <v>1466</v>
      </c>
      <c r="J696" s="19" t="s">
        <v>100</v>
      </c>
      <c r="K696" s="19" t="s">
        <v>77</v>
      </c>
      <c r="L696" s="22">
        <v>4</v>
      </c>
      <c r="M696" s="23">
        <v>0.41039999999999999</v>
      </c>
      <c r="N696" s="24" t="s">
        <v>1888</v>
      </c>
      <c r="O696" s="25" t="s">
        <v>1889</v>
      </c>
      <c r="P696" s="56"/>
      <c r="Q696" s="27"/>
      <c r="R696" s="27"/>
      <c r="S696" s="27"/>
      <c r="T696" s="27"/>
      <c r="U696" s="27"/>
      <c r="V696" s="28"/>
      <c r="W696" s="27"/>
      <c r="X696" s="27"/>
      <c r="Y696" s="27"/>
    </row>
    <row r="697" spans="1:25" x14ac:dyDescent="0.25">
      <c r="A697" s="19" t="s">
        <v>1440</v>
      </c>
      <c r="B697" s="19" t="s">
        <v>2342</v>
      </c>
      <c r="C697" s="19" t="s">
        <v>1445</v>
      </c>
      <c r="D697" s="20" t="s">
        <v>1446</v>
      </c>
      <c r="E697" s="19" t="s">
        <v>1439</v>
      </c>
      <c r="F697" s="19" t="s">
        <v>1445</v>
      </c>
      <c r="G697" s="21">
        <v>44602</v>
      </c>
      <c r="H697" s="21">
        <v>44579</v>
      </c>
      <c r="I697" s="19" t="s">
        <v>1447</v>
      </c>
      <c r="J697" s="19" t="s">
        <v>100</v>
      </c>
      <c r="K697" s="19" t="s">
        <v>77</v>
      </c>
      <c r="L697" s="22">
        <v>4</v>
      </c>
      <c r="M697" s="23">
        <v>0.84487999999999996</v>
      </c>
      <c r="N697" s="24" t="s">
        <v>1888</v>
      </c>
      <c r="O697" s="25" t="s">
        <v>1889</v>
      </c>
      <c r="P697" s="56"/>
      <c r="Q697" s="27"/>
      <c r="R697" s="27"/>
      <c r="S697" s="27"/>
      <c r="T697" s="27"/>
      <c r="U697" s="27"/>
      <c r="V697" s="28"/>
      <c r="W697" s="27"/>
      <c r="X697" s="27"/>
      <c r="Y697" s="27"/>
    </row>
    <row r="698" spans="1:25" x14ac:dyDescent="0.25">
      <c r="A698" s="19" t="s">
        <v>1440</v>
      </c>
      <c r="B698" s="19" t="s">
        <v>2342</v>
      </c>
      <c r="C698" s="19" t="s">
        <v>1445</v>
      </c>
      <c r="D698" s="20" t="s">
        <v>1446</v>
      </c>
      <c r="E698" s="19" t="s">
        <v>1439</v>
      </c>
      <c r="F698" s="19" t="s">
        <v>1445</v>
      </c>
      <c r="G698" s="21">
        <v>44602</v>
      </c>
      <c r="H698" s="21">
        <v>44579</v>
      </c>
      <c r="I698" s="19" t="s">
        <v>1468</v>
      </c>
      <c r="J698" s="19" t="s">
        <v>100</v>
      </c>
      <c r="K698" s="19" t="s">
        <v>77</v>
      </c>
      <c r="L698" s="22">
        <v>4</v>
      </c>
      <c r="M698" s="23">
        <v>0.40612500000000001</v>
      </c>
      <c r="N698" s="24" t="s">
        <v>1888</v>
      </c>
      <c r="O698" s="25" t="s">
        <v>1889</v>
      </c>
      <c r="P698" s="56"/>
      <c r="Q698" s="27"/>
      <c r="R698" s="27"/>
      <c r="S698" s="27"/>
      <c r="T698" s="27"/>
      <c r="U698" s="27"/>
      <c r="V698" s="28"/>
      <c r="W698" s="27"/>
      <c r="X698" s="27"/>
      <c r="Y698" s="27"/>
    </row>
    <row r="699" spans="1:25" x14ac:dyDescent="0.25">
      <c r="A699" s="19" t="s">
        <v>1440</v>
      </c>
      <c r="B699" s="19" t="s">
        <v>2342</v>
      </c>
      <c r="C699" s="19" t="s">
        <v>1445</v>
      </c>
      <c r="D699" s="20" t="s">
        <v>1446</v>
      </c>
      <c r="E699" s="19" t="s">
        <v>1439</v>
      </c>
      <c r="F699" s="19" t="s">
        <v>1445</v>
      </c>
      <c r="G699" s="21">
        <v>44602</v>
      </c>
      <c r="H699" s="21">
        <v>44579</v>
      </c>
      <c r="I699" s="19" t="s">
        <v>115</v>
      </c>
      <c r="J699" s="19" t="s">
        <v>100</v>
      </c>
      <c r="K699" s="19" t="s">
        <v>77</v>
      </c>
      <c r="L699" s="22">
        <v>2</v>
      </c>
      <c r="M699" s="23">
        <v>0.31520999999999999</v>
      </c>
      <c r="N699" s="24" t="s">
        <v>1888</v>
      </c>
      <c r="O699" s="25" t="s">
        <v>1889</v>
      </c>
      <c r="P699" s="56"/>
      <c r="Q699" s="27"/>
      <c r="R699" s="27"/>
      <c r="S699" s="27"/>
      <c r="T699" s="27"/>
      <c r="U699" s="27"/>
      <c r="V699" s="28"/>
      <c r="W699" s="27"/>
      <c r="X699" s="27"/>
      <c r="Y699" s="27"/>
    </row>
    <row r="700" spans="1:25" x14ac:dyDescent="0.25">
      <c r="A700" s="19" t="s">
        <v>1440</v>
      </c>
      <c r="B700" s="19" t="s">
        <v>2342</v>
      </c>
      <c r="C700" s="19" t="s">
        <v>1445</v>
      </c>
      <c r="D700" s="20" t="s">
        <v>1446</v>
      </c>
      <c r="E700" s="19" t="s">
        <v>1439</v>
      </c>
      <c r="F700" s="19" t="s">
        <v>1445</v>
      </c>
      <c r="G700" s="21">
        <v>44602</v>
      </c>
      <c r="H700" s="21">
        <v>44579</v>
      </c>
      <c r="I700" s="19" t="s">
        <v>118</v>
      </c>
      <c r="J700" s="19" t="s">
        <v>100</v>
      </c>
      <c r="K700" s="19" t="s">
        <v>77</v>
      </c>
      <c r="L700" s="22">
        <v>2</v>
      </c>
      <c r="M700" s="23">
        <v>0.204288</v>
      </c>
      <c r="N700" s="24" t="s">
        <v>1888</v>
      </c>
      <c r="O700" s="25" t="s">
        <v>1889</v>
      </c>
      <c r="P700" s="56"/>
      <c r="Q700" s="27"/>
      <c r="R700" s="27"/>
      <c r="S700" s="27"/>
      <c r="T700" s="27"/>
      <c r="U700" s="27"/>
      <c r="V700" s="28"/>
      <c r="W700" s="27"/>
      <c r="X700" s="27"/>
      <c r="Y700" s="27"/>
    </row>
    <row r="701" spans="1:25" x14ac:dyDescent="0.25">
      <c r="A701" s="19" t="s">
        <v>1000</v>
      </c>
      <c r="B701" s="19" t="s">
        <v>2343</v>
      </c>
      <c r="C701" s="19" t="s">
        <v>1448</v>
      </c>
      <c r="D701" s="20" t="s">
        <v>1449</v>
      </c>
      <c r="E701" s="19" t="s">
        <v>1450</v>
      </c>
      <c r="F701" s="19" t="s">
        <v>2344</v>
      </c>
      <c r="G701" s="21">
        <v>44581</v>
      </c>
      <c r="H701" s="21">
        <v>44579</v>
      </c>
      <c r="I701" s="19" t="s">
        <v>106</v>
      </c>
      <c r="J701" s="19" t="s">
        <v>83</v>
      </c>
      <c r="K701" s="19" t="s">
        <v>77</v>
      </c>
      <c r="L701" s="22">
        <v>10</v>
      </c>
      <c r="M701" s="23">
        <v>4.7951549999999994</v>
      </c>
      <c r="N701" s="24" t="s">
        <v>1888</v>
      </c>
      <c r="O701" s="25" t="s">
        <v>1889</v>
      </c>
      <c r="P701" s="56"/>
      <c r="Q701" s="27"/>
      <c r="R701" s="27"/>
      <c r="S701" s="27"/>
      <c r="T701" s="27"/>
      <c r="U701" s="27"/>
      <c r="V701" s="28"/>
      <c r="W701" s="27"/>
      <c r="X701" s="27"/>
      <c r="Y701" s="27"/>
    </row>
    <row r="702" spans="1:25" x14ac:dyDescent="0.25">
      <c r="A702" s="19" t="s">
        <v>1391</v>
      </c>
      <c r="B702" s="19" t="s">
        <v>2345</v>
      </c>
      <c r="C702" s="19" t="s">
        <v>1386</v>
      </c>
      <c r="D702" s="20" t="s">
        <v>1405</v>
      </c>
      <c r="E702" s="19" t="s">
        <v>1389</v>
      </c>
      <c r="F702" s="19" t="s">
        <v>2346</v>
      </c>
      <c r="G702" s="21">
        <v>44602</v>
      </c>
      <c r="H702" s="21">
        <v>44575</v>
      </c>
      <c r="I702" s="19" t="s">
        <v>1406</v>
      </c>
      <c r="J702" s="19" t="s">
        <v>358</v>
      </c>
      <c r="K702" s="19" t="s">
        <v>77</v>
      </c>
      <c r="L702" s="22">
        <v>3</v>
      </c>
      <c r="M702" s="23">
        <v>8.0351999999999993E-2</v>
      </c>
      <c r="N702" s="24" t="s">
        <v>1888</v>
      </c>
      <c r="O702" s="25" t="s">
        <v>1889</v>
      </c>
      <c r="P702" s="56"/>
      <c r="Q702" s="27"/>
      <c r="R702" s="27"/>
      <c r="S702" s="27"/>
      <c r="T702" s="27"/>
      <c r="U702" s="27"/>
      <c r="V702" s="28"/>
      <c r="W702" s="27"/>
      <c r="X702" s="27"/>
      <c r="Y702" s="27"/>
    </row>
    <row r="703" spans="1:25" x14ac:dyDescent="0.25">
      <c r="A703" s="19" t="s">
        <v>1391</v>
      </c>
      <c r="B703" s="19" t="s">
        <v>2345</v>
      </c>
      <c r="C703" s="19" t="s">
        <v>1386</v>
      </c>
      <c r="D703" s="20" t="s">
        <v>1387</v>
      </c>
      <c r="E703" s="19" t="s">
        <v>1389</v>
      </c>
      <c r="F703" s="19" t="s">
        <v>2346</v>
      </c>
      <c r="G703" s="21">
        <v>44602</v>
      </c>
      <c r="H703" s="21">
        <v>44578</v>
      </c>
      <c r="I703" s="19" t="s">
        <v>372</v>
      </c>
      <c r="J703" s="19" t="s">
        <v>358</v>
      </c>
      <c r="K703" s="19" t="s">
        <v>77</v>
      </c>
      <c r="L703" s="22">
        <v>3</v>
      </c>
      <c r="M703" s="23">
        <v>6.9192000000000004E-2</v>
      </c>
      <c r="N703" s="24" t="s">
        <v>1888</v>
      </c>
      <c r="O703" s="25" t="s">
        <v>1889</v>
      </c>
      <c r="P703" s="56"/>
      <c r="Q703" s="27"/>
      <c r="R703" s="27"/>
      <c r="S703" s="27"/>
      <c r="T703" s="27"/>
      <c r="U703" s="27"/>
      <c r="V703" s="28"/>
      <c r="W703" s="27"/>
      <c r="X703" s="27"/>
      <c r="Y703" s="27"/>
    </row>
    <row r="704" spans="1:25" x14ac:dyDescent="0.25">
      <c r="A704" s="19" t="s">
        <v>1400</v>
      </c>
      <c r="B704" s="19" t="s">
        <v>2347</v>
      </c>
      <c r="C704" s="19" t="s">
        <v>1396</v>
      </c>
      <c r="D704" s="20" t="s">
        <v>1397</v>
      </c>
      <c r="E704" s="19" t="s">
        <v>1398</v>
      </c>
      <c r="F704" s="19" t="s">
        <v>2348</v>
      </c>
      <c r="G704" s="21">
        <v>44581</v>
      </c>
      <c r="H704" s="21">
        <v>44575</v>
      </c>
      <c r="I704" s="19" t="s">
        <v>1399</v>
      </c>
      <c r="J704" s="19" t="s">
        <v>449</v>
      </c>
      <c r="K704" s="19" t="s">
        <v>77</v>
      </c>
      <c r="L704" s="22">
        <v>40</v>
      </c>
      <c r="M704" s="23">
        <v>0.38792624999999997</v>
      </c>
      <c r="N704" s="24" t="s">
        <v>1888</v>
      </c>
      <c r="O704" s="25" t="s">
        <v>1889</v>
      </c>
      <c r="P704" s="56"/>
      <c r="Q704" s="27"/>
      <c r="R704" s="27"/>
      <c r="S704" s="27"/>
      <c r="T704" s="27"/>
      <c r="U704" s="27"/>
      <c r="V704" s="28"/>
      <c r="W704" s="27"/>
      <c r="X704" s="27"/>
      <c r="Y704" s="27"/>
    </row>
    <row r="705" spans="1:25" x14ac:dyDescent="0.25">
      <c r="A705" s="19" t="s">
        <v>1422</v>
      </c>
      <c r="B705" s="19" t="s">
        <v>2349</v>
      </c>
      <c r="C705" s="19" t="s">
        <v>1419</v>
      </c>
      <c r="D705" s="20" t="s">
        <v>1420</v>
      </c>
      <c r="E705" s="19" t="s">
        <v>1421</v>
      </c>
      <c r="F705" s="19" t="s">
        <v>2350</v>
      </c>
      <c r="G705" s="21">
        <v>44602</v>
      </c>
      <c r="H705" s="21">
        <v>44579</v>
      </c>
      <c r="I705" s="19" t="s">
        <v>125</v>
      </c>
      <c r="J705" s="19" t="s">
        <v>129</v>
      </c>
      <c r="K705" s="19" t="s">
        <v>77</v>
      </c>
      <c r="L705" s="22">
        <v>4</v>
      </c>
      <c r="M705" s="23">
        <v>8.5586640000000005E-2</v>
      </c>
      <c r="N705" s="24" t="s">
        <v>1888</v>
      </c>
      <c r="O705" s="25" t="s">
        <v>1889</v>
      </c>
      <c r="P705" s="56"/>
      <c r="Q705" s="27"/>
      <c r="R705" s="27"/>
      <c r="S705" s="27"/>
      <c r="T705" s="27"/>
      <c r="U705" s="27"/>
      <c r="V705" s="28"/>
      <c r="W705" s="27"/>
      <c r="X705" s="27"/>
      <c r="Y705" s="27"/>
    </row>
    <row r="706" spans="1:25" x14ac:dyDescent="0.25">
      <c r="A706" s="19" t="s">
        <v>1422</v>
      </c>
      <c r="B706" s="19" t="s">
        <v>2349</v>
      </c>
      <c r="C706" s="19" t="s">
        <v>1419</v>
      </c>
      <c r="D706" s="20" t="s">
        <v>1420</v>
      </c>
      <c r="E706" s="19" t="s">
        <v>1421</v>
      </c>
      <c r="F706" s="19" t="s">
        <v>2350</v>
      </c>
      <c r="G706" s="21">
        <v>44602</v>
      </c>
      <c r="H706" s="21">
        <v>44579</v>
      </c>
      <c r="I706" s="19" t="s">
        <v>139</v>
      </c>
      <c r="J706" s="19" t="s">
        <v>147</v>
      </c>
      <c r="K706" s="19" t="s">
        <v>77</v>
      </c>
      <c r="L706" s="22">
        <v>4</v>
      </c>
      <c r="M706" s="23">
        <v>0.24684</v>
      </c>
      <c r="N706" s="24" t="s">
        <v>1888</v>
      </c>
      <c r="O706" s="25" t="s">
        <v>1889</v>
      </c>
      <c r="P706" s="56"/>
      <c r="Q706" s="27"/>
      <c r="R706" s="27"/>
      <c r="S706" s="27"/>
      <c r="T706" s="27"/>
      <c r="U706" s="27"/>
      <c r="V706" s="28"/>
      <c r="W706" s="27"/>
      <c r="X706" s="27"/>
      <c r="Y706" s="27"/>
    </row>
    <row r="707" spans="1:25" x14ac:dyDescent="0.25">
      <c r="A707" s="19" t="s">
        <v>1422</v>
      </c>
      <c r="B707" s="19" t="s">
        <v>2349</v>
      </c>
      <c r="C707" s="19" t="s">
        <v>1419</v>
      </c>
      <c r="D707" s="20" t="s">
        <v>1420</v>
      </c>
      <c r="E707" s="19" t="s">
        <v>1421</v>
      </c>
      <c r="F707" s="19" t="s">
        <v>2350</v>
      </c>
      <c r="G707" s="21">
        <v>44602</v>
      </c>
      <c r="H707" s="21">
        <v>44579</v>
      </c>
      <c r="I707" s="19" t="s">
        <v>149</v>
      </c>
      <c r="J707" s="19" t="s">
        <v>147</v>
      </c>
      <c r="K707" s="19" t="s">
        <v>77</v>
      </c>
      <c r="L707" s="22">
        <v>4</v>
      </c>
      <c r="M707" s="23">
        <v>0.24684</v>
      </c>
      <c r="N707" s="24" t="s">
        <v>1888</v>
      </c>
      <c r="O707" s="25" t="s">
        <v>1889</v>
      </c>
      <c r="P707" s="56"/>
      <c r="Q707" s="27"/>
      <c r="R707" s="27"/>
      <c r="S707" s="27"/>
      <c r="T707" s="27"/>
      <c r="U707" s="27"/>
      <c r="V707" s="28"/>
      <c r="W707" s="27"/>
      <c r="X707" s="27"/>
      <c r="Y707" s="27"/>
    </row>
    <row r="708" spans="1:25" x14ac:dyDescent="0.25">
      <c r="A708" s="19" t="s">
        <v>460</v>
      </c>
      <c r="B708" s="19" t="s">
        <v>2351</v>
      </c>
      <c r="C708" s="19" t="s">
        <v>1460</v>
      </c>
      <c r="D708" s="20" t="s">
        <v>1461</v>
      </c>
      <c r="E708" s="19" t="s">
        <v>1462</v>
      </c>
      <c r="F708" s="19" t="s">
        <v>1914</v>
      </c>
      <c r="G708" s="21">
        <v>44607</v>
      </c>
      <c r="H708" s="21">
        <v>44579</v>
      </c>
      <c r="I708" s="19" t="s">
        <v>243</v>
      </c>
      <c r="J708" s="19" t="s">
        <v>83</v>
      </c>
      <c r="K708" s="19" t="s">
        <v>77</v>
      </c>
      <c r="L708" s="22">
        <v>1</v>
      </c>
      <c r="M708" s="23">
        <v>0.49475999999999998</v>
      </c>
      <c r="N708" s="24" t="s">
        <v>1888</v>
      </c>
      <c r="O708" s="25" t="s">
        <v>1889</v>
      </c>
      <c r="P708" s="56"/>
      <c r="Q708" s="27"/>
      <c r="R708" s="27"/>
      <c r="S708" s="27"/>
      <c r="T708" s="27"/>
      <c r="U708" s="27"/>
      <c r="V708" s="28"/>
      <c r="W708" s="27"/>
      <c r="X708" s="27"/>
      <c r="Y708" s="27"/>
    </row>
    <row r="709" spans="1:25" x14ac:dyDescent="0.25">
      <c r="A709" s="19" t="s">
        <v>1428</v>
      </c>
      <c r="B709" s="19" t="s">
        <v>2352</v>
      </c>
      <c r="C709" s="19" t="s">
        <v>1425</v>
      </c>
      <c r="D709" s="20" t="s">
        <v>1426</v>
      </c>
      <c r="E709" s="19" t="s">
        <v>1427</v>
      </c>
      <c r="F709" s="19" t="s">
        <v>2353</v>
      </c>
      <c r="G709" s="21">
        <v>44602</v>
      </c>
      <c r="H709" s="21">
        <v>44579</v>
      </c>
      <c r="I709" s="19" t="s">
        <v>125</v>
      </c>
      <c r="J709" s="19" t="s">
        <v>129</v>
      </c>
      <c r="K709" s="19" t="s">
        <v>77</v>
      </c>
      <c r="L709" s="22">
        <v>4</v>
      </c>
      <c r="M709" s="23">
        <v>8.5586640000000005E-2</v>
      </c>
      <c r="N709" s="24" t="s">
        <v>1888</v>
      </c>
      <c r="O709" s="25" t="s">
        <v>1889</v>
      </c>
      <c r="P709" s="56"/>
      <c r="Q709" s="27"/>
      <c r="R709" s="27"/>
      <c r="S709" s="27"/>
      <c r="T709" s="27"/>
      <c r="U709" s="27"/>
      <c r="V709" s="28"/>
      <c r="W709" s="27"/>
      <c r="X709" s="27"/>
      <c r="Y709" s="27"/>
    </row>
    <row r="710" spans="1:25" x14ac:dyDescent="0.25">
      <c r="A710" s="19" t="s">
        <v>1000</v>
      </c>
      <c r="B710" s="19" t="s">
        <v>2354</v>
      </c>
      <c r="C710" s="19" t="s">
        <v>1407</v>
      </c>
      <c r="D710" s="20" t="s">
        <v>1408</v>
      </c>
      <c r="E710" s="19" t="s">
        <v>1409</v>
      </c>
      <c r="F710" s="19" t="s">
        <v>2355</v>
      </c>
      <c r="G710" s="21">
        <v>44588</v>
      </c>
      <c r="H710" s="21">
        <v>44578</v>
      </c>
      <c r="I710" s="19" t="s">
        <v>91</v>
      </c>
      <c r="J710" s="19" t="s">
        <v>21</v>
      </c>
      <c r="K710" s="19" t="s">
        <v>77</v>
      </c>
      <c r="L710" s="22">
        <v>1</v>
      </c>
      <c r="M710" s="23">
        <v>1.4473800000000001</v>
      </c>
      <c r="N710" s="24" t="s">
        <v>1888</v>
      </c>
      <c r="O710" s="25" t="s">
        <v>1889</v>
      </c>
      <c r="P710" s="56"/>
      <c r="Q710" s="27"/>
      <c r="R710" s="27"/>
      <c r="S710" s="27"/>
      <c r="T710" s="27"/>
      <c r="U710" s="27"/>
      <c r="V710" s="28"/>
      <c r="W710" s="27"/>
      <c r="X710" s="27"/>
      <c r="Y710" s="27"/>
    </row>
    <row r="711" spans="1:25" x14ac:dyDescent="0.25">
      <c r="A711" s="19" t="s">
        <v>1000</v>
      </c>
      <c r="B711" s="19" t="s">
        <v>2354</v>
      </c>
      <c r="C711" s="19" t="s">
        <v>1453</v>
      </c>
      <c r="D711" s="20" t="s">
        <v>1454</v>
      </c>
      <c r="E711" s="19" t="s">
        <v>1409</v>
      </c>
      <c r="F711" s="19" t="s">
        <v>2356</v>
      </c>
      <c r="G711" s="21">
        <v>44581</v>
      </c>
      <c r="H711" s="21">
        <v>44579</v>
      </c>
      <c r="I711" s="19" t="s">
        <v>106</v>
      </c>
      <c r="J711" s="19" t="s">
        <v>83</v>
      </c>
      <c r="K711" s="19" t="s">
        <v>77</v>
      </c>
      <c r="L711" s="22">
        <v>1</v>
      </c>
      <c r="M711" s="23">
        <v>0.47951549999999998</v>
      </c>
      <c r="N711" s="24" t="s">
        <v>1888</v>
      </c>
      <c r="O711" s="25" t="s">
        <v>1889</v>
      </c>
      <c r="P711" s="56"/>
      <c r="Q711" s="27"/>
      <c r="R711" s="27"/>
      <c r="S711" s="27"/>
      <c r="T711" s="27"/>
      <c r="U711" s="27"/>
      <c r="V711" s="28"/>
      <c r="W711" s="27"/>
      <c r="X711" s="27"/>
      <c r="Y711" s="27"/>
    </row>
    <row r="712" spans="1:25" x14ac:dyDescent="0.25">
      <c r="A712" s="19" t="s">
        <v>460</v>
      </c>
      <c r="B712" s="19" t="s">
        <v>2357</v>
      </c>
      <c r="C712" s="19" t="s">
        <v>1455</v>
      </c>
      <c r="D712" s="20" t="s">
        <v>1456</v>
      </c>
      <c r="E712" s="19" t="s">
        <v>1457</v>
      </c>
      <c r="F712" s="19" t="s">
        <v>1914</v>
      </c>
      <c r="G712" s="21">
        <v>44607</v>
      </c>
      <c r="H712" s="21">
        <v>44579</v>
      </c>
      <c r="I712" s="19" t="s">
        <v>243</v>
      </c>
      <c r="J712" s="19" t="s">
        <v>83</v>
      </c>
      <c r="K712" s="19" t="s">
        <v>77</v>
      </c>
      <c r="L712" s="22">
        <v>1</v>
      </c>
      <c r="M712" s="23">
        <v>0.49475999999999998</v>
      </c>
      <c r="N712" s="24" t="s">
        <v>1888</v>
      </c>
      <c r="O712" s="25" t="s">
        <v>1889</v>
      </c>
      <c r="P712" s="56"/>
      <c r="Q712" s="27"/>
      <c r="R712" s="27"/>
      <c r="S712" s="27"/>
      <c r="T712" s="27"/>
      <c r="U712" s="27"/>
      <c r="V712" s="28"/>
      <c r="W712" s="27"/>
      <c r="X712" s="27"/>
      <c r="Y712" s="27"/>
    </row>
    <row r="713" spans="1:25" x14ac:dyDescent="0.25">
      <c r="A713" s="19" t="s">
        <v>1434</v>
      </c>
      <c r="B713" s="19" t="s">
        <v>2358</v>
      </c>
      <c r="C713" s="19" t="s">
        <v>1431</v>
      </c>
      <c r="D713" s="20" t="s">
        <v>1432</v>
      </c>
      <c r="E713" s="19" t="s">
        <v>1433</v>
      </c>
      <c r="F713" s="19" t="s">
        <v>2359</v>
      </c>
      <c r="G713" s="21">
        <v>44602</v>
      </c>
      <c r="H713" s="21">
        <v>44579</v>
      </c>
      <c r="I713" s="19" t="s">
        <v>125</v>
      </c>
      <c r="J713" s="19" t="s">
        <v>129</v>
      </c>
      <c r="K713" s="19" t="s">
        <v>77</v>
      </c>
      <c r="L713" s="22">
        <v>3</v>
      </c>
      <c r="M713" s="23">
        <v>6.4189980000000008E-2</v>
      </c>
      <c r="N713" s="24" t="s">
        <v>1888</v>
      </c>
      <c r="O713" s="25" t="s">
        <v>1889</v>
      </c>
      <c r="P713" s="56"/>
      <c r="Q713" s="27"/>
      <c r="R713" s="27"/>
      <c r="S713" s="27"/>
      <c r="T713" s="27"/>
      <c r="U713" s="27"/>
      <c r="V713" s="28"/>
      <c r="W713" s="27"/>
      <c r="X713" s="27"/>
      <c r="Y713" s="27"/>
    </row>
    <row r="714" spans="1:25" x14ac:dyDescent="0.25">
      <c r="A714" s="19" t="s">
        <v>262</v>
      </c>
      <c r="B714" s="19" t="s">
        <v>2360</v>
      </c>
      <c r="C714" s="19" t="s">
        <v>1413</v>
      </c>
      <c r="D714" s="20" t="s">
        <v>1414</v>
      </c>
      <c r="E714" s="19" t="s">
        <v>1415</v>
      </c>
      <c r="F714" s="19" t="s">
        <v>2050</v>
      </c>
      <c r="G714" s="21">
        <v>44583</v>
      </c>
      <c r="H714" s="21">
        <v>44575</v>
      </c>
      <c r="I714" s="19" t="s">
        <v>359</v>
      </c>
      <c r="J714" s="19" t="s">
        <v>358</v>
      </c>
      <c r="K714" s="19" t="s">
        <v>77</v>
      </c>
      <c r="L714" s="22">
        <v>3</v>
      </c>
      <c r="M714" s="23">
        <v>6.2495999999999996E-2</v>
      </c>
      <c r="N714" s="24" t="s">
        <v>1888</v>
      </c>
      <c r="O714" s="25" t="s">
        <v>1889</v>
      </c>
      <c r="P714" s="56"/>
      <c r="Q714" s="27"/>
      <c r="R714" s="27"/>
      <c r="S714" s="27"/>
      <c r="T714" s="27"/>
      <c r="U714" s="27"/>
      <c r="V714" s="28"/>
      <c r="W714" s="27"/>
      <c r="X714" s="27"/>
      <c r="Y714" s="27"/>
    </row>
    <row r="715" spans="1:25" x14ac:dyDescent="0.25">
      <c r="A715" s="19" t="s">
        <v>973</v>
      </c>
      <c r="B715" s="19" t="s">
        <v>2361</v>
      </c>
      <c r="C715" s="19" t="s">
        <v>1162</v>
      </c>
      <c r="D715" s="20" t="s">
        <v>1163</v>
      </c>
      <c r="E715" s="19" t="s">
        <v>1153</v>
      </c>
      <c r="F715" s="19" t="s">
        <v>2362</v>
      </c>
      <c r="G715" s="21">
        <v>44591</v>
      </c>
      <c r="H715" s="21">
        <v>44575</v>
      </c>
      <c r="I715" s="19" t="s">
        <v>187</v>
      </c>
      <c r="J715" s="19" t="s">
        <v>21</v>
      </c>
      <c r="K715" s="19" t="s">
        <v>77</v>
      </c>
      <c r="L715" s="22">
        <v>12</v>
      </c>
      <c r="M715" s="23">
        <v>9.0362880000000008</v>
      </c>
      <c r="N715" s="24" t="s">
        <v>1888</v>
      </c>
      <c r="O715" s="25" t="s">
        <v>1959</v>
      </c>
      <c r="P715" s="56">
        <v>15</v>
      </c>
      <c r="Q715" s="27">
        <v>2</v>
      </c>
      <c r="R715" s="27"/>
      <c r="S715" s="27"/>
      <c r="T715" s="27"/>
      <c r="U715" s="27"/>
      <c r="V715" s="28"/>
      <c r="W715" s="27"/>
      <c r="X715" s="27"/>
      <c r="Y715" s="27"/>
    </row>
    <row r="716" spans="1:25" x14ac:dyDescent="0.25">
      <c r="A716" s="19" t="s">
        <v>973</v>
      </c>
      <c r="B716" s="19" t="s">
        <v>2361</v>
      </c>
      <c r="C716" s="19" t="s">
        <v>2363</v>
      </c>
      <c r="D716" s="20" t="s">
        <v>2364</v>
      </c>
      <c r="E716" s="19" t="s">
        <v>1153</v>
      </c>
      <c r="F716" s="19" t="s">
        <v>2117</v>
      </c>
      <c r="G716" s="21">
        <v>44591</v>
      </c>
      <c r="H716" s="21">
        <v>44576</v>
      </c>
      <c r="I716" s="19" t="s">
        <v>1317</v>
      </c>
      <c r="J716" s="19" t="s">
        <v>100</v>
      </c>
      <c r="K716" s="19" t="s">
        <v>77</v>
      </c>
      <c r="L716" s="22">
        <v>15</v>
      </c>
      <c r="M716" s="23">
        <v>1.24098</v>
      </c>
      <c r="N716" s="24" t="s">
        <v>1888</v>
      </c>
      <c r="O716" s="25" t="s">
        <v>1959</v>
      </c>
      <c r="P716" s="56"/>
      <c r="Q716" s="27"/>
      <c r="R716" s="27"/>
      <c r="S716" s="27"/>
      <c r="T716" s="27"/>
      <c r="U716" s="27"/>
      <c r="V716" s="28"/>
      <c r="W716" s="27"/>
      <c r="X716" s="27"/>
      <c r="Y716" s="27"/>
    </row>
    <row r="717" spans="1:25" x14ac:dyDescent="0.25">
      <c r="A717" s="19" t="s">
        <v>973</v>
      </c>
      <c r="B717" s="19" t="s">
        <v>2361</v>
      </c>
      <c r="C717" s="19" t="s">
        <v>2363</v>
      </c>
      <c r="D717" s="20" t="s">
        <v>2364</v>
      </c>
      <c r="E717" s="19" t="s">
        <v>1153</v>
      </c>
      <c r="F717" s="19" t="s">
        <v>2117</v>
      </c>
      <c r="G717" s="21">
        <v>44591</v>
      </c>
      <c r="H717" s="21">
        <v>44576</v>
      </c>
      <c r="I717" s="19" t="s">
        <v>1314</v>
      </c>
      <c r="J717" s="19" t="s">
        <v>100</v>
      </c>
      <c r="K717" s="19" t="s">
        <v>77</v>
      </c>
      <c r="L717" s="22">
        <v>15</v>
      </c>
      <c r="M717" s="23">
        <v>2.4341906250000003</v>
      </c>
      <c r="N717" s="24" t="s">
        <v>1888</v>
      </c>
      <c r="O717" s="25" t="s">
        <v>1959</v>
      </c>
      <c r="P717" s="56"/>
      <c r="Q717" s="27"/>
      <c r="R717" s="27"/>
      <c r="S717" s="27"/>
      <c r="T717" s="27"/>
      <c r="U717" s="27"/>
      <c r="V717" s="28"/>
      <c r="W717" s="27"/>
      <c r="X717" s="27"/>
      <c r="Y717" s="27"/>
    </row>
    <row r="718" spans="1:25" x14ac:dyDescent="0.25">
      <c r="A718" s="19" t="s">
        <v>973</v>
      </c>
      <c r="B718" s="19" t="s">
        <v>2361</v>
      </c>
      <c r="C718" s="19" t="s">
        <v>1170</v>
      </c>
      <c r="D718" s="20" t="s">
        <v>1171</v>
      </c>
      <c r="E718" s="19" t="s">
        <v>1153</v>
      </c>
      <c r="F718" s="19" t="s">
        <v>2365</v>
      </c>
      <c r="G718" s="21">
        <v>44591</v>
      </c>
      <c r="H718" s="21">
        <v>44576</v>
      </c>
      <c r="I718" s="19" t="s">
        <v>1172</v>
      </c>
      <c r="J718" s="19" t="s">
        <v>21</v>
      </c>
      <c r="K718" s="19" t="s">
        <v>77</v>
      </c>
      <c r="L718" s="22">
        <v>10</v>
      </c>
      <c r="M718" s="23">
        <v>7.53024</v>
      </c>
      <c r="N718" s="24" t="s">
        <v>1888</v>
      </c>
      <c r="O718" s="25" t="s">
        <v>1959</v>
      </c>
      <c r="P718" s="56"/>
      <c r="Q718" s="27"/>
      <c r="R718" s="27"/>
      <c r="S718" s="27"/>
      <c r="T718" s="27"/>
      <c r="U718" s="27"/>
      <c r="V718" s="28"/>
      <c r="W718" s="27"/>
      <c r="X718" s="27"/>
      <c r="Y718" s="27"/>
    </row>
    <row r="719" spans="1:25" x14ac:dyDescent="0.25">
      <c r="A719" s="19" t="s">
        <v>973</v>
      </c>
      <c r="B719" s="19" t="s">
        <v>2361</v>
      </c>
      <c r="C719" s="19" t="s">
        <v>1168</v>
      </c>
      <c r="D719" s="20" t="s">
        <v>1169</v>
      </c>
      <c r="E719" s="19" t="s">
        <v>1153</v>
      </c>
      <c r="F719" s="19" t="s">
        <v>2366</v>
      </c>
      <c r="G719" s="21">
        <v>44591</v>
      </c>
      <c r="H719" s="21">
        <v>44578</v>
      </c>
      <c r="I719" s="19" t="s">
        <v>170</v>
      </c>
      <c r="J719" s="19" t="s">
        <v>21</v>
      </c>
      <c r="K719" s="19" t="s">
        <v>77</v>
      </c>
      <c r="L719" s="22">
        <v>12</v>
      </c>
      <c r="M719" s="23">
        <v>8.299199999999999</v>
      </c>
      <c r="N719" s="24" t="s">
        <v>1888</v>
      </c>
      <c r="O719" s="25" t="s">
        <v>1959</v>
      </c>
      <c r="P719" s="56"/>
      <c r="Q719" s="27"/>
      <c r="R719" s="27"/>
      <c r="S719" s="27"/>
      <c r="T719" s="27"/>
      <c r="U719" s="27"/>
      <c r="V719" s="28"/>
      <c r="W719" s="27"/>
      <c r="X719" s="27"/>
      <c r="Y719" s="27"/>
    </row>
    <row r="720" spans="1:25" x14ac:dyDescent="0.25">
      <c r="A720" s="19" t="s">
        <v>973</v>
      </c>
      <c r="B720" s="19" t="s">
        <v>2361</v>
      </c>
      <c r="C720" s="19" t="s">
        <v>1160</v>
      </c>
      <c r="D720" s="20" t="s">
        <v>1173</v>
      </c>
      <c r="E720" s="19" t="s">
        <v>1153</v>
      </c>
      <c r="F720" s="19" t="s">
        <v>2002</v>
      </c>
      <c r="G720" s="21">
        <v>44581</v>
      </c>
      <c r="H720" s="21">
        <v>44578</v>
      </c>
      <c r="I720" s="19" t="s">
        <v>170</v>
      </c>
      <c r="J720" s="19" t="s">
        <v>21</v>
      </c>
      <c r="K720" s="19" t="s">
        <v>77</v>
      </c>
      <c r="L720" s="22">
        <v>26</v>
      </c>
      <c r="M720" s="23">
        <v>17.9816</v>
      </c>
      <c r="N720" s="24" t="s">
        <v>1888</v>
      </c>
      <c r="O720" s="25" t="s">
        <v>1959</v>
      </c>
      <c r="P720" s="56"/>
      <c r="Q720" s="27"/>
      <c r="R720" s="27"/>
      <c r="S720" s="27"/>
      <c r="T720" s="27"/>
      <c r="U720" s="27"/>
      <c r="V720" s="28"/>
      <c r="W720" s="27"/>
      <c r="X720" s="27"/>
      <c r="Y720" s="27"/>
    </row>
    <row r="721" spans="1:25" x14ac:dyDescent="0.25">
      <c r="A721" s="19" t="s">
        <v>973</v>
      </c>
      <c r="B721" s="19" t="s">
        <v>2361</v>
      </c>
      <c r="C721" s="19" t="s">
        <v>2367</v>
      </c>
      <c r="D721" s="20" t="s">
        <v>2368</v>
      </c>
      <c r="E721" s="19" t="s">
        <v>1153</v>
      </c>
      <c r="F721" s="19" t="s">
        <v>2369</v>
      </c>
      <c r="G721" s="21">
        <v>44610</v>
      </c>
      <c r="H721" s="21">
        <v>44579</v>
      </c>
      <c r="I721" s="19" t="s">
        <v>1051</v>
      </c>
      <c r="J721" s="19" t="s">
        <v>147</v>
      </c>
      <c r="K721" s="19" t="s">
        <v>77</v>
      </c>
      <c r="L721" s="22">
        <v>10</v>
      </c>
      <c r="M721" s="23">
        <v>0.28139999999999998</v>
      </c>
      <c r="N721" s="24" t="s">
        <v>1888</v>
      </c>
      <c r="O721" s="25" t="s">
        <v>1959</v>
      </c>
      <c r="P721" s="56"/>
      <c r="Q721" s="27"/>
      <c r="R721" s="27"/>
      <c r="S721" s="27"/>
      <c r="T721" s="27"/>
      <c r="U721" s="27"/>
      <c r="V721" s="28"/>
      <c r="W721" s="27"/>
      <c r="X721" s="27"/>
      <c r="Y721" s="27"/>
    </row>
    <row r="722" spans="1:25" x14ac:dyDescent="0.25">
      <c r="A722" s="19" t="s">
        <v>973</v>
      </c>
      <c r="B722" s="19" t="s">
        <v>2361</v>
      </c>
      <c r="C722" s="19" t="s">
        <v>2367</v>
      </c>
      <c r="D722" s="20" t="s">
        <v>2368</v>
      </c>
      <c r="E722" s="19" t="s">
        <v>1153</v>
      </c>
      <c r="F722" s="19" t="s">
        <v>2369</v>
      </c>
      <c r="G722" s="21">
        <v>44610</v>
      </c>
      <c r="H722" s="21">
        <v>44579</v>
      </c>
      <c r="I722" s="19" t="s">
        <v>372</v>
      </c>
      <c r="J722" s="19" t="s">
        <v>358</v>
      </c>
      <c r="K722" s="19" t="s">
        <v>77</v>
      </c>
      <c r="L722" s="22">
        <v>4</v>
      </c>
      <c r="M722" s="23">
        <v>9.2256000000000005E-2</v>
      </c>
      <c r="N722" s="24" t="s">
        <v>1888</v>
      </c>
      <c r="O722" s="25" t="s">
        <v>1959</v>
      </c>
      <c r="P722" s="56"/>
      <c r="Q722" s="27"/>
      <c r="R722" s="27"/>
      <c r="S722" s="27"/>
      <c r="T722" s="27"/>
      <c r="U722" s="27"/>
      <c r="V722" s="28"/>
      <c r="W722" s="27"/>
      <c r="X722" s="27"/>
      <c r="Y722" s="27"/>
    </row>
    <row r="723" spans="1:25" x14ac:dyDescent="0.25">
      <c r="A723" s="19" t="s">
        <v>973</v>
      </c>
      <c r="B723" s="19" t="s">
        <v>2361</v>
      </c>
      <c r="C723" s="19" t="s">
        <v>2367</v>
      </c>
      <c r="D723" s="20" t="s">
        <v>2368</v>
      </c>
      <c r="E723" s="19" t="s">
        <v>1153</v>
      </c>
      <c r="F723" s="19" t="s">
        <v>2369</v>
      </c>
      <c r="G723" s="21">
        <v>44610</v>
      </c>
      <c r="H723" s="21">
        <v>44579</v>
      </c>
      <c r="I723" s="19" t="s">
        <v>354</v>
      </c>
      <c r="J723" s="19" t="s">
        <v>358</v>
      </c>
      <c r="K723" s="19" t="s">
        <v>77</v>
      </c>
      <c r="L723" s="22">
        <v>100</v>
      </c>
      <c r="M723" s="23">
        <v>2.3064</v>
      </c>
      <c r="N723" s="24" t="s">
        <v>1888</v>
      </c>
      <c r="O723" s="25" t="s">
        <v>1959</v>
      </c>
      <c r="P723" s="56"/>
      <c r="Q723" s="27"/>
      <c r="R723" s="27"/>
      <c r="S723" s="27"/>
      <c r="T723" s="27"/>
      <c r="U723" s="27"/>
      <c r="V723" s="28"/>
      <c r="W723" s="27"/>
      <c r="X723" s="27"/>
      <c r="Y723" s="27"/>
    </row>
    <row r="724" spans="1:25" x14ac:dyDescent="0.25">
      <c r="A724" s="19" t="s">
        <v>973</v>
      </c>
      <c r="B724" s="19" t="s">
        <v>2361</v>
      </c>
      <c r="C724" s="19" t="s">
        <v>2367</v>
      </c>
      <c r="D724" s="20" t="s">
        <v>2368</v>
      </c>
      <c r="E724" s="19" t="s">
        <v>1153</v>
      </c>
      <c r="F724" s="19" t="s">
        <v>2369</v>
      </c>
      <c r="G724" s="21">
        <v>44610</v>
      </c>
      <c r="H724" s="21">
        <v>44579</v>
      </c>
      <c r="I724" s="19" t="s">
        <v>2370</v>
      </c>
      <c r="J724" s="19" t="s">
        <v>358</v>
      </c>
      <c r="K724" s="19" t="s">
        <v>77</v>
      </c>
      <c r="L724" s="22">
        <v>8</v>
      </c>
      <c r="M724" s="23">
        <v>8.8359999999999994E-2</v>
      </c>
      <c r="N724" s="24" t="s">
        <v>1888</v>
      </c>
      <c r="O724" s="25" t="s">
        <v>1959</v>
      </c>
      <c r="P724" s="56"/>
      <c r="Q724" s="27"/>
      <c r="R724" s="27"/>
      <c r="S724" s="27"/>
      <c r="T724" s="27"/>
      <c r="U724" s="27"/>
      <c r="V724" s="28"/>
      <c r="W724" s="27"/>
      <c r="X724" s="27"/>
      <c r="Y724" s="27"/>
    </row>
    <row r="725" spans="1:25" x14ac:dyDescent="0.25">
      <c r="A725" s="19" t="s">
        <v>973</v>
      </c>
      <c r="B725" s="19" t="s">
        <v>2361</v>
      </c>
      <c r="C725" s="19" t="s">
        <v>2367</v>
      </c>
      <c r="D725" s="20" t="s">
        <v>2368</v>
      </c>
      <c r="E725" s="19" t="s">
        <v>1153</v>
      </c>
      <c r="F725" s="19" t="s">
        <v>2369</v>
      </c>
      <c r="G725" s="21">
        <v>44610</v>
      </c>
      <c r="H725" s="21">
        <v>44579</v>
      </c>
      <c r="I725" s="19" t="s">
        <v>598</v>
      </c>
      <c r="J725" s="19" t="s">
        <v>358</v>
      </c>
      <c r="K725" s="19" t="s">
        <v>77</v>
      </c>
      <c r="L725" s="22">
        <v>70</v>
      </c>
      <c r="M725" s="23">
        <v>1.7561599999999999</v>
      </c>
      <c r="N725" s="24" t="s">
        <v>1888</v>
      </c>
      <c r="O725" s="25" t="s">
        <v>1959</v>
      </c>
      <c r="P725" s="56"/>
      <c r="Q725" s="27"/>
      <c r="R725" s="27"/>
      <c r="S725" s="27"/>
      <c r="T725" s="27"/>
      <c r="U725" s="27"/>
      <c r="V725" s="28"/>
      <c r="W725" s="27"/>
      <c r="X725" s="27"/>
      <c r="Y725" s="27"/>
    </row>
    <row r="726" spans="1:25" x14ac:dyDescent="0.25">
      <c r="A726" s="19" t="s">
        <v>973</v>
      </c>
      <c r="B726" s="19" t="s">
        <v>2361</v>
      </c>
      <c r="C726" s="19" t="s">
        <v>2367</v>
      </c>
      <c r="D726" s="20" t="s">
        <v>2368</v>
      </c>
      <c r="E726" s="19" t="s">
        <v>1153</v>
      </c>
      <c r="F726" s="19" t="s">
        <v>2369</v>
      </c>
      <c r="G726" s="21">
        <v>44610</v>
      </c>
      <c r="H726" s="21">
        <v>44579</v>
      </c>
      <c r="I726" s="19" t="s">
        <v>597</v>
      </c>
      <c r="J726" s="19" t="s">
        <v>358</v>
      </c>
      <c r="K726" s="19" t="s">
        <v>77</v>
      </c>
      <c r="L726" s="22">
        <v>90</v>
      </c>
      <c r="M726" s="23">
        <v>1.8135000000000001</v>
      </c>
      <c r="N726" s="24" t="s">
        <v>1888</v>
      </c>
      <c r="O726" s="25" t="s">
        <v>1959</v>
      </c>
      <c r="P726" s="56"/>
      <c r="Q726" s="27"/>
      <c r="R726" s="27"/>
      <c r="S726" s="27"/>
      <c r="T726" s="27"/>
      <c r="U726" s="27"/>
      <c r="V726" s="28"/>
      <c r="W726" s="27"/>
      <c r="X726" s="27"/>
      <c r="Y726" s="27"/>
    </row>
    <row r="727" spans="1:25" x14ac:dyDescent="0.25">
      <c r="A727" s="19" t="s">
        <v>973</v>
      </c>
      <c r="B727" s="19" t="s">
        <v>2361</v>
      </c>
      <c r="C727" s="19" t="s">
        <v>2367</v>
      </c>
      <c r="D727" s="20" t="s">
        <v>2368</v>
      </c>
      <c r="E727" s="19" t="s">
        <v>1153</v>
      </c>
      <c r="F727" s="19" t="s">
        <v>2369</v>
      </c>
      <c r="G727" s="21">
        <v>44610</v>
      </c>
      <c r="H727" s="21">
        <v>44579</v>
      </c>
      <c r="I727" s="19" t="s">
        <v>2371</v>
      </c>
      <c r="J727" s="19" t="s">
        <v>358</v>
      </c>
      <c r="K727" s="19" t="s">
        <v>77</v>
      </c>
      <c r="L727" s="22">
        <v>50</v>
      </c>
      <c r="M727" s="23">
        <v>1.3784062499999998</v>
      </c>
      <c r="N727" s="24" t="s">
        <v>1888</v>
      </c>
      <c r="O727" s="25" t="s">
        <v>1959</v>
      </c>
      <c r="P727" s="56"/>
      <c r="Q727" s="27"/>
      <c r="R727" s="27"/>
      <c r="S727" s="27"/>
      <c r="T727" s="27"/>
      <c r="U727" s="27"/>
      <c r="V727" s="28"/>
      <c r="W727" s="27"/>
      <c r="X727" s="27"/>
      <c r="Y727" s="27"/>
    </row>
    <row r="728" spans="1:25" x14ac:dyDescent="0.25">
      <c r="A728" s="19" t="s">
        <v>973</v>
      </c>
      <c r="B728" s="19" t="s">
        <v>2361</v>
      </c>
      <c r="C728" s="19" t="s">
        <v>2367</v>
      </c>
      <c r="D728" s="20" t="s">
        <v>2368</v>
      </c>
      <c r="E728" s="19" t="s">
        <v>1153</v>
      </c>
      <c r="F728" s="19" t="s">
        <v>2369</v>
      </c>
      <c r="G728" s="21">
        <v>44610</v>
      </c>
      <c r="H728" s="21">
        <v>44579</v>
      </c>
      <c r="I728" s="19" t="s">
        <v>2372</v>
      </c>
      <c r="J728" s="19" t="s">
        <v>358</v>
      </c>
      <c r="K728" s="19" t="s">
        <v>77</v>
      </c>
      <c r="L728" s="22">
        <v>4</v>
      </c>
      <c r="M728" s="23">
        <v>0.1102725</v>
      </c>
      <c r="N728" s="24" t="s">
        <v>1888</v>
      </c>
      <c r="O728" s="25" t="s">
        <v>1959</v>
      </c>
      <c r="P728" s="56"/>
      <c r="Q728" s="27"/>
      <c r="R728" s="27"/>
      <c r="S728" s="27"/>
      <c r="T728" s="27"/>
      <c r="U728" s="27"/>
      <c r="V728" s="28"/>
      <c r="W728" s="27"/>
      <c r="X728" s="27"/>
      <c r="Y728" s="27"/>
    </row>
    <row r="729" spans="1:25" x14ac:dyDescent="0.25">
      <c r="A729" s="19" t="s">
        <v>973</v>
      </c>
      <c r="B729" s="19" t="s">
        <v>2361</v>
      </c>
      <c r="C729" s="19" t="s">
        <v>2367</v>
      </c>
      <c r="D729" s="20" t="s">
        <v>2368</v>
      </c>
      <c r="E729" s="19" t="s">
        <v>1153</v>
      </c>
      <c r="F729" s="19" t="s">
        <v>2369</v>
      </c>
      <c r="G729" s="21">
        <v>44610</v>
      </c>
      <c r="H729" s="21">
        <v>44579</v>
      </c>
      <c r="I729" s="19" t="s">
        <v>602</v>
      </c>
      <c r="J729" s="19" t="s">
        <v>358</v>
      </c>
      <c r="K729" s="19" t="s">
        <v>77</v>
      </c>
      <c r="L729" s="22">
        <v>50</v>
      </c>
      <c r="M729" s="23">
        <v>1.0843874999999998</v>
      </c>
      <c r="N729" s="24" t="s">
        <v>1888</v>
      </c>
      <c r="O729" s="25" t="s">
        <v>1959</v>
      </c>
      <c r="P729" s="56"/>
      <c r="Q729" s="27"/>
      <c r="R729" s="27"/>
      <c r="S729" s="27"/>
      <c r="T729" s="27"/>
      <c r="U729" s="27"/>
      <c r="V729" s="28"/>
      <c r="W729" s="27"/>
      <c r="X729" s="27"/>
      <c r="Y729" s="27"/>
    </row>
    <row r="730" spans="1:25" x14ac:dyDescent="0.25">
      <c r="A730" s="19" t="s">
        <v>973</v>
      </c>
      <c r="B730" s="19" t="s">
        <v>2361</v>
      </c>
      <c r="C730" s="19" t="s">
        <v>2367</v>
      </c>
      <c r="D730" s="20" t="s">
        <v>2368</v>
      </c>
      <c r="E730" s="19" t="s">
        <v>1153</v>
      </c>
      <c r="F730" s="19" t="s">
        <v>2369</v>
      </c>
      <c r="G730" s="21">
        <v>44610</v>
      </c>
      <c r="H730" s="21">
        <v>44579</v>
      </c>
      <c r="I730" s="19" t="s">
        <v>2373</v>
      </c>
      <c r="J730" s="19" t="s">
        <v>129</v>
      </c>
      <c r="K730" s="19" t="s">
        <v>77</v>
      </c>
      <c r="L730" s="22">
        <v>2</v>
      </c>
      <c r="M730" s="23">
        <v>7.1858000000000005E-2</v>
      </c>
      <c r="N730" s="24" t="s">
        <v>1888</v>
      </c>
      <c r="O730" s="25" t="s">
        <v>1959</v>
      </c>
      <c r="P730" s="56"/>
      <c r="Q730" s="27"/>
      <c r="R730" s="27"/>
      <c r="S730" s="27"/>
      <c r="T730" s="27"/>
      <c r="U730" s="27"/>
      <c r="V730" s="28"/>
      <c r="W730" s="27"/>
      <c r="X730" s="27"/>
      <c r="Y730" s="27"/>
    </row>
    <row r="731" spans="1:25" x14ac:dyDescent="0.25">
      <c r="A731" s="19" t="s">
        <v>973</v>
      </c>
      <c r="B731" s="19" t="s">
        <v>2361</v>
      </c>
      <c r="C731" s="19" t="s">
        <v>2367</v>
      </c>
      <c r="D731" s="20" t="s">
        <v>2368</v>
      </c>
      <c r="E731" s="19" t="s">
        <v>1153</v>
      </c>
      <c r="F731" s="19" t="s">
        <v>2369</v>
      </c>
      <c r="G731" s="21">
        <v>44610</v>
      </c>
      <c r="H731" s="21">
        <v>44579</v>
      </c>
      <c r="I731" s="19" t="s">
        <v>465</v>
      </c>
      <c r="J731" s="19" t="s">
        <v>466</v>
      </c>
      <c r="K731" s="19" t="s">
        <v>77</v>
      </c>
      <c r="L731" s="22">
        <v>15</v>
      </c>
      <c r="M731" s="23">
        <v>1.4393925000000001</v>
      </c>
      <c r="N731" s="24" t="s">
        <v>1888</v>
      </c>
      <c r="O731" s="25" t="s">
        <v>1959</v>
      </c>
      <c r="P731" s="56"/>
      <c r="Q731" s="27"/>
      <c r="R731" s="27"/>
      <c r="S731" s="27"/>
      <c r="T731" s="27"/>
      <c r="U731" s="27"/>
      <c r="V731" s="28"/>
      <c r="W731" s="27"/>
      <c r="X731" s="27"/>
      <c r="Y731" s="27"/>
    </row>
    <row r="732" spans="1:25" x14ac:dyDescent="0.25">
      <c r="A732" s="19" t="s">
        <v>973</v>
      </c>
      <c r="B732" s="19" t="s">
        <v>2361</v>
      </c>
      <c r="C732" s="19" t="s">
        <v>2367</v>
      </c>
      <c r="D732" s="20" t="s">
        <v>2368</v>
      </c>
      <c r="E732" s="19" t="s">
        <v>1153</v>
      </c>
      <c r="F732" s="19" t="s">
        <v>2369</v>
      </c>
      <c r="G732" s="21">
        <v>44610</v>
      </c>
      <c r="H732" s="21">
        <v>44579</v>
      </c>
      <c r="I732" s="19" t="s">
        <v>2374</v>
      </c>
      <c r="J732" s="19" t="s">
        <v>337</v>
      </c>
      <c r="K732" s="19" t="s">
        <v>77</v>
      </c>
      <c r="L732" s="22">
        <v>20</v>
      </c>
      <c r="M732" s="23">
        <v>1.7297279999999997</v>
      </c>
      <c r="N732" s="24" t="s">
        <v>1888</v>
      </c>
      <c r="O732" s="25" t="s">
        <v>1959</v>
      </c>
      <c r="P732" s="56"/>
      <c r="Q732" s="27"/>
      <c r="R732" s="27"/>
      <c r="S732" s="27"/>
      <c r="T732" s="27"/>
      <c r="U732" s="27"/>
      <c r="V732" s="28"/>
      <c r="W732" s="27"/>
      <c r="X732" s="27"/>
      <c r="Y732" s="27"/>
    </row>
    <row r="733" spans="1:25" x14ac:dyDescent="0.25">
      <c r="A733" s="19" t="s">
        <v>973</v>
      </c>
      <c r="B733" s="19" t="s">
        <v>2361</v>
      </c>
      <c r="C733" s="19" t="s">
        <v>2367</v>
      </c>
      <c r="D733" s="20" t="s">
        <v>2368</v>
      </c>
      <c r="E733" s="19" t="s">
        <v>1153</v>
      </c>
      <c r="F733" s="19" t="s">
        <v>2369</v>
      </c>
      <c r="G733" s="21">
        <v>44610</v>
      </c>
      <c r="H733" s="21">
        <v>44579</v>
      </c>
      <c r="I733" s="19" t="s">
        <v>579</v>
      </c>
      <c r="J733" s="19" t="s">
        <v>337</v>
      </c>
      <c r="K733" s="19" t="s">
        <v>77</v>
      </c>
      <c r="L733" s="22">
        <v>5</v>
      </c>
      <c r="M733" s="23">
        <v>0.26314287999999997</v>
      </c>
      <c r="N733" s="24" t="s">
        <v>1888</v>
      </c>
      <c r="O733" s="25" t="s">
        <v>1959</v>
      </c>
      <c r="P733" s="56"/>
      <c r="Q733" s="27"/>
      <c r="R733" s="27"/>
      <c r="S733" s="27"/>
      <c r="T733" s="27"/>
      <c r="U733" s="27"/>
      <c r="V733" s="28"/>
      <c r="W733" s="27"/>
      <c r="X733" s="27"/>
      <c r="Y733" s="27"/>
    </row>
    <row r="734" spans="1:25" x14ac:dyDescent="0.25">
      <c r="A734" s="19" t="s">
        <v>973</v>
      </c>
      <c r="B734" s="19" t="s">
        <v>2361</v>
      </c>
      <c r="C734" s="19" t="s">
        <v>2367</v>
      </c>
      <c r="D734" s="20" t="s">
        <v>2368</v>
      </c>
      <c r="E734" s="19" t="s">
        <v>1153</v>
      </c>
      <c r="F734" s="19" t="s">
        <v>2369</v>
      </c>
      <c r="G734" s="21">
        <v>44610</v>
      </c>
      <c r="H734" s="21">
        <v>44579</v>
      </c>
      <c r="I734" s="19" t="s">
        <v>335</v>
      </c>
      <c r="J734" s="19" t="s">
        <v>1975</v>
      </c>
      <c r="K734" s="19" t="s">
        <v>77</v>
      </c>
      <c r="L734" s="22">
        <v>17</v>
      </c>
      <c r="M734" s="23">
        <v>5.1459407999999998E-2</v>
      </c>
      <c r="N734" s="24" t="s">
        <v>1888</v>
      </c>
      <c r="O734" s="25" t="s">
        <v>1959</v>
      </c>
      <c r="P734" s="56"/>
      <c r="Q734" s="27"/>
      <c r="R734" s="27"/>
      <c r="S734" s="27"/>
      <c r="T734" s="27"/>
      <c r="U734" s="27"/>
      <c r="V734" s="28"/>
      <c r="W734" s="27"/>
      <c r="X734" s="27"/>
      <c r="Y734" s="27"/>
    </row>
    <row r="735" spans="1:25" x14ac:dyDescent="0.25">
      <c r="A735" s="19" t="s">
        <v>973</v>
      </c>
      <c r="B735" s="19" t="s">
        <v>2361</v>
      </c>
      <c r="C735" s="19" t="s">
        <v>2367</v>
      </c>
      <c r="D735" s="20" t="s">
        <v>2368</v>
      </c>
      <c r="E735" s="19" t="s">
        <v>1153</v>
      </c>
      <c r="F735" s="19" t="s">
        <v>2369</v>
      </c>
      <c r="G735" s="21">
        <v>44610</v>
      </c>
      <c r="H735" s="21">
        <v>44579</v>
      </c>
      <c r="I735" s="19" t="s">
        <v>326</v>
      </c>
      <c r="J735" s="19" t="s">
        <v>1975</v>
      </c>
      <c r="K735" s="19" t="s">
        <v>77</v>
      </c>
      <c r="L735" s="22">
        <v>80</v>
      </c>
      <c r="M735" s="23">
        <v>0.26656000000000002</v>
      </c>
      <c r="N735" s="24" t="s">
        <v>1888</v>
      </c>
      <c r="O735" s="25" t="s">
        <v>1959</v>
      </c>
      <c r="P735" s="56"/>
      <c r="Q735" s="27"/>
      <c r="R735" s="27"/>
      <c r="S735" s="27"/>
      <c r="T735" s="27"/>
      <c r="U735" s="27"/>
      <c r="V735" s="28"/>
      <c r="W735" s="27"/>
      <c r="X735" s="27"/>
      <c r="Y735" s="27"/>
    </row>
    <row r="736" spans="1:25" x14ac:dyDescent="0.25">
      <c r="A736" s="19" t="s">
        <v>973</v>
      </c>
      <c r="B736" s="19" t="s">
        <v>2361</v>
      </c>
      <c r="C736" s="19" t="s">
        <v>2375</v>
      </c>
      <c r="D736" s="20" t="s">
        <v>2376</v>
      </c>
      <c r="E736" s="19" t="s">
        <v>1153</v>
      </c>
      <c r="F736" s="19" t="s">
        <v>2369</v>
      </c>
      <c r="G736" s="21">
        <v>44610</v>
      </c>
      <c r="H736" s="21">
        <v>44579</v>
      </c>
      <c r="I736" s="19" t="s">
        <v>1051</v>
      </c>
      <c r="J736" s="19" t="s">
        <v>147</v>
      </c>
      <c r="K736" s="19" t="s">
        <v>77</v>
      </c>
      <c r="L736" s="22">
        <v>10</v>
      </c>
      <c r="M736" s="23">
        <v>0.28139999999999998</v>
      </c>
      <c r="N736" s="24" t="s">
        <v>1888</v>
      </c>
      <c r="O736" s="25" t="s">
        <v>1959</v>
      </c>
      <c r="P736" s="56"/>
      <c r="Q736" s="27"/>
      <c r="R736" s="27"/>
      <c r="S736" s="27"/>
      <c r="T736" s="27"/>
      <c r="U736" s="27"/>
      <c r="V736" s="28"/>
      <c r="W736" s="27"/>
      <c r="X736" s="27"/>
      <c r="Y736" s="27"/>
    </row>
    <row r="737" spans="1:25" x14ac:dyDescent="0.25">
      <c r="A737" s="19" t="s">
        <v>973</v>
      </c>
      <c r="B737" s="19" t="s">
        <v>2361</v>
      </c>
      <c r="C737" s="19" t="s">
        <v>1150</v>
      </c>
      <c r="D737" s="20" t="s">
        <v>1151</v>
      </c>
      <c r="E737" s="19" t="s">
        <v>1153</v>
      </c>
      <c r="F737" s="19" t="s">
        <v>2118</v>
      </c>
      <c r="G737" s="21">
        <v>44591</v>
      </c>
      <c r="H737" s="21">
        <v>44579</v>
      </c>
      <c r="I737" s="19" t="s">
        <v>710</v>
      </c>
      <c r="J737" s="19" t="s">
        <v>100</v>
      </c>
      <c r="K737" s="19" t="s">
        <v>77</v>
      </c>
      <c r="L737" s="22">
        <v>42</v>
      </c>
      <c r="M737" s="23">
        <v>3.4747439999999998</v>
      </c>
      <c r="N737" s="24" t="s">
        <v>1888</v>
      </c>
      <c r="O737" s="25" t="s">
        <v>1959</v>
      </c>
      <c r="P737" s="56"/>
      <c r="Q737" s="27"/>
      <c r="R737" s="27"/>
      <c r="S737" s="27"/>
      <c r="T737" s="27"/>
      <c r="U737" s="27"/>
      <c r="V737" s="28"/>
      <c r="W737" s="27"/>
      <c r="X737" s="27"/>
      <c r="Y737" s="27"/>
    </row>
    <row r="738" spans="1:25" x14ac:dyDescent="0.25">
      <c r="A738" s="19" t="s">
        <v>973</v>
      </c>
      <c r="B738" s="19" t="s">
        <v>2361</v>
      </c>
      <c r="C738" s="19" t="s">
        <v>1150</v>
      </c>
      <c r="D738" s="20" t="s">
        <v>1151</v>
      </c>
      <c r="E738" s="19" t="s">
        <v>1153</v>
      </c>
      <c r="F738" s="19" t="s">
        <v>2118</v>
      </c>
      <c r="G738" s="21">
        <v>44591</v>
      </c>
      <c r="H738" s="21">
        <v>44579</v>
      </c>
      <c r="I738" s="19" t="s">
        <v>714</v>
      </c>
      <c r="J738" s="19" t="s">
        <v>100</v>
      </c>
      <c r="K738" s="19" t="s">
        <v>77</v>
      </c>
      <c r="L738" s="22">
        <v>42</v>
      </c>
      <c r="M738" s="23">
        <v>6.8157337499999997</v>
      </c>
      <c r="N738" s="24" t="s">
        <v>1888</v>
      </c>
      <c r="O738" s="25" t="s">
        <v>1959</v>
      </c>
      <c r="P738" s="56"/>
      <c r="Q738" s="27"/>
      <c r="R738" s="27"/>
      <c r="S738" s="27"/>
      <c r="T738" s="27"/>
      <c r="U738" s="27"/>
      <c r="V738" s="28"/>
      <c r="W738" s="27"/>
      <c r="X738" s="27"/>
      <c r="Y738" s="27"/>
    </row>
    <row r="739" spans="1:25" x14ac:dyDescent="0.25">
      <c r="A739" s="19" t="s">
        <v>973</v>
      </c>
      <c r="B739" s="19" t="s">
        <v>2361</v>
      </c>
      <c r="C739" s="19" t="s">
        <v>1150</v>
      </c>
      <c r="D739" s="20" t="s">
        <v>1151</v>
      </c>
      <c r="E739" s="19" t="s">
        <v>1153</v>
      </c>
      <c r="F739" s="19" t="s">
        <v>2118</v>
      </c>
      <c r="G739" s="21">
        <v>44591</v>
      </c>
      <c r="H739" s="21">
        <v>44579</v>
      </c>
      <c r="I739" s="19" t="s">
        <v>187</v>
      </c>
      <c r="J739" s="19" t="s">
        <v>21</v>
      </c>
      <c r="K739" s="19" t="s">
        <v>77</v>
      </c>
      <c r="L739" s="22">
        <v>25</v>
      </c>
      <c r="M739" s="23">
        <v>18.825600000000001</v>
      </c>
      <c r="N739" s="24" t="s">
        <v>1888</v>
      </c>
      <c r="O739" s="25" t="s">
        <v>1959</v>
      </c>
      <c r="P739" s="56"/>
      <c r="Q739" s="27"/>
      <c r="R739" s="27"/>
      <c r="S739" s="27"/>
      <c r="T739" s="27"/>
      <c r="U739" s="27"/>
      <c r="V739" s="28"/>
      <c r="W739" s="27"/>
      <c r="X739" s="27"/>
      <c r="Y739" s="27"/>
    </row>
    <row r="740" spans="1:25" x14ac:dyDescent="0.25">
      <c r="A740" s="19" t="s">
        <v>1106</v>
      </c>
      <c r="B740" s="19" t="s">
        <v>2377</v>
      </c>
      <c r="C740" s="19" t="s">
        <v>1103</v>
      </c>
      <c r="D740" s="20" t="s">
        <v>1104</v>
      </c>
      <c r="E740" s="19" t="s">
        <v>1105</v>
      </c>
      <c r="F740" s="19" t="s">
        <v>2378</v>
      </c>
      <c r="G740" s="21">
        <v>44602</v>
      </c>
      <c r="H740" s="21">
        <v>44579</v>
      </c>
      <c r="I740" s="19" t="s">
        <v>125</v>
      </c>
      <c r="J740" s="19" t="s">
        <v>129</v>
      </c>
      <c r="K740" s="19" t="s">
        <v>77</v>
      </c>
      <c r="L740" s="22">
        <v>2</v>
      </c>
      <c r="M740" s="23">
        <v>4.2793320000000003E-2</v>
      </c>
      <c r="N740" s="24" t="s">
        <v>1888</v>
      </c>
      <c r="O740" s="25" t="s">
        <v>2109</v>
      </c>
      <c r="P740" s="56">
        <v>15</v>
      </c>
      <c r="Q740" s="27">
        <v>1</v>
      </c>
      <c r="R740" s="27"/>
      <c r="S740" s="27"/>
      <c r="T740" s="27"/>
      <c r="U740" s="27"/>
      <c r="V740" s="28"/>
      <c r="W740" s="27"/>
      <c r="X740" s="27"/>
      <c r="Y740" s="27"/>
    </row>
    <row r="741" spans="1:25" x14ac:dyDescent="0.25">
      <c r="A741" s="19" t="s">
        <v>1082</v>
      </c>
      <c r="B741" s="19" t="s">
        <v>2379</v>
      </c>
      <c r="C741" s="19" t="s">
        <v>1077</v>
      </c>
      <c r="D741" s="20" t="s">
        <v>1078</v>
      </c>
      <c r="E741" s="19" t="s">
        <v>1080</v>
      </c>
      <c r="F741" s="19" t="s">
        <v>2380</v>
      </c>
      <c r="G741" s="21">
        <v>44581</v>
      </c>
      <c r="H741" s="21">
        <v>44578</v>
      </c>
      <c r="I741" s="19" t="s">
        <v>106</v>
      </c>
      <c r="J741" s="19" t="s">
        <v>83</v>
      </c>
      <c r="K741" s="19" t="s">
        <v>77</v>
      </c>
      <c r="L741" s="22">
        <v>19</v>
      </c>
      <c r="M741" s="23">
        <v>9.110794499999999</v>
      </c>
      <c r="N741" s="24" t="s">
        <v>1888</v>
      </c>
      <c r="O741" s="25" t="s">
        <v>2109</v>
      </c>
      <c r="P741" s="56"/>
      <c r="Q741" s="27"/>
      <c r="R741" s="27"/>
      <c r="S741" s="27"/>
      <c r="T741" s="27"/>
      <c r="U741" s="27"/>
      <c r="V741" s="28"/>
      <c r="W741" s="27"/>
      <c r="X741" s="27"/>
      <c r="Y741" s="27"/>
    </row>
    <row r="742" spans="1:25" x14ac:dyDescent="0.25">
      <c r="A742" s="19" t="s">
        <v>1082</v>
      </c>
      <c r="B742" s="19" t="s">
        <v>2379</v>
      </c>
      <c r="C742" s="19" t="s">
        <v>1088</v>
      </c>
      <c r="D742" s="20" t="s">
        <v>1089</v>
      </c>
      <c r="E742" s="19" t="s">
        <v>1080</v>
      </c>
      <c r="F742" s="19" t="s">
        <v>2381</v>
      </c>
      <c r="G742" s="21">
        <v>44590</v>
      </c>
      <c r="H742" s="21">
        <v>44578</v>
      </c>
      <c r="I742" s="19" t="s">
        <v>275</v>
      </c>
      <c r="J742" s="19" t="s">
        <v>21</v>
      </c>
      <c r="K742" s="19" t="s">
        <v>77</v>
      </c>
      <c r="L742" s="22">
        <v>4</v>
      </c>
      <c r="M742" s="23">
        <v>2.7664</v>
      </c>
      <c r="N742" s="24" t="s">
        <v>1888</v>
      </c>
      <c r="O742" s="25" t="s">
        <v>2109</v>
      </c>
      <c r="P742" s="56"/>
      <c r="Q742" s="27"/>
      <c r="R742" s="27"/>
      <c r="S742" s="27"/>
      <c r="T742" s="27"/>
      <c r="U742" s="27"/>
      <c r="V742" s="28"/>
      <c r="W742" s="27"/>
      <c r="X742" s="27"/>
      <c r="Y742" s="27"/>
    </row>
    <row r="743" spans="1:25" x14ac:dyDescent="0.25">
      <c r="A743" s="19" t="s">
        <v>1082</v>
      </c>
      <c r="B743" s="19" t="s">
        <v>2379</v>
      </c>
      <c r="C743" s="19" t="s">
        <v>1090</v>
      </c>
      <c r="D743" s="20" t="s">
        <v>1091</v>
      </c>
      <c r="E743" s="19" t="s">
        <v>1080</v>
      </c>
      <c r="F743" s="19" t="s">
        <v>2382</v>
      </c>
      <c r="G743" s="21">
        <v>44581</v>
      </c>
      <c r="H743" s="21">
        <v>44578</v>
      </c>
      <c r="I743" s="19" t="s">
        <v>106</v>
      </c>
      <c r="J743" s="19" t="s">
        <v>83</v>
      </c>
      <c r="K743" s="19" t="s">
        <v>77</v>
      </c>
      <c r="L743" s="22">
        <v>1</v>
      </c>
      <c r="M743" s="23">
        <v>0.47951549999999998</v>
      </c>
      <c r="N743" s="24" t="s">
        <v>1888</v>
      </c>
      <c r="O743" s="25" t="s">
        <v>2109</v>
      </c>
      <c r="P743" s="56"/>
      <c r="Q743" s="27"/>
      <c r="R743" s="27"/>
      <c r="S743" s="27"/>
      <c r="T743" s="27"/>
      <c r="U743" s="27"/>
      <c r="V743" s="28"/>
      <c r="W743" s="27"/>
      <c r="X743" s="27"/>
      <c r="Y743" s="27"/>
    </row>
    <row r="744" spans="1:25" x14ac:dyDescent="0.25">
      <c r="A744" s="19" t="s">
        <v>1082</v>
      </c>
      <c r="B744" s="19" t="s">
        <v>2379</v>
      </c>
      <c r="C744" s="19" t="s">
        <v>1100</v>
      </c>
      <c r="D744" s="20" t="s">
        <v>1101</v>
      </c>
      <c r="E744" s="19" t="s">
        <v>1080</v>
      </c>
      <c r="F744" s="19" t="s">
        <v>2383</v>
      </c>
      <c r="G744" s="21">
        <v>44581</v>
      </c>
      <c r="H744" s="21">
        <v>44579</v>
      </c>
      <c r="I744" s="19" t="s">
        <v>161</v>
      </c>
      <c r="J744" s="19" t="s">
        <v>83</v>
      </c>
      <c r="K744" s="19" t="s">
        <v>77</v>
      </c>
      <c r="L744" s="22">
        <v>11</v>
      </c>
      <c r="M744" s="23">
        <v>5.2612560000000004</v>
      </c>
      <c r="N744" s="24" t="s">
        <v>1888</v>
      </c>
      <c r="O744" s="25" t="s">
        <v>2109</v>
      </c>
      <c r="P744" s="56"/>
      <c r="Q744" s="27"/>
      <c r="R744" s="27"/>
      <c r="S744" s="27"/>
      <c r="T744" s="27"/>
      <c r="U744" s="27"/>
      <c r="V744" s="28"/>
      <c r="W744" s="27"/>
      <c r="X744" s="27"/>
      <c r="Y744" s="27"/>
    </row>
    <row r="745" spans="1:25" x14ac:dyDescent="0.25">
      <c r="A745" s="19" t="s">
        <v>1082</v>
      </c>
      <c r="B745" s="19" t="s">
        <v>2384</v>
      </c>
      <c r="C745" s="19" t="s">
        <v>1098</v>
      </c>
      <c r="D745" s="20" t="s">
        <v>1099</v>
      </c>
      <c r="E745" s="19" t="s">
        <v>1094</v>
      </c>
      <c r="F745" s="19" t="s">
        <v>2385</v>
      </c>
      <c r="G745" s="21">
        <v>44590</v>
      </c>
      <c r="H745" s="21">
        <v>44578</v>
      </c>
      <c r="I745" s="19" t="s">
        <v>275</v>
      </c>
      <c r="J745" s="19" t="s">
        <v>21</v>
      </c>
      <c r="K745" s="19" t="s">
        <v>77</v>
      </c>
      <c r="L745" s="22">
        <v>13</v>
      </c>
      <c r="M745" s="23">
        <v>8.9908000000000001</v>
      </c>
      <c r="N745" s="24" t="s">
        <v>1888</v>
      </c>
      <c r="O745" s="25" t="s">
        <v>2109</v>
      </c>
      <c r="P745" s="56"/>
      <c r="Q745" s="27"/>
      <c r="R745" s="27"/>
      <c r="S745" s="27"/>
      <c r="T745" s="27"/>
      <c r="U745" s="27"/>
      <c r="V745" s="28"/>
      <c r="W745" s="27"/>
      <c r="X745" s="27"/>
      <c r="Y745" s="27"/>
    </row>
    <row r="746" spans="1:25" x14ac:dyDescent="0.25">
      <c r="A746" s="19" t="s">
        <v>1082</v>
      </c>
      <c r="B746" s="19" t="s">
        <v>2384</v>
      </c>
      <c r="C746" s="19" t="s">
        <v>1092</v>
      </c>
      <c r="D746" s="20" t="s">
        <v>1093</v>
      </c>
      <c r="E746" s="19" t="s">
        <v>1094</v>
      </c>
      <c r="F746" s="19" t="s">
        <v>2386</v>
      </c>
      <c r="G746" s="21">
        <v>44581</v>
      </c>
      <c r="H746" s="21">
        <v>44578</v>
      </c>
      <c r="I746" s="19" t="s">
        <v>106</v>
      </c>
      <c r="J746" s="19" t="s">
        <v>83</v>
      </c>
      <c r="K746" s="19" t="s">
        <v>77</v>
      </c>
      <c r="L746" s="22">
        <v>2</v>
      </c>
      <c r="M746" s="23">
        <v>0.95903099999999997</v>
      </c>
      <c r="N746" s="24" t="s">
        <v>1888</v>
      </c>
      <c r="O746" s="25" t="s">
        <v>2109</v>
      </c>
      <c r="P746" s="56"/>
      <c r="Q746" s="27"/>
      <c r="R746" s="27"/>
      <c r="S746" s="27"/>
      <c r="T746" s="27"/>
      <c r="U746" s="27"/>
      <c r="V746" s="28"/>
      <c r="W746" s="27"/>
      <c r="X746" s="27"/>
      <c r="Y746" s="27"/>
    </row>
    <row r="747" spans="1:25" x14ac:dyDescent="0.25">
      <c r="A747" s="19" t="s">
        <v>1082</v>
      </c>
      <c r="B747" s="19" t="s">
        <v>2384</v>
      </c>
      <c r="C747" s="19" t="s">
        <v>1098</v>
      </c>
      <c r="D747" s="20" t="s">
        <v>1102</v>
      </c>
      <c r="E747" s="19" t="s">
        <v>1094</v>
      </c>
      <c r="F747" s="19" t="s">
        <v>2385</v>
      </c>
      <c r="G747" s="21">
        <v>44590</v>
      </c>
      <c r="H747" s="21">
        <v>44579</v>
      </c>
      <c r="I747" s="19" t="s">
        <v>265</v>
      </c>
      <c r="J747" s="19" t="s">
        <v>21</v>
      </c>
      <c r="K747" s="19" t="s">
        <v>77</v>
      </c>
      <c r="L747" s="22">
        <v>3</v>
      </c>
      <c r="M747" s="23">
        <v>2.530125</v>
      </c>
      <c r="N747" s="24" t="s">
        <v>1888</v>
      </c>
      <c r="O747" s="25" t="s">
        <v>2109</v>
      </c>
      <c r="P747" s="56"/>
      <c r="Q747" s="27"/>
      <c r="R747" s="27"/>
      <c r="S747" s="27"/>
      <c r="T747" s="27"/>
      <c r="U747" s="27"/>
      <c r="V747" s="28"/>
      <c r="W747" s="27"/>
      <c r="X747" s="27"/>
      <c r="Y747" s="27"/>
    </row>
    <row r="748" spans="1:25" x14ac:dyDescent="0.25">
      <c r="A748" s="19" t="s">
        <v>1082</v>
      </c>
      <c r="B748" s="19" t="s">
        <v>2384</v>
      </c>
      <c r="C748" s="19" t="s">
        <v>1098</v>
      </c>
      <c r="D748" s="20" t="s">
        <v>1102</v>
      </c>
      <c r="E748" s="19" t="s">
        <v>1094</v>
      </c>
      <c r="F748" s="19" t="s">
        <v>2385</v>
      </c>
      <c r="G748" s="21">
        <v>44590</v>
      </c>
      <c r="H748" s="21">
        <v>44579</v>
      </c>
      <c r="I748" s="19" t="s">
        <v>170</v>
      </c>
      <c r="J748" s="19" t="s">
        <v>21</v>
      </c>
      <c r="K748" s="19" t="s">
        <v>77</v>
      </c>
      <c r="L748" s="22">
        <v>3</v>
      </c>
      <c r="M748" s="23">
        <v>2.0747999999999998</v>
      </c>
      <c r="N748" s="24" t="s">
        <v>1888</v>
      </c>
      <c r="O748" s="25" t="s">
        <v>2109</v>
      </c>
      <c r="P748" s="56"/>
      <c r="Q748" s="27"/>
      <c r="R748" s="27"/>
      <c r="S748" s="27"/>
      <c r="T748" s="27"/>
      <c r="U748" s="27"/>
      <c r="V748" s="28"/>
      <c r="W748" s="27"/>
      <c r="X748" s="27"/>
      <c r="Y748" s="27"/>
    </row>
    <row r="749" spans="1:25" x14ac:dyDescent="0.25">
      <c r="A749" s="19" t="s">
        <v>1082</v>
      </c>
      <c r="B749" s="19" t="s">
        <v>2384</v>
      </c>
      <c r="C749" s="19" t="s">
        <v>1109</v>
      </c>
      <c r="D749" s="20" t="s">
        <v>1110</v>
      </c>
      <c r="E749" s="19" t="s">
        <v>1094</v>
      </c>
      <c r="F749" s="19" t="s">
        <v>2387</v>
      </c>
      <c r="G749" s="21">
        <v>44584</v>
      </c>
      <c r="H749" s="21">
        <v>44579</v>
      </c>
      <c r="I749" s="19" t="s">
        <v>272</v>
      </c>
      <c r="J749" s="19" t="s">
        <v>21</v>
      </c>
      <c r="K749" s="19" t="s">
        <v>77</v>
      </c>
      <c r="L749" s="22">
        <v>4</v>
      </c>
      <c r="M749" s="23">
        <v>3.5425279999999999</v>
      </c>
      <c r="N749" s="24" t="s">
        <v>1888</v>
      </c>
      <c r="O749" s="25" t="s">
        <v>2109</v>
      </c>
      <c r="P749" s="56"/>
      <c r="Q749" s="27"/>
      <c r="R749" s="27"/>
      <c r="S749" s="27"/>
      <c r="T749" s="27"/>
      <c r="U749" s="27"/>
      <c r="V749" s="28"/>
      <c r="W749" s="27"/>
      <c r="X749" s="27"/>
      <c r="Y749" s="27"/>
    </row>
    <row r="750" spans="1:25" x14ac:dyDescent="0.25">
      <c r="A750" s="19" t="s">
        <v>2388</v>
      </c>
      <c r="B750" s="19" t="s">
        <v>2389</v>
      </c>
      <c r="C750" s="19" t="s">
        <v>2390</v>
      </c>
      <c r="D750" s="20" t="s">
        <v>2391</v>
      </c>
      <c r="E750" s="19" t="s">
        <v>2392</v>
      </c>
      <c r="F750" s="19" t="s">
        <v>2393</v>
      </c>
      <c r="G750" s="21">
        <v>44602</v>
      </c>
      <c r="H750" s="21">
        <v>44579</v>
      </c>
      <c r="I750" s="19" t="s">
        <v>2394</v>
      </c>
      <c r="J750" s="19" t="s">
        <v>21</v>
      </c>
      <c r="K750" s="19" t="s">
        <v>77</v>
      </c>
      <c r="L750" s="22">
        <v>5</v>
      </c>
      <c r="M750" s="23">
        <v>5.2392000000000003</v>
      </c>
      <c r="N750" s="24" t="s">
        <v>1888</v>
      </c>
      <c r="O750" s="25" t="s">
        <v>2109</v>
      </c>
      <c r="P750" s="56"/>
      <c r="Q750" s="27"/>
      <c r="R750" s="27"/>
      <c r="S750" s="27"/>
      <c r="T750" s="27"/>
      <c r="U750" s="27"/>
      <c r="V750" s="28"/>
      <c r="W750" s="27"/>
      <c r="X750" s="27"/>
      <c r="Y750" s="27"/>
    </row>
    <row r="751" spans="1:25" x14ac:dyDescent="0.25">
      <c r="A751" s="19" t="s">
        <v>2388</v>
      </c>
      <c r="B751" s="19" t="s">
        <v>2389</v>
      </c>
      <c r="C751" s="19" t="s">
        <v>2390</v>
      </c>
      <c r="D751" s="20" t="s">
        <v>2391</v>
      </c>
      <c r="E751" s="19" t="s">
        <v>2392</v>
      </c>
      <c r="F751" s="19" t="s">
        <v>2393</v>
      </c>
      <c r="G751" s="21">
        <v>44602</v>
      </c>
      <c r="H751" s="21">
        <v>44579</v>
      </c>
      <c r="I751" s="19" t="s">
        <v>785</v>
      </c>
      <c r="J751" s="19" t="s">
        <v>21</v>
      </c>
      <c r="K751" s="19" t="s">
        <v>77</v>
      </c>
      <c r="L751" s="22">
        <v>2</v>
      </c>
      <c r="M751" s="23">
        <v>2.2259199999999999</v>
      </c>
      <c r="N751" s="24" t="s">
        <v>1888</v>
      </c>
      <c r="O751" s="25" t="s">
        <v>2109</v>
      </c>
      <c r="P751" s="56"/>
      <c r="Q751" s="27"/>
      <c r="R751" s="27"/>
      <c r="S751" s="27"/>
      <c r="T751" s="27"/>
      <c r="U751" s="27"/>
      <c r="V751" s="28"/>
      <c r="W751" s="27"/>
      <c r="X751" s="27"/>
      <c r="Y751" s="27"/>
    </row>
    <row r="752" spans="1:25" x14ac:dyDescent="0.25">
      <c r="A752" s="19" t="s">
        <v>2388</v>
      </c>
      <c r="B752" s="19" t="s">
        <v>2389</v>
      </c>
      <c r="C752" s="19" t="s">
        <v>2390</v>
      </c>
      <c r="D752" s="20" t="s">
        <v>2391</v>
      </c>
      <c r="E752" s="19" t="s">
        <v>2392</v>
      </c>
      <c r="F752" s="19" t="s">
        <v>2393</v>
      </c>
      <c r="G752" s="21">
        <v>44602</v>
      </c>
      <c r="H752" s="21">
        <v>44579</v>
      </c>
      <c r="I752" s="19" t="s">
        <v>2394</v>
      </c>
      <c r="J752" s="19" t="s">
        <v>21</v>
      </c>
      <c r="K752" s="19" t="s">
        <v>77</v>
      </c>
      <c r="L752" s="22">
        <v>5</v>
      </c>
      <c r="M752" s="23">
        <v>5.2392000000000003</v>
      </c>
      <c r="N752" s="24" t="s">
        <v>1888</v>
      </c>
      <c r="O752" s="25" t="s">
        <v>1889</v>
      </c>
      <c r="P752" s="56">
        <v>7</v>
      </c>
      <c r="Q752" s="27">
        <v>1</v>
      </c>
      <c r="R752" s="27"/>
      <c r="S752" s="27"/>
      <c r="T752" s="27"/>
      <c r="U752" s="27"/>
      <c r="V752" s="28"/>
      <c r="W752" s="27"/>
      <c r="X752" s="27"/>
      <c r="Y752" s="27"/>
    </row>
    <row r="753" spans="1:25" x14ac:dyDescent="0.25">
      <c r="A753" s="19" t="s">
        <v>2388</v>
      </c>
      <c r="B753" s="19" t="s">
        <v>2389</v>
      </c>
      <c r="C753" s="19" t="s">
        <v>2390</v>
      </c>
      <c r="D753" s="20" t="s">
        <v>2391</v>
      </c>
      <c r="E753" s="19" t="s">
        <v>2392</v>
      </c>
      <c r="F753" s="19" t="s">
        <v>2393</v>
      </c>
      <c r="G753" s="21">
        <v>44602</v>
      </c>
      <c r="H753" s="21">
        <v>44579</v>
      </c>
      <c r="I753" s="19" t="s">
        <v>785</v>
      </c>
      <c r="J753" s="19" t="s">
        <v>21</v>
      </c>
      <c r="K753" s="19" t="s">
        <v>77</v>
      </c>
      <c r="L753" s="22">
        <v>2</v>
      </c>
      <c r="M753" s="23">
        <v>2.2259199999999999</v>
      </c>
      <c r="N753" s="24" t="s">
        <v>1888</v>
      </c>
      <c r="O753" s="25" t="s">
        <v>1889</v>
      </c>
      <c r="P753" s="56"/>
      <c r="Q753" s="27"/>
      <c r="R753" s="27"/>
      <c r="S753" s="27"/>
      <c r="T753" s="27"/>
      <c r="U753" s="27"/>
      <c r="V753" s="28"/>
      <c r="W753" s="27"/>
      <c r="X753" s="27"/>
      <c r="Y753" s="27"/>
    </row>
    <row r="754" spans="1:25" x14ac:dyDescent="0.25">
      <c r="A754" s="19" t="s">
        <v>1269</v>
      </c>
      <c r="B754" s="19" t="s">
        <v>1270</v>
      </c>
      <c r="C754" s="19" t="s">
        <v>1264</v>
      </c>
      <c r="D754" s="20" t="s">
        <v>1265</v>
      </c>
      <c r="E754" s="19" t="s">
        <v>1267</v>
      </c>
      <c r="F754" s="19" t="s">
        <v>1907</v>
      </c>
      <c r="G754" s="21">
        <v>44602</v>
      </c>
      <c r="H754" s="21">
        <v>44578</v>
      </c>
      <c r="I754" s="19" t="s">
        <v>222</v>
      </c>
      <c r="J754" s="19" t="s">
        <v>219</v>
      </c>
      <c r="K754" s="19" t="s">
        <v>77</v>
      </c>
      <c r="L754" s="22">
        <v>15600</v>
      </c>
      <c r="M754" s="23">
        <v>0.11420175</v>
      </c>
      <c r="N754" s="24" t="s">
        <v>1888</v>
      </c>
      <c r="O754" s="25" t="s">
        <v>1889</v>
      </c>
      <c r="P754" s="56"/>
      <c r="Q754" s="27"/>
      <c r="R754" s="27"/>
      <c r="S754" s="27"/>
      <c r="T754" s="27"/>
      <c r="U754" s="27"/>
      <c r="V754" s="28"/>
      <c r="W754" s="27"/>
      <c r="X754" s="27"/>
      <c r="Y754" s="27"/>
    </row>
    <row r="755" spans="1:25" x14ac:dyDescent="0.25">
      <c r="A755" s="19" t="s">
        <v>1269</v>
      </c>
      <c r="B755" s="19" t="s">
        <v>1270</v>
      </c>
      <c r="C755" s="19" t="s">
        <v>1264</v>
      </c>
      <c r="D755" s="20" t="s">
        <v>1265</v>
      </c>
      <c r="E755" s="19" t="s">
        <v>1267</v>
      </c>
      <c r="F755" s="19" t="s">
        <v>1907</v>
      </c>
      <c r="G755" s="21">
        <v>44602</v>
      </c>
      <c r="H755" s="21">
        <v>44578</v>
      </c>
      <c r="I755" s="19" t="s">
        <v>234</v>
      </c>
      <c r="J755" s="19" t="s">
        <v>219</v>
      </c>
      <c r="K755" s="19" t="s">
        <v>77</v>
      </c>
      <c r="L755" s="22">
        <v>18000</v>
      </c>
      <c r="M755" s="23">
        <v>0.25863750000000002</v>
      </c>
      <c r="N755" s="24" t="s">
        <v>1888</v>
      </c>
      <c r="O755" s="25" t="s">
        <v>1889</v>
      </c>
      <c r="P755" s="56"/>
      <c r="Q755" s="27"/>
      <c r="R755" s="27"/>
      <c r="S755" s="27"/>
      <c r="T755" s="27"/>
      <c r="U755" s="27"/>
      <c r="V755" s="28"/>
      <c r="W755" s="27"/>
      <c r="X755" s="27"/>
      <c r="Y755" s="27"/>
    </row>
    <row r="756" spans="1:25" x14ac:dyDescent="0.25">
      <c r="A756" s="19" t="s">
        <v>1269</v>
      </c>
      <c r="B756" s="19" t="s">
        <v>1270</v>
      </c>
      <c r="C756" s="19" t="s">
        <v>1264</v>
      </c>
      <c r="D756" s="20" t="s">
        <v>1265</v>
      </c>
      <c r="E756" s="19" t="s">
        <v>1267</v>
      </c>
      <c r="F756" s="19" t="s">
        <v>1907</v>
      </c>
      <c r="G756" s="21">
        <v>44602</v>
      </c>
      <c r="H756" s="21">
        <v>44578</v>
      </c>
      <c r="I756" s="19" t="s">
        <v>230</v>
      </c>
      <c r="J756" s="19" t="s">
        <v>219</v>
      </c>
      <c r="K756" s="19" t="s">
        <v>77</v>
      </c>
      <c r="L756" s="22">
        <v>18000</v>
      </c>
      <c r="M756" s="23">
        <v>0.28727999999999998</v>
      </c>
      <c r="N756" s="24" t="s">
        <v>1888</v>
      </c>
      <c r="O756" s="25" t="s">
        <v>1889</v>
      </c>
      <c r="P756" s="56"/>
      <c r="Q756" s="27"/>
      <c r="R756" s="27"/>
      <c r="S756" s="27"/>
      <c r="T756" s="27"/>
      <c r="U756" s="27"/>
      <c r="V756" s="28"/>
      <c r="W756" s="27"/>
      <c r="X756" s="27"/>
      <c r="Y756" s="27"/>
    </row>
    <row r="757" spans="1:25" x14ac:dyDescent="0.25">
      <c r="A757" s="19" t="s">
        <v>1269</v>
      </c>
      <c r="B757" s="19" t="s">
        <v>1270</v>
      </c>
      <c r="C757" s="19" t="s">
        <v>1264</v>
      </c>
      <c r="D757" s="20" t="s">
        <v>1265</v>
      </c>
      <c r="E757" s="19" t="s">
        <v>1267</v>
      </c>
      <c r="F757" s="19" t="s">
        <v>1907</v>
      </c>
      <c r="G757" s="21">
        <v>44602</v>
      </c>
      <c r="H757" s="21">
        <v>44578</v>
      </c>
      <c r="I757" s="19" t="s">
        <v>235</v>
      </c>
      <c r="J757" s="19" t="s">
        <v>219</v>
      </c>
      <c r="K757" s="19" t="s">
        <v>77</v>
      </c>
      <c r="L757" s="22">
        <v>2016</v>
      </c>
      <c r="M757" s="23">
        <v>0.20044500000000001</v>
      </c>
      <c r="N757" s="24" t="s">
        <v>1888</v>
      </c>
      <c r="O757" s="25" t="s">
        <v>1889</v>
      </c>
      <c r="P757" s="56"/>
      <c r="Q757" s="27"/>
      <c r="R757" s="27"/>
      <c r="S757" s="27"/>
      <c r="T757" s="27"/>
      <c r="U757" s="27"/>
      <c r="V757" s="28"/>
      <c r="W757" s="27"/>
      <c r="X757" s="27"/>
      <c r="Y757" s="27"/>
    </row>
    <row r="758" spans="1:25" x14ac:dyDescent="0.25">
      <c r="A758" s="19" t="s">
        <v>1269</v>
      </c>
      <c r="B758" s="19" t="s">
        <v>1270</v>
      </c>
      <c r="C758" s="19" t="s">
        <v>1264</v>
      </c>
      <c r="D758" s="20" t="s">
        <v>1265</v>
      </c>
      <c r="E758" s="19" t="s">
        <v>1267</v>
      </c>
      <c r="F758" s="19" t="s">
        <v>1907</v>
      </c>
      <c r="G758" s="21">
        <v>44602</v>
      </c>
      <c r="H758" s="21">
        <v>44578</v>
      </c>
      <c r="I758" s="19" t="s">
        <v>223</v>
      </c>
      <c r="J758" s="19" t="s">
        <v>219</v>
      </c>
      <c r="K758" s="19" t="s">
        <v>77</v>
      </c>
      <c r="L758" s="22">
        <v>480</v>
      </c>
      <c r="M758" s="23">
        <v>2.2678E-2</v>
      </c>
      <c r="N758" s="24" t="s">
        <v>1888</v>
      </c>
      <c r="O758" s="25" t="s">
        <v>1889</v>
      </c>
      <c r="P758" s="56"/>
      <c r="Q758" s="27"/>
      <c r="R758" s="27"/>
      <c r="S758" s="27"/>
      <c r="T758" s="27"/>
      <c r="U758" s="27"/>
      <c r="V758" s="28"/>
      <c r="W758" s="27"/>
      <c r="X758" s="27"/>
      <c r="Y758" s="27"/>
    </row>
    <row r="759" spans="1:25" x14ac:dyDescent="0.25">
      <c r="A759" s="19" t="s">
        <v>1269</v>
      </c>
      <c r="B759" s="19" t="s">
        <v>1270</v>
      </c>
      <c r="C759" s="19" t="s">
        <v>1264</v>
      </c>
      <c r="D759" s="20" t="s">
        <v>1265</v>
      </c>
      <c r="E759" s="19" t="s">
        <v>1267</v>
      </c>
      <c r="F759" s="19" t="s">
        <v>1907</v>
      </c>
      <c r="G759" s="21">
        <v>44602</v>
      </c>
      <c r="H759" s="21">
        <v>44578</v>
      </c>
      <c r="I759" s="19" t="s">
        <v>764</v>
      </c>
      <c r="J759" s="19" t="s">
        <v>219</v>
      </c>
      <c r="K759" s="19" t="s">
        <v>77</v>
      </c>
      <c r="L759" s="22">
        <v>960</v>
      </c>
      <c r="M759" s="23">
        <v>8.249999999999999E-2</v>
      </c>
      <c r="N759" s="24" t="s">
        <v>1888</v>
      </c>
      <c r="O759" s="25" t="s">
        <v>1889</v>
      </c>
      <c r="P759" s="56"/>
      <c r="Q759" s="27"/>
      <c r="R759" s="27"/>
      <c r="S759" s="27"/>
      <c r="T759" s="27"/>
      <c r="U759" s="27"/>
      <c r="V759" s="28"/>
      <c r="W759" s="27"/>
      <c r="X759" s="27"/>
      <c r="Y759" s="27"/>
    </row>
    <row r="760" spans="1:25" x14ac:dyDescent="0.25">
      <c r="A760" s="19" t="s">
        <v>1269</v>
      </c>
      <c r="B760" s="19" t="s">
        <v>1270</v>
      </c>
      <c r="C760" s="19" t="s">
        <v>1264</v>
      </c>
      <c r="D760" s="20" t="s">
        <v>1265</v>
      </c>
      <c r="E760" s="19" t="s">
        <v>1267</v>
      </c>
      <c r="F760" s="19" t="s">
        <v>1907</v>
      </c>
      <c r="G760" s="21">
        <v>44602</v>
      </c>
      <c r="H760" s="21">
        <v>44578</v>
      </c>
      <c r="I760" s="19" t="s">
        <v>765</v>
      </c>
      <c r="J760" s="19" t="s">
        <v>219</v>
      </c>
      <c r="K760" s="19" t="s">
        <v>77</v>
      </c>
      <c r="L760" s="22">
        <v>1920</v>
      </c>
      <c r="M760" s="23">
        <v>9.5759999999999998E-2</v>
      </c>
      <c r="N760" s="24" t="s">
        <v>1888</v>
      </c>
      <c r="O760" s="25" t="s">
        <v>1889</v>
      </c>
      <c r="P760" s="56"/>
      <c r="Q760" s="27"/>
      <c r="R760" s="27"/>
      <c r="S760" s="27"/>
      <c r="T760" s="27"/>
      <c r="U760" s="27"/>
      <c r="V760" s="28"/>
      <c r="W760" s="27"/>
      <c r="X760" s="27"/>
      <c r="Y760" s="27"/>
    </row>
    <row r="761" spans="1:25" x14ac:dyDescent="0.25">
      <c r="A761" s="19" t="s">
        <v>1269</v>
      </c>
      <c r="B761" s="19" t="s">
        <v>1270</v>
      </c>
      <c r="C761" s="19" t="s">
        <v>1264</v>
      </c>
      <c r="D761" s="20" t="s">
        <v>1265</v>
      </c>
      <c r="E761" s="19" t="s">
        <v>1267</v>
      </c>
      <c r="F761" s="19" t="s">
        <v>1907</v>
      </c>
      <c r="G761" s="21">
        <v>44602</v>
      </c>
      <c r="H761" s="21">
        <v>44578</v>
      </c>
      <c r="I761" s="19" t="s">
        <v>767</v>
      </c>
      <c r="J761" s="19" t="s">
        <v>219</v>
      </c>
      <c r="K761" s="19" t="s">
        <v>77</v>
      </c>
      <c r="L761" s="22">
        <v>100</v>
      </c>
      <c r="M761" s="23">
        <v>1.53725E-3</v>
      </c>
      <c r="N761" s="24" t="s">
        <v>1888</v>
      </c>
      <c r="O761" s="25" t="s">
        <v>1889</v>
      </c>
      <c r="P761" s="56"/>
      <c r="Q761" s="27"/>
      <c r="R761" s="27"/>
      <c r="S761" s="27"/>
      <c r="T761" s="27"/>
      <c r="U761" s="27"/>
      <c r="V761" s="28"/>
      <c r="W761" s="27"/>
      <c r="X761" s="27"/>
      <c r="Y761" s="27"/>
    </row>
    <row r="762" spans="1:25" x14ac:dyDescent="0.25">
      <c r="A762" s="19" t="s">
        <v>973</v>
      </c>
      <c r="B762" s="19" t="s">
        <v>2395</v>
      </c>
      <c r="C762" s="19" t="s">
        <v>1273</v>
      </c>
      <c r="D762" s="20" t="s">
        <v>1274</v>
      </c>
      <c r="E762" s="19" t="s">
        <v>1275</v>
      </c>
      <c r="F762" s="19" t="s">
        <v>2118</v>
      </c>
      <c r="G762" s="21">
        <v>44591</v>
      </c>
      <c r="H762" s="21">
        <v>44579</v>
      </c>
      <c r="I762" s="19" t="s">
        <v>710</v>
      </c>
      <c r="J762" s="19" t="s">
        <v>100</v>
      </c>
      <c r="K762" s="19" t="s">
        <v>77</v>
      </c>
      <c r="L762" s="22">
        <v>20</v>
      </c>
      <c r="M762" s="23">
        <v>1.6546400000000001</v>
      </c>
      <c r="N762" s="24" t="s">
        <v>1888</v>
      </c>
      <c r="O762" s="25" t="s">
        <v>1889</v>
      </c>
      <c r="P762" s="56"/>
      <c r="Q762" s="27"/>
      <c r="R762" s="27"/>
      <c r="S762" s="27"/>
      <c r="T762" s="27"/>
      <c r="U762" s="27"/>
      <c r="V762" s="28"/>
      <c r="W762" s="27"/>
      <c r="X762" s="27"/>
      <c r="Y762" s="27"/>
    </row>
    <row r="763" spans="1:25" x14ac:dyDescent="0.25">
      <c r="A763" s="19" t="s">
        <v>973</v>
      </c>
      <c r="B763" s="19" t="s">
        <v>2395</v>
      </c>
      <c r="C763" s="19" t="s">
        <v>1273</v>
      </c>
      <c r="D763" s="20" t="s">
        <v>1274</v>
      </c>
      <c r="E763" s="19" t="s">
        <v>1275</v>
      </c>
      <c r="F763" s="19" t="s">
        <v>2118</v>
      </c>
      <c r="G763" s="21">
        <v>44591</v>
      </c>
      <c r="H763" s="21">
        <v>44579</v>
      </c>
      <c r="I763" s="19" t="s">
        <v>714</v>
      </c>
      <c r="J763" s="19" t="s">
        <v>100</v>
      </c>
      <c r="K763" s="19" t="s">
        <v>77</v>
      </c>
      <c r="L763" s="22">
        <v>20</v>
      </c>
      <c r="M763" s="23">
        <v>3.2455875000000001</v>
      </c>
      <c r="N763" s="24" t="s">
        <v>1888</v>
      </c>
      <c r="O763" s="25" t="s">
        <v>1889</v>
      </c>
      <c r="P763" s="56"/>
      <c r="Q763" s="27"/>
      <c r="R763" s="27"/>
      <c r="S763" s="27"/>
      <c r="T763" s="27"/>
      <c r="U763" s="27"/>
      <c r="V763" s="28"/>
      <c r="W763" s="27"/>
      <c r="X763" s="27"/>
      <c r="Y763" s="27"/>
    </row>
    <row r="764" spans="1:25" x14ac:dyDescent="0.25">
      <c r="A764" s="19" t="s">
        <v>973</v>
      </c>
      <c r="B764" s="19" t="s">
        <v>2395</v>
      </c>
      <c r="C764" s="19" t="s">
        <v>1273</v>
      </c>
      <c r="D764" s="20" t="s">
        <v>1274</v>
      </c>
      <c r="E764" s="19" t="s">
        <v>1275</v>
      </c>
      <c r="F764" s="19" t="s">
        <v>2118</v>
      </c>
      <c r="G764" s="21">
        <v>44591</v>
      </c>
      <c r="H764" s="21">
        <v>44579</v>
      </c>
      <c r="I764" s="19" t="s">
        <v>170</v>
      </c>
      <c r="J764" s="19" t="s">
        <v>21</v>
      </c>
      <c r="K764" s="19" t="s">
        <v>77</v>
      </c>
      <c r="L764" s="22">
        <v>20</v>
      </c>
      <c r="M764" s="23">
        <v>13.832000000000001</v>
      </c>
      <c r="N764" s="24" t="s">
        <v>1888</v>
      </c>
      <c r="O764" s="25" t="s">
        <v>1889</v>
      </c>
      <c r="P764" s="56"/>
      <c r="Q764" s="27"/>
      <c r="R764" s="27"/>
      <c r="S764" s="27"/>
      <c r="T764" s="27"/>
      <c r="U764" s="27"/>
      <c r="V764" s="28"/>
      <c r="W764" s="27"/>
      <c r="X764" s="27"/>
      <c r="Y764" s="27"/>
    </row>
  </sheetData>
  <mergeCells count="3">
    <mergeCell ref="A1:M1"/>
    <mergeCell ref="N1:S1"/>
    <mergeCell ref="T1:Y1"/>
  </mergeCells>
  <conditionalFormatting sqref="A29:D56 F51:M56 M57:M86 A58:D69 F58:I69 L58:L69 J58:K79 A80:D85 F80:L85 A86:L86">
    <cfRule type="expression" dxfId="50" priority="42">
      <formula>$AG29="DA"</formula>
    </cfRule>
  </conditionalFormatting>
  <conditionalFormatting sqref="A87:D104 I104:J104 L104 F104:H117 K104:K117 M104:M121 A105:A109 C105:D109 A110:D117 L110:L117 I115:J117">
    <cfRule type="expression" dxfId="49" priority="38">
      <formula>$AG87="DA"</formula>
    </cfRule>
  </conditionalFormatting>
  <conditionalFormatting sqref="A122:D131 F122:M131 J132:K137 M132:M146 A138:J138 K138:L146 F139:J146">
    <cfRule type="expression" dxfId="48" priority="37">
      <formula>$AG122="DA"</formula>
    </cfRule>
  </conditionalFormatting>
  <conditionalFormatting sqref="A139:D154 F147:M154 M155 K156:M163 F158:J163">
    <cfRule type="expression" dxfId="47" priority="35">
      <formula>$AG139="DA"</formula>
    </cfRule>
  </conditionalFormatting>
  <conditionalFormatting sqref="A158:D175 F164:H168 I164:M170 G169:H169 F170:H170 E171 F171:M175">
    <cfRule type="expression" dxfId="46" priority="33">
      <formula>$AG158="DA"</formula>
    </cfRule>
  </conditionalFormatting>
  <conditionalFormatting sqref="A280:D341 F317:M341 M342:M350 A347:D349 F347:L349 A350:L350">
    <cfRule type="expression" dxfId="45" priority="26">
      <formula>$AG280="DA"</formula>
    </cfRule>
  </conditionalFormatting>
  <conditionalFormatting sqref="A351:D380 F351:M380 M381:M382">
    <cfRule type="expression" dxfId="44" priority="25">
      <formula>$AG351="DA"</formula>
    </cfRule>
  </conditionalFormatting>
  <conditionalFormatting sqref="A383:D395 F383:M395 E395">
    <cfRule type="expression" dxfId="43" priority="24">
      <formula>$AG383="DA"</formula>
    </cfRule>
  </conditionalFormatting>
  <conditionalFormatting sqref="A404:D428 F405:M428 A438:D441 F438:L441 F455:K455 A455:D456 F456:L468 A457:E462 A463:D467 A468:E468">
    <cfRule type="expression" dxfId="42" priority="21">
      <formula>$AG404="DA"</formula>
    </cfRule>
  </conditionalFormatting>
  <conditionalFormatting sqref="A488:D507 I493:M507 F498:H500 G501:H505 F503:F505 F506:H507 A508:M508 A509:D510 F509:J510 K509:M514 A511:J511 A512:D512 F512:J512 A513:J513 F514:J514 A514:D517 F515:M516 F517:L517">
    <cfRule type="expression" dxfId="41" priority="17">
      <formula>$AG488="DA"</formula>
    </cfRule>
  </conditionalFormatting>
  <conditionalFormatting sqref="A572:D599 F577:M603 A600:A603 C600:D603 F604:H604 A604:D607 I604:M607 G605:H605 F606:H607 I608:I609 M608:M609">
    <cfRule type="expression" dxfId="40" priority="10">
      <formula>$AG572="DA"</formula>
    </cfRule>
  </conditionalFormatting>
  <conditionalFormatting sqref="A610:D636 F610:M636 A623 C623:D623 A637:M637">
    <cfRule type="expression" dxfId="39" priority="7">
      <formula>$AG610="DA"</formula>
    </cfRule>
  </conditionalFormatting>
  <conditionalFormatting sqref="A713:D764 F715:M764">
    <cfRule type="expression" dxfId="38" priority="2">
      <formula>$AG713="DA"</formula>
    </cfRule>
  </conditionalFormatting>
  <conditionalFormatting sqref="A156:J157">
    <cfRule type="expression" dxfId="37" priority="34">
      <formula>$AG156="DA"</formula>
    </cfRule>
  </conditionalFormatting>
  <conditionalFormatting sqref="A261:J262 K261:M283 A263:D271 F263:J271 A272:J272 A273:D276 F273:J276 A277:J279 F280:J283 F284:M289">
    <cfRule type="expression" dxfId="36" priority="28">
      <formula>$AG261="DA"</formula>
    </cfRule>
  </conditionalFormatting>
  <conditionalFormatting sqref="E100:E101">
    <cfRule type="expression" dxfId="35" priority="39">
      <formula>$AG100="DA"</formula>
    </cfRule>
  </conditionalFormatting>
  <conditionalFormatting sqref="E140 E143">
    <cfRule type="expression" dxfId="34" priority="36">
      <formula>$AG140="DA"</formula>
    </cfRule>
  </conditionalFormatting>
  <conditionalFormatting sqref="E199">
    <cfRule type="expression" dxfId="33" priority="53">
      <formula>$AG199="DA"</formula>
    </cfRule>
  </conditionalFormatting>
  <conditionalFormatting sqref="E221">
    <cfRule type="expression" dxfId="32" priority="29">
      <formula>$AG221="DA"</formula>
    </cfRule>
  </conditionalFormatting>
  <conditionalFormatting sqref="E438">
    <cfRule type="expression" dxfId="31" priority="20">
      <formula>$AG438="DA"</formula>
    </cfRule>
  </conditionalFormatting>
  <conditionalFormatting sqref="E509 E516">
    <cfRule type="expression" dxfId="30" priority="16">
      <formula>$AG509="DA"</formula>
    </cfRule>
  </conditionalFormatting>
  <conditionalFormatting sqref="E525:E526 E529">
    <cfRule type="expression" dxfId="29" priority="14">
      <formula>$AG525="DA"</formula>
    </cfRule>
  </conditionalFormatting>
  <conditionalFormatting sqref="E562:E565 F566:J569 L566:M571 A570:J571">
    <cfRule type="expression" dxfId="28" priority="57">
      <formula>$AG562="DA"</formula>
    </cfRule>
  </conditionalFormatting>
  <conditionalFormatting sqref="E591:E596 E598">
    <cfRule type="expression" dxfId="27" priority="11">
      <formula>$AG591="DA"</formula>
    </cfRule>
  </conditionalFormatting>
  <conditionalFormatting sqref="E627:E630">
    <cfRule type="expression" dxfId="26" priority="8">
      <formula>$AG627="DA"</formula>
    </cfRule>
  </conditionalFormatting>
  <conditionalFormatting sqref="E715:E718 E723">
    <cfRule type="expression" dxfId="25" priority="56">
      <formula>$AG715="DA"</formula>
    </cfRule>
  </conditionalFormatting>
  <conditionalFormatting sqref="E740">
    <cfRule type="expression" dxfId="24" priority="3">
      <formula>$AG740="DA"</formula>
    </cfRule>
  </conditionalFormatting>
  <conditionalFormatting sqref="E752">
    <cfRule type="expression" dxfId="23" priority="1">
      <formula>$AG752="DA"</formula>
    </cfRule>
  </conditionalFormatting>
  <conditionalFormatting sqref="E404:L404">
    <cfRule type="expression" dxfId="22" priority="22">
      <formula>$AG404="DA"</formula>
    </cfRule>
  </conditionalFormatting>
  <conditionalFormatting sqref="F493:H495 G496:H497">
    <cfRule type="expression" dxfId="21" priority="49">
      <formula>$AG493="DA"</formula>
    </cfRule>
  </conditionalFormatting>
  <conditionalFormatting sqref="F29:L31 E47">
    <cfRule type="expression" dxfId="20" priority="43">
      <formula>$AG29="DA"</formula>
    </cfRule>
  </conditionalFormatting>
  <conditionalFormatting sqref="F87:M103">
    <cfRule type="expression" dxfId="19" priority="41">
      <formula>$AG87="DA"</formula>
    </cfRule>
  </conditionalFormatting>
  <conditionalFormatting sqref="F196:M205">
    <cfRule type="expression" dxfId="18" priority="54">
      <formula>$AG196="DA"</formula>
    </cfRule>
  </conditionalFormatting>
  <conditionalFormatting sqref="F213:M222 A213:D260 K223:K224 F223:J260 L223:M260 K235:K260">
    <cfRule type="expression" dxfId="17" priority="30">
      <formula>$AG213="DA"</formula>
    </cfRule>
  </conditionalFormatting>
  <conditionalFormatting sqref="F488:M492">
    <cfRule type="expression" dxfId="16" priority="50">
      <formula>$AG488="DA"</formula>
    </cfRule>
  </conditionalFormatting>
  <conditionalFormatting sqref="F531:M553 A531:D569 F554:L554 M554:M565 E555:E558 F555:H565 K555:K571 E560">
    <cfRule type="expression" dxfId="15" priority="12">
      <formula>$AG531="DA"</formula>
    </cfRule>
  </conditionalFormatting>
  <conditionalFormatting sqref="F638:M685 A638:D695 F686:H688 L686:L695 I686:K701 M686:M714 G689:H689 F690:H695 D696:D697 G697:G701 A700:D701 F700:F701 H700:H701 L700:L701 A704:D711 F704:L711 E712:E713 F713:L713 F714:H714 K714">
    <cfRule type="expression" dxfId="14" priority="5">
      <formula>$AG638="DA"</formula>
    </cfRule>
  </conditionalFormatting>
  <conditionalFormatting sqref="F3:Q3 A3:D15 F4:M15 O4:O86 N4:N764 A17:D20 F17:L20 E24:E25 O126:O163 O176:O195 O326:O332 O396:O478 O561:O598 O667:O714 O752:O764">
    <cfRule type="expression" dxfId="13" priority="46">
      <formula>$AG3="DA"</formula>
    </cfRule>
  </conditionalFormatting>
  <conditionalFormatting sqref="G572:H572 I572:M576 F573:H576">
    <cfRule type="expression" dxfId="12" priority="48">
      <formula>$AG572="DA"</formula>
    </cfRule>
  </conditionalFormatting>
  <conditionalFormatting sqref="I206:I212 M206:M212 K209 A211:C212 F211:H212 J211:L212">
    <cfRule type="expression" dxfId="11" priority="31">
      <formula>$AG206="DA"</formula>
    </cfRule>
  </conditionalFormatting>
  <conditionalFormatting sqref="I479:I480 M479:M485 K480 A483:L483 A484:D484 F484:L484 A486:M487">
    <cfRule type="expression" dxfId="10" priority="18">
      <formula>$AG479="DA"</formula>
    </cfRule>
  </conditionalFormatting>
  <conditionalFormatting sqref="J290:J308 F290:I316 K290:M316 J310:J316">
    <cfRule type="expression" dxfId="9" priority="27">
      <formula>$AG290="DA"</formula>
    </cfRule>
  </conditionalFormatting>
  <conditionalFormatting sqref="K25">
    <cfRule type="expression" dxfId="8" priority="45">
      <formula>$AG25="DA"</formula>
    </cfRule>
  </conditionalFormatting>
  <conditionalFormatting sqref="M16:M50 F32:H32 I32:L37 G33:H36 F37:H37 F38:L50">
    <cfRule type="expression" dxfId="7" priority="44">
      <formula>$AG16="DA"</formula>
    </cfRule>
  </conditionalFormatting>
  <conditionalFormatting sqref="M176:M195 F177:L184 A177:D185 F185:J185 K185:L195 A186:J186 A187:D192 F187:J192 A193:J193 F194:J195 A194:D205">
    <cfRule type="expression" dxfId="6" priority="32">
      <formula>$AG176="DA"</formula>
    </cfRule>
  </conditionalFormatting>
  <conditionalFormatting sqref="M396:M404 A402:L403">
    <cfRule type="expression" dxfId="5" priority="23">
      <formula>$AG396="DA"</formula>
    </cfRule>
  </conditionalFormatting>
  <conditionalFormatting sqref="M429:M471 I469:I471 A472:D478 F472:M478">
    <cfRule type="expression" dxfId="4" priority="19">
      <formula>$AG429="DA"</formula>
    </cfRule>
  </conditionalFormatting>
  <conditionalFormatting sqref="M517:M530 A522:D529 F522:J529 K522:L530 A530:J530">
    <cfRule type="expression" dxfId="3" priority="15">
      <formula>$AG517="DA"</formula>
    </cfRule>
  </conditionalFormatting>
  <conditionalFormatting sqref="P163:P169">
    <cfRule type="expression" dxfId="2" priority="59">
      <formula>$AG163="DA"</formula>
    </cfRule>
  </conditionalFormatting>
  <conditionalFormatting sqref="P175:P181">
    <cfRule type="expression" dxfId="1" priority="58">
      <formula>$AG175="DA"</formula>
    </cfRule>
  </conditionalFormatting>
  <conditionalFormatting sqref="P299">
    <cfRule type="expression" dxfId="0" priority="60">
      <formula>$AG299="DA"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0F1D-133A-4A93-B5B5-EC98131BF918}">
  <dimension ref="A1:A697"/>
  <sheetViews>
    <sheetView workbookViewId="0">
      <selection sqref="A1:A697"/>
    </sheetView>
  </sheetViews>
  <sheetFormatPr defaultRowHeight="13.8" x14ac:dyDescent="0.25"/>
  <sheetData>
    <row r="1" spans="1:1" x14ac:dyDescent="0.25">
      <c r="A1" t="s">
        <v>67</v>
      </c>
    </row>
    <row r="2" spans="1:1" x14ac:dyDescent="0.25">
      <c r="A2" t="s">
        <v>89</v>
      </c>
    </row>
    <row r="3" spans="1:1" x14ac:dyDescent="0.25">
      <c r="A3" t="s">
        <v>93</v>
      </c>
    </row>
    <row r="4" spans="1:1" x14ac:dyDescent="0.25">
      <c r="A4" t="s">
        <v>93</v>
      </c>
    </row>
    <row r="5" spans="1:1" x14ac:dyDescent="0.25">
      <c r="A5" t="s">
        <v>104</v>
      </c>
    </row>
    <row r="6" spans="1:1" x14ac:dyDescent="0.25">
      <c r="A6" t="s">
        <v>107</v>
      </c>
    </row>
    <row r="7" spans="1:1" x14ac:dyDescent="0.25">
      <c r="A7" t="s">
        <v>67</v>
      </c>
    </row>
    <row r="8" spans="1:1" x14ac:dyDescent="0.25">
      <c r="A8" t="s">
        <v>110</v>
      </c>
    </row>
    <row r="9" spans="1:1" x14ac:dyDescent="0.25">
      <c r="A9" t="s">
        <v>113</v>
      </c>
    </row>
    <row r="10" spans="1:1" x14ac:dyDescent="0.25">
      <c r="A10" t="s">
        <v>116</v>
      </c>
    </row>
    <row r="11" spans="1:1" x14ac:dyDescent="0.25">
      <c r="A11" t="s">
        <v>113</v>
      </c>
    </row>
    <row r="12" spans="1:1" x14ac:dyDescent="0.25">
      <c r="A12" t="s">
        <v>119</v>
      </c>
    </row>
    <row r="13" spans="1:1" x14ac:dyDescent="0.25">
      <c r="A13" t="s">
        <v>119</v>
      </c>
    </row>
    <row r="14" spans="1:1" x14ac:dyDescent="0.25">
      <c r="A14" t="s">
        <v>122</v>
      </c>
    </row>
    <row r="15" spans="1:1" x14ac:dyDescent="0.25">
      <c r="A15" t="s">
        <v>131</v>
      </c>
    </row>
    <row r="16" spans="1:1" x14ac:dyDescent="0.25">
      <c r="A16" t="s">
        <v>134</v>
      </c>
    </row>
    <row r="17" spans="1:1" x14ac:dyDescent="0.25">
      <c r="A17" t="s">
        <v>134</v>
      </c>
    </row>
    <row r="18" spans="1:1" x14ac:dyDescent="0.25">
      <c r="A18" t="s">
        <v>150</v>
      </c>
    </row>
    <row r="19" spans="1:1" x14ac:dyDescent="0.25">
      <c r="A19" t="s">
        <v>158</v>
      </c>
    </row>
    <row r="20" spans="1:1" x14ac:dyDescent="0.25">
      <c r="A20" t="s">
        <v>158</v>
      </c>
    </row>
    <row r="21" spans="1:1" x14ac:dyDescent="0.25">
      <c r="A21" t="s">
        <v>162</v>
      </c>
    </row>
    <row r="22" spans="1:1" x14ac:dyDescent="0.25">
      <c r="A22" t="s">
        <v>162</v>
      </c>
    </row>
    <row r="23" spans="1:1" x14ac:dyDescent="0.25">
      <c r="A23" t="s">
        <v>162</v>
      </c>
    </row>
    <row r="24" spans="1:1" x14ac:dyDescent="0.25">
      <c r="A24" t="s">
        <v>162</v>
      </c>
    </row>
    <row r="25" spans="1:1" x14ac:dyDescent="0.25">
      <c r="A25" t="s">
        <v>162</v>
      </c>
    </row>
    <row r="26" spans="1:1" x14ac:dyDescent="0.25">
      <c r="A26" t="s">
        <v>168</v>
      </c>
    </row>
    <row r="27" spans="1:1" x14ac:dyDescent="0.25">
      <c r="A27" t="s">
        <v>162</v>
      </c>
    </row>
    <row r="28" spans="1:1" x14ac:dyDescent="0.25">
      <c r="A28" t="s">
        <v>172</v>
      </c>
    </row>
    <row r="29" spans="1:1" x14ac:dyDescent="0.25">
      <c r="A29" t="s">
        <v>184</v>
      </c>
    </row>
    <row r="30" spans="1:1" x14ac:dyDescent="0.25">
      <c r="A30" t="s">
        <v>192</v>
      </c>
    </row>
    <row r="31" spans="1:1" x14ac:dyDescent="0.25">
      <c r="A31" t="s">
        <v>198</v>
      </c>
    </row>
    <row r="32" spans="1:1" x14ac:dyDescent="0.25">
      <c r="A32" t="s">
        <v>201</v>
      </c>
    </row>
    <row r="33" spans="1:1" x14ac:dyDescent="0.25">
      <c r="A33" t="s">
        <v>212</v>
      </c>
    </row>
    <row r="34" spans="1:1" x14ac:dyDescent="0.25">
      <c r="A34" t="s">
        <v>212</v>
      </c>
    </row>
    <row r="35" spans="1:1" x14ac:dyDescent="0.25">
      <c r="A35" t="s">
        <v>212</v>
      </c>
    </row>
    <row r="36" spans="1:1" x14ac:dyDescent="0.25">
      <c r="A36" t="s">
        <v>224</v>
      </c>
    </row>
    <row r="37" spans="1:1" x14ac:dyDescent="0.25">
      <c r="A37" t="s">
        <v>212</v>
      </c>
    </row>
    <row r="38" spans="1:1" x14ac:dyDescent="0.25">
      <c r="A38" t="s">
        <v>231</v>
      </c>
    </row>
    <row r="39" spans="1:1" x14ac:dyDescent="0.25">
      <c r="A39" t="s">
        <v>212</v>
      </c>
    </row>
    <row r="40" spans="1:1" x14ac:dyDescent="0.25">
      <c r="A40" t="s">
        <v>212</v>
      </c>
    </row>
    <row r="41" spans="1:1" x14ac:dyDescent="0.25">
      <c r="A41" t="s">
        <v>236</v>
      </c>
    </row>
    <row r="42" spans="1:1" x14ac:dyDescent="0.25">
      <c r="A42" t="s">
        <v>239</v>
      </c>
    </row>
    <row r="43" spans="1:1" x14ac:dyDescent="0.25">
      <c r="A43" t="s">
        <v>241</v>
      </c>
    </row>
    <row r="44" spans="1:1" x14ac:dyDescent="0.25">
      <c r="A44" t="s">
        <v>231</v>
      </c>
    </row>
    <row r="45" spans="1:1" x14ac:dyDescent="0.25">
      <c r="A45" t="s">
        <v>231</v>
      </c>
    </row>
    <row r="46" spans="1:1" x14ac:dyDescent="0.25">
      <c r="A46" t="s">
        <v>245</v>
      </c>
    </row>
    <row r="47" spans="1:1" x14ac:dyDescent="0.25">
      <c r="A47" t="s">
        <v>250</v>
      </c>
    </row>
    <row r="48" spans="1:1" x14ac:dyDescent="0.25">
      <c r="A48" t="s">
        <v>252</v>
      </c>
    </row>
    <row r="49" spans="1:1" x14ac:dyDescent="0.25">
      <c r="A49" t="s">
        <v>259</v>
      </c>
    </row>
    <row r="50" spans="1:1" x14ac:dyDescent="0.25">
      <c r="A50" t="s">
        <v>252</v>
      </c>
    </row>
    <row r="51" spans="1:1" x14ac:dyDescent="0.25">
      <c r="A51" t="s">
        <v>252</v>
      </c>
    </row>
    <row r="52" spans="1:1" x14ac:dyDescent="0.25">
      <c r="A52" t="s">
        <v>266</v>
      </c>
    </row>
    <row r="53" spans="1:1" x14ac:dyDescent="0.25">
      <c r="A53" t="s">
        <v>259</v>
      </c>
    </row>
    <row r="54" spans="1:1" x14ac:dyDescent="0.25">
      <c r="A54" t="s">
        <v>259</v>
      </c>
    </row>
    <row r="55" spans="1:1" x14ac:dyDescent="0.25">
      <c r="A55" t="s">
        <v>192</v>
      </c>
    </row>
    <row r="56" spans="1:1" x14ac:dyDescent="0.25">
      <c r="A56" t="s">
        <v>273</v>
      </c>
    </row>
    <row r="57" spans="1:1" x14ac:dyDescent="0.25">
      <c r="A57" t="s">
        <v>273</v>
      </c>
    </row>
    <row r="58" spans="1:1" x14ac:dyDescent="0.25">
      <c r="A58" t="s">
        <v>277</v>
      </c>
    </row>
    <row r="59" spans="1:1" x14ac:dyDescent="0.25">
      <c r="A59" t="s">
        <v>279</v>
      </c>
    </row>
    <row r="60" spans="1:1" x14ac:dyDescent="0.25">
      <c r="A60" t="s">
        <v>279</v>
      </c>
    </row>
    <row r="61" spans="1:1" x14ac:dyDescent="0.25">
      <c r="A61" t="s">
        <v>291</v>
      </c>
    </row>
    <row r="62" spans="1:1" x14ac:dyDescent="0.25">
      <c r="A62" t="s">
        <v>291</v>
      </c>
    </row>
    <row r="63" spans="1:1" x14ac:dyDescent="0.25">
      <c r="A63" t="s">
        <v>297</v>
      </c>
    </row>
    <row r="64" spans="1:1" x14ac:dyDescent="0.25">
      <c r="A64" t="s">
        <v>299</v>
      </c>
    </row>
    <row r="65" spans="1:1" x14ac:dyDescent="0.25">
      <c r="A65" t="s">
        <v>299</v>
      </c>
    </row>
    <row r="66" spans="1:1" x14ac:dyDescent="0.25">
      <c r="A66" t="s">
        <v>306</v>
      </c>
    </row>
    <row r="67" spans="1:1" x14ac:dyDescent="0.25">
      <c r="A67" t="s">
        <v>308</v>
      </c>
    </row>
    <row r="68" spans="1:1" x14ac:dyDescent="0.25">
      <c r="A68" t="s">
        <v>310</v>
      </c>
    </row>
    <row r="69" spans="1:1" x14ac:dyDescent="0.25">
      <c r="A69" t="s">
        <v>312</v>
      </c>
    </row>
    <row r="70" spans="1:1" x14ac:dyDescent="0.25">
      <c r="A70" t="s">
        <v>312</v>
      </c>
    </row>
    <row r="71" spans="1:1" x14ac:dyDescent="0.25">
      <c r="A71" t="s">
        <v>316</v>
      </c>
    </row>
    <row r="72" spans="1:1" x14ac:dyDescent="0.25">
      <c r="A72" t="s">
        <v>318</v>
      </c>
    </row>
    <row r="73" spans="1:1" x14ac:dyDescent="0.25">
      <c r="A73" t="s">
        <v>297</v>
      </c>
    </row>
    <row r="74" spans="1:1" x14ac:dyDescent="0.25">
      <c r="A74" t="s">
        <v>297</v>
      </c>
    </row>
    <row r="75" spans="1:1" x14ac:dyDescent="0.25">
      <c r="A75" t="s">
        <v>321</v>
      </c>
    </row>
    <row r="76" spans="1:1" x14ac:dyDescent="0.25">
      <c r="A76" t="s">
        <v>321</v>
      </c>
    </row>
    <row r="77" spans="1:1" x14ac:dyDescent="0.25">
      <c r="A77" t="s">
        <v>321</v>
      </c>
    </row>
    <row r="78" spans="1:1" x14ac:dyDescent="0.25">
      <c r="A78" t="s">
        <v>321</v>
      </c>
    </row>
    <row r="79" spans="1:1" x14ac:dyDescent="0.25">
      <c r="A79" t="s">
        <v>339</v>
      </c>
    </row>
    <row r="80" spans="1:1" x14ac:dyDescent="0.25">
      <c r="A80" t="s">
        <v>345</v>
      </c>
    </row>
    <row r="81" spans="1:1" x14ac:dyDescent="0.25">
      <c r="A81" t="s">
        <v>351</v>
      </c>
    </row>
    <row r="82" spans="1:1" x14ac:dyDescent="0.25">
      <c r="A82" t="s">
        <v>351</v>
      </c>
    </row>
    <row r="83" spans="1:1" x14ac:dyDescent="0.25">
      <c r="A83" t="s">
        <v>360</v>
      </c>
    </row>
    <row r="84" spans="1:1" x14ac:dyDescent="0.25">
      <c r="A84" t="s">
        <v>362</v>
      </c>
    </row>
    <row r="85" spans="1:1" x14ac:dyDescent="0.25">
      <c r="A85" t="s">
        <v>364</v>
      </c>
    </row>
    <row r="86" spans="1:1" x14ac:dyDescent="0.25">
      <c r="A86" t="s">
        <v>370</v>
      </c>
    </row>
    <row r="87" spans="1:1" x14ac:dyDescent="0.25">
      <c r="A87" t="s">
        <v>364</v>
      </c>
    </row>
    <row r="88" spans="1:1" x14ac:dyDescent="0.25">
      <c r="A88" t="s">
        <v>373</v>
      </c>
    </row>
    <row r="89" spans="1:1" x14ac:dyDescent="0.25">
      <c r="A89" t="s">
        <v>373</v>
      </c>
    </row>
    <row r="90" spans="1:1" x14ac:dyDescent="0.25">
      <c r="A90" t="s">
        <v>339</v>
      </c>
    </row>
    <row r="91" spans="1:1" x14ac:dyDescent="0.25">
      <c r="A91" t="s">
        <v>373</v>
      </c>
    </row>
    <row r="92" spans="1:1" x14ac:dyDescent="0.25">
      <c r="A92" t="s">
        <v>339</v>
      </c>
    </row>
    <row r="93" spans="1:1" x14ac:dyDescent="0.25">
      <c r="A93" t="s">
        <v>373</v>
      </c>
    </row>
    <row r="94" spans="1:1" x14ac:dyDescent="0.25">
      <c r="A94" t="s">
        <v>373</v>
      </c>
    </row>
    <row r="95" spans="1:1" x14ac:dyDescent="0.25">
      <c r="A95" t="s">
        <v>373</v>
      </c>
    </row>
    <row r="96" spans="1:1" x14ac:dyDescent="0.25">
      <c r="A96" t="s">
        <v>388</v>
      </c>
    </row>
    <row r="97" spans="1:1" x14ac:dyDescent="0.25">
      <c r="A97" t="s">
        <v>399</v>
      </c>
    </row>
    <row r="98" spans="1:1" x14ac:dyDescent="0.25">
      <c r="A98" t="s">
        <v>399</v>
      </c>
    </row>
    <row r="99" spans="1:1" x14ac:dyDescent="0.25">
      <c r="A99" t="s">
        <v>405</v>
      </c>
    </row>
    <row r="100" spans="1:1" x14ac:dyDescent="0.25">
      <c r="A100" t="s">
        <v>418</v>
      </c>
    </row>
    <row r="101" spans="1:1" x14ac:dyDescent="0.25">
      <c r="A101" t="s">
        <v>425</v>
      </c>
    </row>
    <row r="102" spans="1:1" x14ac:dyDescent="0.25">
      <c r="A102" t="s">
        <v>438</v>
      </c>
    </row>
    <row r="103" spans="1:1" x14ac:dyDescent="0.25">
      <c r="A103" t="s">
        <v>452</v>
      </c>
    </row>
    <row r="104" spans="1:1" x14ac:dyDescent="0.25">
      <c r="A104" t="s">
        <v>455</v>
      </c>
    </row>
    <row r="105" spans="1:1" x14ac:dyDescent="0.25">
      <c r="A105" t="s">
        <v>457</v>
      </c>
    </row>
    <row r="106" spans="1:1" x14ac:dyDescent="0.25">
      <c r="A106" t="s">
        <v>463</v>
      </c>
    </row>
    <row r="107" spans="1:1" x14ac:dyDescent="0.25">
      <c r="A107" t="s">
        <v>463</v>
      </c>
    </row>
    <row r="108" spans="1:1" x14ac:dyDescent="0.25">
      <c r="A108" t="s">
        <v>468</v>
      </c>
    </row>
    <row r="109" spans="1:1" x14ac:dyDescent="0.25">
      <c r="A109" t="s">
        <v>474</v>
      </c>
    </row>
    <row r="110" spans="1:1" x14ac:dyDescent="0.25">
      <c r="A110" t="s">
        <v>476</v>
      </c>
    </row>
    <row r="111" spans="1:1" x14ac:dyDescent="0.25">
      <c r="A111" t="s">
        <v>478</v>
      </c>
    </row>
    <row r="112" spans="1:1" x14ac:dyDescent="0.25">
      <c r="A112" t="s">
        <v>478</v>
      </c>
    </row>
    <row r="113" spans="1:1" x14ac:dyDescent="0.25">
      <c r="A113" t="s">
        <v>480</v>
      </c>
    </row>
    <row r="114" spans="1:1" x14ac:dyDescent="0.25">
      <c r="A114" t="s">
        <v>480</v>
      </c>
    </row>
    <row r="115" spans="1:1" x14ac:dyDescent="0.25">
      <c r="A115" t="s">
        <v>486</v>
      </c>
    </row>
    <row r="116" spans="1:1" x14ac:dyDescent="0.25">
      <c r="A116" t="s">
        <v>486</v>
      </c>
    </row>
    <row r="117" spans="1:1" x14ac:dyDescent="0.25">
      <c r="A117" t="s">
        <v>488</v>
      </c>
    </row>
    <row r="118" spans="1:1" x14ac:dyDescent="0.25">
      <c r="A118" t="s">
        <v>488</v>
      </c>
    </row>
    <row r="119" spans="1:1" x14ac:dyDescent="0.25">
      <c r="A119" t="s">
        <v>488</v>
      </c>
    </row>
    <row r="120" spans="1:1" x14ac:dyDescent="0.25">
      <c r="A120" t="s">
        <v>488</v>
      </c>
    </row>
    <row r="121" spans="1:1" x14ac:dyDescent="0.25">
      <c r="A121" t="s">
        <v>491</v>
      </c>
    </row>
    <row r="122" spans="1:1" x14ac:dyDescent="0.25">
      <c r="A122" t="s">
        <v>501</v>
      </c>
    </row>
    <row r="123" spans="1:1" x14ac:dyDescent="0.25">
      <c r="A123" t="s">
        <v>501</v>
      </c>
    </row>
    <row r="124" spans="1:1" x14ac:dyDescent="0.25">
      <c r="A124" t="s">
        <v>507</v>
      </c>
    </row>
    <row r="125" spans="1:1" x14ac:dyDescent="0.25">
      <c r="A125" t="s">
        <v>513</v>
      </c>
    </row>
    <row r="126" spans="1:1" x14ac:dyDescent="0.25">
      <c r="A126" t="s">
        <v>515</v>
      </c>
    </row>
    <row r="127" spans="1:1" x14ac:dyDescent="0.25">
      <c r="A127" t="s">
        <v>491</v>
      </c>
    </row>
    <row r="128" spans="1:1" x14ac:dyDescent="0.25">
      <c r="A128" t="s">
        <v>518</v>
      </c>
    </row>
    <row r="129" spans="1:1" x14ac:dyDescent="0.25">
      <c r="A129" t="s">
        <v>491</v>
      </c>
    </row>
    <row r="130" spans="1:1" x14ac:dyDescent="0.25">
      <c r="A130" t="s">
        <v>528</v>
      </c>
    </row>
    <row r="131" spans="1:1" x14ac:dyDescent="0.25">
      <c r="A131" t="s">
        <v>518</v>
      </c>
    </row>
    <row r="132" spans="1:1" x14ac:dyDescent="0.25">
      <c r="A132" t="s">
        <v>518</v>
      </c>
    </row>
    <row r="133" spans="1:1" x14ac:dyDescent="0.25">
      <c r="A133" t="s">
        <v>518</v>
      </c>
    </row>
    <row r="134" spans="1:1" x14ac:dyDescent="0.25">
      <c r="A134" t="s">
        <v>518</v>
      </c>
    </row>
    <row r="135" spans="1:1" x14ac:dyDescent="0.25">
      <c r="A135" t="s">
        <v>518</v>
      </c>
    </row>
    <row r="136" spans="1:1" x14ac:dyDescent="0.25">
      <c r="A136" t="s">
        <v>535</v>
      </c>
    </row>
    <row r="137" spans="1:1" x14ac:dyDescent="0.25">
      <c r="A137" t="s">
        <v>528</v>
      </c>
    </row>
    <row r="138" spans="1:1" x14ac:dyDescent="0.25">
      <c r="A138" t="s">
        <v>540</v>
      </c>
    </row>
    <row r="139" spans="1:1" x14ac:dyDescent="0.25">
      <c r="A139" t="s">
        <v>528</v>
      </c>
    </row>
    <row r="140" spans="1:1" x14ac:dyDescent="0.25">
      <c r="A140" t="s">
        <v>540</v>
      </c>
    </row>
    <row r="141" spans="1:1" x14ac:dyDescent="0.25">
      <c r="A141" t="s">
        <v>542</v>
      </c>
    </row>
    <row r="142" spans="1:1" x14ac:dyDescent="0.25">
      <c r="A142" t="s">
        <v>540</v>
      </c>
    </row>
    <row r="143" spans="1:1" x14ac:dyDescent="0.25">
      <c r="A143" t="s">
        <v>545</v>
      </c>
    </row>
    <row r="144" spans="1:1" x14ac:dyDescent="0.25">
      <c r="A144" t="s">
        <v>542</v>
      </c>
    </row>
    <row r="145" spans="1:1" x14ac:dyDescent="0.25">
      <c r="A145" t="s">
        <v>556</v>
      </c>
    </row>
    <row r="146" spans="1:1" x14ac:dyDescent="0.25">
      <c r="A146" t="s">
        <v>564</v>
      </c>
    </row>
    <row r="147" spans="1:1" x14ac:dyDescent="0.25">
      <c r="A147" t="s">
        <v>564</v>
      </c>
    </row>
    <row r="148" spans="1:1" x14ac:dyDescent="0.25">
      <c r="A148" t="s">
        <v>570</v>
      </c>
    </row>
    <row r="149" spans="1:1" x14ac:dyDescent="0.25">
      <c r="A149" t="s">
        <v>575</v>
      </c>
    </row>
    <row r="150" spans="1:1" x14ac:dyDescent="0.25">
      <c r="A150" t="s">
        <v>575</v>
      </c>
    </row>
    <row r="151" spans="1:1" x14ac:dyDescent="0.25">
      <c r="A151" t="s">
        <v>575</v>
      </c>
    </row>
    <row r="152" spans="1:1" x14ac:dyDescent="0.25">
      <c r="A152" t="s">
        <v>575</v>
      </c>
    </row>
    <row r="153" spans="1:1" x14ac:dyDescent="0.25">
      <c r="A153" t="s">
        <v>575</v>
      </c>
    </row>
    <row r="154" spans="1:1" x14ac:dyDescent="0.25">
      <c r="A154" t="s">
        <v>556</v>
      </c>
    </row>
    <row r="155" spans="1:1" x14ac:dyDescent="0.25">
      <c r="A155" t="s">
        <v>583</v>
      </c>
    </row>
    <row r="156" spans="1:1" x14ac:dyDescent="0.25">
      <c r="A156" t="s">
        <v>583</v>
      </c>
    </row>
    <row r="157" spans="1:1" x14ac:dyDescent="0.25">
      <c r="A157" t="s">
        <v>586</v>
      </c>
    </row>
    <row r="158" spans="1:1" x14ac:dyDescent="0.25">
      <c r="A158" t="s">
        <v>586</v>
      </c>
    </row>
    <row r="159" spans="1:1" x14ac:dyDescent="0.25">
      <c r="A159" t="s">
        <v>586</v>
      </c>
    </row>
    <row r="160" spans="1:1" x14ac:dyDescent="0.25">
      <c r="A160" t="s">
        <v>583</v>
      </c>
    </row>
    <row r="161" spans="1:1" x14ac:dyDescent="0.25">
      <c r="A161" t="s">
        <v>583</v>
      </c>
    </row>
    <row r="162" spans="1:1" x14ac:dyDescent="0.25">
      <c r="A162" t="s">
        <v>590</v>
      </c>
    </row>
    <row r="163" spans="1:1" x14ac:dyDescent="0.25">
      <c r="A163" t="s">
        <v>583</v>
      </c>
    </row>
    <row r="164" spans="1:1" x14ac:dyDescent="0.25">
      <c r="A164" t="s">
        <v>593</v>
      </c>
    </row>
    <row r="165" spans="1:1" x14ac:dyDescent="0.25">
      <c r="A165" t="s">
        <v>595</v>
      </c>
    </row>
    <row r="166" spans="1:1" x14ac:dyDescent="0.25">
      <c r="A166" t="s">
        <v>593</v>
      </c>
    </row>
    <row r="167" spans="1:1" x14ac:dyDescent="0.25">
      <c r="A167" t="s">
        <v>593</v>
      </c>
    </row>
    <row r="168" spans="1:1" x14ac:dyDescent="0.25">
      <c r="A168" t="s">
        <v>593</v>
      </c>
    </row>
    <row r="169" spans="1:1" x14ac:dyDescent="0.25">
      <c r="A169" t="s">
        <v>593</v>
      </c>
    </row>
    <row r="170" spans="1:1" x14ac:dyDescent="0.25">
      <c r="A170" t="s">
        <v>586</v>
      </c>
    </row>
    <row r="171" spans="1:1" x14ac:dyDescent="0.25">
      <c r="A171" t="s">
        <v>599</v>
      </c>
    </row>
    <row r="172" spans="1:1" x14ac:dyDescent="0.25">
      <c r="A172" t="s">
        <v>599</v>
      </c>
    </row>
    <row r="173" spans="1:1" x14ac:dyDescent="0.25">
      <c r="A173" t="s">
        <v>593</v>
      </c>
    </row>
    <row r="174" spans="1:1" x14ac:dyDescent="0.25">
      <c r="A174" t="s">
        <v>593</v>
      </c>
    </row>
    <row r="175" spans="1:1" x14ac:dyDescent="0.25">
      <c r="A175" t="s">
        <v>593</v>
      </c>
    </row>
    <row r="176" spans="1:1" x14ac:dyDescent="0.25">
      <c r="A176" t="s">
        <v>593</v>
      </c>
    </row>
    <row r="177" spans="1:1" x14ac:dyDescent="0.25">
      <c r="A177" t="s">
        <v>570</v>
      </c>
    </row>
    <row r="178" spans="1:1" x14ac:dyDescent="0.25">
      <c r="A178" t="s">
        <v>605</v>
      </c>
    </row>
    <row r="179" spans="1:1" x14ac:dyDescent="0.25">
      <c r="A179" t="s">
        <v>605</v>
      </c>
    </row>
    <row r="180" spans="1:1" x14ac:dyDescent="0.25">
      <c r="A180" t="s">
        <v>605</v>
      </c>
    </row>
    <row r="181" spans="1:1" x14ac:dyDescent="0.25">
      <c r="A181" t="s">
        <v>605</v>
      </c>
    </row>
    <row r="182" spans="1:1" x14ac:dyDescent="0.25">
      <c r="A182" t="s">
        <v>556</v>
      </c>
    </row>
    <row r="183" spans="1:1" x14ac:dyDescent="0.25">
      <c r="A183" t="s">
        <v>605</v>
      </c>
    </row>
    <row r="184" spans="1:1" x14ac:dyDescent="0.25">
      <c r="A184" t="s">
        <v>593</v>
      </c>
    </row>
    <row r="185" spans="1:1" x14ac:dyDescent="0.25">
      <c r="A185" t="s">
        <v>593</v>
      </c>
    </row>
    <row r="186" spans="1:1" x14ac:dyDescent="0.25">
      <c r="A186" t="s">
        <v>609</v>
      </c>
    </row>
    <row r="187" spans="1:1" x14ac:dyDescent="0.25">
      <c r="A187" t="s">
        <v>613</v>
      </c>
    </row>
    <row r="188" spans="1:1" x14ac:dyDescent="0.25">
      <c r="A188" t="s">
        <v>624</v>
      </c>
    </row>
    <row r="189" spans="1:1" x14ac:dyDescent="0.25">
      <c r="A189" t="s">
        <v>633</v>
      </c>
    </row>
    <row r="190" spans="1:1" x14ac:dyDescent="0.25">
      <c r="A190" t="s">
        <v>640</v>
      </c>
    </row>
    <row r="191" spans="1:1" x14ac:dyDescent="0.25">
      <c r="A191" t="s">
        <v>642</v>
      </c>
    </row>
    <row r="192" spans="1:1" x14ac:dyDescent="0.25">
      <c r="A192" t="s">
        <v>642</v>
      </c>
    </row>
    <row r="193" spans="1:1" x14ac:dyDescent="0.25">
      <c r="A193" t="s">
        <v>644</v>
      </c>
    </row>
    <row r="194" spans="1:1" x14ac:dyDescent="0.25">
      <c r="A194" t="s">
        <v>646</v>
      </c>
    </row>
    <row r="195" spans="1:1" x14ac:dyDescent="0.25">
      <c r="A195" t="s">
        <v>654</v>
      </c>
    </row>
    <row r="196" spans="1:1" x14ac:dyDescent="0.25">
      <c r="A196" t="s">
        <v>656</v>
      </c>
    </row>
    <row r="197" spans="1:1" x14ac:dyDescent="0.25">
      <c r="A197" t="s">
        <v>656</v>
      </c>
    </row>
    <row r="198" spans="1:1" x14ac:dyDescent="0.25">
      <c r="A198" t="s">
        <v>644</v>
      </c>
    </row>
    <row r="199" spans="1:1" x14ac:dyDescent="0.25">
      <c r="A199" t="s">
        <v>658</v>
      </c>
    </row>
    <row r="200" spans="1:1" x14ac:dyDescent="0.25">
      <c r="A200" t="s">
        <v>665</v>
      </c>
    </row>
    <row r="201" spans="1:1" x14ac:dyDescent="0.25">
      <c r="A201" t="s">
        <v>671</v>
      </c>
    </row>
    <row r="202" spans="1:1" x14ac:dyDescent="0.25">
      <c r="A202" t="s">
        <v>677</v>
      </c>
    </row>
    <row r="203" spans="1:1" x14ac:dyDescent="0.25">
      <c r="A203" t="s">
        <v>644</v>
      </c>
    </row>
    <row r="204" spans="1:1" x14ac:dyDescent="0.25">
      <c r="A204" t="s">
        <v>680</v>
      </c>
    </row>
    <row r="205" spans="1:1" x14ac:dyDescent="0.25">
      <c r="A205" t="s">
        <v>682</v>
      </c>
    </row>
    <row r="206" spans="1:1" x14ac:dyDescent="0.25">
      <c r="A206" t="s">
        <v>642</v>
      </c>
    </row>
    <row r="207" spans="1:1" x14ac:dyDescent="0.25">
      <c r="A207" t="s">
        <v>685</v>
      </c>
    </row>
    <row r="208" spans="1:1" x14ac:dyDescent="0.25">
      <c r="A208" t="s">
        <v>687</v>
      </c>
    </row>
    <row r="209" spans="1:1" x14ac:dyDescent="0.25">
      <c r="A209" t="s">
        <v>685</v>
      </c>
    </row>
    <row r="210" spans="1:1" x14ac:dyDescent="0.25">
      <c r="A210" t="s">
        <v>685</v>
      </c>
    </row>
    <row r="211" spans="1:1" x14ac:dyDescent="0.25">
      <c r="A211" t="s">
        <v>689</v>
      </c>
    </row>
    <row r="212" spans="1:1" x14ac:dyDescent="0.25">
      <c r="A212" t="s">
        <v>691</v>
      </c>
    </row>
    <row r="213" spans="1:1" x14ac:dyDescent="0.25">
      <c r="A213" t="s">
        <v>691</v>
      </c>
    </row>
    <row r="214" spans="1:1" x14ac:dyDescent="0.25">
      <c r="A214" t="s">
        <v>693</v>
      </c>
    </row>
    <row r="215" spans="1:1" x14ac:dyDescent="0.25">
      <c r="A215" t="s">
        <v>701</v>
      </c>
    </row>
    <row r="216" spans="1:1" x14ac:dyDescent="0.25">
      <c r="A216" t="s">
        <v>706</v>
      </c>
    </row>
    <row r="217" spans="1:1" x14ac:dyDescent="0.25">
      <c r="A217" t="s">
        <v>687</v>
      </c>
    </row>
    <row r="218" spans="1:1" x14ac:dyDescent="0.25">
      <c r="A218" t="s">
        <v>687</v>
      </c>
    </row>
    <row r="219" spans="1:1" x14ac:dyDescent="0.25">
      <c r="A219" t="s">
        <v>701</v>
      </c>
    </row>
    <row r="220" spans="1:1" x14ac:dyDescent="0.25">
      <c r="A220" t="s">
        <v>687</v>
      </c>
    </row>
    <row r="221" spans="1:1" x14ac:dyDescent="0.25">
      <c r="A221" t="s">
        <v>693</v>
      </c>
    </row>
    <row r="222" spans="1:1" x14ac:dyDescent="0.25">
      <c r="A222" t="s">
        <v>715</v>
      </c>
    </row>
    <row r="223" spans="1:1" x14ac:dyDescent="0.25">
      <c r="A223" t="s">
        <v>725</v>
      </c>
    </row>
    <row r="224" spans="1:1" x14ac:dyDescent="0.25">
      <c r="A224" t="s">
        <v>731</v>
      </c>
    </row>
    <row r="225" spans="1:1" x14ac:dyDescent="0.25">
      <c r="A225" t="s">
        <v>731</v>
      </c>
    </row>
    <row r="226" spans="1:1" x14ac:dyDescent="0.25">
      <c r="A226" t="s">
        <v>741</v>
      </c>
    </row>
    <row r="227" spans="1:1" x14ac:dyDescent="0.25">
      <c r="A227" t="s">
        <v>750</v>
      </c>
    </row>
    <row r="228" spans="1:1" x14ac:dyDescent="0.25">
      <c r="A228" t="s">
        <v>750</v>
      </c>
    </row>
    <row r="229" spans="1:1" x14ac:dyDescent="0.25">
      <c r="A229" t="s">
        <v>750</v>
      </c>
    </row>
    <row r="230" spans="1:1" x14ac:dyDescent="0.25">
      <c r="A230" t="s">
        <v>750</v>
      </c>
    </row>
    <row r="231" spans="1:1" x14ac:dyDescent="0.25">
      <c r="A231" t="s">
        <v>756</v>
      </c>
    </row>
    <row r="232" spans="1:1" x14ac:dyDescent="0.25">
      <c r="A232" t="s">
        <v>756</v>
      </c>
    </row>
    <row r="233" spans="1:1" x14ac:dyDescent="0.25">
      <c r="A233" t="s">
        <v>756</v>
      </c>
    </row>
    <row r="234" spans="1:1" x14ac:dyDescent="0.25">
      <c r="A234" t="s">
        <v>756</v>
      </c>
    </row>
    <row r="235" spans="1:1" x14ac:dyDescent="0.25">
      <c r="A235" t="s">
        <v>756</v>
      </c>
    </row>
    <row r="236" spans="1:1" x14ac:dyDescent="0.25">
      <c r="A236" t="s">
        <v>756</v>
      </c>
    </row>
    <row r="237" spans="1:1" x14ac:dyDescent="0.25">
      <c r="A237" t="s">
        <v>756</v>
      </c>
    </row>
    <row r="238" spans="1:1" x14ac:dyDescent="0.25">
      <c r="A238" t="s">
        <v>756</v>
      </c>
    </row>
    <row r="239" spans="1:1" x14ac:dyDescent="0.25">
      <c r="A239" t="s">
        <v>768</v>
      </c>
    </row>
    <row r="240" spans="1:1" x14ac:dyDescent="0.25">
      <c r="A240" t="s">
        <v>775</v>
      </c>
    </row>
    <row r="241" spans="1:1" x14ac:dyDescent="0.25">
      <c r="A241" t="s">
        <v>775</v>
      </c>
    </row>
    <row r="242" spans="1:1" x14ac:dyDescent="0.25">
      <c r="A242" t="s">
        <v>781</v>
      </c>
    </row>
    <row r="243" spans="1:1" x14ac:dyDescent="0.25">
      <c r="A243" t="s">
        <v>783</v>
      </c>
    </row>
    <row r="244" spans="1:1" x14ac:dyDescent="0.25">
      <c r="A244" t="s">
        <v>786</v>
      </c>
    </row>
    <row r="245" spans="1:1" x14ac:dyDescent="0.25">
      <c r="A245" t="s">
        <v>788</v>
      </c>
    </row>
    <row r="246" spans="1:1" x14ac:dyDescent="0.25">
      <c r="A246" t="s">
        <v>793</v>
      </c>
    </row>
    <row r="247" spans="1:1" x14ac:dyDescent="0.25">
      <c r="A247" t="s">
        <v>795</v>
      </c>
    </row>
    <row r="248" spans="1:1" x14ac:dyDescent="0.25">
      <c r="A248" t="s">
        <v>803</v>
      </c>
    </row>
    <row r="249" spans="1:1" x14ac:dyDescent="0.25">
      <c r="A249" t="s">
        <v>811</v>
      </c>
    </row>
    <row r="250" spans="1:1" x14ac:dyDescent="0.25">
      <c r="A250" t="s">
        <v>817</v>
      </c>
    </row>
    <row r="251" spans="1:1" x14ac:dyDescent="0.25">
      <c r="A251" t="s">
        <v>803</v>
      </c>
    </row>
    <row r="252" spans="1:1" x14ac:dyDescent="0.25">
      <c r="A252" t="s">
        <v>819</v>
      </c>
    </row>
    <row r="253" spans="1:1" x14ac:dyDescent="0.25">
      <c r="A253" t="s">
        <v>821</v>
      </c>
    </row>
    <row r="254" spans="1:1" x14ac:dyDescent="0.25">
      <c r="A254" t="s">
        <v>827</v>
      </c>
    </row>
    <row r="255" spans="1:1" x14ac:dyDescent="0.25">
      <c r="A255" t="s">
        <v>833</v>
      </c>
    </row>
    <row r="256" spans="1:1" x14ac:dyDescent="0.25">
      <c r="A256" t="s">
        <v>835</v>
      </c>
    </row>
    <row r="257" spans="1:1" x14ac:dyDescent="0.25">
      <c r="A257" t="s">
        <v>835</v>
      </c>
    </row>
    <row r="258" spans="1:1" x14ac:dyDescent="0.25">
      <c r="A258" t="s">
        <v>838</v>
      </c>
    </row>
    <row r="259" spans="1:1" x14ac:dyDescent="0.25">
      <c r="A259" t="s">
        <v>840</v>
      </c>
    </row>
    <row r="260" spans="1:1" x14ac:dyDescent="0.25">
      <c r="A260" t="s">
        <v>842</v>
      </c>
    </row>
    <row r="261" spans="1:1" x14ac:dyDescent="0.25">
      <c r="A261" t="s">
        <v>847</v>
      </c>
    </row>
    <row r="262" spans="1:1" x14ac:dyDescent="0.25">
      <c r="A262" t="s">
        <v>842</v>
      </c>
    </row>
    <row r="263" spans="1:1" x14ac:dyDescent="0.25">
      <c r="A263" t="s">
        <v>842</v>
      </c>
    </row>
    <row r="264" spans="1:1" x14ac:dyDescent="0.25">
      <c r="A264" t="s">
        <v>842</v>
      </c>
    </row>
    <row r="265" spans="1:1" x14ac:dyDescent="0.25">
      <c r="A265" t="s">
        <v>852</v>
      </c>
    </row>
    <row r="266" spans="1:1" x14ac:dyDescent="0.25">
      <c r="A266" t="s">
        <v>842</v>
      </c>
    </row>
    <row r="267" spans="1:1" x14ac:dyDescent="0.25">
      <c r="A267" t="s">
        <v>842</v>
      </c>
    </row>
    <row r="268" spans="1:1" x14ac:dyDescent="0.25">
      <c r="A268" t="s">
        <v>855</v>
      </c>
    </row>
    <row r="269" spans="1:1" x14ac:dyDescent="0.25">
      <c r="A269" t="s">
        <v>842</v>
      </c>
    </row>
    <row r="270" spans="1:1" x14ac:dyDescent="0.25">
      <c r="A270" t="s">
        <v>859</v>
      </c>
    </row>
    <row r="271" spans="1:1" x14ac:dyDescent="0.25">
      <c r="A271" t="s">
        <v>863</v>
      </c>
    </row>
    <row r="272" spans="1:1" x14ac:dyDescent="0.25">
      <c r="A272" t="s">
        <v>859</v>
      </c>
    </row>
    <row r="273" spans="1:1" x14ac:dyDescent="0.25">
      <c r="A273" t="s">
        <v>865</v>
      </c>
    </row>
    <row r="274" spans="1:1" x14ac:dyDescent="0.25">
      <c r="A274" t="s">
        <v>875</v>
      </c>
    </row>
    <row r="275" spans="1:1" x14ac:dyDescent="0.25">
      <c r="A275" t="s">
        <v>865</v>
      </c>
    </row>
    <row r="276" spans="1:1" x14ac:dyDescent="0.25">
      <c r="A276" t="s">
        <v>879</v>
      </c>
    </row>
    <row r="277" spans="1:1" x14ac:dyDescent="0.25">
      <c r="A277" t="s">
        <v>879</v>
      </c>
    </row>
    <row r="278" spans="1:1" x14ac:dyDescent="0.25">
      <c r="A278" t="s">
        <v>879</v>
      </c>
    </row>
    <row r="279" spans="1:1" x14ac:dyDescent="0.25">
      <c r="A279" t="s">
        <v>885</v>
      </c>
    </row>
    <row r="280" spans="1:1" x14ac:dyDescent="0.25">
      <c r="A280" t="s">
        <v>879</v>
      </c>
    </row>
    <row r="281" spans="1:1" x14ac:dyDescent="0.25">
      <c r="A281" t="s">
        <v>887</v>
      </c>
    </row>
    <row r="282" spans="1:1" x14ac:dyDescent="0.25">
      <c r="A282" t="s">
        <v>879</v>
      </c>
    </row>
    <row r="283" spans="1:1" x14ac:dyDescent="0.25">
      <c r="A283" t="s">
        <v>889</v>
      </c>
    </row>
    <row r="284" spans="1:1" x14ac:dyDescent="0.25">
      <c r="A284" t="s">
        <v>896</v>
      </c>
    </row>
    <row r="285" spans="1:1" x14ac:dyDescent="0.25">
      <c r="A285" t="s">
        <v>898</v>
      </c>
    </row>
    <row r="286" spans="1:1" x14ac:dyDescent="0.25">
      <c r="A286" t="s">
        <v>889</v>
      </c>
    </row>
    <row r="287" spans="1:1" x14ac:dyDescent="0.25">
      <c r="A287" t="s">
        <v>900</v>
      </c>
    </row>
    <row r="288" spans="1:1" x14ac:dyDescent="0.25">
      <c r="A288" t="s">
        <v>889</v>
      </c>
    </row>
    <row r="289" spans="1:1" x14ac:dyDescent="0.25">
      <c r="A289" t="s">
        <v>879</v>
      </c>
    </row>
    <row r="290" spans="1:1" x14ac:dyDescent="0.25">
      <c r="A290" t="s">
        <v>900</v>
      </c>
    </row>
    <row r="291" spans="1:1" x14ac:dyDescent="0.25">
      <c r="A291" t="s">
        <v>902</v>
      </c>
    </row>
    <row r="292" spans="1:1" x14ac:dyDescent="0.25">
      <c r="A292" t="s">
        <v>902</v>
      </c>
    </row>
    <row r="293" spans="1:1" x14ac:dyDescent="0.25">
      <c r="A293" t="s">
        <v>911</v>
      </c>
    </row>
    <row r="294" spans="1:1" x14ac:dyDescent="0.25">
      <c r="A294" t="s">
        <v>911</v>
      </c>
    </row>
    <row r="295" spans="1:1" x14ac:dyDescent="0.25">
      <c r="A295" t="s">
        <v>915</v>
      </c>
    </row>
    <row r="296" spans="1:1" x14ac:dyDescent="0.25">
      <c r="A296" t="s">
        <v>915</v>
      </c>
    </row>
    <row r="297" spans="1:1" x14ac:dyDescent="0.25">
      <c r="A297" t="s">
        <v>915</v>
      </c>
    </row>
    <row r="298" spans="1:1" x14ac:dyDescent="0.25">
      <c r="A298" t="s">
        <v>915</v>
      </c>
    </row>
    <row r="299" spans="1:1" x14ac:dyDescent="0.25">
      <c r="A299" t="s">
        <v>917</v>
      </c>
    </row>
    <row r="300" spans="1:1" x14ac:dyDescent="0.25">
      <c r="A300" t="s">
        <v>917</v>
      </c>
    </row>
    <row r="301" spans="1:1" x14ac:dyDescent="0.25">
      <c r="A301" t="s">
        <v>917</v>
      </c>
    </row>
    <row r="302" spans="1:1" x14ac:dyDescent="0.25">
      <c r="A302" t="s">
        <v>917</v>
      </c>
    </row>
    <row r="303" spans="1:1" x14ac:dyDescent="0.25">
      <c r="A303" t="s">
        <v>917</v>
      </c>
    </row>
    <row r="304" spans="1:1" x14ac:dyDescent="0.25">
      <c r="A304" t="s">
        <v>917</v>
      </c>
    </row>
    <row r="305" spans="1:1" x14ac:dyDescent="0.25">
      <c r="A305" t="s">
        <v>917</v>
      </c>
    </row>
    <row r="306" spans="1:1" x14ac:dyDescent="0.25">
      <c r="A306" t="s">
        <v>917</v>
      </c>
    </row>
    <row r="307" spans="1:1" x14ac:dyDescent="0.25">
      <c r="A307" t="s">
        <v>917</v>
      </c>
    </row>
    <row r="308" spans="1:1" x14ac:dyDescent="0.25">
      <c r="A308" t="s">
        <v>917</v>
      </c>
    </row>
    <row r="309" spans="1:1" x14ac:dyDescent="0.25">
      <c r="A309" t="s">
        <v>917</v>
      </c>
    </row>
    <row r="310" spans="1:1" x14ac:dyDescent="0.25">
      <c r="A310" t="s">
        <v>917</v>
      </c>
    </row>
    <row r="311" spans="1:1" x14ac:dyDescent="0.25">
      <c r="A311" t="s">
        <v>919</v>
      </c>
    </row>
    <row r="312" spans="1:1" x14ac:dyDescent="0.25">
      <c r="A312" t="s">
        <v>928</v>
      </c>
    </row>
    <row r="313" spans="1:1" x14ac:dyDescent="0.25">
      <c r="A313" t="s">
        <v>928</v>
      </c>
    </row>
    <row r="314" spans="1:1" x14ac:dyDescent="0.25">
      <c r="A314" t="s">
        <v>928</v>
      </c>
    </row>
    <row r="315" spans="1:1" x14ac:dyDescent="0.25">
      <c r="A315" t="s">
        <v>928</v>
      </c>
    </row>
    <row r="316" spans="1:1" x14ac:dyDescent="0.25">
      <c r="A316" t="s">
        <v>928</v>
      </c>
    </row>
    <row r="317" spans="1:1" x14ac:dyDescent="0.25">
      <c r="A317" t="s">
        <v>931</v>
      </c>
    </row>
    <row r="318" spans="1:1" x14ac:dyDescent="0.25">
      <c r="A318" t="s">
        <v>931</v>
      </c>
    </row>
    <row r="319" spans="1:1" x14ac:dyDescent="0.25">
      <c r="A319" t="s">
        <v>938</v>
      </c>
    </row>
    <row r="320" spans="1:1" x14ac:dyDescent="0.25">
      <c r="A320" t="s">
        <v>938</v>
      </c>
    </row>
    <row r="321" spans="1:1" x14ac:dyDescent="0.25">
      <c r="A321" t="s">
        <v>938</v>
      </c>
    </row>
    <row r="322" spans="1:1" x14ac:dyDescent="0.25">
      <c r="A322" t="s">
        <v>938</v>
      </c>
    </row>
    <row r="323" spans="1:1" x14ac:dyDescent="0.25">
      <c r="A323" t="s">
        <v>938</v>
      </c>
    </row>
    <row r="324" spans="1:1" x14ac:dyDescent="0.25">
      <c r="A324" t="s">
        <v>938</v>
      </c>
    </row>
    <row r="325" spans="1:1" x14ac:dyDescent="0.25">
      <c r="A325" t="s">
        <v>938</v>
      </c>
    </row>
    <row r="326" spans="1:1" x14ac:dyDescent="0.25">
      <c r="A326" t="s">
        <v>938</v>
      </c>
    </row>
    <row r="327" spans="1:1" x14ac:dyDescent="0.25">
      <c r="A327" t="s">
        <v>946</v>
      </c>
    </row>
    <row r="328" spans="1:1" x14ac:dyDescent="0.25">
      <c r="A328" t="s">
        <v>953</v>
      </c>
    </row>
    <row r="329" spans="1:1" x14ac:dyDescent="0.25">
      <c r="A329" t="s">
        <v>961</v>
      </c>
    </row>
    <row r="330" spans="1:1" x14ac:dyDescent="0.25">
      <c r="A330" t="s">
        <v>961</v>
      </c>
    </row>
    <row r="331" spans="1:1" x14ac:dyDescent="0.25">
      <c r="A331" t="s">
        <v>963</v>
      </c>
    </row>
    <row r="332" spans="1:1" x14ac:dyDescent="0.25">
      <c r="A332" t="s">
        <v>961</v>
      </c>
    </row>
    <row r="333" spans="1:1" x14ac:dyDescent="0.25">
      <c r="A333" t="s">
        <v>970</v>
      </c>
    </row>
    <row r="334" spans="1:1" x14ac:dyDescent="0.25">
      <c r="A334" t="s">
        <v>977</v>
      </c>
    </row>
    <row r="335" spans="1:1" x14ac:dyDescent="0.25">
      <c r="A335" t="s">
        <v>977</v>
      </c>
    </row>
    <row r="336" spans="1:1" x14ac:dyDescent="0.25">
      <c r="A336" t="s">
        <v>963</v>
      </c>
    </row>
    <row r="337" spans="1:1" x14ac:dyDescent="0.25">
      <c r="A337" t="s">
        <v>981</v>
      </c>
    </row>
    <row r="338" spans="1:1" x14ac:dyDescent="0.25">
      <c r="A338" t="s">
        <v>981</v>
      </c>
    </row>
    <row r="339" spans="1:1" x14ac:dyDescent="0.25">
      <c r="A339" t="s">
        <v>963</v>
      </c>
    </row>
    <row r="340" spans="1:1" x14ac:dyDescent="0.25">
      <c r="A340" t="s">
        <v>983</v>
      </c>
    </row>
    <row r="341" spans="1:1" x14ac:dyDescent="0.25">
      <c r="A341" t="s">
        <v>997</v>
      </c>
    </row>
    <row r="342" spans="1:1" x14ac:dyDescent="0.25">
      <c r="A342" t="s">
        <v>997</v>
      </c>
    </row>
    <row r="343" spans="1:1" x14ac:dyDescent="0.25">
      <c r="A343" t="s">
        <v>997</v>
      </c>
    </row>
    <row r="344" spans="1:1" x14ac:dyDescent="0.25">
      <c r="A344" t="s">
        <v>997</v>
      </c>
    </row>
    <row r="345" spans="1:1" x14ac:dyDescent="0.25">
      <c r="A345" t="s">
        <v>1003</v>
      </c>
    </row>
    <row r="346" spans="1:1" x14ac:dyDescent="0.25">
      <c r="A346" t="s">
        <v>983</v>
      </c>
    </row>
    <row r="347" spans="1:1" x14ac:dyDescent="0.25">
      <c r="A347" t="s">
        <v>997</v>
      </c>
    </row>
    <row r="348" spans="1:1" x14ac:dyDescent="0.25">
      <c r="A348" t="s">
        <v>983</v>
      </c>
    </row>
    <row r="349" spans="1:1" x14ac:dyDescent="0.25">
      <c r="A349" t="s">
        <v>1012</v>
      </c>
    </row>
    <row r="350" spans="1:1" x14ac:dyDescent="0.25">
      <c r="A350" t="s">
        <v>1012</v>
      </c>
    </row>
    <row r="351" spans="1:1" x14ac:dyDescent="0.25">
      <c r="A351" t="s">
        <v>1012</v>
      </c>
    </row>
    <row r="352" spans="1:1" x14ac:dyDescent="0.25">
      <c r="A352" t="s">
        <v>1012</v>
      </c>
    </row>
    <row r="353" spans="1:1" x14ac:dyDescent="0.25">
      <c r="A353" t="s">
        <v>1012</v>
      </c>
    </row>
    <row r="354" spans="1:1" x14ac:dyDescent="0.25">
      <c r="A354" t="s">
        <v>1012</v>
      </c>
    </row>
    <row r="355" spans="1:1" x14ac:dyDescent="0.25">
      <c r="A355" t="s">
        <v>1012</v>
      </c>
    </row>
    <row r="356" spans="1:1" x14ac:dyDescent="0.25">
      <c r="A356" t="s">
        <v>1012</v>
      </c>
    </row>
    <row r="357" spans="1:1" x14ac:dyDescent="0.25">
      <c r="A357" t="s">
        <v>1012</v>
      </c>
    </row>
    <row r="358" spans="1:1" x14ac:dyDescent="0.25">
      <c r="A358" t="s">
        <v>1012</v>
      </c>
    </row>
    <row r="359" spans="1:1" x14ac:dyDescent="0.25">
      <c r="A359" t="s">
        <v>1012</v>
      </c>
    </row>
    <row r="360" spans="1:1" x14ac:dyDescent="0.25">
      <c r="A360" t="s">
        <v>1015</v>
      </c>
    </row>
    <row r="361" spans="1:1" x14ac:dyDescent="0.25">
      <c r="A361" t="s">
        <v>1017</v>
      </c>
    </row>
    <row r="362" spans="1:1" x14ac:dyDescent="0.25">
      <c r="A362" t="s">
        <v>1019</v>
      </c>
    </row>
    <row r="363" spans="1:1" x14ac:dyDescent="0.25">
      <c r="A363" t="s">
        <v>983</v>
      </c>
    </row>
    <row r="364" spans="1:1" x14ac:dyDescent="0.25">
      <c r="A364" t="s">
        <v>983</v>
      </c>
    </row>
    <row r="365" spans="1:1" x14ac:dyDescent="0.25">
      <c r="A365" t="s">
        <v>1012</v>
      </c>
    </row>
    <row r="366" spans="1:1" x14ac:dyDescent="0.25">
      <c r="A366" t="s">
        <v>1012</v>
      </c>
    </row>
    <row r="367" spans="1:1" x14ac:dyDescent="0.25">
      <c r="A367" t="s">
        <v>983</v>
      </c>
    </row>
    <row r="368" spans="1:1" x14ac:dyDescent="0.25">
      <c r="A368" t="s">
        <v>983</v>
      </c>
    </row>
    <row r="369" spans="1:1" x14ac:dyDescent="0.25">
      <c r="A369" t="s">
        <v>1023</v>
      </c>
    </row>
    <row r="370" spans="1:1" x14ac:dyDescent="0.25">
      <c r="A370" t="s">
        <v>1034</v>
      </c>
    </row>
    <row r="371" spans="1:1" x14ac:dyDescent="0.25">
      <c r="A371" t="s">
        <v>1041</v>
      </c>
    </row>
    <row r="372" spans="1:1" x14ac:dyDescent="0.25">
      <c r="A372" t="s">
        <v>1047</v>
      </c>
    </row>
    <row r="373" spans="1:1" x14ac:dyDescent="0.25">
      <c r="A373" t="s">
        <v>1049</v>
      </c>
    </row>
    <row r="374" spans="1:1" x14ac:dyDescent="0.25">
      <c r="A374" t="s">
        <v>1052</v>
      </c>
    </row>
    <row r="375" spans="1:1" x14ac:dyDescent="0.25">
      <c r="A375" t="s">
        <v>1052</v>
      </c>
    </row>
    <row r="376" spans="1:1" x14ac:dyDescent="0.25">
      <c r="A376" t="s">
        <v>1054</v>
      </c>
    </row>
    <row r="377" spans="1:1" x14ac:dyDescent="0.25">
      <c r="A377" t="s">
        <v>1057</v>
      </c>
    </row>
    <row r="378" spans="1:1" x14ac:dyDescent="0.25">
      <c r="A378" t="s">
        <v>1054</v>
      </c>
    </row>
    <row r="379" spans="1:1" x14ac:dyDescent="0.25">
      <c r="A379" t="s">
        <v>1060</v>
      </c>
    </row>
    <row r="380" spans="1:1" x14ac:dyDescent="0.25">
      <c r="A380" t="s">
        <v>1062</v>
      </c>
    </row>
    <row r="381" spans="1:1" x14ac:dyDescent="0.25">
      <c r="A381" t="s">
        <v>1064</v>
      </c>
    </row>
    <row r="382" spans="1:1" x14ac:dyDescent="0.25">
      <c r="A382" t="s">
        <v>1062</v>
      </c>
    </row>
    <row r="383" spans="1:1" x14ac:dyDescent="0.25">
      <c r="A383" t="s">
        <v>1066</v>
      </c>
    </row>
    <row r="384" spans="1:1" x14ac:dyDescent="0.25">
      <c r="A384" t="s">
        <v>1072</v>
      </c>
    </row>
    <row r="385" spans="1:1" x14ac:dyDescent="0.25">
      <c r="A385" t="s">
        <v>1074</v>
      </c>
    </row>
    <row r="386" spans="1:1" x14ac:dyDescent="0.25">
      <c r="A386" t="s">
        <v>1066</v>
      </c>
    </row>
    <row r="387" spans="1:1" x14ac:dyDescent="0.25">
      <c r="A387" t="s">
        <v>1077</v>
      </c>
    </row>
    <row r="388" spans="1:1" x14ac:dyDescent="0.25">
      <c r="A388" t="s">
        <v>1088</v>
      </c>
    </row>
    <row r="389" spans="1:1" x14ac:dyDescent="0.25">
      <c r="A389" t="s">
        <v>1090</v>
      </c>
    </row>
    <row r="390" spans="1:1" x14ac:dyDescent="0.25">
      <c r="A390" t="s">
        <v>1092</v>
      </c>
    </row>
    <row r="391" spans="1:1" x14ac:dyDescent="0.25">
      <c r="A391" t="s">
        <v>1098</v>
      </c>
    </row>
    <row r="392" spans="1:1" x14ac:dyDescent="0.25">
      <c r="A392" t="s">
        <v>1100</v>
      </c>
    </row>
    <row r="393" spans="1:1" x14ac:dyDescent="0.25">
      <c r="A393" t="s">
        <v>1098</v>
      </c>
    </row>
    <row r="394" spans="1:1" x14ac:dyDescent="0.25">
      <c r="A394" t="s">
        <v>1098</v>
      </c>
    </row>
    <row r="395" spans="1:1" x14ac:dyDescent="0.25">
      <c r="A395" t="s">
        <v>1103</v>
      </c>
    </row>
    <row r="396" spans="1:1" x14ac:dyDescent="0.25">
      <c r="A396" t="s">
        <v>1109</v>
      </c>
    </row>
    <row r="397" spans="1:1" x14ac:dyDescent="0.25">
      <c r="A397" t="s">
        <v>1113</v>
      </c>
    </row>
    <row r="398" spans="1:1" x14ac:dyDescent="0.25">
      <c r="A398" t="s">
        <v>1118</v>
      </c>
    </row>
    <row r="399" spans="1:1" x14ac:dyDescent="0.25">
      <c r="A399" t="s">
        <v>1121</v>
      </c>
    </row>
    <row r="400" spans="1:1" x14ac:dyDescent="0.25">
      <c r="A400" t="s">
        <v>1126</v>
      </c>
    </row>
    <row r="401" spans="1:1" x14ac:dyDescent="0.25">
      <c r="A401" t="s">
        <v>1121</v>
      </c>
    </row>
    <row r="402" spans="1:1" x14ac:dyDescent="0.25">
      <c r="A402" t="s">
        <v>1121</v>
      </c>
    </row>
    <row r="403" spans="1:1" x14ac:dyDescent="0.25">
      <c r="A403" t="s">
        <v>1121</v>
      </c>
    </row>
    <row r="404" spans="1:1" x14ac:dyDescent="0.25">
      <c r="A404" t="s">
        <v>1121</v>
      </c>
    </row>
    <row r="405" spans="1:1" x14ac:dyDescent="0.25">
      <c r="A405" t="s">
        <v>1121</v>
      </c>
    </row>
    <row r="406" spans="1:1" x14ac:dyDescent="0.25">
      <c r="A406" t="s">
        <v>1121</v>
      </c>
    </row>
    <row r="407" spans="1:1" x14ac:dyDescent="0.25">
      <c r="A407" t="s">
        <v>1121</v>
      </c>
    </row>
    <row r="408" spans="1:1" x14ac:dyDescent="0.25">
      <c r="A408" t="s">
        <v>1121</v>
      </c>
    </row>
    <row r="409" spans="1:1" x14ac:dyDescent="0.25">
      <c r="A409" t="s">
        <v>1132</v>
      </c>
    </row>
    <row r="410" spans="1:1" x14ac:dyDescent="0.25">
      <c r="A410" t="s">
        <v>1132</v>
      </c>
    </row>
    <row r="411" spans="1:1" x14ac:dyDescent="0.25">
      <c r="A411" t="s">
        <v>1132</v>
      </c>
    </row>
    <row r="412" spans="1:1" x14ac:dyDescent="0.25">
      <c r="A412" t="s">
        <v>1132</v>
      </c>
    </row>
    <row r="413" spans="1:1" x14ac:dyDescent="0.25">
      <c r="A413" t="s">
        <v>1137</v>
      </c>
    </row>
    <row r="414" spans="1:1" x14ac:dyDescent="0.25">
      <c r="A414" t="s">
        <v>1137</v>
      </c>
    </row>
    <row r="415" spans="1:1" x14ac:dyDescent="0.25">
      <c r="A415" t="s">
        <v>1140</v>
      </c>
    </row>
    <row r="416" spans="1:1" x14ac:dyDescent="0.25">
      <c r="A416" t="s">
        <v>1137</v>
      </c>
    </row>
    <row r="417" spans="1:1" x14ac:dyDescent="0.25">
      <c r="A417" t="s">
        <v>1137</v>
      </c>
    </row>
    <row r="418" spans="1:1" x14ac:dyDescent="0.25">
      <c r="A418" t="s">
        <v>1142</v>
      </c>
    </row>
    <row r="419" spans="1:1" x14ac:dyDescent="0.25">
      <c r="A419" t="s">
        <v>1142</v>
      </c>
    </row>
    <row r="420" spans="1:1" x14ac:dyDescent="0.25">
      <c r="A420" t="s">
        <v>1142</v>
      </c>
    </row>
    <row r="421" spans="1:1" x14ac:dyDescent="0.25">
      <c r="A421" t="s">
        <v>1142</v>
      </c>
    </row>
    <row r="422" spans="1:1" x14ac:dyDescent="0.25">
      <c r="A422" t="s">
        <v>1137</v>
      </c>
    </row>
    <row r="423" spans="1:1" x14ac:dyDescent="0.25">
      <c r="A423" t="s">
        <v>1137</v>
      </c>
    </row>
    <row r="424" spans="1:1" x14ac:dyDescent="0.25">
      <c r="A424" t="s">
        <v>1137</v>
      </c>
    </row>
    <row r="425" spans="1:1" x14ac:dyDescent="0.25">
      <c r="A425" t="s">
        <v>1142</v>
      </c>
    </row>
    <row r="426" spans="1:1" x14ac:dyDescent="0.25">
      <c r="A426" t="s">
        <v>1142</v>
      </c>
    </row>
    <row r="427" spans="1:1" x14ac:dyDescent="0.25">
      <c r="A427" t="s">
        <v>1142</v>
      </c>
    </row>
    <row r="428" spans="1:1" x14ac:dyDescent="0.25">
      <c r="A428" t="s">
        <v>1150</v>
      </c>
    </row>
    <row r="429" spans="1:1" x14ac:dyDescent="0.25">
      <c r="A429" t="s">
        <v>1162</v>
      </c>
    </row>
    <row r="430" spans="1:1" x14ac:dyDescent="0.25">
      <c r="A430" t="s">
        <v>1168</v>
      </c>
    </row>
    <row r="431" spans="1:1" x14ac:dyDescent="0.25">
      <c r="A431" t="s">
        <v>1170</v>
      </c>
    </row>
    <row r="432" spans="1:1" x14ac:dyDescent="0.25">
      <c r="A432" t="s">
        <v>1160</v>
      </c>
    </row>
    <row r="433" spans="1:1" x14ac:dyDescent="0.25">
      <c r="A433" t="s">
        <v>1160</v>
      </c>
    </row>
    <row r="434" spans="1:1" x14ac:dyDescent="0.25">
      <c r="A434" t="s">
        <v>1174</v>
      </c>
    </row>
    <row r="435" spans="1:1" x14ac:dyDescent="0.25">
      <c r="A435" t="s">
        <v>1174</v>
      </c>
    </row>
    <row r="436" spans="1:1" x14ac:dyDescent="0.25">
      <c r="A436" t="s">
        <v>1185</v>
      </c>
    </row>
    <row r="437" spans="1:1" x14ac:dyDescent="0.25">
      <c r="A437" t="s">
        <v>1192</v>
      </c>
    </row>
    <row r="438" spans="1:1" x14ac:dyDescent="0.25">
      <c r="A438" t="s">
        <v>1174</v>
      </c>
    </row>
    <row r="439" spans="1:1" x14ac:dyDescent="0.25">
      <c r="A439" t="s">
        <v>1199</v>
      </c>
    </row>
    <row r="440" spans="1:1" x14ac:dyDescent="0.25">
      <c r="A440" t="s">
        <v>1205</v>
      </c>
    </row>
    <row r="441" spans="1:1" x14ac:dyDescent="0.25">
      <c r="A441" t="s">
        <v>1211</v>
      </c>
    </row>
    <row r="442" spans="1:1" x14ac:dyDescent="0.25">
      <c r="A442" t="s">
        <v>1211</v>
      </c>
    </row>
    <row r="443" spans="1:1" x14ac:dyDescent="0.25">
      <c r="A443" t="s">
        <v>1213</v>
      </c>
    </row>
    <row r="444" spans="1:1" x14ac:dyDescent="0.25">
      <c r="A444" t="s">
        <v>1213</v>
      </c>
    </row>
    <row r="445" spans="1:1" x14ac:dyDescent="0.25">
      <c r="A445" t="s">
        <v>1174</v>
      </c>
    </row>
    <row r="446" spans="1:1" x14ac:dyDescent="0.25">
      <c r="A446" t="s">
        <v>1215</v>
      </c>
    </row>
    <row r="447" spans="1:1" x14ac:dyDescent="0.25">
      <c r="A447" t="s">
        <v>1217</v>
      </c>
    </row>
    <row r="448" spans="1:1" x14ac:dyDescent="0.25">
      <c r="A448" t="s">
        <v>1199</v>
      </c>
    </row>
    <row r="449" spans="1:1" x14ac:dyDescent="0.25">
      <c r="A449" t="s">
        <v>1219</v>
      </c>
    </row>
    <row r="450" spans="1:1" x14ac:dyDescent="0.25">
      <c r="A450" t="s">
        <v>1228</v>
      </c>
    </row>
    <row r="451" spans="1:1" x14ac:dyDescent="0.25">
      <c r="A451" t="s">
        <v>1234</v>
      </c>
    </row>
    <row r="452" spans="1:1" x14ac:dyDescent="0.25">
      <c r="A452" t="s">
        <v>1241</v>
      </c>
    </row>
    <row r="453" spans="1:1" x14ac:dyDescent="0.25">
      <c r="A453" t="s">
        <v>1247</v>
      </c>
    </row>
    <row r="454" spans="1:1" x14ac:dyDescent="0.25">
      <c r="A454" t="s">
        <v>1250</v>
      </c>
    </row>
    <row r="455" spans="1:1" x14ac:dyDescent="0.25">
      <c r="A455" t="s">
        <v>1241</v>
      </c>
    </row>
    <row r="456" spans="1:1" x14ac:dyDescent="0.25">
      <c r="A456" t="s">
        <v>1254</v>
      </c>
    </row>
    <row r="457" spans="1:1" x14ac:dyDescent="0.25">
      <c r="A457" t="s">
        <v>1254</v>
      </c>
    </row>
    <row r="458" spans="1:1" x14ac:dyDescent="0.25">
      <c r="A458" t="s">
        <v>1257</v>
      </c>
    </row>
    <row r="459" spans="1:1" x14ac:dyDescent="0.25">
      <c r="A459" t="s">
        <v>1259</v>
      </c>
    </row>
    <row r="460" spans="1:1" x14ac:dyDescent="0.25">
      <c r="A460" t="s">
        <v>1262</v>
      </c>
    </row>
    <row r="461" spans="1:1" x14ac:dyDescent="0.25">
      <c r="A461" t="s">
        <v>1264</v>
      </c>
    </row>
    <row r="462" spans="1:1" x14ac:dyDescent="0.25">
      <c r="A462" t="s">
        <v>1264</v>
      </c>
    </row>
    <row r="463" spans="1:1" x14ac:dyDescent="0.25">
      <c r="A463" t="s">
        <v>1264</v>
      </c>
    </row>
    <row r="464" spans="1:1" x14ac:dyDescent="0.25">
      <c r="A464" t="s">
        <v>1264</v>
      </c>
    </row>
    <row r="465" spans="1:1" x14ac:dyDescent="0.25">
      <c r="A465" t="s">
        <v>1264</v>
      </c>
    </row>
    <row r="466" spans="1:1" x14ac:dyDescent="0.25">
      <c r="A466" t="s">
        <v>1273</v>
      </c>
    </row>
    <row r="467" spans="1:1" x14ac:dyDescent="0.25">
      <c r="A467" t="s">
        <v>1264</v>
      </c>
    </row>
    <row r="468" spans="1:1" x14ac:dyDescent="0.25">
      <c r="A468" t="s">
        <v>1264</v>
      </c>
    </row>
    <row r="469" spans="1:1" x14ac:dyDescent="0.25">
      <c r="A469" t="s">
        <v>1264</v>
      </c>
    </row>
    <row r="470" spans="1:1" x14ac:dyDescent="0.25">
      <c r="A470" t="s">
        <v>1294</v>
      </c>
    </row>
    <row r="471" spans="1:1" x14ac:dyDescent="0.25">
      <c r="A471" t="s">
        <v>1304</v>
      </c>
    </row>
    <row r="472" spans="1:1" x14ac:dyDescent="0.25">
      <c r="A472" t="s">
        <v>1311</v>
      </c>
    </row>
    <row r="473" spans="1:1" x14ac:dyDescent="0.25">
      <c r="A473" t="s">
        <v>1311</v>
      </c>
    </row>
    <row r="474" spans="1:1" x14ac:dyDescent="0.25">
      <c r="A474" t="s">
        <v>1318</v>
      </c>
    </row>
    <row r="475" spans="1:1" x14ac:dyDescent="0.25">
      <c r="A475" t="s">
        <v>1304</v>
      </c>
    </row>
    <row r="476" spans="1:1" x14ac:dyDescent="0.25">
      <c r="A476" t="s">
        <v>1304</v>
      </c>
    </row>
    <row r="477" spans="1:1" x14ac:dyDescent="0.25">
      <c r="A477" t="s">
        <v>1304</v>
      </c>
    </row>
    <row r="478" spans="1:1" x14ac:dyDescent="0.25">
      <c r="A478" t="s">
        <v>1304</v>
      </c>
    </row>
    <row r="479" spans="1:1" x14ac:dyDescent="0.25">
      <c r="A479" t="s">
        <v>1304</v>
      </c>
    </row>
    <row r="480" spans="1:1" x14ac:dyDescent="0.25">
      <c r="A480" t="s">
        <v>1304</v>
      </c>
    </row>
    <row r="481" spans="1:1" x14ac:dyDescent="0.25">
      <c r="A481" t="s">
        <v>1304</v>
      </c>
    </row>
    <row r="482" spans="1:1" x14ac:dyDescent="0.25">
      <c r="A482" t="s">
        <v>1325</v>
      </c>
    </row>
    <row r="483" spans="1:1" x14ac:dyDescent="0.25">
      <c r="A483" t="s">
        <v>1327</v>
      </c>
    </row>
    <row r="484" spans="1:1" x14ac:dyDescent="0.25">
      <c r="A484" t="s">
        <v>1327</v>
      </c>
    </row>
    <row r="485" spans="1:1" x14ac:dyDescent="0.25">
      <c r="A485" t="s">
        <v>1329</v>
      </c>
    </row>
    <row r="486" spans="1:1" x14ac:dyDescent="0.25">
      <c r="A486" t="s">
        <v>1329</v>
      </c>
    </row>
    <row r="487" spans="1:1" x14ac:dyDescent="0.25">
      <c r="A487" t="s">
        <v>1294</v>
      </c>
    </row>
    <row r="488" spans="1:1" x14ac:dyDescent="0.25">
      <c r="A488" t="s">
        <v>1327</v>
      </c>
    </row>
    <row r="489" spans="1:1" x14ac:dyDescent="0.25">
      <c r="A489" t="s">
        <v>1327</v>
      </c>
    </row>
    <row r="490" spans="1:1" x14ac:dyDescent="0.25">
      <c r="A490" t="s">
        <v>1327</v>
      </c>
    </row>
    <row r="491" spans="1:1" x14ac:dyDescent="0.25">
      <c r="A491" t="s">
        <v>1327</v>
      </c>
    </row>
    <row r="492" spans="1:1" x14ac:dyDescent="0.25">
      <c r="A492" t="s">
        <v>1332</v>
      </c>
    </row>
    <row r="493" spans="1:1" x14ac:dyDescent="0.25">
      <c r="A493" t="s">
        <v>1318</v>
      </c>
    </row>
    <row r="494" spans="1:1" x14ac:dyDescent="0.25">
      <c r="A494" t="s">
        <v>1335</v>
      </c>
    </row>
    <row r="495" spans="1:1" x14ac:dyDescent="0.25">
      <c r="A495" t="s">
        <v>1335</v>
      </c>
    </row>
    <row r="496" spans="1:1" x14ac:dyDescent="0.25">
      <c r="A496" t="s">
        <v>1337</v>
      </c>
    </row>
    <row r="497" spans="1:1" x14ac:dyDescent="0.25">
      <c r="A497" t="s">
        <v>1335</v>
      </c>
    </row>
    <row r="498" spans="1:1" x14ac:dyDescent="0.25">
      <c r="A498" t="s">
        <v>1347</v>
      </c>
    </row>
    <row r="499" spans="1:1" x14ac:dyDescent="0.25">
      <c r="A499" t="s">
        <v>1349</v>
      </c>
    </row>
    <row r="500" spans="1:1" x14ac:dyDescent="0.25">
      <c r="A500" t="s">
        <v>1357</v>
      </c>
    </row>
    <row r="501" spans="1:1" x14ac:dyDescent="0.25">
      <c r="A501" t="s">
        <v>1359</v>
      </c>
    </row>
    <row r="502" spans="1:1" x14ac:dyDescent="0.25">
      <c r="A502" t="s">
        <v>1349</v>
      </c>
    </row>
    <row r="503" spans="1:1" x14ac:dyDescent="0.25">
      <c r="A503" t="s">
        <v>1362</v>
      </c>
    </row>
    <row r="504" spans="1:1" x14ac:dyDescent="0.25">
      <c r="A504" t="s">
        <v>1357</v>
      </c>
    </row>
    <row r="505" spans="1:1" x14ac:dyDescent="0.25">
      <c r="A505" t="s">
        <v>1368</v>
      </c>
    </row>
    <row r="506" spans="1:1" x14ac:dyDescent="0.25">
      <c r="A506" t="s">
        <v>1368</v>
      </c>
    </row>
    <row r="507" spans="1:1" x14ac:dyDescent="0.25">
      <c r="A507" t="s">
        <v>1370</v>
      </c>
    </row>
    <row r="508" spans="1:1" x14ac:dyDescent="0.25">
      <c r="A508" t="s">
        <v>1362</v>
      </c>
    </row>
    <row r="509" spans="1:1" x14ac:dyDescent="0.25">
      <c r="A509" t="s">
        <v>1372</v>
      </c>
    </row>
    <row r="510" spans="1:1" x14ac:dyDescent="0.25">
      <c r="A510" t="s">
        <v>1372</v>
      </c>
    </row>
    <row r="511" spans="1:1" x14ac:dyDescent="0.25">
      <c r="A511" t="s">
        <v>1372</v>
      </c>
    </row>
    <row r="512" spans="1:1" x14ac:dyDescent="0.25">
      <c r="A512" t="s">
        <v>550</v>
      </c>
    </row>
    <row r="513" spans="1:1" x14ac:dyDescent="0.25">
      <c r="A513" t="s">
        <v>1376</v>
      </c>
    </row>
    <row r="514" spans="1:1" x14ac:dyDescent="0.25">
      <c r="A514" t="s">
        <v>1381</v>
      </c>
    </row>
    <row r="515" spans="1:1" x14ac:dyDescent="0.25">
      <c r="A515" t="s">
        <v>1381</v>
      </c>
    </row>
    <row r="516" spans="1:1" x14ac:dyDescent="0.25">
      <c r="A516" t="s">
        <v>550</v>
      </c>
    </row>
    <row r="517" spans="1:1" x14ac:dyDescent="0.25">
      <c r="A517" t="s">
        <v>1386</v>
      </c>
    </row>
    <row r="518" spans="1:1" x14ac:dyDescent="0.25">
      <c r="A518" t="s">
        <v>1396</v>
      </c>
    </row>
    <row r="519" spans="1:1" x14ac:dyDescent="0.25">
      <c r="A519" t="s">
        <v>1386</v>
      </c>
    </row>
    <row r="520" spans="1:1" x14ac:dyDescent="0.25">
      <c r="A520" t="s">
        <v>1407</v>
      </c>
    </row>
    <row r="521" spans="1:1" x14ac:dyDescent="0.25">
      <c r="A521" t="s">
        <v>1413</v>
      </c>
    </row>
    <row r="522" spans="1:1" x14ac:dyDescent="0.25">
      <c r="A522" t="s">
        <v>1419</v>
      </c>
    </row>
    <row r="523" spans="1:1" x14ac:dyDescent="0.25">
      <c r="A523" t="s">
        <v>1419</v>
      </c>
    </row>
    <row r="524" spans="1:1" x14ac:dyDescent="0.25">
      <c r="A524" t="s">
        <v>1419</v>
      </c>
    </row>
    <row r="525" spans="1:1" x14ac:dyDescent="0.25">
      <c r="A525" t="s">
        <v>1425</v>
      </c>
    </row>
    <row r="526" spans="1:1" x14ac:dyDescent="0.25">
      <c r="A526" t="s">
        <v>1431</v>
      </c>
    </row>
    <row r="527" spans="1:1" x14ac:dyDescent="0.25">
      <c r="A527" t="s">
        <v>1437</v>
      </c>
    </row>
    <row r="528" spans="1:1" x14ac:dyDescent="0.25">
      <c r="A528" t="s">
        <v>1437</v>
      </c>
    </row>
    <row r="529" spans="1:1" x14ac:dyDescent="0.25">
      <c r="A529" t="s">
        <v>1437</v>
      </c>
    </row>
    <row r="530" spans="1:1" x14ac:dyDescent="0.25">
      <c r="A530" t="s">
        <v>1445</v>
      </c>
    </row>
    <row r="531" spans="1:1" x14ac:dyDescent="0.25">
      <c r="A531" t="s">
        <v>1445</v>
      </c>
    </row>
    <row r="532" spans="1:1" x14ac:dyDescent="0.25">
      <c r="A532" t="s">
        <v>1448</v>
      </c>
    </row>
    <row r="533" spans="1:1" x14ac:dyDescent="0.25">
      <c r="A533" t="s">
        <v>1453</v>
      </c>
    </row>
    <row r="534" spans="1:1" x14ac:dyDescent="0.25">
      <c r="A534" t="s">
        <v>1455</v>
      </c>
    </row>
    <row r="535" spans="1:1" x14ac:dyDescent="0.25">
      <c r="A535" t="s">
        <v>1460</v>
      </c>
    </row>
    <row r="536" spans="1:1" x14ac:dyDescent="0.25">
      <c r="A536" t="s">
        <v>1445</v>
      </c>
    </row>
    <row r="537" spans="1:1" x14ac:dyDescent="0.25">
      <c r="A537" t="s">
        <v>1445</v>
      </c>
    </row>
    <row r="538" spans="1:1" x14ac:dyDescent="0.25">
      <c r="A538" t="s">
        <v>1445</v>
      </c>
    </row>
    <row r="539" spans="1:1" x14ac:dyDescent="0.25">
      <c r="A539" t="s">
        <v>1445</v>
      </c>
    </row>
    <row r="540" spans="1:1" x14ac:dyDescent="0.25">
      <c r="A540" t="s">
        <v>1445</v>
      </c>
    </row>
    <row r="541" spans="1:1" x14ac:dyDescent="0.25">
      <c r="A541" t="s">
        <v>1445</v>
      </c>
    </row>
    <row r="542" spans="1:1" x14ac:dyDescent="0.25">
      <c r="A542" t="s">
        <v>1445</v>
      </c>
    </row>
    <row r="543" spans="1:1" x14ac:dyDescent="0.25">
      <c r="A543" t="s">
        <v>1445</v>
      </c>
    </row>
    <row r="544" spans="1:1" x14ac:dyDescent="0.25">
      <c r="A544" t="s">
        <v>1445</v>
      </c>
    </row>
    <row r="545" spans="1:1" x14ac:dyDescent="0.25">
      <c r="A545" t="s">
        <v>1445</v>
      </c>
    </row>
    <row r="546" spans="1:1" x14ac:dyDescent="0.25">
      <c r="A546" t="s">
        <v>1470</v>
      </c>
    </row>
    <row r="547" spans="1:1" x14ac:dyDescent="0.25">
      <c r="A547" t="s">
        <v>1470</v>
      </c>
    </row>
    <row r="548" spans="1:1" x14ac:dyDescent="0.25">
      <c r="A548" t="s">
        <v>1470</v>
      </c>
    </row>
    <row r="549" spans="1:1" x14ac:dyDescent="0.25">
      <c r="A549" t="s">
        <v>1470</v>
      </c>
    </row>
    <row r="550" spans="1:1" x14ac:dyDescent="0.25">
      <c r="A550" t="s">
        <v>1478</v>
      </c>
    </row>
    <row r="551" spans="1:1" x14ac:dyDescent="0.25">
      <c r="A551" t="s">
        <v>1470</v>
      </c>
    </row>
    <row r="552" spans="1:1" x14ac:dyDescent="0.25">
      <c r="A552" t="s">
        <v>1484</v>
      </c>
    </row>
    <row r="553" spans="1:1" x14ac:dyDescent="0.25">
      <c r="A553" t="s">
        <v>1486</v>
      </c>
    </row>
    <row r="554" spans="1:1" x14ac:dyDescent="0.25">
      <c r="A554" t="s">
        <v>1488</v>
      </c>
    </row>
    <row r="555" spans="1:1" x14ac:dyDescent="0.25">
      <c r="A555" t="s">
        <v>1490</v>
      </c>
    </row>
    <row r="556" spans="1:1" x14ac:dyDescent="0.25">
      <c r="A556" t="s">
        <v>1492</v>
      </c>
    </row>
    <row r="557" spans="1:1" x14ac:dyDescent="0.25">
      <c r="A557" t="s">
        <v>1492</v>
      </c>
    </row>
    <row r="558" spans="1:1" x14ac:dyDescent="0.25">
      <c r="A558" t="s">
        <v>1492</v>
      </c>
    </row>
    <row r="559" spans="1:1" x14ac:dyDescent="0.25">
      <c r="A559" t="s">
        <v>1492</v>
      </c>
    </row>
    <row r="560" spans="1:1" x14ac:dyDescent="0.25">
      <c r="A560" t="s">
        <v>1492</v>
      </c>
    </row>
    <row r="561" spans="1:1" x14ac:dyDescent="0.25">
      <c r="A561" t="s">
        <v>1492</v>
      </c>
    </row>
    <row r="562" spans="1:1" x14ac:dyDescent="0.25">
      <c r="A562" t="s">
        <v>1492</v>
      </c>
    </row>
    <row r="563" spans="1:1" x14ac:dyDescent="0.25">
      <c r="A563" t="s">
        <v>1492</v>
      </c>
    </row>
    <row r="564" spans="1:1" x14ac:dyDescent="0.25">
      <c r="A564" t="s">
        <v>1499</v>
      </c>
    </row>
    <row r="565" spans="1:1" x14ac:dyDescent="0.25">
      <c r="A565" t="s">
        <v>1499</v>
      </c>
    </row>
    <row r="566" spans="1:1" x14ac:dyDescent="0.25">
      <c r="A566" t="s">
        <v>1499</v>
      </c>
    </row>
    <row r="567" spans="1:1" x14ac:dyDescent="0.25">
      <c r="A567" t="s">
        <v>1499</v>
      </c>
    </row>
    <row r="568" spans="1:1" x14ac:dyDescent="0.25">
      <c r="A568" t="s">
        <v>1501</v>
      </c>
    </row>
    <row r="569" spans="1:1" x14ac:dyDescent="0.25">
      <c r="A569" t="s">
        <v>1501</v>
      </c>
    </row>
    <row r="570" spans="1:1" x14ac:dyDescent="0.25">
      <c r="A570" t="s">
        <v>1503</v>
      </c>
    </row>
    <row r="571" spans="1:1" x14ac:dyDescent="0.25">
      <c r="A571" t="s">
        <v>1503</v>
      </c>
    </row>
    <row r="572" spans="1:1" x14ac:dyDescent="0.25">
      <c r="A572" t="s">
        <v>1503</v>
      </c>
    </row>
    <row r="573" spans="1:1" x14ac:dyDescent="0.25">
      <c r="A573" t="s">
        <v>1505</v>
      </c>
    </row>
    <row r="574" spans="1:1" x14ac:dyDescent="0.25">
      <c r="A574" t="s">
        <v>1503</v>
      </c>
    </row>
    <row r="575" spans="1:1" x14ac:dyDescent="0.25">
      <c r="A575" t="s">
        <v>1490</v>
      </c>
    </row>
    <row r="576" spans="1:1" x14ac:dyDescent="0.25">
      <c r="A576" t="s">
        <v>1508</v>
      </c>
    </row>
    <row r="577" spans="1:1" x14ac:dyDescent="0.25">
      <c r="A577" t="s">
        <v>1501</v>
      </c>
    </row>
    <row r="578" spans="1:1" x14ac:dyDescent="0.25">
      <c r="A578" t="s">
        <v>1501</v>
      </c>
    </row>
    <row r="579" spans="1:1" x14ac:dyDescent="0.25">
      <c r="A579" t="s">
        <v>1501</v>
      </c>
    </row>
    <row r="580" spans="1:1" x14ac:dyDescent="0.25">
      <c r="A580" t="s">
        <v>1501</v>
      </c>
    </row>
    <row r="581" spans="1:1" x14ac:dyDescent="0.25">
      <c r="A581" t="s">
        <v>1501</v>
      </c>
    </row>
    <row r="582" spans="1:1" x14ac:dyDescent="0.25">
      <c r="A582" t="s">
        <v>1501</v>
      </c>
    </row>
    <row r="583" spans="1:1" x14ac:dyDescent="0.25">
      <c r="A583" t="s">
        <v>1501</v>
      </c>
    </row>
    <row r="584" spans="1:1" x14ac:dyDescent="0.25">
      <c r="A584" t="s">
        <v>1516</v>
      </c>
    </row>
    <row r="585" spans="1:1" x14ac:dyDescent="0.25">
      <c r="A585" t="s">
        <v>1516</v>
      </c>
    </row>
    <row r="586" spans="1:1" x14ac:dyDescent="0.25">
      <c r="A586" t="s">
        <v>1516</v>
      </c>
    </row>
    <row r="587" spans="1:1" x14ac:dyDescent="0.25">
      <c r="A587" t="s">
        <v>1516</v>
      </c>
    </row>
    <row r="588" spans="1:1" x14ac:dyDescent="0.25">
      <c r="A588" t="s">
        <v>1519</v>
      </c>
    </row>
    <row r="589" spans="1:1" x14ac:dyDescent="0.25">
      <c r="A589" t="s">
        <v>1519</v>
      </c>
    </row>
    <row r="590" spans="1:1" x14ac:dyDescent="0.25">
      <c r="A590" t="s">
        <v>1527</v>
      </c>
    </row>
    <row r="591" spans="1:1" x14ac:dyDescent="0.25">
      <c r="A591" t="s">
        <v>1527</v>
      </c>
    </row>
    <row r="592" spans="1:1" x14ac:dyDescent="0.25">
      <c r="A592" t="s">
        <v>1527</v>
      </c>
    </row>
    <row r="593" spans="1:1" x14ac:dyDescent="0.25">
      <c r="A593" t="s">
        <v>1527</v>
      </c>
    </row>
    <row r="594" spans="1:1" x14ac:dyDescent="0.25">
      <c r="A594" t="s">
        <v>1527</v>
      </c>
    </row>
    <row r="595" spans="1:1" x14ac:dyDescent="0.25">
      <c r="A595" t="s">
        <v>1534</v>
      </c>
    </row>
    <row r="596" spans="1:1" x14ac:dyDescent="0.25">
      <c r="A596" t="s">
        <v>1540</v>
      </c>
    </row>
    <row r="597" spans="1:1" x14ac:dyDescent="0.25">
      <c r="A597" t="s">
        <v>1540</v>
      </c>
    </row>
    <row r="598" spans="1:1" x14ac:dyDescent="0.25">
      <c r="A598" t="s">
        <v>1540</v>
      </c>
    </row>
    <row r="599" spans="1:1" x14ac:dyDescent="0.25">
      <c r="A599" t="s">
        <v>1540</v>
      </c>
    </row>
    <row r="600" spans="1:1" x14ac:dyDescent="0.25">
      <c r="A600" t="s">
        <v>1540</v>
      </c>
    </row>
    <row r="601" spans="1:1" x14ac:dyDescent="0.25">
      <c r="A601" t="s">
        <v>1540</v>
      </c>
    </row>
    <row r="602" spans="1:1" x14ac:dyDescent="0.25">
      <c r="A602" t="s">
        <v>1540</v>
      </c>
    </row>
    <row r="603" spans="1:1" x14ac:dyDescent="0.25">
      <c r="A603" t="s">
        <v>1540</v>
      </c>
    </row>
    <row r="604" spans="1:1" x14ac:dyDescent="0.25">
      <c r="A604" t="s">
        <v>1547</v>
      </c>
    </row>
    <row r="605" spans="1:1" x14ac:dyDescent="0.25">
      <c r="A605" t="s">
        <v>1580</v>
      </c>
    </row>
    <row r="606" spans="1:1" x14ac:dyDescent="0.25">
      <c r="A606" t="s">
        <v>1592</v>
      </c>
    </row>
    <row r="607" spans="1:1" x14ac:dyDescent="0.25">
      <c r="A607" t="s">
        <v>1598</v>
      </c>
    </row>
    <row r="608" spans="1:1" x14ac:dyDescent="0.25">
      <c r="A608" t="s">
        <v>1604</v>
      </c>
    </row>
    <row r="609" spans="1:1" x14ac:dyDescent="0.25">
      <c r="A609" t="s">
        <v>1606</v>
      </c>
    </row>
    <row r="610" spans="1:1" x14ac:dyDescent="0.25">
      <c r="A610" t="s">
        <v>1608</v>
      </c>
    </row>
    <row r="611" spans="1:1" x14ac:dyDescent="0.25">
      <c r="A611" t="s">
        <v>1610</v>
      </c>
    </row>
    <row r="612" spans="1:1" x14ac:dyDescent="0.25">
      <c r="A612" t="s">
        <v>1610</v>
      </c>
    </row>
    <row r="613" spans="1:1" x14ac:dyDescent="0.25">
      <c r="A613" t="s">
        <v>1625</v>
      </c>
    </row>
    <row r="614" spans="1:1" x14ac:dyDescent="0.25">
      <c r="A614" t="s">
        <v>1629</v>
      </c>
    </row>
    <row r="615" spans="1:1" x14ac:dyDescent="0.25">
      <c r="A615" t="s">
        <v>1635</v>
      </c>
    </row>
    <row r="616" spans="1:1" x14ac:dyDescent="0.25">
      <c r="A616" t="s">
        <v>1640</v>
      </c>
    </row>
    <row r="617" spans="1:1" x14ac:dyDescent="0.25">
      <c r="A617" t="s">
        <v>1644</v>
      </c>
    </row>
    <row r="618" spans="1:1" x14ac:dyDescent="0.25">
      <c r="A618" t="s">
        <v>1647</v>
      </c>
    </row>
    <row r="619" spans="1:1" x14ac:dyDescent="0.25">
      <c r="A619" t="s">
        <v>1649</v>
      </c>
    </row>
    <row r="620" spans="1:1" x14ac:dyDescent="0.25">
      <c r="A620" t="s">
        <v>1652</v>
      </c>
    </row>
    <row r="621" spans="1:1" x14ac:dyDescent="0.25">
      <c r="A621" t="s">
        <v>1655</v>
      </c>
    </row>
    <row r="622" spans="1:1" x14ac:dyDescent="0.25">
      <c r="A622" t="s">
        <v>1655</v>
      </c>
    </row>
    <row r="623" spans="1:1" x14ac:dyDescent="0.25">
      <c r="A623" t="s">
        <v>1655</v>
      </c>
    </row>
    <row r="624" spans="1:1" x14ac:dyDescent="0.25">
      <c r="A624" t="s">
        <v>1655</v>
      </c>
    </row>
    <row r="625" spans="1:1" x14ac:dyDescent="0.25">
      <c r="A625" t="s">
        <v>1655</v>
      </c>
    </row>
    <row r="626" spans="1:1" x14ac:dyDescent="0.25">
      <c r="A626" t="s">
        <v>1655</v>
      </c>
    </row>
    <row r="627" spans="1:1" x14ac:dyDescent="0.25">
      <c r="A627" t="s">
        <v>1655</v>
      </c>
    </row>
    <row r="628" spans="1:1" x14ac:dyDescent="0.25">
      <c r="A628" t="s">
        <v>1660</v>
      </c>
    </row>
    <row r="629" spans="1:1" x14ac:dyDescent="0.25">
      <c r="A629" t="s">
        <v>1655</v>
      </c>
    </row>
    <row r="630" spans="1:1" x14ac:dyDescent="0.25">
      <c r="A630" t="s">
        <v>1663</v>
      </c>
    </row>
    <row r="631" spans="1:1" x14ac:dyDescent="0.25">
      <c r="A631" t="s">
        <v>1663</v>
      </c>
    </row>
    <row r="632" spans="1:1" x14ac:dyDescent="0.25">
      <c r="A632" t="s">
        <v>1666</v>
      </c>
    </row>
    <row r="633" spans="1:1" x14ac:dyDescent="0.25">
      <c r="A633" t="s">
        <v>1669</v>
      </c>
    </row>
    <row r="634" spans="1:1" x14ac:dyDescent="0.25">
      <c r="A634" t="s">
        <v>1577</v>
      </c>
    </row>
    <row r="635" spans="1:1" x14ac:dyDescent="0.25">
      <c r="A635" t="s">
        <v>1672</v>
      </c>
    </row>
    <row r="636" spans="1:1" x14ac:dyDescent="0.25">
      <c r="A636" t="s">
        <v>1677</v>
      </c>
    </row>
    <row r="637" spans="1:1" x14ac:dyDescent="0.25">
      <c r="A637" t="s">
        <v>1682</v>
      </c>
    </row>
    <row r="638" spans="1:1" x14ac:dyDescent="0.25">
      <c r="A638" t="s">
        <v>1689</v>
      </c>
    </row>
    <row r="639" spans="1:1" x14ac:dyDescent="0.25">
      <c r="A639" t="s">
        <v>1689</v>
      </c>
    </row>
    <row r="640" spans="1:1" x14ac:dyDescent="0.25">
      <c r="A640" t="s">
        <v>1691</v>
      </c>
    </row>
    <row r="641" spans="1:1" x14ac:dyDescent="0.25">
      <c r="A641" t="s">
        <v>1691</v>
      </c>
    </row>
    <row r="642" spans="1:1" x14ac:dyDescent="0.25">
      <c r="A642" t="s">
        <v>1691</v>
      </c>
    </row>
    <row r="643" spans="1:1" x14ac:dyDescent="0.25">
      <c r="A643" t="s">
        <v>1689</v>
      </c>
    </row>
    <row r="644" spans="1:1" x14ac:dyDescent="0.25">
      <c r="A644" t="s">
        <v>1689</v>
      </c>
    </row>
    <row r="645" spans="1:1" x14ac:dyDescent="0.25">
      <c r="A645" t="s">
        <v>1689</v>
      </c>
    </row>
    <row r="646" spans="1:1" x14ac:dyDescent="0.25">
      <c r="A646" t="s">
        <v>1689</v>
      </c>
    </row>
    <row r="647" spans="1:1" x14ac:dyDescent="0.25">
      <c r="A647" t="s">
        <v>1698</v>
      </c>
    </row>
    <row r="648" spans="1:1" x14ac:dyDescent="0.25">
      <c r="A648" t="s">
        <v>1704</v>
      </c>
    </row>
    <row r="649" spans="1:1" x14ac:dyDescent="0.25">
      <c r="A649" t="s">
        <v>1706</v>
      </c>
    </row>
    <row r="650" spans="1:1" x14ac:dyDescent="0.25">
      <c r="A650" t="s">
        <v>1708</v>
      </c>
    </row>
    <row r="651" spans="1:1" x14ac:dyDescent="0.25">
      <c r="A651" t="s">
        <v>1710</v>
      </c>
    </row>
    <row r="652" spans="1:1" x14ac:dyDescent="0.25">
      <c r="A652" t="s">
        <v>1715</v>
      </c>
    </row>
    <row r="653" spans="1:1" x14ac:dyDescent="0.25">
      <c r="A653" t="s">
        <v>1718</v>
      </c>
    </row>
    <row r="654" spans="1:1" x14ac:dyDescent="0.25">
      <c r="A654" t="s">
        <v>1720</v>
      </c>
    </row>
    <row r="655" spans="1:1" x14ac:dyDescent="0.25">
      <c r="A655" t="s">
        <v>1715</v>
      </c>
    </row>
    <row r="656" spans="1:1" x14ac:dyDescent="0.25">
      <c r="A656" t="s">
        <v>1724</v>
      </c>
    </row>
    <row r="657" spans="1:1" x14ac:dyDescent="0.25">
      <c r="A657" t="s">
        <v>1726</v>
      </c>
    </row>
    <row r="658" spans="1:1" x14ac:dyDescent="0.25">
      <c r="A658" t="s">
        <v>1728</v>
      </c>
    </row>
    <row r="659" spans="1:1" x14ac:dyDescent="0.25">
      <c r="A659" t="s">
        <v>1728</v>
      </c>
    </row>
    <row r="660" spans="1:1" x14ac:dyDescent="0.25">
      <c r="A660" t="s">
        <v>1728</v>
      </c>
    </row>
    <row r="661" spans="1:1" x14ac:dyDescent="0.25">
      <c r="A661" t="s">
        <v>1728</v>
      </c>
    </row>
    <row r="662" spans="1:1" x14ac:dyDescent="0.25">
      <c r="A662" t="s">
        <v>1728</v>
      </c>
    </row>
    <row r="663" spans="1:1" x14ac:dyDescent="0.25">
      <c r="A663" t="s">
        <v>1728</v>
      </c>
    </row>
    <row r="664" spans="1:1" x14ac:dyDescent="0.25">
      <c r="A664" t="s">
        <v>1728</v>
      </c>
    </row>
    <row r="665" spans="1:1" x14ac:dyDescent="0.25">
      <c r="A665" t="s">
        <v>1732</v>
      </c>
    </row>
    <row r="666" spans="1:1" x14ac:dyDescent="0.25">
      <c r="A666" t="s">
        <v>1728</v>
      </c>
    </row>
    <row r="667" spans="1:1" x14ac:dyDescent="0.25">
      <c r="A667" t="s">
        <v>1734</v>
      </c>
    </row>
    <row r="668" spans="1:1" x14ac:dyDescent="0.25">
      <c r="A668" t="s">
        <v>1736</v>
      </c>
    </row>
    <row r="669" spans="1:1" x14ac:dyDescent="0.25">
      <c r="A669" t="s">
        <v>1736</v>
      </c>
    </row>
    <row r="670" spans="1:1" x14ac:dyDescent="0.25">
      <c r="A670" t="s">
        <v>1741</v>
      </c>
    </row>
    <row r="671" spans="1:1" x14ac:dyDescent="0.25">
      <c r="A671" t="s">
        <v>1736</v>
      </c>
    </row>
    <row r="672" spans="1:1" x14ac:dyDescent="0.25">
      <c r="A672" t="s">
        <v>1736</v>
      </c>
    </row>
    <row r="673" spans="1:1" x14ac:dyDescent="0.25">
      <c r="A673" t="s">
        <v>1736</v>
      </c>
    </row>
    <row r="674" spans="1:1" x14ac:dyDescent="0.25">
      <c r="A674" t="s">
        <v>736</v>
      </c>
    </row>
    <row r="675" spans="1:1" x14ac:dyDescent="0.25">
      <c r="A675" t="s">
        <v>1736</v>
      </c>
    </row>
    <row r="676" spans="1:1" x14ac:dyDescent="0.25">
      <c r="A676" t="s">
        <v>1746</v>
      </c>
    </row>
    <row r="677" spans="1:1" x14ac:dyDescent="0.25">
      <c r="A677" t="s">
        <v>1746</v>
      </c>
    </row>
    <row r="678" spans="1:1" x14ac:dyDescent="0.25">
      <c r="A678" t="s">
        <v>1746</v>
      </c>
    </row>
    <row r="679" spans="1:1" x14ac:dyDescent="0.25">
      <c r="A679" t="s">
        <v>1746</v>
      </c>
    </row>
    <row r="680" spans="1:1" x14ac:dyDescent="0.25">
      <c r="A680" t="s">
        <v>1741</v>
      </c>
    </row>
    <row r="681" spans="1:1" x14ac:dyDescent="0.25">
      <c r="A681" t="s">
        <v>736</v>
      </c>
    </row>
    <row r="682" spans="1:1" x14ac:dyDescent="0.25">
      <c r="A682" t="s">
        <v>1794</v>
      </c>
    </row>
    <row r="683" spans="1:1" x14ac:dyDescent="0.25">
      <c r="A683" t="s">
        <v>1794</v>
      </c>
    </row>
    <row r="684" spans="1:1" x14ac:dyDescent="0.25">
      <c r="A684" t="s">
        <v>1836</v>
      </c>
    </row>
    <row r="685" spans="1:1" x14ac:dyDescent="0.25">
      <c r="A685" t="s">
        <v>1845</v>
      </c>
    </row>
    <row r="686" spans="1:1" x14ac:dyDescent="0.25">
      <c r="A686" t="s">
        <v>1836</v>
      </c>
    </row>
    <row r="687" spans="1:1" x14ac:dyDescent="0.25">
      <c r="A687" t="s">
        <v>1848</v>
      </c>
    </row>
    <row r="688" spans="1:1" x14ac:dyDescent="0.25">
      <c r="A688" t="s">
        <v>1850</v>
      </c>
    </row>
    <row r="689" spans="1:1" x14ac:dyDescent="0.25">
      <c r="A689" t="s">
        <v>1852</v>
      </c>
    </row>
    <row r="690" spans="1:1" x14ac:dyDescent="0.25">
      <c r="A690" t="s">
        <v>1852</v>
      </c>
    </row>
    <row r="691" spans="1:1" x14ac:dyDescent="0.25">
      <c r="A691" t="s">
        <v>1858</v>
      </c>
    </row>
    <row r="692" spans="1:1" x14ac:dyDescent="0.25">
      <c r="A692" t="s">
        <v>1852</v>
      </c>
    </row>
    <row r="693" spans="1:1" x14ac:dyDescent="0.25">
      <c r="A693" t="s">
        <v>1852</v>
      </c>
    </row>
    <row r="694" spans="1:1" x14ac:dyDescent="0.25">
      <c r="A694" t="s">
        <v>1852</v>
      </c>
    </row>
    <row r="695" spans="1:1" x14ac:dyDescent="0.25">
      <c r="A695" t="s">
        <v>1852</v>
      </c>
    </row>
    <row r="696" spans="1:1" x14ac:dyDescent="0.25">
      <c r="A696" t="s">
        <v>1852</v>
      </c>
    </row>
    <row r="697" spans="1:1" x14ac:dyDescent="0.25">
      <c r="A697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Manual</vt:lpstr>
      <vt:lpstr>Sheet1</vt:lpstr>
      <vt:lpstr>Shipment</vt:lpstr>
      <vt:lpstr>Sheet2</vt:lpstr>
      <vt:lpstr>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 THI NGUYEN_Hoa</dc:creator>
  <cp:lastModifiedBy>nhat huy</cp:lastModifiedBy>
  <dcterms:created xsi:type="dcterms:W3CDTF">2023-07-06T06:54:57Z</dcterms:created>
  <dcterms:modified xsi:type="dcterms:W3CDTF">2023-07-07T10:33:40Z</dcterms:modified>
</cp:coreProperties>
</file>