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3.xml" ContentType="application/vnd.openxmlformats-officedocument.spreadsheetml.worksheet+xml"/>
  <Override PartName="/xl/chartsheets/sheet5.xml" ContentType="application/vnd.openxmlformats-officedocument.spreadsheetml.chartsheet+xml"/>
  <Override PartName="/xl/worksheets/sheet4.xml" ContentType="application/vnd.openxmlformats-officedocument.spreadsheetml.work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queryTables/queryTable24.xml" ContentType="application/vnd.openxmlformats-officedocument.spreadsheetml.query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80" yWindow="160" windowWidth="36960" windowHeight="19740" tabRatio="608" activeTab="9"/>
  </bookViews>
  <sheets>
    <sheet name="homepage" sheetId="1" r:id="rId1"/>
    <sheet name="HP_by_source" sheetId="11" r:id="rId2"/>
    <sheet name="DataAccess" sheetId="2" r:id="rId3"/>
    <sheet name="Files_ICOADS" sheetId="4" r:id="rId4"/>
    <sheet name="GB_ICOADS" sheetId="5" r:id="rId5"/>
    <sheet name="AdvUsers_Chart" sheetId="7" r:id="rId6"/>
    <sheet name="User_type_data" sheetId="8" r:id="rId7"/>
    <sheet name="User_type_chart" sheetId="9" r:id="rId8"/>
    <sheet name="Acc_by_CC" sheetId="12" r:id="rId9"/>
    <sheet name="Acc_by_CC_chart" sheetId="13" r:id="rId10"/>
  </sheets>
  <definedNames>
    <definedName name="acc_all" localSheetId="0">homepage!#REF!</definedName>
    <definedName name="acc_cc" localSheetId="8">Acc_by_CC!$A$3:$E$44</definedName>
    <definedName name="acc_google" localSheetId="0">homepage!$C$3:$C$32</definedName>
    <definedName name="acc_nolink" localSheetId="0">homepage!$D$3:$D$32</definedName>
    <definedName name="acc_otherlink" localSheetId="0">homepage!$E$3:$E$32</definedName>
    <definedName name="acc_rda" localSheetId="0">homepage!$G$3:$G$32</definedName>
    <definedName name="acc_rdaother" localSheetId="0">homepage!$F$3:$F$32</definedName>
    <definedName name="all_data" localSheetId="2">DataAccess!$A$3:$E$32</definedName>
    <definedName name="curl" localSheetId="2">DataAccess!$S$3:$U$25</definedName>
    <definedName name="homepage" localSheetId="0">homepage!$A$2:$B$32</definedName>
    <definedName name="hpss" localSheetId="2">DataAccess!$F$3:$H$31</definedName>
    <definedName name="mget_dlmgr_web" localSheetId="2">DataAccess!$Y$3:$AA$32</definedName>
    <definedName name="rf" localSheetId="2">DataAccess!$P$25:$R$32</definedName>
    <definedName name="subset" localSheetId="2">DataAccess!$L$25:$O$32</definedName>
    <definedName name="ty_com" localSheetId="6">User_type_data!$K$3:$M$32</definedName>
    <definedName name="ty_edu" localSheetId="6">User_type_data!#REF!</definedName>
    <definedName name="ty_edu_1" localSheetId="6">User_type_data!$N$3:$P$32</definedName>
    <definedName name="ty_gov" localSheetId="6">User_type_data!$E$3:$G$32</definedName>
    <definedName name="ty_mil" localSheetId="6">User_type_data!$T$3:$V$32</definedName>
    <definedName name="ty_ncar" localSheetId="6">User_type_data!$Q$3:$S$32</definedName>
    <definedName name="ty_org" localSheetId="6">User_type_data!$H$2:$J$31</definedName>
    <definedName name="ty_org_1" localSheetId="6">User_type_data!$H$3:$J$32</definedName>
    <definedName name="ty_other" localSheetId="6">User_type_data!$W$3:$Y$32</definedName>
    <definedName name="ty_univ" localSheetId="6">User_type_data!$B$3:$D$32</definedName>
    <definedName name="web_files" localSheetId="2">DataAccess!$I$3:$K$32</definedName>
    <definedName name="wget_indirect" localSheetId="2">DataAccess!$V$3:$X$32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12" l="1"/>
  <c r="C45" i="12"/>
  <c r="AC3" i="2"/>
  <c r="AE3" i="2"/>
  <c r="AG3" i="2"/>
  <c r="AC4" i="2"/>
  <c r="AE4" i="2"/>
  <c r="AG4" i="2"/>
  <c r="AC5" i="2"/>
  <c r="AE5" i="2"/>
  <c r="AG5" i="2"/>
  <c r="AC6" i="2"/>
  <c r="AE6" i="2"/>
  <c r="AG6" i="2"/>
  <c r="AC7" i="2"/>
  <c r="AE7" i="2"/>
  <c r="AG7" i="2"/>
  <c r="AC8" i="2"/>
  <c r="AE8" i="2"/>
  <c r="AG8" i="2"/>
  <c r="AC9" i="2"/>
  <c r="AE9" i="2"/>
  <c r="AG9" i="2"/>
  <c r="AC10" i="2"/>
  <c r="AE10" i="2"/>
  <c r="AG10" i="2"/>
  <c r="AC11" i="2"/>
  <c r="AE11" i="2"/>
  <c r="AG11" i="2"/>
  <c r="AC12" i="2"/>
  <c r="AE12" i="2"/>
  <c r="AG12" i="2"/>
  <c r="AC13" i="2"/>
  <c r="AE13" i="2"/>
  <c r="AG13" i="2"/>
  <c r="AC14" i="2"/>
  <c r="AE14" i="2"/>
  <c r="AG14" i="2"/>
  <c r="AC15" i="2"/>
  <c r="AE15" i="2"/>
  <c r="AG15" i="2"/>
  <c r="AC16" i="2"/>
  <c r="AE16" i="2"/>
  <c r="AG16" i="2"/>
  <c r="AC17" i="2"/>
  <c r="AE17" i="2"/>
  <c r="AG17" i="2"/>
  <c r="AC18" i="2"/>
  <c r="AE18" i="2"/>
  <c r="AG18" i="2"/>
  <c r="AC19" i="2"/>
  <c r="AE19" i="2"/>
  <c r="AG19" i="2"/>
  <c r="AC20" i="2"/>
  <c r="AE20" i="2"/>
  <c r="AG20" i="2"/>
  <c r="AC21" i="2"/>
  <c r="AE21" i="2"/>
  <c r="AG21" i="2"/>
  <c r="AC22" i="2"/>
  <c r="AE22" i="2"/>
  <c r="AG22" i="2"/>
  <c r="AC23" i="2"/>
  <c r="AE23" i="2"/>
  <c r="AG23" i="2"/>
  <c r="AC24" i="2"/>
  <c r="AE24" i="2"/>
  <c r="AG24" i="2"/>
  <c r="AC25" i="2"/>
  <c r="AE25" i="2"/>
  <c r="AG25" i="2"/>
  <c r="AC26" i="2"/>
  <c r="AE26" i="2"/>
  <c r="AG26" i="2"/>
  <c r="AC27" i="2"/>
  <c r="AE27" i="2"/>
  <c r="AG27" i="2"/>
  <c r="AC28" i="2"/>
  <c r="AE28" i="2"/>
  <c r="AG28" i="2"/>
  <c r="AC29" i="2"/>
  <c r="AE29" i="2"/>
  <c r="AG29" i="2"/>
  <c r="AC30" i="2"/>
  <c r="AE30" i="2"/>
  <c r="AG30" i="2"/>
  <c r="AC31" i="2"/>
  <c r="AE31" i="2"/>
  <c r="AG31" i="2"/>
  <c r="AC32" i="2"/>
  <c r="AE32" i="2"/>
  <c r="AG32" i="2"/>
  <c r="AG34" i="2"/>
  <c r="AB3" i="2"/>
  <c r="AD3" i="2"/>
  <c r="AF3" i="2"/>
  <c r="AB4" i="2"/>
  <c r="AD4" i="2"/>
  <c r="AF4" i="2"/>
  <c r="AB5" i="2"/>
  <c r="AD5" i="2"/>
  <c r="AF5" i="2"/>
  <c r="AB6" i="2"/>
  <c r="AD6" i="2"/>
  <c r="AF6" i="2"/>
  <c r="AB7" i="2"/>
  <c r="AD7" i="2"/>
  <c r="AF7" i="2"/>
  <c r="AB8" i="2"/>
  <c r="AD8" i="2"/>
  <c r="AF8" i="2"/>
  <c r="AB9" i="2"/>
  <c r="AD9" i="2"/>
  <c r="AF9" i="2"/>
  <c r="AB10" i="2"/>
  <c r="AD10" i="2"/>
  <c r="AF10" i="2"/>
  <c r="AB11" i="2"/>
  <c r="AD11" i="2"/>
  <c r="AF11" i="2"/>
  <c r="AB12" i="2"/>
  <c r="AD12" i="2"/>
  <c r="AF12" i="2"/>
  <c r="AB13" i="2"/>
  <c r="AD13" i="2"/>
  <c r="AF13" i="2"/>
  <c r="AB14" i="2"/>
  <c r="AD14" i="2"/>
  <c r="AF14" i="2"/>
  <c r="AB15" i="2"/>
  <c r="AD15" i="2"/>
  <c r="AF15" i="2"/>
  <c r="AB16" i="2"/>
  <c r="AD16" i="2"/>
  <c r="AF16" i="2"/>
  <c r="AB17" i="2"/>
  <c r="AD17" i="2"/>
  <c r="AF17" i="2"/>
  <c r="AB18" i="2"/>
  <c r="AD18" i="2"/>
  <c r="AF18" i="2"/>
  <c r="AB19" i="2"/>
  <c r="AD19" i="2"/>
  <c r="AF19" i="2"/>
  <c r="AB20" i="2"/>
  <c r="AD20" i="2"/>
  <c r="AF20" i="2"/>
  <c r="AB21" i="2"/>
  <c r="AD21" i="2"/>
  <c r="AF21" i="2"/>
  <c r="AB22" i="2"/>
  <c r="AD22" i="2"/>
  <c r="AF22" i="2"/>
  <c r="AB23" i="2"/>
  <c r="AD23" i="2"/>
  <c r="AF23" i="2"/>
  <c r="AB24" i="2"/>
  <c r="AD24" i="2"/>
  <c r="AF24" i="2"/>
  <c r="AB25" i="2"/>
  <c r="AD25" i="2"/>
  <c r="AF25" i="2"/>
  <c r="AB26" i="2"/>
  <c r="AD26" i="2"/>
  <c r="AF26" i="2"/>
  <c r="AB27" i="2"/>
  <c r="AD27" i="2"/>
  <c r="AF27" i="2"/>
  <c r="AB28" i="2"/>
  <c r="AD28" i="2"/>
  <c r="AF28" i="2"/>
  <c r="AB29" i="2"/>
  <c r="AD29" i="2"/>
  <c r="AF29" i="2"/>
  <c r="AB30" i="2"/>
  <c r="AD30" i="2"/>
  <c r="AF30" i="2"/>
  <c r="AB31" i="2"/>
  <c r="AD31" i="2"/>
  <c r="AF31" i="2"/>
  <c r="AB32" i="2"/>
  <c r="AD32" i="2"/>
  <c r="AF32" i="2"/>
  <c r="AF34" i="2"/>
  <c r="O35" i="2"/>
  <c r="N35" i="2"/>
  <c r="N36" i="2"/>
  <c r="K34" i="2"/>
  <c r="J34" i="2"/>
  <c r="I34" i="2"/>
</calcChain>
</file>

<file path=xl/connections.xml><?xml version="1.0" encoding="utf-8"?>
<connections xmlns="http://schemas.openxmlformats.org/spreadsheetml/2006/main">
  <connection id="1" name="acc_cc.txt" type="6" refreshedVersion="0" background="1" saveData="1">
    <textPr fileType="mac" sourceFile="Macintosh HD:Users:worley:Desktop:acc_cc.txt" delimited="0">
      <textFields count="5">
        <textField/>
        <textField position="6"/>
        <textField position="26"/>
        <textField position="37"/>
        <textField position="46"/>
      </textFields>
    </textPr>
  </connection>
  <connection id="2" name="acc_google.txt" type="6" refreshedVersion="0" background="1" saveData="1">
    <textPr fileType="mac" sourceFile="Macintosh HD:Users:worley:Desktop:acc_google.txt" delimited="0">
      <textFields count="4">
        <textField/>
        <textField position="6"/>
        <textField position="17"/>
        <textField position="24"/>
      </textFields>
    </textPr>
  </connection>
  <connection id="3" name="acc_nolink.txt" type="6" refreshedVersion="0" background="1" saveData="1">
    <textPr fileType="mac" sourceFile="Macintosh HD:Users:worley:Desktop:acc_nolink.txt" delimited="0">
      <textFields count="4">
        <textField/>
        <textField position="6"/>
        <textField position="17"/>
        <textField position="24"/>
      </textFields>
    </textPr>
  </connection>
  <connection id="4" name="acc_otherlink.txt" type="6" refreshedVersion="0" background="1" saveData="1">
    <textPr fileType="mac" sourceFile="Macintosh HD:Users:worley:Desktop:acc_otherlink.txt" delimited="0">
      <textFields count="4">
        <textField/>
        <textField position="6"/>
        <textField position="15"/>
        <textField position="24"/>
      </textFields>
    </textPr>
  </connection>
  <connection id="5" name="acc_rda.txt" type="6" refreshedVersion="0" background="1" saveData="1">
    <textPr fileType="mac" sourceFile="Macintosh HD:Users:worley:Desktop:acc_rda.txt" delimited="0">
      <textFields count="4">
        <textField/>
        <textField position="6"/>
        <textField position="17"/>
        <textField position="24"/>
      </textFields>
    </textPr>
  </connection>
  <connection id="6" name="acc_rdaother.txt" type="6" refreshedVersion="0" background="1" saveData="1">
    <textPr fileType="mac" sourceFile="Macintosh HD:Users:worley:Desktop:acc_rdaother.txt" delimited="0">
      <textFields count="4">
        <textField/>
        <textField position="6"/>
        <textField position="15"/>
        <textField position="24"/>
      </textFields>
    </textPr>
  </connection>
  <connection id="7" name="access_by_country.out" type="6" refreshedVersion="0" background="1" saveData="1">
    <textPr fileType="mac" sourceFile="Macintosh HD:Users:zji:Documents:metrix:tmp:output_icoads:access_by_country.out" space="1" consecutive="1">
      <textFields count="6">
        <textField/>
        <textField/>
        <textField/>
        <textField/>
        <textField/>
        <textField/>
      </textFields>
    </textPr>
  </connection>
  <connection id="8" name="all_data.txt" type="6" refreshedVersion="0" background="1" saveData="1">
    <textPr fileType="mac" sourceFile="Users:worley:Desktop:all_data.txt" delimited="0">
      <textFields count="5">
        <textField/>
        <textField position="10"/>
        <textField position="18"/>
        <textField position="29"/>
        <textField position="37"/>
      </textFields>
    </textPr>
  </connection>
  <connection id="9" name="curl.txt" type="6" refreshedVersion="0" background="1" saveData="1">
    <textPr fileType="mac" sourceFile="Users:worley:Desktop:curl.txt" delimited="0">
      <textFields count="5">
        <textField/>
        <textField position="10"/>
        <textField position="22"/>
        <textField position="28"/>
        <textField position="37"/>
      </textFields>
    </textPr>
  </connection>
  <connection id="10" name="dwnld-type.txt" type="6" refreshedVersion="0" background="1" saveData="1">
    <textPr fileType="mac" sourceFile="Users:worley:Desktop:dwnld-type.txt" delimited="0">
      <textFields count="6">
        <textField/>
        <textField position="6"/>
        <textField position="14"/>
        <textField position="28"/>
        <textField position="31"/>
        <textField position="40"/>
      </textFields>
    </textPr>
  </connection>
  <connection id="11" name="homepage.txt" type="6" refreshedVersion="0" background="1" saveData="1">
    <textPr fileType="mac" sourceFile="Users:worley:Desktop:homepage.txt" delimited="0">
      <textFields count="5">
        <textField/>
        <textField position="6"/>
        <textField position="15"/>
        <textField position="24"/>
        <textField position="35"/>
      </textFields>
    </textPr>
  </connection>
  <connection id="12" name="hpss.txt" type="6" refreshedVersion="0" background="1" saveData="1">
    <textPr fileType="mac" sourceFile="Users:worley:Desktop:hpss.txt" delimited="0">
      <textFields count="5">
        <textField/>
        <textField position="10"/>
        <textField position="21"/>
        <textField position="28"/>
        <textField position="37"/>
      </textFields>
    </textPr>
  </connection>
  <connection id="13" name="mget-dlmgr-web.txt" type="6" refreshedVersion="0" background="1" saveData="1">
    <textPr fileType="mac" sourceFile="Users:worley:Desktop:mget-dlmgr-web.txt" delimited="0">
      <textFields count="5">
        <textField/>
        <textField position="10"/>
        <textField position="21"/>
        <textField position="29"/>
        <textField position="40"/>
      </textFields>
    </textPr>
  </connection>
  <connection id="14" name="monthly_by_method.out" type="6" refreshedVersion="0" background="1" saveData="1">
    <textPr fileType="mac" sourceFile="Macintosh HD:Users:zji:Documents:metrix:tmp:output_icoads:monthly_by_method.out" space="1" consecutive="1">
      <textFields count="2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monthly_by_orgtype.out" type="6" refreshedVersion="0" background="1" saveData="1">
    <textPr fileType="mac" sourceFile="Macintosh HD:Users:zji:Documents:metrix:tmp:output_icoads:monthly_by_orgtype.out" space="1" consecutive="1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name="monthly_dshome.out" type="6" refreshedVersion="0" background="1" saveData="1">
    <textPr fileType="mac" sourceFile="Macintosh HD:Users:zji:Documents:metrix:tmp:output_icoads:monthly_dshome.out" space="1" consecutive="1">
      <textFields count="7">
        <textField/>
        <textField/>
        <textField/>
        <textField/>
        <textField/>
        <textField/>
        <textField/>
      </textFields>
    </textPr>
  </connection>
  <connection id="17" name="rf.txt" type="6" refreshedVersion="0" background="1" saveData="1">
    <textPr fileType="mac" sourceFile="Users:worley:Desktop:rf.txt" delimited="0">
      <textFields count="5">
        <textField/>
        <textField position="12"/>
        <textField position="20"/>
        <textField position="24"/>
        <textField position="37"/>
      </textFields>
    </textPr>
  </connection>
  <connection id="18" name="subset.txt" type="6" refreshedVersion="0" background="1" saveData="1">
    <textPr fileType="mac" sourceFile="Users:worley:Desktop:subset.txt" delimited="0">
      <textFields count="6">
        <textField/>
        <textField position="6"/>
        <textField position="14"/>
        <textField position="18"/>
        <textField position="31"/>
        <textField position="46"/>
      </textFields>
    </textPr>
  </connection>
  <connection id="19" name="ty_com.txt" type="6" refreshedVersion="0" background="1" saveData="1">
    <textPr fileType="mac" sourceFile="Macintosh HD:Users:worley:Desktop:ty_com.txt" delimited="0">
      <textFields count="5">
        <textField/>
        <textField position="10"/>
        <textField position="21"/>
        <textField position="29"/>
        <textField position="40"/>
      </textFields>
    </textPr>
  </connection>
  <connection id="20" name="ty_edu.txt" type="6" refreshedVersion="0" background="1" saveData="1">
    <textPr fileType="mac" sourceFile="Macintosh HD:Users:worley:Desktop:ty_edu.txt" delimited="0">
      <textFields count="5">
        <textField/>
        <textField position="10"/>
        <textField position="21"/>
        <textField position="29"/>
        <textField position="37"/>
      </textFields>
    </textPr>
  </connection>
  <connection id="21" name="ty_gov.txt" type="6" refreshedVersion="0" background="1" saveData="1">
    <textPr fileType="mac" sourceFile="Macintosh HD:Users:worley:Desktop:ty_gov.txt" delimited="0">
      <textFields count="5">
        <textField/>
        <textField position="10"/>
        <textField position="21"/>
        <textField position="29"/>
        <textField position="37"/>
      </textFields>
    </textPr>
  </connection>
  <connection id="22" name="ty_mil.txt" type="6" refreshedVersion="0" background="1" saveData="1">
    <textPr fileType="mac" sourceFile="Macintosh HD:Users:worley:Desktop:ty_mil.txt" delimited="0">
      <textFields count="5">
        <textField/>
        <textField position="10"/>
        <textField position="22"/>
        <textField position="28"/>
        <textField position="37"/>
      </textFields>
    </textPr>
  </connection>
  <connection id="23" name="ty_ncar.txt" type="6" refreshedVersion="0" background="1" saveData="1">
    <textPr fileType="mac" sourceFile="Macintosh HD:Users:worley:Desktop:ty_ncar.txt" delimited="0">
      <textFields count="5">
        <textField/>
        <textField position="10"/>
        <textField position="21"/>
        <textField position="28"/>
        <textField position="37"/>
      </textFields>
    </textPr>
  </connection>
  <connection id="24" name="ty_org.txt" type="6" refreshedVersion="0" background="1" saveData="1">
    <textPr fileType="mac" sourceFile="Macintosh HD:Users:worley:Desktop:ty_org.txt" delimited="0">
      <textFields count="5">
        <textField/>
        <textField position="10"/>
        <textField position="21"/>
        <textField position="29"/>
        <textField position="37"/>
      </textFields>
    </textPr>
  </connection>
  <connection id="25" name="ty_org.txt1" type="6" refreshedVersion="0" background="1" saveData="1">
    <textPr fileType="mac" sourceFile="Macintosh HD:Users:worley:Desktop:ty_org.txt" delimited="0">
      <textFields count="5">
        <textField/>
        <textField position="10"/>
        <textField position="21"/>
        <textField position="29"/>
        <textField position="37"/>
      </textFields>
    </textPr>
  </connection>
  <connection id="26" name="ty_other.txt" type="6" refreshedVersion="0" background="1" saveData="1">
    <textPr fileType="mac" sourceFile="Macintosh HD:Users:worley:Desktop:ty_other.txt" delimited="0">
      <textFields count="5">
        <textField/>
        <textField position="10"/>
        <textField position="21"/>
        <textField position="28"/>
        <textField position="40"/>
      </textFields>
    </textPr>
  </connection>
  <connection id="27" name="ty_univ.txt" type="6" refreshedVersion="0" background="1" saveData="1">
    <textPr fileType="mac" sourceFile="Macintosh HD:Users:worley:Desktop:ty_univ.txt" delimited="0">
      <textFields count="5">
        <textField/>
        <textField position="10"/>
        <textField position="21"/>
        <textField position="29"/>
        <textField position="40"/>
      </textFields>
    </textPr>
  </connection>
  <connection id="28" name="web-files.txt" type="6" refreshedVersion="0" background="1" saveData="1">
    <textPr fileType="mac" sourceFile="Users:worley:Desktop:web-files.txt" delimited="0">
      <textFields count="5">
        <textField/>
        <textField position="10"/>
        <textField position="21"/>
        <textField position="29"/>
        <textField position="38"/>
      </textFields>
    </textPr>
  </connection>
  <connection id="29" name="wget_indirect.txt" type="6" refreshedVersion="0" background="1" saveData="1">
    <textPr fileType="mac" sourceFile="Users:worley:Desktop:wget_indirect.txt" delimited="0">
      <textFields count="5">
        <textField/>
        <textField position="10"/>
        <textField position="21"/>
        <textField position="29"/>
        <textField position="40"/>
      </textFields>
    </textPr>
  </connection>
</connections>
</file>

<file path=xl/sharedStrings.xml><?xml version="1.0" encoding="utf-8"?>
<sst xmlns="http://schemas.openxmlformats.org/spreadsheetml/2006/main" count="191" uniqueCount="112">
  <si>
    <t>YYYYMM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</si>
  <si>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</si>
  <si>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</si>
  <si>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</si>
  <si>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</si>
  <si>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</si>
  <si>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</si>
  <si>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</si>
  <si>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</si>
  <si>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</si>
  <si>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</si>
  <si>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</si>
  <si>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</si>
  <si>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</si>
  <si>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</si>
  <si>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</si>
  <si>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</si>
  <si>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</si>
  <si>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</si>
  <si>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</si>
  <si>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</si>
  <si>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</si>
  <si>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</si>
  <si>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</si>
  <si>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</si>
  <si>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</si>
  <si>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</si>
  <si>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</si>
  <si>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</si>
  <si>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</si>
  <si>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</si>
  <si>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All Data</t>
  </si>
  <si>
    <t>UU</t>
  </si>
  <si>
    <t># Files</t>
  </si>
  <si>
    <t>#files</t>
  </si>
  <si>
    <t>Subsetting</t>
  </si>
  <si>
    <t>GB-in</t>
  </si>
  <si>
    <t>GB-out</t>
  </si>
  <si>
    <t>Gbytes</t>
  </si>
  <si>
    <t>#Reads</t>
  </si>
  <si>
    <t>#Files</t>
  </si>
  <si>
    <t>Internal NCAR HPSS</t>
  </si>
  <si>
    <t>All Web Access</t>
  </si>
  <si>
    <t>Full File
Reformatting</t>
  </si>
  <si>
    <t>CURL Read
dwnld unit undefined</t>
  </si>
  <si>
    <t>Data pull by host wget
script</t>
  </si>
  <si>
    <t>mget-dlmgr-web
GUI driven dwnld</t>
  </si>
  <si>
    <t>"Advanced Users"
CURL + Data pull</t>
  </si>
  <si>
    <t>"Beginner and Simple
Case" users</t>
  </si>
  <si>
    <t>% Advanced
Users</t>
  </si>
  <si>
    <t>% GB by Adv
Users</t>
  </si>
  <si>
    <t>avg</t>
  </si>
  <si>
    <t>Univ</t>
  </si>
  <si>
    <t>Gov</t>
  </si>
  <si>
    <t>Org</t>
  </si>
  <si>
    <t>Com</t>
  </si>
  <si>
    <t>EDU</t>
  </si>
  <si>
    <t>NCAR</t>
  </si>
  <si>
    <t>MIL</t>
  </si>
  <si>
    <t>Other</t>
  </si>
  <si>
    <t>All 
Access</t>
  </si>
  <si>
    <t>Google
Search</t>
  </si>
  <si>
    <t>no
link</t>
  </si>
  <si>
    <t>other
link</t>
  </si>
  <si>
    <t>RDA
other</t>
  </si>
  <si>
    <t>RDA
search</t>
  </si>
  <si>
    <t>P.R.CHINA</t>
  </si>
  <si>
    <t>UNITED.STATES</t>
  </si>
  <si>
    <t>JAPAN</t>
  </si>
  <si>
    <t>SOUTH.KOREA</t>
  </si>
  <si>
    <t>INDIA</t>
  </si>
  <si>
    <t>BRAZIL</t>
  </si>
  <si>
    <t>FRANCE</t>
  </si>
  <si>
    <t>SPAIN</t>
  </si>
  <si>
    <t>TAIWAN</t>
  </si>
  <si>
    <t>PORTUGAL</t>
  </si>
  <si>
    <t>GERMANY</t>
  </si>
  <si>
    <t>ITALY</t>
  </si>
  <si>
    <t>RUSSIA</t>
  </si>
  <si>
    <t>CANADA</t>
  </si>
  <si>
    <t>AUSTRALIA</t>
  </si>
  <si>
    <t>UNITED.KINGDOM</t>
  </si>
  <si>
    <t>INDONESIA</t>
  </si>
  <si>
    <t>IRAN</t>
  </si>
  <si>
    <t>COLOMBIA</t>
  </si>
  <si>
    <t>MEXICO</t>
  </si>
  <si>
    <t>HONG.KONG</t>
  </si>
  <si>
    <t>NEW.ZEALAND</t>
  </si>
  <si>
    <t>NETHERLANDS</t>
  </si>
  <si>
    <t>GREECE</t>
  </si>
  <si>
    <t>DENMARK</t>
  </si>
  <si>
    <t>ARGENTINA</t>
  </si>
  <si>
    <t>VIETNAM</t>
  </si>
  <si>
    <t>EGYPT</t>
  </si>
  <si>
    <t>BELGIUM</t>
  </si>
  <si>
    <t>SAUDI.ARABIA</t>
  </si>
  <si>
    <t>SWITZERLAND</t>
  </si>
  <si>
    <t>CROATIA</t>
  </si>
  <si>
    <t>ISRAEL</t>
  </si>
  <si>
    <t>AUSTRIA</t>
  </si>
  <si>
    <t>SWEDEN</t>
  </si>
  <si>
    <t>MADAGASCAR</t>
  </si>
  <si>
    <t>IRELAND</t>
  </si>
  <si>
    <t>GHANA</t>
  </si>
  <si>
    <t>Country</t>
  </si>
  <si>
    <t>xx</t>
  </si>
  <si>
    <t>2012-07</t>
  </si>
  <si>
    <t>MAURITIUS</t>
  </si>
  <si>
    <t>SAO.TOME</t>
  </si>
  <si>
    <t>MAURITANIA</t>
  </si>
  <si>
    <t>#Requests</t>
  </si>
  <si>
    <t>16-41 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</si>
</sst>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connections" Target="connections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Relationship Id="rId3" Type="http://schemas.openxmlformats.org/officeDocument/2006/relationships/worksheet" Target="worksheets/sheet2.xml"/><Relationship Id="rId4" Type="http://schemas.openxmlformats.org/officeDocument/2006/relationships/chartsheet" Target="chartsheets/sheet2.xml"/><Relationship Id="rId5" Type="http://schemas.openxmlformats.org/officeDocument/2006/relationships/chartsheet" Target="chartsheets/sheet3.xml"/><Relationship Id="rId6" Type="http://schemas.openxmlformats.org/officeDocument/2006/relationships/chartsheet" Target="chartsheets/sheet4.xml"/><Relationship Id="rId7" Type="http://schemas.openxmlformats.org/officeDocument/2006/relationships/worksheet" Target="worksheets/sheet3.xml"/><Relationship Id="rId8" Type="http://schemas.openxmlformats.org/officeDocument/2006/relationships/chartsheet" Target="chartsheets/sheet5.xml"/><Relationship Id="rId9" Type="http://schemas.openxmlformats.org/officeDocument/2006/relationships/worksheet" Target="worksheets/sheet4.xml"/><Relationship Id="rId10" Type="http://schemas.openxmlformats.org/officeDocument/2006/relationships/chartsheet" Target="chartsheets/sheet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ICOADS</a:t>
            </a:r>
            <a:r>
              <a:rPr lang="en-US" baseline="0"/>
              <a:t> Home Page View by Connection Source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Google</c:v>
          </c:tx>
          <c:invertIfNegative val="0"/>
          <c:cat>
            <c:numRef>
              <c:f>homepage!$A$3:$A$32</c:f>
              <c:numCache>
                <c:formatCode>General</c:formatCode>
                <c:ptCount val="30"/>
                <c:pt idx="0">
                  <c:v>201001.0</c:v>
                </c:pt>
                <c:pt idx="1">
                  <c:v>201002.0</c:v>
                </c:pt>
                <c:pt idx="2">
                  <c:v>201003.0</c:v>
                </c:pt>
                <c:pt idx="3">
                  <c:v>201004.0</c:v>
                </c:pt>
                <c:pt idx="4">
                  <c:v>201005.0</c:v>
                </c:pt>
                <c:pt idx="5">
                  <c:v>201006.0</c:v>
                </c:pt>
                <c:pt idx="6">
                  <c:v>201007.0</c:v>
                </c:pt>
                <c:pt idx="7">
                  <c:v>201008.0</c:v>
                </c:pt>
                <c:pt idx="8">
                  <c:v>201009.0</c:v>
                </c:pt>
                <c:pt idx="9">
                  <c:v>201010.0</c:v>
                </c:pt>
                <c:pt idx="10">
                  <c:v>201011.0</c:v>
                </c:pt>
                <c:pt idx="11">
                  <c:v>201012.0</c:v>
                </c:pt>
                <c:pt idx="12">
                  <c:v>201101.0</c:v>
                </c:pt>
                <c:pt idx="13">
                  <c:v>201102.0</c:v>
                </c:pt>
                <c:pt idx="14">
                  <c:v>201103.0</c:v>
                </c:pt>
                <c:pt idx="15">
                  <c:v>201104.0</c:v>
                </c:pt>
                <c:pt idx="16">
                  <c:v>201105.0</c:v>
                </c:pt>
                <c:pt idx="17">
                  <c:v>201106.0</c:v>
                </c:pt>
                <c:pt idx="18">
                  <c:v>201107.0</c:v>
                </c:pt>
                <c:pt idx="19">
                  <c:v>201108.0</c:v>
                </c:pt>
                <c:pt idx="20">
                  <c:v>201109.0</c:v>
                </c:pt>
                <c:pt idx="21">
                  <c:v>201110.0</c:v>
                </c:pt>
                <c:pt idx="22">
                  <c:v>201111.0</c:v>
                </c:pt>
                <c:pt idx="23">
                  <c:v>201112.0</c:v>
                </c:pt>
                <c:pt idx="24">
                  <c:v>201201.0</c:v>
                </c:pt>
                <c:pt idx="25">
                  <c:v>201202.0</c:v>
                </c:pt>
                <c:pt idx="26">
                  <c:v>201203.0</c:v>
                </c:pt>
                <c:pt idx="27">
                  <c:v>201204.0</c:v>
                </c:pt>
                <c:pt idx="28">
                  <c:v>201205.0</c:v>
                </c:pt>
                <c:pt idx="29">
                  <c:v>201206.0</c:v>
                </c:pt>
              </c:numCache>
            </c:numRef>
          </c:cat>
          <c:val>
            <c:numRef>
              <c:f>homepage!$C$3:$C$32</c:f>
              <c:numCache>
                <c:formatCode>General</c:formatCode>
                <c:ptCount val="30"/>
                <c:pt idx="0">
                  <c:v>15.0</c:v>
                </c:pt>
                <c:pt idx="1">
                  <c:v>14.0</c:v>
                </c:pt>
                <c:pt idx="2">
                  <c:v>15.0</c:v>
                </c:pt>
                <c:pt idx="3">
                  <c:v>13.0</c:v>
                </c:pt>
                <c:pt idx="4">
                  <c:v>14.0</c:v>
                </c:pt>
                <c:pt idx="5">
                  <c:v>14.0</c:v>
                </c:pt>
                <c:pt idx="6">
                  <c:v>17.0</c:v>
                </c:pt>
                <c:pt idx="7">
                  <c:v>15.0</c:v>
                </c:pt>
                <c:pt idx="8">
                  <c:v>49.0</c:v>
                </c:pt>
                <c:pt idx="9">
                  <c:v>37.0</c:v>
                </c:pt>
                <c:pt idx="10">
                  <c:v>10.0</c:v>
                </c:pt>
                <c:pt idx="11">
                  <c:v>32.0</c:v>
                </c:pt>
                <c:pt idx="12">
                  <c:v>0.0</c:v>
                </c:pt>
                <c:pt idx="13">
                  <c:v>14.0</c:v>
                </c:pt>
                <c:pt idx="14">
                  <c:v>26.0</c:v>
                </c:pt>
                <c:pt idx="15">
                  <c:v>9.0</c:v>
                </c:pt>
                <c:pt idx="16">
                  <c:v>19.0</c:v>
                </c:pt>
                <c:pt idx="17">
                  <c:v>13.0</c:v>
                </c:pt>
                <c:pt idx="18">
                  <c:v>20.0</c:v>
                </c:pt>
                <c:pt idx="19">
                  <c:v>9.0</c:v>
                </c:pt>
                <c:pt idx="20">
                  <c:v>18.0</c:v>
                </c:pt>
                <c:pt idx="21">
                  <c:v>12.0</c:v>
                </c:pt>
                <c:pt idx="22">
                  <c:v>14.0</c:v>
                </c:pt>
                <c:pt idx="23">
                  <c:v>15.0</c:v>
                </c:pt>
                <c:pt idx="24">
                  <c:v>36.0</c:v>
                </c:pt>
                <c:pt idx="25">
                  <c:v>22.0</c:v>
                </c:pt>
                <c:pt idx="26">
                  <c:v>12.0</c:v>
                </c:pt>
                <c:pt idx="27">
                  <c:v>31.0</c:v>
                </c:pt>
                <c:pt idx="28">
                  <c:v>17.0</c:v>
                </c:pt>
                <c:pt idx="29">
                  <c:v>14.0</c:v>
                </c:pt>
              </c:numCache>
            </c:numRef>
          </c:val>
        </c:ser>
        <c:ser>
          <c:idx val="1"/>
          <c:order val="1"/>
          <c:tx>
            <c:v>No Link</c:v>
          </c:tx>
          <c:invertIfNegative val="0"/>
          <c:cat>
            <c:numRef>
              <c:f>homepage!$A$3:$A$32</c:f>
              <c:numCache>
                <c:formatCode>General</c:formatCode>
                <c:ptCount val="30"/>
                <c:pt idx="0">
                  <c:v>201001.0</c:v>
                </c:pt>
                <c:pt idx="1">
                  <c:v>201002.0</c:v>
                </c:pt>
                <c:pt idx="2">
                  <c:v>201003.0</c:v>
                </c:pt>
                <c:pt idx="3">
                  <c:v>201004.0</c:v>
                </c:pt>
                <c:pt idx="4">
                  <c:v>201005.0</c:v>
                </c:pt>
                <c:pt idx="5">
                  <c:v>201006.0</c:v>
                </c:pt>
                <c:pt idx="6">
                  <c:v>201007.0</c:v>
                </c:pt>
                <c:pt idx="7">
                  <c:v>201008.0</c:v>
                </c:pt>
                <c:pt idx="8">
                  <c:v>201009.0</c:v>
                </c:pt>
                <c:pt idx="9">
                  <c:v>201010.0</c:v>
                </c:pt>
                <c:pt idx="10">
                  <c:v>201011.0</c:v>
                </c:pt>
                <c:pt idx="11">
                  <c:v>201012.0</c:v>
                </c:pt>
                <c:pt idx="12">
                  <c:v>201101.0</c:v>
                </c:pt>
                <c:pt idx="13">
                  <c:v>201102.0</c:v>
                </c:pt>
                <c:pt idx="14">
                  <c:v>201103.0</c:v>
                </c:pt>
                <c:pt idx="15">
                  <c:v>201104.0</c:v>
                </c:pt>
                <c:pt idx="16">
                  <c:v>201105.0</c:v>
                </c:pt>
                <c:pt idx="17">
                  <c:v>201106.0</c:v>
                </c:pt>
                <c:pt idx="18">
                  <c:v>201107.0</c:v>
                </c:pt>
                <c:pt idx="19">
                  <c:v>201108.0</c:v>
                </c:pt>
                <c:pt idx="20">
                  <c:v>201109.0</c:v>
                </c:pt>
                <c:pt idx="21">
                  <c:v>201110.0</c:v>
                </c:pt>
                <c:pt idx="22">
                  <c:v>201111.0</c:v>
                </c:pt>
                <c:pt idx="23">
                  <c:v>201112.0</c:v>
                </c:pt>
                <c:pt idx="24">
                  <c:v>201201.0</c:v>
                </c:pt>
                <c:pt idx="25">
                  <c:v>201202.0</c:v>
                </c:pt>
                <c:pt idx="26">
                  <c:v>201203.0</c:v>
                </c:pt>
                <c:pt idx="27">
                  <c:v>201204.0</c:v>
                </c:pt>
                <c:pt idx="28">
                  <c:v>201205.0</c:v>
                </c:pt>
                <c:pt idx="29">
                  <c:v>201206.0</c:v>
                </c:pt>
              </c:numCache>
            </c:numRef>
          </c:cat>
          <c:val>
            <c:numRef>
              <c:f>homepage!$D$3:$D$32</c:f>
              <c:numCache>
                <c:formatCode>General</c:formatCode>
                <c:ptCount val="30"/>
                <c:pt idx="0">
                  <c:v>224.0</c:v>
                </c:pt>
                <c:pt idx="1">
                  <c:v>254.0</c:v>
                </c:pt>
                <c:pt idx="2">
                  <c:v>363.0</c:v>
                </c:pt>
                <c:pt idx="3">
                  <c:v>241.0</c:v>
                </c:pt>
                <c:pt idx="4">
                  <c:v>248.0</c:v>
                </c:pt>
                <c:pt idx="5">
                  <c:v>204.0</c:v>
                </c:pt>
                <c:pt idx="6">
                  <c:v>181.0</c:v>
                </c:pt>
                <c:pt idx="7">
                  <c:v>143.0</c:v>
                </c:pt>
                <c:pt idx="8">
                  <c:v>199.0</c:v>
                </c:pt>
                <c:pt idx="9">
                  <c:v>175.0</c:v>
                </c:pt>
                <c:pt idx="10">
                  <c:v>99.0</c:v>
                </c:pt>
                <c:pt idx="11">
                  <c:v>293.0</c:v>
                </c:pt>
                <c:pt idx="12">
                  <c:v>0.0</c:v>
                </c:pt>
                <c:pt idx="13">
                  <c:v>210.0</c:v>
                </c:pt>
                <c:pt idx="14">
                  <c:v>279.0</c:v>
                </c:pt>
                <c:pt idx="15">
                  <c:v>229.0</c:v>
                </c:pt>
                <c:pt idx="16">
                  <c:v>220.0</c:v>
                </c:pt>
                <c:pt idx="17">
                  <c:v>252.0</c:v>
                </c:pt>
                <c:pt idx="18">
                  <c:v>274.0</c:v>
                </c:pt>
                <c:pt idx="19">
                  <c:v>224.0</c:v>
                </c:pt>
                <c:pt idx="20">
                  <c:v>192.0</c:v>
                </c:pt>
                <c:pt idx="21">
                  <c:v>158.0</c:v>
                </c:pt>
                <c:pt idx="22">
                  <c:v>189.0</c:v>
                </c:pt>
                <c:pt idx="23">
                  <c:v>211.0</c:v>
                </c:pt>
                <c:pt idx="24">
                  <c:v>210.0</c:v>
                </c:pt>
                <c:pt idx="25">
                  <c:v>225.0</c:v>
                </c:pt>
                <c:pt idx="26">
                  <c:v>226.0</c:v>
                </c:pt>
                <c:pt idx="27">
                  <c:v>198.0</c:v>
                </c:pt>
                <c:pt idx="28">
                  <c:v>192.0</c:v>
                </c:pt>
                <c:pt idx="29">
                  <c:v>195.0</c:v>
                </c:pt>
              </c:numCache>
            </c:numRef>
          </c:val>
        </c:ser>
        <c:ser>
          <c:idx val="2"/>
          <c:order val="2"/>
          <c:tx>
            <c:v>Other Links</c:v>
          </c:tx>
          <c:invertIfNegative val="0"/>
          <c:cat>
            <c:numRef>
              <c:f>homepage!$A$3:$A$32</c:f>
              <c:numCache>
                <c:formatCode>General</c:formatCode>
                <c:ptCount val="30"/>
                <c:pt idx="0">
                  <c:v>201001.0</c:v>
                </c:pt>
                <c:pt idx="1">
                  <c:v>201002.0</c:v>
                </c:pt>
                <c:pt idx="2">
                  <c:v>201003.0</c:v>
                </c:pt>
                <c:pt idx="3">
                  <c:v>201004.0</c:v>
                </c:pt>
                <c:pt idx="4">
                  <c:v>201005.0</c:v>
                </c:pt>
                <c:pt idx="5">
                  <c:v>201006.0</c:v>
                </c:pt>
                <c:pt idx="6">
                  <c:v>201007.0</c:v>
                </c:pt>
                <c:pt idx="7">
                  <c:v>201008.0</c:v>
                </c:pt>
                <c:pt idx="8">
                  <c:v>201009.0</c:v>
                </c:pt>
                <c:pt idx="9">
                  <c:v>201010.0</c:v>
                </c:pt>
                <c:pt idx="10">
                  <c:v>201011.0</c:v>
                </c:pt>
                <c:pt idx="11">
                  <c:v>201012.0</c:v>
                </c:pt>
                <c:pt idx="12">
                  <c:v>201101.0</c:v>
                </c:pt>
                <c:pt idx="13">
                  <c:v>201102.0</c:v>
                </c:pt>
                <c:pt idx="14">
                  <c:v>201103.0</c:v>
                </c:pt>
                <c:pt idx="15">
                  <c:v>201104.0</c:v>
                </c:pt>
                <c:pt idx="16">
                  <c:v>201105.0</c:v>
                </c:pt>
                <c:pt idx="17">
                  <c:v>201106.0</c:v>
                </c:pt>
                <c:pt idx="18">
                  <c:v>201107.0</c:v>
                </c:pt>
                <c:pt idx="19">
                  <c:v>201108.0</c:v>
                </c:pt>
                <c:pt idx="20">
                  <c:v>201109.0</c:v>
                </c:pt>
                <c:pt idx="21">
                  <c:v>201110.0</c:v>
                </c:pt>
                <c:pt idx="22">
                  <c:v>201111.0</c:v>
                </c:pt>
                <c:pt idx="23">
                  <c:v>201112.0</c:v>
                </c:pt>
                <c:pt idx="24">
                  <c:v>201201.0</c:v>
                </c:pt>
                <c:pt idx="25">
                  <c:v>201202.0</c:v>
                </c:pt>
                <c:pt idx="26">
                  <c:v>201203.0</c:v>
                </c:pt>
                <c:pt idx="27">
                  <c:v>201204.0</c:v>
                </c:pt>
                <c:pt idx="28">
                  <c:v>201205.0</c:v>
                </c:pt>
                <c:pt idx="29">
                  <c:v>201206.0</c:v>
                </c:pt>
              </c:numCache>
            </c:numRef>
          </c:cat>
          <c:val>
            <c:numRef>
              <c:f>homepage!$E$3:$E$32</c:f>
              <c:numCache>
                <c:formatCode>General</c:formatCode>
                <c:ptCount val="30"/>
                <c:pt idx="0">
                  <c:v>174.0</c:v>
                </c:pt>
                <c:pt idx="1">
                  <c:v>124.0</c:v>
                </c:pt>
                <c:pt idx="2">
                  <c:v>133.0</c:v>
                </c:pt>
                <c:pt idx="3">
                  <c:v>127.0</c:v>
                </c:pt>
                <c:pt idx="4">
                  <c:v>154.0</c:v>
                </c:pt>
                <c:pt idx="5">
                  <c:v>134.0</c:v>
                </c:pt>
                <c:pt idx="6">
                  <c:v>129.0</c:v>
                </c:pt>
                <c:pt idx="7">
                  <c:v>143.0</c:v>
                </c:pt>
                <c:pt idx="8">
                  <c:v>208.0</c:v>
                </c:pt>
                <c:pt idx="9">
                  <c:v>196.0</c:v>
                </c:pt>
                <c:pt idx="10">
                  <c:v>129.0</c:v>
                </c:pt>
                <c:pt idx="11">
                  <c:v>138.0</c:v>
                </c:pt>
                <c:pt idx="12">
                  <c:v>0.0</c:v>
                </c:pt>
                <c:pt idx="13">
                  <c:v>207.0</c:v>
                </c:pt>
                <c:pt idx="14">
                  <c:v>228.0</c:v>
                </c:pt>
                <c:pt idx="15">
                  <c:v>173.0</c:v>
                </c:pt>
                <c:pt idx="16">
                  <c:v>177.0</c:v>
                </c:pt>
                <c:pt idx="17">
                  <c:v>187.0</c:v>
                </c:pt>
                <c:pt idx="18">
                  <c:v>110.0</c:v>
                </c:pt>
                <c:pt idx="19">
                  <c:v>158.0</c:v>
                </c:pt>
                <c:pt idx="20">
                  <c:v>152.0</c:v>
                </c:pt>
                <c:pt idx="21">
                  <c:v>191.0</c:v>
                </c:pt>
                <c:pt idx="22">
                  <c:v>225.0</c:v>
                </c:pt>
                <c:pt idx="23">
                  <c:v>223.0</c:v>
                </c:pt>
                <c:pt idx="24">
                  <c:v>168.0</c:v>
                </c:pt>
                <c:pt idx="25">
                  <c:v>206.0</c:v>
                </c:pt>
                <c:pt idx="26">
                  <c:v>230.0</c:v>
                </c:pt>
                <c:pt idx="27">
                  <c:v>219.0</c:v>
                </c:pt>
                <c:pt idx="28">
                  <c:v>278.0</c:v>
                </c:pt>
                <c:pt idx="29">
                  <c:v>164.0</c:v>
                </c:pt>
              </c:numCache>
            </c:numRef>
          </c:val>
        </c:ser>
        <c:ser>
          <c:idx val="3"/>
          <c:order val="3"/>
          <c:tx>
            <c:v>RDA Portal</c:v>
          </c:tx>
          <c:invertIfNegative val="0"/>
          <c:cat>
            <c:numRef>
              <c:f>homepage!$A$3:$A$32</c:f>
              <c:numCache>
                <c:formatCode>General</c:formatCode>
                <c:ptCount val="30"/>
                <c:pt idx="0">
                  <c:v>201001.0</c:v>
                </c:pt>
                <c:pt idx="1">
                  <c:v>201002.0</c:v>
                </c:pt>
                <c:pt idx="2">
                  <c:v>201003.0</c:v>
                </c:pt>
                <c:pt idx="3">
                  <c:v>201004.0</c:v>
                </c:pt>
                <c:pt idx="4">
                  <c:v>201005.0</c:v>
                </c:pt>
                <c:pt idx="5">
                  <c:v>201006.0</c:v>
                </c:pt>
                <c:pt idx="6">
                  <c:v>201007.0</c:v>
                </c:pt>
                <c:pt idx="7">
                  <c:v>201008.0</c:v>
                </c:pt>
                <c:pt idx="8">
                  <c:v>201009.0</c:v>
                </c:pt>
                <c:pt idx="9">
                  <c:v>201010.0</c:v>
                </c:pt>
                <c:pt idx="10">
                  <c:v>201011.0</c:v>
                </c:pt>
                <c:pt idx="11">
                  <c:v>201012.0</c:v>
                </c:pt>
                <c:pt idx="12">
                  <c:v>201101.0</c:v>
                </c:pt>
                <c:pt idx="13">
                  <c:v>201102.0</c:v>
                </c:pt>
                <c:pt idx="14">
                  <c:v>201103.0</c:v>
                </c:pt>
                <c:pt idx="15">
                  <c:v>201104.0</c:v>
                </c:pt>
                <c:pt idx="16">
                  <c:v>201105.0</c:v>
                </c:pt>
                <c:pt idx="17">
                  <c:v>201106.0</c:v>
                </c:pt>
                <c:pt idx="18">
                  <c:v>201107.0</c:v>
                </c:pt>
                <c:pt idx="19">
                  <c:v>201108.0</c:v>
                </c:pt>
                <c:pt idx="20">
                  <c:v>201109.0</c:v>
                </c:pt>
                <c:pt idx="21">
                  <c:v>201110.0</c:v>
                </c:pt>
                <c:pt idx="22">
                  <c:v>201111.0</c:v>
                </c:pt>
                <c:pt idx="23">
                  <c:v>201112.0</c:v>
                </c:pt>
                <c:pt idx="24">
                  <c:v>201201.0</c:v>
                </c:pt>
                <c:pt idx="25">
                  <c:v>201202.0</c:v>
                </c:pt>
                <c:pt idx="26">
                  <c:v>201203.0</c:v>
                </c:pt>
                <c:pt idx="27">
                  <c:v>201204.0</c:v>
                </c:pt>
                <c:pt idx="28">
                  <c:v>201205.0</c:v>
                </c:pt>
                <c:pt idx="29">
                  <c:v>201206.0</c:v>
                </c:pt>
              </c:numCache>
            </c:numRef>
          </c:cat>
          <c:val>
            <c:numRef>
              <c:f>homepage!$F$3:$F$32</c:f>
              <c:numCache>
                <c:formatCode>General</c:formatCode>
                <c:ptCount val="30"/>
                <c:pt idx="0">
                  <c:v>145.0</c:v>
                </c:pt>
                <c:pt idx="1">
                  <c:v>117.0</c:v>
                </c:pt>
                <c:pt idx="2">
                  <c:v>153.0</c:v>
                </c:pt>
                <c:pt idx="3">
                  <c:v>96.0</c:v>
                </c:pt>
                <c:pt idx="4">
                  <c:v>133.0</c:v>
                </c:pt>
                <c:pt idx="5">
                  <c:v>129.0</c:v>
                </c:pt>
                <c:pt idx="6">
                  <c:v>112.0</c:v>
                </c:pt>
                <c:pt idx="7">
                  <c:v>94.0</c:v>
                </c:pt>
                <c:pt idx="8">
                  <c:v>139.0</c:v>
                </c:pt>
                <c:pt idx="9">
                  <c:v>142.0</c:v>
                </c:pt>
                <c:pt idx="10">
                  <c:v>72.0</c:v>
                </c:pt>
                <c:pt idx="11">
                  <c:v>96.0</c:v>
                </c:pt>
                <c:pt idx="12">
                  <c:v>0.0</c:v>
                </c:pt>
                <c:pt idx="13">
                  <c:v>112.0</c:v>
                </c:pt>
                <c:pt idx="14">
                  <c:v>136.0</c:v>
                </c:pt>
                <c:pt idx="15">
                  <c:v>92.0</c:v>
                </c:pt>
                <c:pt idx="16">
                  <c:v>102.0</c:v>
                </c:pt>
                <c:pt idx="17">
                  <c:v>87.0</c:v>
                </c:pt>
                <c:pt idx="18">
                  <c:v>120.0</c:v>
                </c:pt>
                <c:pt idx="19">
                  <c:v>89.0</c:v>
                </c:pt>
                <c:pt idx="20">
                  <c:v>91.0</c:v>
                </c:pt>
                <c:pt idx="21">
                  <c:v>60.0</c:v>
                </c:pt>
                <c:pt idx="22">
                  <c:v>93.0</c:v>
                </c:pt>
                <c:pt idx="23">
                  <c:v>117.0</c:v>
                </c:pt>
                <c:pt idx="24">
                  <c:v>114.0</c:v>
                </c:pt>
                <c:pt idx="25">
                  <c:v>86.0</c:v>
                </c:pt>
                <c:pt idx="26">
                  <c:v>86.0</c:v>
                </c:pt>
                <c:pt idx="27">
                  <c:v>115.0</c:v>
                </c:pt>
                <c:pt idx="28">
                  <c:v>103.0</c:v>
                </c:pt>
                <c:pt idx="29">
                  <c:v>95.0</c:v>
                </c:pt>
              </c:numCache>
            </c:numRef>
          </c:val>
        </c:ser>
        <c:ser>
          <c:idx val="4"/>
          <c:order val="4"/>
          <c:tx>
            <c:v>RDA Search</c:v>
          </c:tx>
          <c:invertIfNegative val="0"/>
          <c:cat>
            <c:numRef>
              <c:f>homepage!$A$3:$A$32</c:f>
              <c:numCache>
                <c:formatCode>General</c:formatCode>
                <c:ptCount val="30"/>
                <c:pt idx="0">
                  <c:v>201001.0</c:v>
                </c:pt>
                <c:pt idx="1">
                  <c:v>201002.0</c:v>
                </c:pt>
                <c:pt idx="2">
                  <c:v>201003.0</c:v>
                </c:pt>
                <c:pt idx="3">
                  <c:v>201004.0</c:v>
                </c:pt>
                <c:pt idx="4">
                  <c:v>201005.0</c:v>
                </c:pt>
                <c:pt idx="5">
                  <c:v>201006.0</c:v>
                </c:pt>
                <c:pt idx="6">
                  <c:v>201007.0</c:v>
                </c:pt>
                <c:pt idx="7">
                  <c:v>201008.0</c:v>
                </c:pt>
                <c:pt idx="8">
                  <c:v>201009.0</c:v>
                </c:pt>
                <c:pt idx="9">
                  <c:v>201010.0</c:v>
                </c:pt>
                <c:pt idx="10">
                  <c:v>201011.0</c:v>
                </c:pt>
                <c:pt idx="11">
                  <c:v>201012.0</c:v>
                </c:pt>
                <c:pt idx="12">
                  <c:v>201101.0</c:v>
                </c:pt>
                <c:pt idx="13">
                  <c:v>201102.0</c:v>
                </c:pt>
                <c:pt idx="14">
                  <c:v>201103.0</c:v>
                </c:pt>
                <c:pt idx="15">
                  <c:v>201104.0</c:v>
                </c:pt>
                <c:pt idx="16">
                  <c:v>201105.0</c:v>
                </c:pt>
                <c:pt idx="17">
                  <c:v>201106.0</c:v>
                </c:pt>
                <c:pt idx="18">
                  <c:v>201107.0</c:v>
                </c:pt>
                <c:pt idx="19">
                  <c:v>201108.0</c:v>
                </c:pt>
                <c:pt idx="20">
                  <c:v>201109.0</c:v>
                </c:pt>
                <c:pt idx="21">
                  <c:v>201110.0</c:v>
                </c:pt>
                <c:pt idx="22">
                  <c:v>201111.0</c:v>
                </c:pt>
                <c:pt idx="23">
                  <c:v>201112.0</c:v>
                </c:pt>
                <c:pt idx="24">
                  <c:v>201201.0</c:v>
                </c:pt>
                <c:pt idx="25">
                  <c:v>201202.0</c:v>
                </c:pt>
                <c:pt idx="26">
                  <c:v>201203.0</c:v>
                </c:pt>
                <c:pt idx="27">
                  <c:v>201204.0</c:v>
                </c:pt>
                <c:pt idx="28">
                  <c:v>201205.0</c:v>
                </c:pt>
                <c:pt idx="29">
                  <c:v>201206.0</c:v>
                </c:pt>
              </c:numCache>
            </c:numRef>
          </c:cat>
          <c:val>
            <c:numRef>
              <c:f>homepage!$G$3:$G$32</c:f>
              <c:numCache>
                <c:formatCode>General</c:formatCode>
                <c:ptCount val="30"/>
                <c:pt idx="0">
                  <c:v>30.0</c:v>
                </c:pt>
                <c:pt idx="1">
                  <c:v>34.0</c:v>
                </c:pt>
                <c:pt idx="2">
                  <c:v>49.0</c:v>
                </c:pt>
                <c:pt idx="3">
                  <c:v>17.0</c:v>
                </c:pt>
                <c:pt idx="4">
                  <c:v>26.0</c:v>
                </c:pt>
                <c:pt idx="5">
                  <c:v>16.0</c:v>
                </c:pt>
                <c:pt idx="6">
                  <c:v>24.0</c:v>
                </c:pt>
                <c:pt idx="7">
                  <c:v>16.0</c:v>
                </c:pt>
                <c:pt idx="8">
                  <c:v>19.0</c:v>
                </c:pt>
                <c:pt idx="9">
                  <c:v>17.0</c:v>
                </c:pt>
                <c:pt idx="10">
                  <c:v>15.0</c:v>
                </c:pt>
                <c:pt idx="11">
                  <c:v>22.0</c:v>
                </c:pt>
                <c:pt idx="12">
                  <c:v>0.0</c:v>
                </c:pt>
                <c:pt idx="13">
                  <c:v>8.0</c:v>
                </c:pt>
                <c:pt idx="14">
                  <c:v>16.0</c:v>
                </c:pt>
                <c:pt idx="15">
                  <c:v>38.0</c:v>
                </c:pt>
                <c:pt idx="16">
                  <c:v>26.0</c:v>
                </c:pt>
                <c:pt idx="17">
                  <c:v>22.0</c:v>
                </c:pt>
                <c:pt idx="18">
                  <c:v>30.0</c:v>
                </c:pt>
                <c:pt idx="19">
                  <c:v>21.0</c:v>
                </c:pt>
                <c:pt idx="20">
                  <c:v>17.0</c:v>
                </c:pt>
                <c:pt idx="21">
                  <c:v>5.0</c:v>
                </c:pt>
                <c:pt idx="22">
                  <c:v>16.0</c:v>
                </c:pt>
                <c:pt idx="23">
                  <c:v>22.0</c:v>
                </c:pt>
                <c:pt idx="24">
                  <c:v>24.0</c:v>
                </c:pt>
                <c:pt idx="25">
                  <c:v>29.0</c:v>
                </c:pt>
                <c:pt idx="26">
                  <c:v>25.0</c:v>
                </c:pt>
                <c:pt idx="27">
                  <c:v>40.0</c:v>
                </c:pt>
                <c:pt idx="28">
                  <c:v>23.0</c:v>
                </c:pt>
                <c:pt idx="29">
                  <c:v>18.0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8639368"/>
        <c:axId val="-2108636312"/>
      </c:barChart>
      <c:catAx>
        <c:axId val="-2108639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8636312"/>
        <c:crosses val="autoZero"/>
        <c:auto val="1"/>
        <c:lblAlgn val="ctr"/>
        <c:lblOffset val="100"/>
        <c:noMultiLvlLbl val="0"/>
      </c:catAx>
      <c:valAx>
        <c:axId val="-2108636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863936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ICOADS</a:t>
            </a:r>
            <a:r>
              <a:rPr lang="en-US" baseline="0"/>
              <a:t> Monthly Number of Files Downloaded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ICOADS</c:v>
          </c:tx>
          <c:invertIfNegative val="0"/>
          <c:cat>
            <c:strRef>
              <c:f>DataAccess!$B$3:$B$32</c:f>
              <c:strCache>
                <c:ptCount val="30"/>
                <c:pt idx="0">
                  <c:v>2010-01</c:v>
                </c:pt>
                <c:pt idx="1">
                  <c:v>2010-02</c:v>
                </c:pt>
                <c:pt idx="2">
                  <c:v>2010-03</c:v>
                </c:pt>
                <c:pt idx="3">
                  <c:v>2010-04</c:v>
                </c:pt>
                <c:pt idx="4">
                  <c:v>2010-05</c:v>
                </c:pt>
                <c:pt idx="5">
                  <c:v>2010-06</c:v>
                </c:pt>
                <c:pt idx="6">
                  <c:v>2010-07</c:v>
                </c:pt>
                <c:pt idx="7">
                  <c:v>2010-08</c:v>
                </c:pt>
                <c:pt idx="8">
                  <c:v>2010-09</c:v>
                </c:pt>
                <c:pt idx="9">
                  <c:v>2010-10</c:v>
                </c:pt>
                <c:pt idx="10">
                  <c:v>2010-11</c:v>
                </c:pt>
                <c:pt idx="11">
                  <c:v>2010-12</c:v>
                </c:pt>
                <c:pt idx="12">
                  <c:v>2011-01</c:v>
                </c:pt>
                <c:pt idx="13">
                  <c:v>2011-02</c:v>
                </c:pt>
                <c:pt idx="14">
                  <c:v>2011-03</c:v>
                </c:pt>
                <c:pt idx="15">
                  <c:v>2011-04</c:v>
                </c:pt>
                <c:pt idx="16">
                  <c:v>2011-05</c:v>
                </c:pt>
                <c:pt idx="17">
                  <c:v>2011-06</c:v>
                </c:pt>
                <c:pt idx="18">
                  <c:v>2011-07</c:v>
                </c:pt>
                <c:pt idx="19">
                  <c:v>2011-08</c:v>
                </c:pt>
                <c:pt idx="20">
                  <c:v>2011-09</c:v>
                </c:pt>
                <c:pt idx="21">
                  <c:v>2011-10</c:v>
                </c:pt>
                <c:pt idx="22">
                  <c:v>2011-11</c:v>
                </c:pt>
                <c:pt idx="23">
                  <c:v>2011-12</c:v>
                </c:pt>
                <c:pt idx="24">
                  <c:v>2012-01</c:v>
                </c:pt>
                <c:pt idx="25">
                  <c:v>2012-02</c:v>
                </c:pt>
                <c:pt idx="26">
                  <c:v>2012-03</c:v>
                </c:pt>
                <c:pt idx="27">
                  <c:v>2012-04</c:v>
                </c:pt>
                <c:pt idx="28">
                  <c:v>2012-05</c:v>
                </c:pt>
                <c:pt idx="29">
                  <c:v>2012-06</c:v>
                </c:pt>
              </c:strCache>
            </c:strRef>
          </c:cat>
          <c:val>
            <c:numRef>
              <c:f>DataAccess!$D$3:$D$32</c:f>
              <c:numCache>
                <c:formatCode>General</c:formatCode>
                <c:ptCount val="30"/>
                <c:pt idx="0">
                  <c:v>1010.0</c:v>
                </c:pt>
                <c:pt idx="1">
                  <c:v>352.0</c:v>
                </c:pt>
                <c:pt idx="2">
                  <c:v>389.0</c:v>
                </c:pt>
                <c:pt idx="3">
                  <c:v>89.0</c:v>
                </c:pt>
                <c:pt idx="4">
                  <c:v>668.0</c:v>
                </c:pt>
                <c:pt idx="5">
                  <c:v>266.0</c:v>
                </c:pt>
                <c:pt idx="6">
                  <c:v>287.0</c:v>
                </c:pt>
                <c:pt idx="7">
                  <c:v>335.0</c:v>
                </c:pt>
                <c:pt idx="8">
                  <c:v>503.0</c:v>
                </c:pt>
                <c:pt idx="9">
                  <c:v>342.0</c:v>
                </c:pt>
                <c:pt idx="10">
                  <c:v>383.0</c:v>
                </c:pt>
                <c:pt idx="11">
                  <c:v>196.0</c:v>
                </c:pt>
                <c:pt idx="12">
                  <c:v>189.0</c:v>
                </c:pt>
                <c:pt idx="13">
                  <c:v>343.0</c:v>
                </c:pt>
                <c:pt idx="14">
                  <c:v>264.0</c:v>
                </c:pt>
                <c:pt idx="15">
                  <c:v>334.0</c:v>
                </c:pt>
                <c:pt idx="16">
                  <c:v>806.0</c:v>
                </c:pt>
                <c:pt idx="17">
                  <c:v>311.0</c:v>
                </c:pt>
                <c:pt idx="18">
                  <c:v>286.0</c:v>
                </c:pt>
                <c:pt idx="19">
                  <c:v>171.0</c:v>
                </c:pt>
                <c:pt idx="20">
                  <c:v>462.0</c:v>
                </c:pt>
                <c:pt idx="21">
                  <c:v>292.0</c:v>
                </c:pt>
                <c:pt idx="22">
                  <c:v>220.0</c:v>
                </c:pt>
                <c:pt idx="23">
                  <c:v>308.0</c:v>
                </c:pt>
                <c:pt idx="24">
                  <c:v>1203.0</c:v>
                </c:pt>
                <c:pt idx="25">
                  <c:v>361.0</c:v>
                </c:pt>
                <c:pt idx="26">
                  <c:v>613.0</c:v>
                </c:pt>
                <c:pt idx="27">
                  <c:v>536.0</c:v>
                </c:pt>
                <c:pt idx="28">
                  <c:v>222.0</c:v>
                </c:pt>
                <c:pt idx="29">
                  <c:v>405.0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7946520"/>
        <c:axId val="-2107943576"/>
      </c:barChart>
      <c:catAx>
        <c:axId val="-2107946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943576"/>
        <c:crosses val="autoZero"/>
        <c:auto val="1"/>
        <c:lblAlgn val="ctr"/>
        <c:lblOffset val="100"/>
        <c:noMultiLvlLbl val="0"/>
      </c:catAx>
      <c:valAx>
        <c:axId val="-2107943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946520"/>
        <c:crosses val="autoZero"/>
        <c:crossBetween val="between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ICOADS Monthly Gigabytes Downloaded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DS083.2, NCEP FNL</c:v>
          </c:tx>
          <c:invertIfNegative val="0"/>
          <c:cat>
            <c:strRef>
              <c:f>DataAccess!$B$3:$B$32</c:f>
              <c:strCache>
                <c:ptCount val="30"/>
                <c:pt idx="0">
                  <c:v>2010-01</c:v>
                </c:pt>
                <c:pt idx="1">
                  <c:v>2010-02</c:v>
                </c:pt>
                <c:pt idx="2">
                  <c:v>2010-03</c:v>
                </c:pt>
                <c:pt idx="3">
                  <c:v>2010-04</c:v>
                </c:pt>
                <c:pt idx="4">
                  <c:v>2010-05</c:v>
                </c:pt>
                <c:pt idx="5">
                  <c:v>2010-06</c:v>
                </c:pt>
                <c:pt idx="6">
                  <c:v>2010-07</c:v>
                </c:pt>
                <c:pt idx="7">
                  <c:v>2010-08</c:v>
                </c:pt>
                <c:pt idx="8">
                  <c:v>2010-09</c:v>
                </c:pt>
                <c:pt idx="9">
                  <c:v>2010-10</c:v>
                </c:pt>
                <c:pt idx="10">
                  <c:v>2010-11</c:v>
                </c:pt>
                <c:pt idx="11">
                  <c:v>2010-12</c:v>
                </c:pt>
                <c:pt idx="12">
                  <c:v>2011-01</c:v>
                </c:pt>
                <c:pt idx="13">
                  <c:v>2011-02</c:v>
                </c:pt>
                <c:pt idx="14">
                  <c:v>2011-03</c:v>
                </c:pt>
                <c:pt idx="15">
                  <c:v>2011-04</c:v>
                </c:pt>
                <c:pt idx="16">
                  <c:v>2011-05</c:v>
                </c:pt>
                <c:pt idx="17">
                  <c:v>2011-06</c:v>
                </c:pt>
                <c:pt idx="18">
                  <c:v>2011-07</c:v>
                </c:pt>
                <c:pt idx="19">
                  <c:v>2011-08</c:v>
                </c:pt>
                <c:pt idx="20">
                  <c:v>2011-09</c:v>
                </c:pt>
                <c:pt idx="21">
                  <c:v>2011-10</c:v>
                </c:pt>
                <c:pt idx="22">
                  <c:v>2011-11</c:v>
                </c:pt>
                <c:pt idx="23">
                  <c:v>2011-12</c:v>
                </c:pt>
                <c:pt idx="24">
                  <c:v>2012-01</c:v>
                </c:pt>
                <c:pt idx="25">
                  <c:v>2012-02</c:v>
                </c:pt>
                <c:pt idx="26">
                  <c:v>2012-03</c:v>
                </c:pt>
                <c:pt idx="27">
                  <c:v>2012-04</c:v>
                </c:pt>
                <c:pt idx="28">
                  <c:v>2012-05</c:v>
                </c:pt>
                <c:pt idx="29">
                  <c:v>2012-06</c:v>
                </c:pt>
              </c:strCache>
            </c:strRef>
          </c:cat>
          <c:val>
            <c:numRef>
              <c:f>DataAccess!$E$3:$E$32</c:f>
              <c:numCache>
                <c:formatCode>General</c:formatCode>
                <c:ptCount val="30"/>
                <c:pt idx="0">
                  <c:v>150.859</c:v>
                </c:pt>
                <c:pt idx="1">
                  <c:v>141.999</c:v>
                </c:pt>
                <c:pt idx="2">
                  <c:v>125.091</c:v>
                </c:pt>
                <c:pt idx="3">
                  <c:v>31.143</c:v>
                </c:pt>
                <c:pt idx="4">
                  <c:v>145.577</c:v>
                </c:pt>
                <c:pt idx="5">
                  <c:v>108.717</c:v>
                </c:pt>
                <c:pt idx="6">
                  <c:v>161.163</c:v>
                </c:pt>
                <c:pt idx="7">
                  <c:v>97.17</c:v>
                </c:pt>
                <c:pt idx="8">
                  <c:v>190.436</c:v>
                </c:pt>
                <c:pt idx="9">
                  <c:v>105.214</c:v>
                </c:pt>
                <c:pt idx="10">
                  <c:v>61.804</c:v>
                </c:pt>
                <c:pt idx="11">
                  <c:v>129.658</c:v>
                </c:pt>
                <c:pt idx="12">
                  <c:v>67.66200000000001</c:v>
                </c:pt>
                <c:pt idx="13">
                  <c:v>82.67400000000001</c:v>
                </c:pt>
                <c:pt idx="14">
                  <c:v>58.959</c:v>
                </c:pt>
                <c:pt idx="15">
                  <c:v>79.685</c:v>
                </c:pt>
                <c:pt idx="16">
                  <c:v>93.047</c:v>
                </c:pt>
                <c:pt idx="17">
                  <c:v>88.42</c:v>
                </c:pt>
                <c:pt idx="18">
                  <c:v>52.711</c:v>
                </c:pt>
                <c:pt idx="19">
                  <c:v>70.748</c:v>
                </c:pt>
                <c:pt idx="20">
                  <c:v>153.163</c:v>
                </c:pt>
                <c:pt idx="21">
                  <c:v>169.157</c:v>
                </c:pt>
                <c:pt idx="22">
                  <c:v>100.704</c:v>
                </c:pt>
                <c:pt idx="23">
                  <c:v>47.101</c:v>
                </c:pt>
                <c:pt idx="24">
                  <c:v>161.551</c:v>
                </c:pt>
                <c:pt idx="25">
                  <c:v>102.689</c:v>
                </c:pt>
                <c:pt idx="26">
                  <c:v>161.18</c:v>
                </c:pt>
                <c:pt idx="27">
                  <c:v>150.748</c:v>
                </c:pt>
                <c:pt idx="28">
                  <c:v>142.256</c:v>
                </c:pt>
                <c:pt idx="29">
                  <c:v>102.125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7906280"/>
        <c:axId val="-2107903336"/>
      </c:barChart>
      <c:catAx>
        <c:axId val="-2107906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903336"/>
        <c:crosses val="autoZero"/>
        <c:auto val="1"/>
        <c:lblAlgn val="ctr"/>
        <c:lblOffset val="100"/>
        <c:noMultiLvlLbl val="0"/>
      </c:catAx>
      <c:valAx>
        <c:axId val="-2107903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Gigabytes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7906280"/>
        <c:crosses val="autoZero"/>
        <c:crossBetween val="between"/>
      </c:valAx>
    </c:plotArea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ICOADS Advanced Users and Data Download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% Advanced Users</c:v>
          </c:tx>
          <c:invertIfNegative val="0"/>
          <c:cat>
            <c:strRef>
              <c:f>DataAccess!$B$3:$B$32</c:f>
              <c:strCache>
                <c:ptCount val="30"/>
                <c:pt idx="0">
                  <c:v>2010-01</c:v>
                </c:pt>
                <c:pt idx="1">
                  <c:v>2010-02</c:v>
                </c:pt>
                <c:pt idx="2">
                  <c:v>2010-03</c:v>
                </c:pt>
                <c:pt idx="3">
                  <c:v>2010-04</c:v>
                </c:pt>
                <c:pt idx="4">
                  <c:v>2010-05</c:v>
                </c:pt>
                <c:pt idx="5">
                  <c:v>2010-06</c:v>
                </c:pt>
                <c:pt idx="6">
                  <c:v>2010-07</c:v>
                </c:pt>
                <c:pt idx="7">
                  <c:v>2010-08</c:v>
                </c:pt>
                <c:pt idx="8">
                  <c:v>2010-09</c:v>
                </c:pt>
                <c:pt idx="9">
                  <c:v>2010-10</c:v>
                </c:pt>
                <c:pt idx="10">
                  <c:v>2010-11</c:v>
                </c:pt>
                <c:pt idx="11">
                  <c:v>2010-12</c:v>
                </c:pt>
                <c:pt idx="12">
                  <c:v>2011-01</c:v>
                </c:pt>
                <c:pt idx="13">
                  <c:v>2011-02</c:v>
                </c:pt>
                <c:pt idx="14">
                  <c:v>2011-03</c:v>
                </c:pt>
                <c:pt idx="15">
                  <c:v>2011-04</c:v>
                </c:pt>
                <c:pt idx="16">
                  <c:v>2011-05</c:v>
                </c:pt>
                <c:pt idx="17">
                  <c:v>2011-06</c:v>
                </c:pt>
                <c:pt idx="18">
                  <c:v>2011-07</c:v>
                </c:pt>
                <c:pt idx="19">
                  <c:v>2011-08</c:v>
                </c:pt>
                <c:pt idx="20">
                  <c:v>2011-09</c:v>
                </c:pt>
                <c:pt idx="21">
                  <c:v>2011-10</c:v>
                </c:pt>
                <c:pt idx="22">
                  <c:v>2011-11</c:v>
                </c:pt>
                <c:pt idx="23">
                  <c:v>2011-12</c:v>
                </c:pt>
                <c:pt idx="24">
                  <c:v>2012-01</c:v>
                </c:pt>
                <c:pt idx="25">
                  <c:v>2012-02</c:v>
                </c:pt>
                <c:pt idx="26">
                  <c:v>2012-03</c:v>
                </c:pt>
                <c:pt idx="27">
                  <c:v>2012-04</c:v>
                </c:pt>
                <c:pt idx="28">
                  <c:v>2012-05</c:v>
                </c:pt>
                <c:pt idx="29">
                  <c:v>2012-06</c:v>
                </c:pt>
              </c:strCache>
            </c:strRef>
          </c:cat>
          <c:val>
            <c:numRef>
              <c:f>DataAccess!$AF$3:$AF$32</c:f>
              <c:numCache>
                <c:formatCode>0.0</c:formatCode>
                <c:ptCount val="30"/>
                <c:pt idx="0">
                  <c:v>7.692307692307692</c:v>
                </c:pt>
                <c:pt idx="1">
                  <c:v>6.25</c:v>
                </c:pt>
                <c:pt idx="2">
                  <c:v>12.5</c:v>
                </c:pt>
                <c:pt idx="3">
                  <c:v>5.555555555555555</c:v>
                </c:pt>
                <c:pt idx="4">
                  <c:v>20.0</c:v>
                </c:pt>
                <c:pt idx="5">
                  <c:v>9.523809523809523</c:v>
                </c:pt>
                <c:pt idx="6">
                  <c:v>20.0</c:v>
                </c:pt>
                <c:pt idx="7">
                  <c:v>20.0</c:v>
                </c:pt>
                <c:pt idx="8">
                  <c:v>13.04347826086956</c:v>
                </c:pt>
                <c:pt idx="9">
                  <c:v>16.66666666666666</c:v>
                </c:pt>
                <c:pt idx="10">
                  <c:v>33.33333333333333</c:v>
                </c:pt>
                <c:pt idx="11">
                  <c:v>8.695652173913042</c:v>
                </c:pt>
                <c:pt idx="12">
                  <c:v>25.0</c:v>
                </c:pt>
                <c:pt idx="13">
                  <c:v>14.28571428571428</c:v>
                </c:pt>
                <c:pt idx="14">
                  <c:v>3.571428571428571</c:v>
                </c:pt>
                <c:pt idx="15">
                  <c:v>26.31578947368421</c:v>
                </c:pt>
                <c:pt idx="16">
                  <c:v>14.81481481481481</c:v>
                </c:pt>
                <c:pt idx="17">
                  <c:v>19.04761904761905</c:v>
                </c:pt>
                <c:pt idx="18">
                  <c:v>15.0</c:v>
                </c:pt>
                <c:pt idx="19">
                  <c:v>21.05263157894737</c:v>
                </c:pt>
                <c:pt idx="20">
                  <c:v>16.66666666666666</c:v>
                </c:pt>
                <c:pt idx="21">
                  <c:v>22.72727272727273</c:v>
                </c:pt>
                <c:pt idx="22">
                  <c:v>15.0</c:v>
                </c:pt>
                <c:pt idx="23">
                  <c:v>13.63636363636363</c:v>
                </c:pt>
                <c:pt idx="24">
                  <c:v>24.0</c:v>
                </c:pt>
                <c:pt idx="25">
                  <c:v>13.63636363636363</c:v>
                </c:pt>
                <c:pt idx="26">
                  <c:v>20.68965517241379</c:v>
                </c:pt>
                <c:pt idx="27">
                  <c:v>16.66666666666666</c:v>
                </c:pt>
                <c:pt idx="28">
                  <c:v>23.52941176470588</c:v>
                </c:pt>
                <c:pt idx="29">
                  <c:v>31.57894736842105</c:v>
                </c:pt>
              </c:numCache>
            </c:numRef>
          </c:val>
        </c:ser>
        <c:ser>
          <c:idx val="1"/>
          <c:order val="1"/>
          <c:tx>
            <c:v>% GB download by Adv Users</c:v>
          </c:tx>
          <c:invertIfNegative val="0"/>
          <c:cat>
            <c:strRef>
              <c:f>DataAccess!$B$3:$B$32</c:f>
              <c:strCache>
                <c:ptCount val="30"/>
                <c:pt idx="0">
                  <c:v>2010-01</c:v>
                </c:pt>
                <c:pt idx="1">
                  <c:v>2010-02</c:v>
                </c:pt>
                <c:pt idx="2">
                  <c:v>2010-03</c:v>
                </c:pt>
                <c:pt idx="3">
                  <c:v>2010-04</c:v>
                </c:pt>
                <c:pt idx="4">
                  <c:v>2010-05</c:v>
                </c:pt>
                <c:pt idx="5">
                  <c:v>2010-06</c:v>
                </c:pt>
                <c:pt idx="6">
                  <c:v>2010-07</c:v>
                </c:pt>
                <c:pt idx="7">
                  <c:v>2010-08</c:v>
                </c:pt>
                <c:pt idx="8">
                  <c:v>2010-09</c:v>
                </c:pt>
                <c:pt idx="9">
                  <c:v>2010-10</c:v>
                </c:pt>
                <c:pt idx="10">
                  <c:v>2010-11</c:v>
                </c:pt>
                <c:pt idx="11">
                  <c:v>2010-12</c:v>
                </c:pt>
                <c:pt idx="12">
                  <c:v>2011-01</c:v>
                </c:pt>
                <c:pt idx="13">
                  <c:v>2011-02</c:v>
                </c:pt>
                <c:pt idx="14">
                  <c:v>2011-03</c:v>
                </c:pt>
                <c:pt idx="15">
                  <c:v>2011-04</c:v>
                </c:pt>
                <c:pt idx="16">
                  <c:v>2011-05</c:v>
                </c:pt>
                <c:pt idx="17">
                  <c:v>2011-06</c:v>
                </c:pt>
                <c:pt idx="18">
                  <c:v>2011-07</c:v>
                </c:pt>
                <c:pt idx="19">
                  <c:v>2011-08</c:v>
                </c:pt>
                <c:pt idx="20">
                  <c:v>2011-09</c:v>
                </c:pt>
                <c:pt idx="21">
                  <c:v>2011-10</c:v>
                </c:pt>
                <c:pt idx="22">
                  <c:v>2011-11</c:v>
                </c:pt>
                <c:pt idx="23">
                  <c:v>2011-12</c:v>
                </c:pt>
                <c:pt idx="24">
                  <c:v>2012-01</c:v>
                </c:pt>
                <c:pt idx="25">
                  <c:v>2012-02</c:v>
                </c:pt>
                <c:pt idx="26">
                  <c:v>2012-03</c:v>
                </c:pt>
                <c:pt idx="27">
                  <c:v>2012-04</c:v>
                </c:pt>
                <c:pt idx="28">
                  <c:v>2012-05</c:v>
                </c:pt>
                <c:pt idx="29">
                  <c:v>2012-06</c:v>
                </c:pt>
              </c:strCache>
            </c:strRef>
          </c:cat>
          <c:val>
            <c:numRef>
              <c:f>DataAccess!$AG$3:$AG$32</c:f>
              <c:numCache>
                <c:formatCode>0.0</c:formatCode>
                <c:ptCount val="30"/>
                <c:pt idx="0">
                  <c:v>7.359202390546218</c:v>
                </c:pt>
                <c:pt idx="1">
                  <c:v>15.44788331554607</c:v>
                </c:pt>
                <c:pt idx="2">
                  <c:v>18.09550374955746</c:v>
                </c:pt>
                <c:pt idx="3">
                  <c:v>2.845588235294118</c:v>
                </c:pt>
                <c:pt idx="4">
                  <c:v>28.1960663798402</c:v>
                </c:pt>
                <c:pt idx="5">
                  <c:v>8.45903998939424</c:v>
                </c:pt>
                <c:pt idx="6">
                  <c:v>30.52922417627858</c:v>
                </c:pt>
                <c:pt idx="7">
                  <c:v>37.88882452207641</c:v>
                </c:pt>
                <c:pt idx="8">
                  <c:v>6.433388220097866</c:v>
                </c:pt>
                <c:pt idx="9">
                  <c:v>8.87579035575531</c:v>
                </c:pt>
                <c:pt idx="10">
                  <c:v>20.54095572502332</c:v>
                </c:pt>
                <c:pt idx="11">
                  <c:v>5.838763354742392</c:v>
                </c:pt>
                <c:pt idx="12">
                  <c:v>50.94139886578451</c:v>
                </c:pt>
                <c:pt idx="13">
                  <c:v>23.09666704412486</c:v>
                </c:pt>
                <c:pt idx="14">
                  <c:v>13.6613790870832</c:v>
                </c:pt>
                <c:pt idx="15">
                  <c:v>15.01871157444534</c:v>
                </c:pt>
                <c:pt idx="16">
                  <c:v>50.00836755448564</c:v>
                </c:pt>
                <c:pt idx="17">
                  <c:v>58.44661006315614</c:v>
                </c:pt>
                <c:pt idx="18">
                  <c:v>11.69592976855547</c:v>
                </c:pt>
                <c:pt idx="19">
                  <c:v>64.44582084805063</c:v>
                </c:pt>
                <c:pt idx="20">
                  <c:v>33.5243331139417</c:v>
                </c:pt>
                <c:pt idx="21">
                  <c:v>35.35120755388172</c:v>
                </c:pt>
                <c:pt idx="22">
                  <c:v>28.47282602861774</c:v>
                </c:pt>
                <c:pt idx="23">
                  <c:v>9.10445739059748</c:v>
                </c:pt>
                <c:pt idx="24">
                  <c:v>33.6438212236321</c:v>
                </c:pt>
                <c:pt idx="25">
                  <c:v>4.936587749119557</c:v>
                </c:pt>
                <c:pt idx="26">
                  <c:v>19.87044387840861</c:v>
                </c:pt>
                <c:pt idx="27">
                  <c:v>33.46428457590922</c:v>
                </c:pt>
                <c:pt idx="28">
                  <c:v>8.805075171634655</c:v>
                </c:pt>
                <c:pt idx="29">
                  <c:v>50.02860153545084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7855816"/>
        <c:axId val="-2107852840"/>
      </c:barChart>
      <c:catAx>
        <c:axId val="-2107855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852840"/>
        <c:crosses val="autoZero"/>
        <c:auto val="1"/>
        <c:lblAlgn val="ctr"/>
        <c:lblOffset val="100"/>
        <c:noMultiLvlLbl val="0"/>
      </c:catAx>
      <c:valAx>
        <c:axId val="-2107852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 of all</a:t>
                </a:r>
                <a:r>
                  <a:rPr lang="en-US" baseline="0"/>
                  <a:t> users and GB download</a:t>
                </a:r>
                <a:endParaRPr lang="en-US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-210785581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ICOADS Unique Users by Organization Type</a:t>
            </a:r>
          </a:p>
        </c:rich>
      </c:tx>
      <c:layout>
        <c:manualLayout>
          <c:xMode val="edge"/>
          <c:yMode val="edge"/>
          <c:x val="0.274904822871774"/>
          <c:y val="0.0174149897627045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Univ</c:v>
          </c:tx>
          <c:invertIfNegative val="0"/>
          <c:cat>
            <c:strRef>
              <c:f>User_type_data!$A$3:$A$32</c:f>
              <c:strCache>
                <c:ptCount val="30"/>
                <c:pt idx="0">
                  <c:v>2010-01</c:v>
                </c:pt>
                <c:pt idx="1">
                  <c:v>2010-02</c:v>
                </c:pt>
                <c:pt idx="2">
                  <c:v>2010-03</c:v>
                </c:pt>
                <c:pt idx="3">
                  <c:v>2010-04</c:v>
                </c:pt>
                <c:pt idx="4">
                  <c:v>2010-05</c:v>
                </c:pt>
                <c:pt idx="5">
                  <c:v>2010-06</c:v>
                </c:pt>
                <c:pt idx="6">
                  <c:v>2010-07</c:v>
                </c:pt>
                <c:pt idx="7">
                  <c:v>2010-08</c:v>
                </c:pt>
                <c:pt idx="8">
                  <c:v>2010-09</c:v>
                </c:pt>
                <c:pt idx="9">
                  <c:v>2010-10</c:v>
                </c:pt>
                <c:pt idx="10">
                  <c:v>2010-11</c:v>
                </c:pt>
                <c:pt idx="11">
                  <c:v>2010-12</c:v>
                </c:pt>
                <c:pt idx="12">
                  <c:v>2011-01</c:v>
                </c:pt>
                <c:pt idx="13">
                  <c:v>2011-02</c:v>
                </c:pt>
                <c:pt idx="14">
                  <c:v>2011-03</c:v>
                </c:pt>
                <c:pt idx="15">
                  <c:v>2011-04</c:v>
                </c:pt>
                <c:pt idx="16">
                  <c:v>2011-05</c:v>
                </c:pt>
                <c:pt idx="17">
                  <c:v>2011-06</c:v>
                </c:pt>
                <c:pt idx="18">
                  <c:v>2011-07</c:v>
                </c:pt>
                <c:pt idx="19">
                  <c:v>2011-08</c:v>
                </c:pt>
                <c:pt idx="20">
                  <c:v>2011-09</c:v>
                </c:pt>
                <c:pt idx="21">
                  <c:v>2011-10</c:v>
                </c:pt>
                <c:pt idx="22">
                  <c:v>2011-11</c:v>
                </c:pt>
                <c:pt idx="23">
                  <c:v>2011-12</c:v>
                </c:pt>
                <c:pt idx="24">
                  <c:v>2012-01</c:v>
                </c:pt>
                <c:pt idx="25">
                  <c:v>2012-02</c:v>
                </c:pt>
                <c:pt idx="26">
                  <c:v>2012-03</c:v>
                </c:pt>
                <c:pt idx="27">
                  <c:v>2012-04</c:v>
                </c:pt>
                <c:pt idx="28">
                  <c:v>2012-05</c:v>
                </c:pt>
                <c:pt idx="29">
                  <c:v>2012-06</c:v>
                </c:pt>
              </c:strCache>
            </c:strRef>
          </c:cat>
          <c:val>
            <c:numRef>
              <c:f>User_type_data!$B$3:$B$32</c:f>
              <c:numCache>
                <c:formatCode>General</c:formatCode>
                <c:ptCount val="30"/>
                <c:pt idx="0">
                  <c:v>18.0</c:v>
                </c:pt>
                <c:pt idx="1">
                  <c:v>14.0</c:v>
                </c:pt>
                <c:pt idx="2">
                  <c:v>22.0</c:v>
                </c:pt>
                <c:pt idx="3">
                  <c:v>9.0</c:v>
                </c:pt>
                <c:pt idx="4">
                  <c:v>13.0</c:v>
                </c:pt>
                <c:pt idx="5">
                  <c:v>14.0</c:v>
                </c:pt>
                <c:pt idx="6">
                  <c:v>17.0</c:v>
                </c:pt>
                <c:pt idx="7">
                  <c:v>9.0</c:v>
                </c:pt>
                <c:pt idx="8">
                  <c:v>11.0</c:v>
                </c:pt>
                <c:pt idx="9">
                  <c:v>16.0</c:v>
                </c:pt>
                <c:pt idx="10">
                  <c:v>12.0</c:v>
                </c:pt>
                <c:pt idx="11">
                  <c:v>7.0</c:v>
                </c:pt>
                <c:pt idx="12">
                  <c:v>18.0</c:v>
                </c:pt>
                <c:pt idx="13">
                  <c:v>19.0</c:v>
                </c:pt>
                <c:pt idx="14">
                  <c:v>22.0</c:v>
                </c:pt>
                <c:pt idx="15">
                  <c:v>12.0</c:v>
                </c:pt>
                <c:pt idx="16">
                  <c:v>18.0</c:v>
                </c:pt>
                <c:pt idx="17">
                  <c:v>20.0</c:v>
                </c:pt>
                <c:pt idx="18">
                  <c:v>10.0</c:v>
                </c:pt>
                <c:pt idx="19">
                  <c:v>16.0</c:v>
                </c:pt>
                <c:pt idx="20">
                  <c:v>18.0</c:v>
                </c:pt>
                <c:pt idx="21">
                  <c:v>13.0</c:v>
                </c:pt>
                <c:pt idx="22">
                  <c:v>17.0</c:v>
                </c:pt>
                <c:pt idx="23">
                  <c:v>18.0</c:v>
                </c:pt>
                <c:pt idx="24">
                  <c:v>17.0</c:v>
                </c:pt>
                <c:pt idx="25">
                  <c:v>15.0</c:v>
                </c:pt>
                <c:pt idx="26">
                  <c:v>23.0</c:v>
                </c:pt>
                <c:pt idx="27">
                  <c:v>19.0</c:v>
                </c:pt>
                <c:pt idx="28">
                  <c:v>19.0</c:v>
                </c:pt>
                <c:pt idx="29">
                  <c:v>14.0</c:v>
                </c:pt>
              </c:numCache>
            </c:numRef>
          </c:val>
        </c:ser>
        <c:ser>
          <c:idx val="1"/>
          <c:order val="1"/>
          <c:tx>
            <c:v>Gov</c:v>
          </c:tx>
          <c:invertIfNegative val="0"/>
          <c:cat>
            <c:strRef>
              <c:f>User_type_data!$A$3:$A$32</c:f>
              <c:strCache>
                <c:ptCount val="30"/>
                <c:pt idx="0">
                  <c:v>2010-01</c:v>
                </c:pt>
                <c:pt idx="1">
                  <c:v>2010-02</c:v>
                </c:pt>
                <c:pt idx="2">
                  <c:v>2010-03</c:v>
                </c:pt>
                <c:pt idx="3">
                  <c:v>2010-04</c:v>
                </c:pt>
                <c:pt idx="4">
                  <c:v>2010-05</c:v>
                </c:pt>
                <c:pt idx="5">
                  <c:v>2010-06</c:v>
                </c:pt>
                <c:pt idx="6">
                  <c:v>2010-07</c:v>
                </c:pt>
                <c:pt idx="7">
                  <c:v>2010-08</c:v>
                </c:pt>
                <c:pt idx="8">
                  <c:v>2010-09</c:v>
                </c:pt>
                <c:pt idx="9">
                  <c:v>2010-10</c:v>
                </c:pt>
                <c:pt idx="10">
                  <c:v>2010-11</c:v>
                </c:pt>
                <c:pt idx="11">
                  <c:v>2010-12</c:v>
                </c:pt>
                <c:pt idx="12">
                  <c:v>2011-01</c:v>
                </c:pt>
                <c:pt idx="13">
                  <c:v>2011-02</c:v>
                </c:pt>
                <c:pt idx="14">
                  <c:v>2011-03</c:v>
                </c:pt>
                <c:pt idx="15">
                  <c:v>2011-04</c:v>
                </c:pt>
                <c:pt idx="16">
                  <c:v>2011-05</c:v>
                </c:pt>
                <c:pt idx="17">
                  <c:v>2011-06</c:v>
                </c:pt>
                <c:pt idx="18">
                  <c:v>2011-07</c:v>
                </c:pt>
                <c:pt idx="19">
                  <c:v>2011-08</c:v>
                </c:pt>
                <c:pt idx="20">
                  <c:v>2011-09</c:v>
                </c:pt>
                <c:pt idx="21">
                  <c:v>2011-10</c:v>
                </c:pt>
                <c:pt idx="22">
                  <c:v>2011-11</c:v>
                </c:pt>
                <c:pt idx="23">
                  <c:v>2011-12</c:v>
                </c:pt>
                <c:pt idx="24">
                  <c:v>2012-01</c:v>
                </c:pt>
                <c:pt idx="25">
                  <c:v>2012-02</c:v>
                </c:pt>
                <c:pt idx="26">
                  <c:v>2012-03</c:v>
                </c:pt>
                <c:pt idx="27">
                  <c:v>2012-04</c:v>
                </c:pt>
                <c:pt idx="28">
                  <c:v>2012-05</c:v>
                </c:pt>
                <c:pt idx="29">
                  <c:v>2012-06</c:v>
                </c:pt>
              </c:strCache>
            </c:strRef>
          </c:cat>
          <c:val>
            <c:numRef>
              <c:f>User_type_data!$E$3:$E$32</c:f>
              <c:numCache>
                <c:formatCode>General</c:formatCode>
                <c:ptCount val="30"/>
                <c:pt idx="0">
                  <c:v>10.0</c:v>
                </c:pt>
                <c:pt idx="1">
                  <c:v>9.0</c:v>
                </c:pt>
                <c:pt idx="2">
                  <c:v>8.0</c:v>
                </c:pt>
                <c:pt idx="3">
                  <c:v>4.0</c:v>
                </c:pt>
                <c:pt idx="4">
                  <c:v>12.0</c:v>
                </c:pt>
                <c:pt idx="5">
                  <c:v>7.0</c:v>
                </c:pt>
                <c:pt idx="6">
                  <c:v>6.0</c:v>
                </c:pt>
                <c:pt idx="7">
                  <c:v>4.0</c:v>
                </c:pt>
                <c:pt idx="8">
                  <c:v>5.0</c:v>
                </c:pt>
                <c:pt idx="9">
                  <c:v>9.0</c:v>
                </c:pt>
                <c:pt idx="10">
                  <c:v>7.0</c:v>
                </c:pt>
                <c:pt idx="11">
                  <c:v>11.0</c:v>
                </c:pt>
                <c:pt idx="12">
                  <c:v>6.0</c:v>
                </c:pt>
                <c:pt idx="13">
                  <c:v>7.0</c:v>
                </c:pt>
                <c:pt idx="14">
                  <c:v>11.0</c:v>
                </c:pt>
                <c:pt idx="15">
                  <c:v>12.0</c:v>
                </c:pt>
                <c:pt idx="16">
                  <c:v>17.0</c:v>
                </c:pt>
                <c:pt idx="17">
                  <c:v>16.0</c:v>
                </c:pt>
                <c:pt idx="18">
                  <c:v>10.0</c:v>
                </c:pt>
                <c:pt idx="19">
                  <c:v>9.0</c:v>
                </c:pt>
                <c:pt idx="20">
                  <c:v>7.0</c:v>
                </c:pt>
                <c:pt idx="21">
                  <c:v>12.0</c:v>
                </c:pt>
                <c:pt idx="22">
                  <c:v>10.0</c:v>
                </c:pt>
                <c:pt idx="23">
                  <c:v>15.0</c:v>
                </c:pt>
                <c:pt idx="24">
                  <c:v>9.0</c:v>
                </c:pt>
                <c:pt idx="25">
                  <c:v>14.0</c:v>
                </c:pt>
                <c:pt idx="26">
                  <c:v>10.0</c:v>
                </c:pt>
                <c:pt idx="27">
                  <c:v>13.0</c:v>
                </c:pt>
                <c:pt idx="28">
                  <c:v>8.0</c:v>
                </c:pt>
                <c:pt idx="29">
                  <c:v>10.0</c:v>
                </c:pt>
              </c:numCache>
            </c:numRef>
          </c:val>
        </c:ser>
        <c:ser>
          <c:idx val="2"/>
          <c:order val="2"/>
          <c:tx>
            <c:v>Org</c:v>
          </c:tx>
          <c:invertIfNegative val="0"/>
          <c:cat>
            <c:strRef>
              <c:f>User_type_data!$A$3:$A$32</c:f>
              <c:strCache>
                <c:ptCount val="30"/>
                <c:pt idx="0">
                  <c:v>2010-01</c:v>
                </c:pt>
                <c:pt idx="1">
                  <c:v>2010-02</c:v>
                </c:pt>
                <c:pt idx="2">
                  <c:v>2010-03</c:v>
                </c:pt>
                <c:pt idx="3">
                  <c:v>2010-04</c:v>
                </c:pt>
                <c:pt idx="4">
                  <c:v>2010-05</c:v>
                </c:pt>
                <c:pt idx="5">
                  <c:v>2010-06</c:v>
                </c:pt>
                <c:pt idx="6">
                  <c:v>2010-07</c:v>
                </c:pt>
                <c:pt idx="7">
                  <c:v>2010-08</c:v>
                </c:pt>
                <c:pt idx="8">
                  <c:v>2010-09</c:v>
                </c:pt>
                <c:pt idx="9">
                  <c:v>2010-10</c:v>
                </c:pt>
                <c:pt idx="10">
                  <c:v>2010-11</c:v>
                </c:pt>
                <c:pt idx="11">
                  <c:v>2010-12</c:v>
                </c:pt>
                <c:pt idx="12">
                  <c:v>2011-01</c:v>
                </c:pt>
                <c:pt idx="13">
                  <c:v>2011-02</c:v>
                </c:pt>
                <c:pt idx="14">
                  <c:v>2011-03</c:v>
                </c:pt>
                <c:pt idx="15">
                  <c:v>2011-04</c:v>
                </c:pt>
                <c:pt idx="16">
                  <c:v>2011-05</c:v>
                </c:pt>
                <c:pt idx="17">
                  <c:v>2011-06</c:v>
                </c:pt>
                <c:pt idx="18">
                  <c:v>2011-07</c:v>
                </c:pt>
                <c:pt idx="19">
                  <c:v>2011-08</c:v>
                </c:pt>
                <c:pt idx="20">
                  <c:v>2011-09</c:v>
                </c:pt>
                <c:pt idx="21">
                  <c:v>2011-10</c:v>
                </c:pt>
                <c:pt idx="22">
                  <c:v>2011-11</c:v>
                </c:pt>
                <c:pt idx="23">
                  <c:v>2011-12</c:v>
                </c:pt>
                <c:pt idx="24">
                  <c:v>2012-01</c:v>
                </c:pt>
                <c:pt idx="25">
                  <c:v>2012-02</c:v>
                </c:pt>
                <c:pt idx="26">
                  <c:v>2012-03</c:v>
                </c:pt>
                <c:pt idx="27">
                  <c:v>2012-04</c:v>
                </c:pt>
                <c:pt idx="28">
                  <c:v>2012-05</c:v>
                </c:pt>
                <c:pt idx="29">
                  <c:v>2012-06</c:v>
                </c:pt>
              </c:strCache>
            </c:strRef>
          </c:cat>
          <c:val>
            <c:numRef>
              <c:f>User_type_data!$H$3:$H$32</c:f>
              <c:numCache>
                <c:formatCode>General</c:formatCode>
                <c:ptCount val="30"/>
                <c:pt idx="0">
                  <c:v>2.0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2.0</c:v>
                </c:pt>
                <c:pt idx="5">
                  <c:v>1.0</c:v>
                </c:pt>
                <c:pt idx="6">
                  <c:v>2.0</c:v>
                </c:pt>
                <c:pt idx="7">
                  <c:v>1.0</c:v>
                </c:pt>
                <c:pt idx="8">
                  <c:v>0.0</c:v>
                </c:pt>
                <c:pt idx="9">
                  <c:v>3.0</c:v>
                </c:pt>
                <c:pt idx="10">
                  <c:v>1.0</c:v>
                </c:pt>
                <c:pt idx="11">
                  <c:v>3.0</c:v>
                </c:pt>
                <c:pt idx="12">
                  <c:v>1.0</c:v>
                </c:pt>
                <c:pt idx="13">
                  <c:v>4.0</c:v>
                </c:pt>
                <c:pt idx="14">
                  <c:v>2.0</c:v>
                </c:pt>
                <c:pt idx="15">
                  <c:v>3.0</c:v>
                </c:pt>
                <c:pt idx="16">
                  <c:v>0.0</c:v>
                </c:pt>
                <c:pt idx="17">
                  <c:v>3.0</c:v>
                </c:pt>
                <c:pt idx="18">
                  <c:v>2.0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0.0</c:v>
                </c:pt>
                <c:pt idx="24">
                  <c:v>2.0</c:v>
                </c:pt>
                <c:pt idx="25">
                  <c:v>5.0</c:v>
                </c:pt>
                <c:pt idx="26">
                  <c:v>3.0</c:v>
                </c:pt>
                <c:pt idx="27">
                  <c:v>4.0</c:v>
                </c:pt>
                <c:pt idx="28">
                  <c:v>4.0</c:v>
                </c:pt>
                <c:pt idx="29">
                  <c:v>1.0</c:v>
                </c:pt>
              </c:numCache>
            </c:numRef>
          </c:val>
        </c:ser>
        <c:ser>
          <c:idx val="3"/>
          <c:order val="3"/>
          <c:tx>
            <c:v>Com</c:v>
          </c:tx>
          <c:invertIfNegative val="0"/>
          <c:cat>
            <c:strRef>
              <c:f>User_type_data!$A$3:$A$32</c:f>
              <c:strCache>
                <c:ptCount val="30"/>
                <c:pt idx="0">
                  <c:v>2010-01</c:v>
                </c:pt>
                <c:pt idx="1">
                  <c:v>2010-02</c:v>
                </c:pt>
                <c:pt idx="2">
                  <c:v>2010-03</c:v>
                </c:pt>
                <c:pt idx="3">
                  <c:v>2010-04</c:v>
                </c:pt>
                <c:pt idx="4">
                  <c:v>2010-05</c:v>
                </c:pt>
                <c:pt idx="5">
                  <c:v>2010-06</c:v>
                </c:pt>
                <c:pt idx="6">
                  <c:v>2010-07</c:v>
                </c:pt>
                <c:pt idx="7">
                  <c:v>2010-08</c:v>
                </c:pt>
                <c:pt idx="8">
                  <c:v>2010-09</c:v>
                </c:pt>
                <c:pt idx="9">
                  <c:v>2010-10</c:v>
                </c:pt>
                <c:pt idx="10">
                  <c:v>2010-11</c:v>
                </c:pt>
                <c:pt idx="11">
                  <c:v>2010-12</c:v>
                </c:pt>
                <c:pt idx="12">
                  <c:v>2011-01</c:v>
                </c:pt>
                <c:pt idx="13">
                  <c:v>2011-02</c:v>
                </c:pt>
                <c:pt idx="14">
                  <c:v>2011-03</c:v>
                </c:pt>
                <c:pt idx="15">
                  <c:v>2011-04</c:v>
                </c:pt>
                <c:pt idx="16">
                  <c:v>2011-05</c:v>
                </c:pt>
                <c:pt idx="17">
                  <c:v>2011-06</c:v>
                </c:pt>
                <c:pt idx="18">
                  <c:v>2011-07</c:v>
                </c:pt>
                <c:pt idx="19">
                  <c:v>2011-08</c:v>
                </c:pt>
                <c:pt idx="20">
                  <c:v>2011-09</c:v>
                </c:pt>
                <c:pt idx="21">
                  <c:v>2011-10</c:v>
                </c:pt>
                <c:pt idx="22">
                  <c:v>2011-11</c:v>
                </c:pt>
                <c:pt idx="23">
                  <c:v>2011-12</c:v>
                </c:pt>
                <c:pt idx="24">
                  <c:v>2012-01</c:v>
                </c:pt>
                <c:pt idx="25">
                  <c:v>2012-02</c:v>
                </c:pt>
                <c:pt idx="26">
                  <c:v>2012-03</c:v>
                </c:pt>
                <c:pt idx="27">
                  <c:v>2012-04</c:v>
                </c:pt>
                <c:pt idx="28">
                  <c:v>2012-05</c:v>
                </c:pt>
                <c:pt idx="29">
                  <c:v>2012-06</c:v>
                </c:pt>
              </c:strCache>
            </c:strRef>
          </c:cat>
          <c:val>
            <c:numRef>
              <c:f>User_type_data!$K$3:$K$32</c:f>
              <c:numCache>
                <c:formatCode>General</c:formatCode>
                <c:ptCount val="30"/>
                <c:pt idx="0">
                  <c:v>4.0</c:v>
                </c:pt>
                <c:pt idx="1">
                  <c:v>5.0</c:v>
                </c:pt>
                <c:pt idx="2">
                  <c:v>1.0</c:v>
                </c:pt>
                <c:pt idx="3">
                  <c:v>5.0</c:v>
                </c:pt>
                <c:pt idx="4">
                  <c:v>7.0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4.0</c:v>
                </c:pt>
                <c:pt idx="10">
                  <c:v>5.0</c:v>
                </c:pt>
                <c:pt idx="11">
                  <c:v>4.0</c:v>
                </c:pt>
                <c:pt idx="12">
                  <c:v>1.0</c:v>
                </c:pt>
                <c:pt idx="13">
                  <c:v>3.0</c:v>
                </c:pt>
                <c:pt idx="14">
                  <c:v>8.0</c:v>
                </c:pt>
                <c:pt idx="15">
                  <c:v>3.0</c:v>
                </c:pt>
                <c:pt idx="16">
                  <c:v>7.0</c:v>
                </c:pt>
                <c:pt idx="17">
                  <c:v>4.0</c:v>
                </c:pt>
                <c:pt idx="18">
                  <c:v>7.0</c:v>
                </c:pt>
                <c:pt idx="19">
                  <c:v>4.0</c:v>
                </c:pt>
                <c:pt idx="20">
                  <c:v>3.0</c:v>
                </c:pt>
                <c:pt idx="21">
                  <c:v>3.0</c:v>
                </c:pt>
                <c:pt idx="22">
                  <c:v>7.0</c:v>
                </c:pt>
                <c:pt idx="23">
                  <c:v>3.0</c:v>
                </c:pt>
                <c:pt idx="24">
                  <c:v>3.0</c:v>
                </c:pt>
                <c:pt idx="25">
                  <c:v>4.0</c:v>
                </c:pt>
                <c:pt idx="26">
                  <c:v>3.0</c:v>
                </c:pt>
                <c:pt idx="27">
                  <c:v>5.0</c:v>
                </c:pt>
                <c:pt idx="28">
                  <c:v>5.0</c:v>
                </c:pt>
                <c:pt idx="29">
                  <c:v>0.0</c:v>
                </c:pt>
              </c:numCache>
            </c:numRef>
          </c:val>
        </c:ser>
        <c:ser>
          <c:idx val="4"/>
          <c:order val="4"/>
          <c:tx>
            <c:v>EDU</c:v>
          </c:tx>
          <c:invertIfNegative val="0"/>
          <c:cat>
            <c:strRef>
              <c:f>User_type_data!$A$3:$A$32</c:f>
              <c:strCache>
                <c:ptCount val="30"/>
                <c:pt idx="0">
                  <c:v>2010-01</c:v>
                </c:pt>
                <c:pt idx="1">
                  <c:v>2010-02</c:v>
                </c:pt>
                <c:pt idx="2">
                  <c:v>2010-03</c:v>
                </c:pt>
                <c:pt idx="3">
                  <c:v>2010-04</c:v>
                </c:pt>
                <c:pt idx="4">
                  <c:v>2010-05</c:v>
                </c:pt>
                <c:pt idx="5">
                  <c:v>2010-06</c:v>
                </c:pt>
                <c:pt idx="6">
                  <c:v>2010-07</c:v>
                </c:pt>
                <c:pt idx="7">
                  <c:v>2010-08</c:v>
                </c:pt>
                <c:pt idx="8">
                  <c:v>2010-09</c:v>
                </c:pt>
                <c:pt idx="9">
                  <c:v>2010-10</c:v>
                </c:pt>
                <c:pt idx="10">
                  <c:v>2010-11</c:v>
                </c:pt>
                <c:pt idx="11">
                  <c:v>2010-12</c:v>
                </c:pt>
                <c:pt idx="12">
                  <c:v>2011-01</c:v>
                </c:pt>
                <c:pt idx="13">
                  <c:v>2011-02</c:v>
                </c:pt>
                <c:pt idx="14">
                  <c:v>2011-03</c:v>
                </c:pt>
                <c:pt idx="15">
                  <c:v>2011-04</c:v>
                </c:pt>
                <c:pt idx="16">
                  <c:v>2011-05</c:v>
                </c:pt>
                <c:pt idx="17">
                  <c:v>2011-06</c:v>
                </c:pt>
                <c:pt idx="18">
                  <c:v>2011-07</c:v>
                </c:pt>
                <c:pt idx="19">
                  <c:v>2011-08</c:v>
                </c:pt>
                <c:pt idx="20">
                  <c:v>2011-09</c:v>
                </c:pt>
                <c:pt idx="21">
                  <c:v>2011-10</c:v>
                </c:pt>
                <c:pt idx="22">
                  <c:v>2011-11</c:v>
                </c:pt>
                <c:pt idx="23">
                  <c:v>2011-12</c:v>
                </c:pt>
                <c:pt idx="24">
                  <c:v>2012-01</c:v>
                </c:pt>
                <c:pt idx="25">
                  <c:v>2012-02</c:v>
                </c:pt>
                <c:pt idx="26">
                  <c:v>2012-03</c:v>
                </c:pt>
                <c:pt idx="27">
                  <c:v>2012-04</c:v>
                </c:pt>
                <c:pt idx="28">
                  <c:v>2012-05</c:v>
                </c:pt>
                <c:pt idx="29">
                  <c:v>2012-06</c:v>
                </c:pt>
              </c:strCache>
            </c:strRef>
          </c:cat>
          <c:val>
            <c:numRef>
              <c:f>User_type_data!$N$3:$N$32</c:f>
              <c:numCache>
                <c:formatCode>General</c:formatCode>
                <c:ptCount val="30"/>
                <c:pt idx="0">
                  <c:v>2.0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2.0</c:v>
                </c:pt>
                <c:pt idx="9">
                  <c:v>3.0</c:v>
                </c:pt>
                <c:pt idx="10">
                  <c:v>1.0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0.0</c:v>
                </c:pt>
                <c:pt idx="21">
                  <c:v>1.0</c:v>
                </c:pt>
                <c:pt idx="22">
                  <c:v>2.0</c:v>
                </c:pt>
                <c:pt idx="23">
                  <c:v>1.0</c:v>
                </c:pt>
                <c:pt idx="24">
                  <c:v>1.0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1.0</c:v>
                </c:pt>
                <c:pt idx="29">
                  <c:v>1.0</c:v>
                </c:pt>
              </c:numCache>
            </c:numRef>
          </c:val>
        </c:ser>
        <c:ser>
          <c:idx val="5"/>
          <c:order val="5"/>
          <c:tx>
            <c:v>NCAR</c:v>
          </c:tx>
          <c:invertIfNegative val="0"/>
          <c:cat>
            <c:strRef>
              <c:f>User_type_data!$A$3:$A$32</c:f>
              <c:strCache>
                <c:ptCount val="30"/>
                <c:pt idx="0">
                  <c:v>2010-01</c:v>
                </c:pt>
                <c:pt idx="1">
                  <c:v>2010-02</c:v>
                </c:pt>
                <c:pt idx="2">
                  <c:v>2010-03</c:v>
                </c:pt>
                <c:pt idx="3">
                  <c:v>2010-04</c:v>
                </c:pt>
                <c:pt idx="4">
                  <c:v>2010-05</c:v>
                </c:pt>
                <c:pt idx="5">
                  <c:v>2010-06</c:v>
                </c:pt>
                <c:pt idx="6">
                  <c:v>2010-07</c:v>
                </c:pt>
                <c:pt idx="7">
                  <c:v>2010-08</c:v>
                </c:pt>
                <c:pt idx="8">
                  <c:v>2010-09</c:v>
                </c:pt>
                <c:pt idx="9">
                  <c:v>2010-10</c:v>
                </c:pt>
                <c:pt idx="10">
                  <c:v>2010-11</c:v>
                </c:pt>
                <c:pt idx="11">
                  <c:v>2010-12</c:v>
                </c:pt>
                <c:pt idx="12">
                  <c:v>2011-01</c:v>
                </c:pt>
                <c:pt idx="13">
                  <c:v>2011-02</c:v>
                </c:pt>
                <c:pt idx="14">
                  <c:v>2011-03</c:v>
                </c:pt>
                <c:pt idx="15">
                  <c:v>2011-04</c:v>
                </c:pt>
                <c:pt idx="16">
                  <c:v>2011-05</c:v>
                </c:pt>
                <c:pt idx="17">
                  <c:v>2011-06</c:v>
                </c:pt>
                <c:pt idx="18">
                  <c:v>2011-07</c:v>
                </c:pt>
                <c:pt idx="19">
                  <c:v>2011-08</c:v>
                </c:pt>
                <c:pt idx="20">
                  <c:v>2011-09</c:v>
                </c:pt>
                <c:pt idx="21">
                  <c:v>2011-10</c:v>
                </c:pt>
                <c:pt idx="22">
                  <c:v>2011-11</c:v>
                </c:pt>
                <c:pt idx="23">
                  <c:v>2011-12</c:v>
                </c:pt>
                <c:pt idx="24">
                  <c:v>2012-01</c:v>
                </c:pt>
                <c:pt idx="25">
                  <c:v>2012-02</c:v>
                </c:pt>
                <c:pt idx="26">
                  <c:v>2012-03</c:v>
                </c:pt>
                <c:pt idx="27">
                  <c:v>2012-04</c:v>
                </c:pt>
                <c:pt idx="28">
                  <c:v>2012-05</c:v>
                </c:pt>
                <c:pt idx="29">
                  <c:v>2012-06</c:v>
                </c:pt>
              </c:strCache>
            </c:strRef>
          </c:cat>
          <c:val>
            <c:numRef>
              <c:f>User_type_data!$Q$3:$Q$32</c:f>
              <c:numCache>
                <c:formatCode>General</c:formatCode>
                <c:ptCount val="30"/>
                <c:pt idx="0">
                  <c:v>1.0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2.0</c:v>
                </c:pt>
                <c:pt idx="5">
                  <c:v>1.0</c:v>
                </c:pt>
                <c:pt idx="6">
                  <c:v>1.0</c:v>
                </c:pt>
                <c:pt idx="7">
                  <c:v>2.0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</c:numCache>
            </c:numRef>
          </c:val>
        </c:ser>
        <c:ser>
          <c:idx val="6"/>
          <c:order val="6"/>
          <c:tx>
            <c:v>Mil</c:v>
          </c:tx>
          <c:invertIfNegative val="0"/>
          <c:cat>
            <c:strRef>
              <c:f>User_type_data!$A$3:$A$32</c:f>
              <c:strCache>
                <c:ptCount val="30"/>
                <c:pt idx="0">
                  <c:v>2010-01</c:v>
                </c:pt>
                <c:pt idx="1">
                  <c:v>2010-02</c:v>
                </c:pt>
                <c:pt idx="2">
                  <c:v>2010-03</c:v>
                </c:pt>
                <c:pt idx="3">
                  <c:v>2010-04</c:v>
                </c:pt>
                <c:pt idx="4">
                  <c:v>2010-05</c:v>
                </c:pt>
                <c:pt idx="5">
                  <c:v>2010-06</c:v>
                </c:pt>
                <c:pt idx="6">
                  <c:v>2010-07</c:v>
                </c:pt>
                <c:pt idx="7">
                  <c:v>2010-08</c:v>
                </c:pt>
                <c:pt idx="8">
                  <c:v>2010-09</c:v>
                </c:pt>
                <c:pt idx="9">
                  <c:v>2010-10</c:v>
                </c:pt>
                <c:pt idx="10">
                  <c:v>2010-11</c:v>
                </c:pt>
                <c:pt idx="11">
                  <c:v>2010-12</c:v>
                </c:pt>
                <c:pt idx="12">
                  <c:v>2011-01</c:v>
                </c:pt>
                <c:pt idx="13">
                  <c:v>2011-02</c:v>
                </c:pt>
                <c:pt idx="14">
                  <c:v>2011-03</c:v>
                </c:pt>
                <c:pt idx="15">
                  <c:v>2011-04</c:v>
                </c:pt>
                <c:pt idx="16">
                  <c:v>2011-05</c:v>
                </c:pt>
                <c:pt idx="17">
                  <c:v>2011-06</c:v>
                </c:pt>
                <c:pt idx="18">
                  <c:v>2011-07</c:v>
                </c:pt>
                <c:pt idx="19">
                  <c:v>2011-08</c:v>
                </c:pt>
                <c:pt idx="20">
                  <c:v>2011-09</c:v>
                </c:pt>
                <c:pt idx="21">
                  <c:v>2011-10</c:v>
                </c:pt>
                <c:pt idx="22">
                  <c:v>2011-11</c:v>
                </c:pt>
                <c:pt idx="23">
                  <c:v>2011-12</c:v>
                </c:pt>
                <c:pt idx="24">
                  <c:v>2012-01</c:v>
                </c:pt>
                <c:pt idx="25">
                  <c:v>2012-02</c:v>
                </c:pt>
                <c:pt idx="26">
                  <c:v>2012-03</c:v>
                </c:pt>
                <c:pt idx="27">
                  <c:v>2012-04</c:v>
                </c:pt>
                <c:pt idx="28">
                  <c:v>2012-05</c:v>
                </c:pt>
                <c:pt idx="29">
                  <c:v>2012-06</c:v>
                </c:pt>
              </c:strCache>
            </c:strRef>
          </c:cat>
          <c:val>
            <c:numRef>
              <c:f>User_type_data!$T$3:$T$32</c:f>
              <c:numCache>
                <c:formatCode>General</c:formatCode>
                <c:ptCount val="30"/>
                <c:pt idx="0">
                  <c:v>2.0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2.0</c:v>
                </c:pt>
                <c:pt idx="13">
                  <c:v>0.0</c:v>
                </c:pt>
                <c:pt idx="14">
                  <c:v>0.0</c:v>
                </c:pt>
                <c:pt idx="15">
                  <c:v>2.0</c:v>
                </c:pt>
                <c:pt idx="16">
                  <c:v>0.0</c:v>
                </c:pt>
                <c:pt idx="17">
                  <c:v>2.0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0.0</c:v>
                </c:pt>
              </c:numCache>
            </c:numRef>
          </c:val>
        </c:ser>
        <c:ser>
          <c:idx val="7"/>
          <c:order val="7"/>
          <c:tx>
            <c:v>Other</c:v>
          </c:tx>
          <c:invertIfNegative val="0"/>
          <c:cat>
            <c:strRef>
              <c:f>User_type_data!$A$3:$A$32</c:f>
              <c:strCache>
                <c:ptCount val="30"/>
                <c:pt idx="0">
                  <c:v>2010-01</c:v>
                </c:pt>
                <c:pt idx="1">
                  <c:v>2010-02</c:v>
                </c:pt>
                <c:pt idx="2">
                  <c:v>2010-03</c:v>
                </c:pt>
                <c:pt idx="3">
                  <c:v>2010-04</c:v>
                </c:pt>
                <c:pt idx="4">
                  <c:v>2010-05</c:v>
                </c:pt>
                <c:pt idx="5">
                  <c:v>2010-06</c:v>
                </c:pt>
                <c:pt idx="6">
                  <c:v>2010-07</c:v>
                </c:pt>
                <c:pt idx="7">
                  <c:v>2010-08</c:v>
                </c:pt>
                <c:pt idx="8">
                  <c:v>2010-09</c:v>
                </c:pt>
                <c:pt idx="9">
                  <c:v>2010-10</c:v>
                </c:pt>
                <c:pt idx="10">
                  <c:v>2010-11</c:v>
                </c:pt>
                <c:pt idx="11">
                  <c:v>2010-12</c:v>
                </c:pt>
                <c:pt idx="12">
                  <c:v>2011-01</c:v>
                </c:pt>
                <c:pt idx="13">
                  <c:v>2011-02</c:v>
                </c:pt>
                <c:pt idx="14">
                  <c:v>2011-03</c:v>
                </c:pt>
                <c:pt idx="15">
                  <c:v>2011-04</c:v>
                </c:pt>
                <c:pt idx="16">
                  <c:v>2011-05</c:v>
                </c:pt>
                <c:pt idx="17">
                  <c:v>2011-06</c:v>
                </c:pt>
                <c:pt idx="18">
                  <c:v>2011-07</c:v>
                </c:pt>
                <c:pt idx="19">
                  <c:v>2011-08</c:v>
                </c:pt>
                <c:pt idx="20">
                  <c:v>2011-09</c:v>
                </c:pt>
                <c:pt idx="21">
                  <c:v>2011-10</c:v>
                </c:pt>
                <c:pt idx="22">
                  <c:v>2011-11</c:v>
                </c:pt>
                <c:pt idx="23">
                  <c:v>2011-12</c:v>
                </c:pt>
                <c:pt idx="24">
                  <c:v>2012-01</c:v>
                </c:pt>
                <c:pt idx="25">
                  <c:v>2012-02</c:v>
                </c:pt>
                <c:pt idx="26">
                  <c:v>2012-03</c:v>
                </c:pt>
                <c:pt idx="27">
                  <c:v>2012-04</c:v>
                </c:pt>
                <c:pt idx="28">
                  <c:v>2012-05</c:v>
                </c:pt>
                <c:pt idx="29">
                  <c:v>2012-06</c:v>
                </c:pt>
              </c:strCache>
            </c:strRef>
          </c:cat>
          <c:val>
            <c:numRef>
              <c:f>User_type_data!$W$3:$W$32</c:f>
              <c:numCache>
                <c:formatCode>General</c:formatCode>
                <c:ptCount val="30"/>
                <c:pt idx="0">
                  <c:v>2.0</c:v>
                </c:pt>
                <c:pt idx="1">
                  <c:v>3.0</c:v>
                </c:pt>
                <c:pt idx="2">
                  <c:v>1.0</c:v>
                </c:pt>
                <c:pt idx="3">
                  <c:v>0.0</c:v>
                </c:pt>
                <c:pt idx="4">
                  <c:v>1.0</c:v>
                </c:pt>
                <c:pt idx="5">
                  <c:v>2.0</c:v>
                </c:pt>
                <c:pt idx="6">
                  <c:v>0.0</c:v>
                </c:pt>
                <c:pt idx="7">
                  <c:v>0.0</c:v>
                </c:pt>
                <c:pt idx="8">
                  <c:v>4.0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0.0</c:v>
                </c:pt>
                <c:pt idx="14">
                  <c:v>3.0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4.0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3.0</c:v>
                </c:pt>
                <c:pt idx="23">
                  <c:v>0.0</c:v>
                </c:pt>
                <c:pt idx="24">
                  <c:v>2.0</c:v>
                </c:pt>
                <c:pt idx="25">
                  <c:v>3.0</c:v>
                </c:pt>
                <c:pt idx="26">
                  <c:v>3.0</c:v>
                </c:pt>
                <c:pt idx="27">
                  <c:v>2.0</c:v>
                </c:pt>
                <c:pt idx="28">
                  <c:v>1.0</c:v>
                </c:pt>
                <c:pt idx="2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7734776"/>
        <c:axId val="-2107731800"/>
      </c:barChart>
      <c:catAx>
        <c:axId val="-2107734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7731800"/>
        <c:crosses val="autoZero"/>
        <c:auto val="1"/>
        <c:lblAlgn val="ctr"/>
        <c:lblOffset val="100"/>
        <c:noMultiLvlLbl val="0"/>
      </c:catAx>
      <c:valAx>
        <c:axId val="-2107731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73477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ICOADS Unique</a:t>
            </a:r>
            <a:r>
              <a:rPr lang="en-US" baseline="0"/>
              <a:t> Users by Country</a:t>
            </a:r>
          </a:p>
          <a:p>
            <a:pPr>
              <a:defRPr/>
            </a:pPr>
            <a:r>
              <a:rPr lang="en-US" baseline="0"/>
              <a:t>Top 15plus Others</a:t>
            </a:r>
            <a:endParaRPr lang="en-US"/>
          </a:p>
        </c:rich>
      </c:tx>
      <c:layout>
        <c:manualLayout>
          <c:xMode val="edge"/>
          <c:yMode val="edge"/>
          <c:x val="0.456213940173522"/>
          <c:y val="0.0739610383937951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</c:dLbls>
          <c:cat>
            <c:strRef>
              <c:f>Acc_by_CC!$B$3:$B$18</c:f>
              <c:strCache>
                <c:ptCount val="16"/>
                <c:pt idx="0">
                  <c:v>UNITED.STATES</c:v>
                </c:pt>
                <c:pt idx="1">
                  <c:v>P.R.CHINA</c:v>
                </c:pt>
                <c:pt idx="2">
                  <c:v>UNITED.KINGDOM</c:v>
                </c:pt>
                <c:pt idx="3">
                  <c:v>CANADA</c:v>
                </c:pt>
                <c:pt idx="4">
                  <c:v>INDIA</c:v>
                </c:pt>
                <c:pt idx="5">
                  <c:v>PORTUGAL</c:v>
                </c:pt>
                <c:pt idx="6">
                  <c:v>JAPAN</c:v>
                </c:pt>
                <c:pt idx="7">
                  <c:v>SPAIN</c:v>
                </c:pt>
                <c:pt idx="8">
                  <c:v>GERMANY</c:v>
                </c:pt>
                <c:pt idx="9">
                  <c:v>FRANCE</c:v>
                </c:pt>
                <c:pt idx="10">
                  <c:v>AUSTRALIA</c:v>
                </c:pt>
                <c:pt idx="11">
                  <c:v>TAIWAN</c:v>
                </c:pt>
                <c:pt idx="12">
                  <c:v>BRAZIL</c:v>
                </c:pt>
                <c:pt idx="13">
                  <c:v>MEXICO</c:v>
                </c:pt>
                <c:pt idx="14">
                  <c:v>RUSSIA</c:v>
                </c:pt>
                <c:pt idx="15">
                  <c:v>16-41 Others</c:v>
                </c:pt>
              </c:strCache>
            </c:strRef>
          </c:cat>
          <c:val>
            <c:numRef>
              <c:f>Acc_by_CC!$C$3:$C$18</c:f>
              <c:numCache>
                <c:formatCode>General</c:formatCode>
                <c:ptCount val="16"/>
                <c:pt idx="0">
                  <c:v>141.0</c:v>
                </c:pt>
                <c:pt idx="1">
                  <c:v>56.0</c:v>
                </c:pt>
                <c:pt idx="2">
                  <c:v>43.0</c:v>
                </c:pt>
                <c:pt idx="3">
                  <c:v>27.0</c:v>
                </c:pt>
                <c:pt idx="4">
                  <c:v>26.0</c:v>
                </c:pt>
                <c:pt idx="5">
                  <c:v>16.0</c:v>
                </c:pt>
                <c:pt idx="6">
                  <c:v>15.0</c:v>
                </c:pt>
                <c:pt idx="7">
                  <c:v>11.0</c:v>
                </c:pt>
                <c:pt idx="8">
                  <c:v>10.0</c:v>
                </c:pt>
                <c:pt idx="9">
                  <c:v>10.0</c:v>
                </c:pt>
                <c:pt idx="10">
                  <c:v>10.0</c:v>
                </c:pt>
                <c:pt idx="11">
                  <c:v>9.0</c:v>
                </c:pt>
                <c:pt idx="12">
                  <c:v>7.0</c:v>
                </c:pt>
                <c:pt idx="13">
                  <c:v>7.0</c:v>
                </c:pt>
                <c:pt idx="14">
                  <c:v>6.0</c:v>
                </c:pt>
                <c:pt idx="15">
                  <c:v>52.0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63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67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67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67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67" workbookViewId="0" zoomToFit="1"/>
  </sheetViews>
  <pageMargins left="0.75" right="0.75" top="1" bottom="1" header="0.5" footer="0.5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tabSelected="1" zoomScale="167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0599" cy="582526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0599" cy="582526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0599" cy="582526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70599" cy="582526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70599" cy="582526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70599" cy="582526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acc_rda" connectionId="5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rf" connectionId="17" autoFormatId="0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web-files" connectionId="28" autoFormatId="0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subset" connectionId="18" autoFormatId="0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all_data" connectionId="8" autoFormatId="0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hpss" connectionId="12" autoFormatId="0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y_mil" connectionId="22" autoFormatId="0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y_other" connectionId="26" autoFormatId="0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y_univ" connectionId="27" autoFormatId="0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y_gov" connectionId="21" autoFormatId="0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y_org" connectionId="25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cc_rdaother" connectionId="6" autoFormatId="0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y_org_1" connectionId="24" autoFormatId="0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y_com" connectionId="19" autoFormatId="0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y_edu_1" connectionId="20" autoFormatId="0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y_ncar" connectionId="23" autoFormatId="0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acc_cc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cc_otherlink" connectionId="4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acc_nolink" connectionId="3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acc_google" connectionId="2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homepage" connectionId="11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mget-dlmgr-web" connectionId="13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wget_indirect" connectionId="29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curl" connectionId="9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6" Type="http://schemas.openxmlformats.org/officeDocument/2006/relationships/queryTable" Target="../queryTables/queryTable6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4" Type="http://schemas.openxmlformats.org/officeDocument/2006/relationships/queryTable" Target="../queryTables/queryTable10.xml"/><Relationship Id="rId5" Type="http://schemas.openxmlformats.org/officeDocument/2006/relationships/queryTable" Target="../queryTables/queryTable11.xml"/><Relationship Id="rId6" Type="http://schemas.openxmlformats.org/officeDocument/2006/relationships/queryTable" Target="../queryTables/queryTable12.xml"/><Relationship Id="rId7" Type="http://schemas.openxmlformats.org/officeDocument/2006/relationships/queryTable" Target="../queryTables/queryTable13.xml"/><Relationship Id="rId8" Type="http://schemas.openxmlformats.org/officeDocument/2006/relationships/queryTable" Target="../queryTables/queryTable14.xml"/><Relationship Id="rId1" Type="http://schemas.openxmlformats.org/officeDocument/2006/relationships/queryTable" Target="../queryTables/queryTable7.xml"/><Relationship Id="rId2" Type="http://schemas.openxmlformats.org/officeDocument/2006/relationships/queryTable" Target="../queryTables/query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.xml"/><Relationship Id="rId4" Type="http://schemas.openxmlformats.org/officeDocument/2006/relationships/queryTable" Target="../queryTables/queryTable18.xml"/><Relationship Id="rId5" Type="http://schemas.openxmlformats.org/officeDocument/2006/relationships/queryTable" Target="../queryTables/queryTable19.xml"/><Relationship Id="rId6" Type="http://schemas.openxmlformats.org/officeDocument/2006/relationships/queryTable" Target="../queryTables/queryTable20.xml"/><Relationship Id="rId7" Type="http://schemas.openxmlformats.org/officeDocument/2006/relationships/queryTable" Target="../queryTables/queryTable21.xml"/><Relationship Id="rId8" Type="http://schemas.openxmlformats.org/officeDocument/2006/relationships/queryTable" Target="../queryTables/queryTable22.xml"/><Relationship Id="rId9" Type="http://schemas.openxmlformats.org/officeDocument/2006/relationships/queryTable" Target="../queryTables/queryTable23.xml"/><Relationship Id="rId1" Type="http://schemas.openxmlformats.org/officeDocument/2006/relationships/queryTable" Target="../queryTables/queryTable15.xml"/><Relationship Id="rId2" Type="http://schemas.openxmlformats.org/officeDocument/2006/relationships/queryTable" Target="../queryTables/queryTable1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3"/>
  <sheetViews>
    <sheetView zoomScale="150" zoomScaleNormal="150" zoomScalePageLayoutView="150" workbookViewId="0">
      <selection activeCell="L29" sqref="L29"/>
    </sheetView>
  </sheetViews>
  <sheetFormatPr baseColWidth="10" defaultRowHeight="15" x14ac:dyDescent="0"/>
  <cols>
    <col min="1" max="1" width="8.5" bestFit="1" customWidth="1"/>
    <col min="2" max="2" width="7.1640625" bestFit="1" customWidth="1"/>
    <col min="3" max="3" width="9.6640625" style="3" customWidth="1"/>
    <col min="4" max="4" width="6.1640625" style="3" customWidth="1"/>
    <col min="5" max="5" width="9.33203125" style="3" customWidth="1"/>
    <col min="6" max="6" width="10.5" style="3" customWidth="1"/>
    <col min="7" max="7" width="7.6640625" style="3" customWidth="1"/>
  </cols>
  <sheetData>
    <row r="2" spans="1:7" ht="30">
      <c r="A2" t="s">
        <v>0</v>
      </c>
      <c r="B2" s="5" t="s">
        <v>60</v>
      </c>
      <c r="C2" s="4" t="s">
        <v>61</v>
      </c>
      <c r="D2" s="4" t="s">
        <v>62</v>
      </c>
      <c r="E2" s="4" t="s">
        <v>63</v>
      </c>
      <c r="F2" s="4" t="s">
        <v>64</v>
      </c>
      <c r="G2" s="4" t="s">
        <v>65</v>
      </c>
    </row>
    <row r="3" spans="1:7">
      <c r="A3">
        <v>201001</v>
      </c>
      <c r="B3">
        <v>588</v>
      </c>
      <c r="C3">
        <v>15</v>
      </c>
      <c r="D3">
        <v>224</v>
      </c>
      <c r="E3">
        <v>174</v>
      </c>
      <c r="F3">
        <v>145</v>
      </c>
      <c r="G3">
        <v>30</v>
      </c>
    </row>
    <row r="4" spans="1:7">
      <c r="A4">
        <v>201002</v>
      </c>
      <c r="B4">
        <v>543</v>
      </c>
      <c r="C4">
        <v>14</v>
      </c>
      <c r="D4">
        <v>254</v>
      </c>
      <c r="E4">
        <v>124</v>
      </c>
      <c r="F4">
        <v>117</v>
      </c>
      <c r="G4">
        <v>34</v>
      </c>
    </row>
    <row r="5" spans="1:7">
      <c r="A5">
        <v>201003</v>
      </c>
      <c r="B5">
        <v>713</v>
      </c>
      <c r="C5">
        <v>15</v>
      </c>
      <c r="D5">
        <v>363</v>
      </c>
      <c r="E5">
        <v>133</v>
      </c>
      <c r="F5">
        <v>153</v>
      </c>
      <c r="G5">
        <v>49</v>
      </c>
    </row>
    <row r="6" spans="1:7">
      <c r="A6">
        <v>201004</v>
      </c>
      <c r="B6">
        <v>494</v>
      </c>
      <c r="C6">
        <v>13</v>
      </c>
      <c r="D6">
        <v>241</v>
      </c>
      <c r="E6">
        <v>127</v>
      </c>
      <c r="F6">
        <v>96</v>
      </c>
      <c r="G6">
        <v>17</v>
      </c>
    </row>
    <row r="7" spans="1:7">
      <c r="A7">
        <v>201005</v>
      </c>
      <c r="B7">
        <v>575</v>
      </c>
      <c r="C7">
        <v>14</v>
      </c>
      <c r="D7">
        <v>248</v>
      </c>
      <c r="E7">
        <v>154</v>
      </c>
      <c r="F7">
        <v>133</v>
      </c>
      <c r="G7">
        <v>26</v>
      </c>
    </row>
    <row r="8" spans="1:7">
      <c r="A8">
        <v>201006</v>
      </c>
      <c r="B8">
        <v>497</v>
      </c>
      <c r="C8">
        <v>14</v>
      </c>
      <c r="D8">
        <v>204</v>
      </c>
      <c r="E8">
        <v>134</v>
      </c>
      <c r="F8">
        <v>129</v>
      </c>
      <c r="G8">
        <v>16</v>
      </c>
    </row>
    <row r="9" spans="1:7">
      <c r="A9">
        <v>201007</v>
      </c>
      <c r="B9">
        <v>463</v>
      </c>
      <c r="C9">
        <v>17</v>
      </c>
      <c r="D9">
        <v>181</v>
      </c>
      <c r="E9">
        <v>129</v>
      </c>
      <c r="F9">
        <v>112</v>
      </c>
      <c r="G9">
        <v>24</v>
      </c>
    </row>
    <row r="10" spans="1:7">
      <c r="A10">
        <v>201008</v>
      </c>
      <c r="B10">
        <v>411</v>
      </c>
      <c r="C10">
        <v>15</v>
      </c>
      <c r="D10">
        <v>143</v>
      </c>
      <c r="E10">
        <v>143</v>
      </c>
      <c r="F10">
        <v>94</v>
      </c>
      <c r="G10">
        <v>16</v>
      </c>
    </row>
    <row r="11" spans="1:7">
      <c r="A11">
        <v>201009</v>
      </c>
      <c r="B11">
        <v>614</v>
      </c>
      <c r="C11">
        <v>49</v>
      </c>
      <c r="D11">
        <v>199</v>
      </c>
      <c r="E11">
        <v>208</v>
      </c>
      <c r="F11">
        <v>139</v>
      </c>
      <c r="G11">
        <v>19</v>
      </c>
    </row>
    <row r="12" spans="1:7">
      <c r="A12">
        <v>201010</v>
      </c>
      <c r="B12">
        <v>567</v>
      </c>
      <c r="C12">
        <v>37</v>
      </c>
      <c r="D12">
        <v>175</v>
      </c>
      <c r="E12">
        <v>196</v>
      </c>
      <c r="F12">
        <v>142</v>
      </c>
      <c r="G12">
        <v>17</v>
      </c>
    </row>
    <row r="13" spans="1:7">
      <c r="A13">
        <v>201011</v>
      </c>
      <c r="B13">
        <v>325</v>
      </c>
      <c r="C13">
        <v>10</v>
      </c>
      <c r="D13">
        <v>99</v>
      </c>
      <c r="E13">
        <v>129</v>
      </c>
      <c r="F13">
        <v>72</v>
      </c>
      <c r="G13">
        <v>15</v>
      </c>
    </row>
    <row r="14" spans="1:7">
      <c r="A14">
        <v>201012</v>
      </c>
      <c r="B14">
        <v>581</v>
      </c>
      <c r="C14">
        <v>32</v>
      </c>
      <c r="D14">
        <v>293</v>
      </c>
      <c r="E14">
        <v>138</v>
      </c>
      <c r="F14">
        <v>96</v>
      </c>
      <c r="G14">
        <v>22</v>
      </c>
    </row>
    <row r="15" spans="1:7">
      <c r="A15">
        <v>201101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>
        <v>201102</v>
      </c>
      <c r="B16">
        <v>551</v>
      </c>
      <c r="C16">
        <v>14</v>
      </c>
      <c r="D16">
        <v>210</v>
      </c>
      <c r="E16">
        <v>207</v>
      </c>
      <c r="F16">
        <v>112</v>
      </c>
      <c r="G16">
        <v>8</v>
      </c>
    </row>
    <row r="17" spans="1:7">
      <c r="A17">
        <v>201103</v>
      </c>
      <c r="B17">
        <v>685</v>
      </c>
      <c r="C17">
        <v>26</v>
      </c>
      <c r="D17">
        <v>279</v>
      </c>
      <c r="E17">
        <v>228</v>
      </c>
      <c r="F17">
        <v>136</v>
      </c>
      <c r="G17">
        <v>16</v>
      </c>
    </row>
    <row r="18" spans="1:7">
      <c r="A18">
        <v>201104</v>
      </c>
      <c r="B18">
        <v>541</v>
      </c>
      <c r="C18">
        <v>9</v>
      </c>
      <c r="D18">
        <v>229</v>
      </c>
      <c r="E18">
        <v>173</v>
      </c>
      <c r="F18">
        <v>92</v>
      </c>
      <c r="G18">
        <v>38</v>
      </c>
    </row>
    <row r="19" spans="1:7">
      <c r="A19">
        <v>201105</v>
      </c>
      <c r="B19">
        <v>544</v>
      </c>
      <c r="C19">
        <v>19</v>
      </c>
      <c r="D19">
        <v>220</v>
      </c>
      <c r="E19">
        <v>177</v>
      </c>
      <c r="F19">
        <v>102</v>
      </c>
      <c r="G19">
        <v>26</v>
      </c>
    </row>
    <row r="20" spans="1:7">
      <c r="A20">
        <v>201106</v>
      </c>
      <c r="B20">
        <v>561</v>
      </c>
      <c r="C20">
        <v>13</v>
      </c>
      <c r="D20">
        <v>252</v>
      </c>
      <c r="E20">
        <v>187</v>
      </c>
      <c r="F20">
        <v>87</v>
      </c>
      <c r="G20">
        <v>22</v>
      </c>
    </row>
    <row r="21" spans="1:7">
      <c r="A21">
        <v>201107</v>
      </c>
      <c r="B21">
        <v>554</v>
      </c>
      <c r="C21">
        <v>20</v>
      </c>
      <c r="D21">
        <v>274</v>
      </c>
      <c r="E21">
        <v>110</v>
      </c>
      <c r="F21">
        <v>120</v>
      </c>
      <c r="G21">
        <v>30</v>
      </c>
    </row>
    <row r="22" spans="1:7">
      <c r="A22">
        <v>201108</v>
      </c>
      <c r="B22">
        <v>501</v>
      </c>
      <c r="C22">
        <v>9</v>
      </c>
      <c r="D22">
        <v>224</v>
      </c>
      <c r="E22">
        <v>158</v>
      </c>
      <c r="F22">
        <v>89</v>
      </c>
      <c r="G22">
        <v>21</v>
      </c>
    </row>
    <row r="23" spans="1:7">
      <c r="A23">
        <v>201109</v>
      </c>
      <c r="B23">
        <v>470</v>
      </c>
      <c r="C23">
        <v>18</v>
      </c>
      <c r="D23">
        <v>192</v>
      </c>
      <c r="E23">
        <v>152</v>
      </c>
      <c r="F23">
        <v>91</v>
      </c>
      <c r="G23">
        <v>17</v>
      </c>
    </row>
    <row r="24" spans="1:7">
      <c r="A24">
        <v>201110</v>
      </c>
      <c r="B24">
        <v>426</v>
      </c>
      <c r="C24">
        <v>12</v>
      </c>
      <c r="D24">
        <v>158</v>
      </c>
      <c r="E24">
        <v>191</v>
      </c>
      <c r="F24">
        <v>60</v>
      </c>
      <c r="G24">
        <v>5</v>
      </c>
    </row>
    <row r="25" spans="1:7">
      <c r="A25">
        <v>201111</v>
      </c>
      <c r="B25">
        <v>537</v>
      </c>
      <c r="C25">
        <v>14</v>
      </c>
      <c r="D25">
        <v>189</v>
      </c>
      <c r="E25">
        <v>225</v>
      </c>
      <c r="F25">
        <v>93</v>
      </c>
      <c r="G25">
        <v>16</v>
      </c>
    </row>
    <row r="26" spans="1:7">
      <c r="A26">
        <v>201112</v>
      </c>
      <c r="B26">
        <v>588</v>
      </c>
      <c r="C26">
        <v>15</v>
      </c>
      <c r="D26">
        <v>211</v>
      </c>
      <c r="E26">
        <v>223</v>
      </c>
      <c r="F26">
        <v>117</v>
      </c>
      <c r="G26">
        <v>22</v>
      </c>
    </row>
    <row r="27" spans="1:7">
      <c r="A27">
        <v>201201</v>
      </c>
      <c r="B27">
        <v>552</v>
      </c>
      <c r="C27">
        <v>36</v>
      </c>
      <c r="D27">
        <v>210</v>
      </c>
      <c r="E27">
        <v>168</v>
      </c>
      <c r="F27">
        <v>114</v>
      </c>
      <c r="G27">
        <v>24</v>
      </c>
    </row>
    <row r="28" spans="1:7">
      <c r="A28">
        <v>201202</v>
      </c>
      <c r="B28">
        <v>568</v>
      </c>
      <c r="C28">
        <v>22</v>
      </c>
      <c r="D28">
        <v>225</v>
      </c>
      <c r="E28">
        <v>206</v>
      </c>
      <c r="F28">
        <v>86</v>
      </c>
      <c r="G28">
        <v>29</v>
      </c>
    </row>
    <row r="29" spans="1:7">
      <c r="A29">
        <v>201203</v>
      </c>
      <c r="B29">
        <v>579</v>
      </c>
      <c r="C29">
        <v>12</v>
      </c>
      <c r="D29">
        <v>226</v>
      </c>
      <c r="E29">
        <v>230</v>
      </c>
      <c r="F29">
        <v>86</v>
      </c>
      <c r="G29">
        <v>25</v>
      </c>
    </row>
    <row r="30" spans="1:7">
      <c r="A30">
        <v>201204</v>
      </c>
      <c r="B30">
        <v>603</v>
      </c>
      <c r="C30">
        <v>31</v>
      </c>
      <c r="D30">
        <v>198</v>
      </c>
      <c r="E30">
        <v>219</v>
      </c>
      <c r="F30">
        <v>115</v>
      </c>
      <c r="G30">
        <v>40</v>
      </c>
    </row>
    <row r="31" spans="1:7">
      <c r="A31">
        <v>201205</v>
      </c>
      <c r="B31">
        <v>613</v>
      </c>
      <c r="C31">
        <v>17</v>
      </c>
      <c r="D31">
        <v>192</v>
      </c>
      <c r="E31">
        <v>278</v>
      </c>
      <c r="F31">
        <v>103</v>
      </c>
      <c r="G31">
        <v>23</v>
      </c>
    </row>
    <row r="32" spans="1:7">
      <c r="A32">
        <v>201206</v>
      </c>
      <c r="B32">
        <v>486</v>
      </c>
      <c r="C32">
        <v>14</v>
      </c>
      <c r="D32">
        <v>195</v>
      </c>
      <c r="E32">
        <v>164</v>
      </c>
      <c r="F32">
        <v>95</v>
      </c>
      <c r="G32">
        <v>18</v>
      </c>
    </row>
    <row r="33" spans="1:7">
      <c r="A33">
        <v>201207</v>
      </c>
      <c r="B33">
        <v>588</v>
      </c>
      <c r="C33">
        <v>19</v>
      </c>
      <c r="D33">
        <v>246</v>
      </c>
      <c r="E33">
        <v>175</v>
      </c>
      <c r="F33">
        <v>128</v>
      </c>
      <c r="G33">
        <v>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6"/>
  <sheetViews>
    <sheetView topLeftCell="A2" zoomScale="150" zoomScaleNormal="150" zoomScalePageLayoutView="150" workbookViewId="0">
      <selection activeCell="G30" sqref="G30"/>
    </sheetView>
  </sheetViews>
  <sheetFormatPr baseColWidth="10" defaultRowHeight="15" x14ac:dyDescent="0"/>
  <cols>
    <col min="1" max="1" width="3.1640625" bestFit="1" customWidth="1"/>
    <col min="2" max="2" width="8" bestFit="1" customWidth="1"/>
    <col min="3" max="3" width="3.83203125" customWidth="1"/>
    <col min="4" max="4" width="6.33203125" customWidth="1"/>
    <col min="5" max="5" width="8.1640625" customWidth="1"/>
    <col min="6" max="6" width="3.83203125" customWidth="1"/>
    <col min="7" max="7" width="6.33203125" customWidth="1"/>
    <col min="8" max="8" width="7" customWidth="1"/>
    <col min="9" max="9" width="5.1640625" customWidth="1"/>
    <col min="10" max="10" width="12.1640625" customWidth="1"/>
    <col min="11" max="11" width="12.1640625" bestFit="1" customWidth="1"/>
    <col min="12" max="12" width="3.83203125" customWidth="1"/>
    <col min="13" max="13" width="9.6640625" customWidth="1"/>
    <col min="14" max="14" width="12.1640625" customWidth="1"/>
    <col min="15" max="15" width="7.1640625" customWidth="1"/>
    <col min="16" max="16" width="3.83203125" customWidth="1"/>
    <col min="17" max="17" width="7.1640625" customWidth="1"/>
    <col min="18" max="18" width="7" customWidth="1"/>
    <col min="19" max="19" width="3.83203125" customWidth="1"/>
    <col min="20" max="20" width="7.1640625" customWidth="1"/>
    <col min="21" max="21" width="7" customWidth="1"/>
    <col min="22" max="22" width="3.83203125" customWidth="1"/>
    <col min="23" max="23" width="6.33203125" customWidth="1"/>
    <col min="24" max="24" width="7.1640625" customWidth="1"/>
    <col min="25" max="25" width="3.83203125" customWidth="1"/>
    <col min="26" max="26" width="5.83203125" customWidth="1"/>
    <col min="27" max="27" width="8.1640625" customWidth="1"/>
    <col min="28" max="28" width="3.83203125" customWidth="1"/>
    <col min="29" max="29" width="7.1640625" customWidth="1"/>
    <col min="30" max="30" width="3.83203125" customWidth="1"/>
    <col min="31" max="31" width="8.1640625" customWidth="1"/>
    <col min="32" max="33" width="4.83203125" customWidth="1"/>
  </cols>
  <sheetData>
    <row r="1" spans="1:33" ht="51" customHeight="1">
      <c r="C1" s="10" t="s">
        <v>31</v>
      </c>
      <c r="D1" s="10"/>
      <c r="E1" s="10"/>
      <c r="F1" s="10" t="s">
        <v>41</v>
      </c>
      <c r="G1" s="10"/>
      <c r="H1" s="10"/>
      <c r="I1" s="10" t="s">
        <v>42</v>
      </c>
      <c r="J1" s="10"/>
      <c r="K1" s="10"/>
      <c r="L1" s="10" t="s">
        <v>35</v>
      </c>
      <c r="M1" s="10"/>
      <c r="N1" s="10"/>
      <c r="O1" s="10"/>
      <c r="P1" s="9" t="s">
        <v>43</v>
      </c>
      <c r="Q1" s="9"/>
      <c r="R1" s="10"/>
      <c r="S1" s="9" t="s">
        <v>44</v>
      </c>
      <c r="T1" s="10"/>
      <c r="U1" s="10"/>
      <c r="V1" s="9" t="s">
        <v>45</v>
      </c>
      <c r="W1" s="10"/>
      <c r="X1" s="10"/>
      <c r="Y1" s="9" t="s">
        <v>46</v>
      </c>
      <c r="Z1" s="10"/>
      <c r="AA1" s="10"/>
      <c r="AB1" s="9" t="s">
        <v>47</v>
      </c>
      <c r="AC1" s="10"/>
      <c r="AD1" s="9" t="s">
        <v>48</v>
      </c>
      <c r="AE1" s="10"/>
      <c r="AF1" s="5" t="s">
        <v>49</v>
      </c>
      <c r="AG1" s="5" t="s">
        <v>50</v>
      </c>
    </row>
    <row r="2" spans="1:33" s="1" customFormat="1">
      <c r="C2" s="1" t="s">
        <v>32</v>
      </c>
      <c r="D2" s="1" t="s">
        <v>33</v>
      </c>
      <c r="E2" s="1" t="s">
        <v>38</v>
      </c>
      <c r="F2" s="1" t="s">
        <v>32</v>
      </c>
      <c r="G2" s="1" t="s">
        <v>33</v>
      </c>
      <c r="H2" s="1" t="s">
        <v>38</v>
      </c>
      <c r="I2" s="1" t="s">
        <v>32</v>
      </c>
      <c r="J2" s="1" t="s">
        <v>34</v>
      </c>
      <c r="K2" s="1" t="s">
        <v>38</v>
      </c>
      <c r="L2" s="1" t="s">
        <v>32</v>
      </c>
      <c r="M2" s="7" t="s">
        <v>110</v>
      </c>
      <c r="N2" s="1" t="s">
        <v>36</v>
      </c>
      <c r="O2" s="1" t="s">
        <v>37</v>
      </c>
      <c r="P2" s="1" t="s">
        <v>32</v>
      </c>
      <c r="Q2" s="8" t="s">
        <v>39</v>
      </c>
      <c r="R2" s="1" t="s">
        <v>38</v>
      </c>
      <c r="S2" s="1" t="s">
        <v>32</v>
      </c>
      <c r="T2" s="1" t="s">
        <v>39</v>
      </c>
      <c r="U2" s="1" t="s">
        <v>38</v>
      </c>
      <c r="V2" s="1" t="s">
        <v>32</v>
      </c>
      <c r="W2" s="1" t="s">
        <v>33</v>
      </c>
      <c r="X2" s="1" t="s">
        <v>38</v>
      </c>
      <c r="Y2" s="1" t="s">
        <v>32</v>
      </c>
      <c r="Z2" s="1" t="s">
        <v>40</v>
      </c>
      <c r="AA2" s="1" t="s">
        <v>38</v>
      </c>
      <c r="AB2" s="1" t="s">
        <v>32</v>
      </c>
      <c r="AC2" s="1" t="s">
        <v>38</v>
      </c>
      <c r="AD2" s="1" t="s">
        <v>32</v>
      </c>
      <c r="AE2" s="1" t="s">
        <v>38</v>
      </c>
    </row>
    <row r="3" spans="1:33">
      <c r="A3">
        <v>1</v>
      </c>
      <c r="B3" t="s">
        <v>1</v>
      </c>
      <c r="C3">
        <v>41</v>
      </c>
      <c r="D3">
        <v>1010</v>
      </c>
      <c r="E3">
        <v>150.85900000000001</v>
      </c>
      <c r="F3">
        <v>1</v>
      </c>
      <c r="G3">
        <v>72</v>
      </c>
      <c r="H3">
        <v>2.2490000000000001</v>
      </c>
      <c r="I3">
        <v>25</v>
      </c>
      <c r="J3">
        <v>865</v>
      </c>
      <c r="K3">
        <v>140.21899999999999</v>
      </c>
      <c r="L3">
        <v>19</v>
      </c>
      <c r="M3">
        <v>68</v>
      </c>
      <c r="N3">
        <v>33.064999999999998</v>
      </c>
      <c r="O3">
        <v>1.353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</v>
      </c>
      <c r="W3">
        <v>24</v>
      </c>
      <c r="X3">
        <v>10.319000000000001</v>
      </c>
      <c r="Y3">
        <v>24</v>
      </c>
      <c r="Z3">
        <v>841</v>
      </c>
      <c r="AA3">
        <v>129.9</v>
      </c>
      <c r="AB3" s="2">
        <f>(S3+V3)</f>
        <v>2</v>
      </c>
      <c r="AC3" s="2">
        <f>(U3+X3)</f>
        <v>10.319000000000001</v>
      </c>
      <c r="AD3">
        <f>(Y3)</f>
        <v>24</v>
      </c>
      <c r="AE3">
        <f>(AA3)</f>
        <v>129.9</v>
      </c>
      <c r="AF3" s="6">
        <f>(AB3/(AB3+AD3)*100)</f>
        <v>7.6923076923076925</v>
      </c>
      <c r="AG3" s="6">
        <f>(AC3/(AC3+AE3)*100)</f>
        <v>7.3592023905462183</v>
      </c>
    </row>
    <row r="4" spans="1:33">
      <c r="A4">
        <v>2</v>
      </c>
      <c r="B4" t="s">
        <v>2</v>
      </c>
      <c r="C4">
        <v>33</v>
      </c>
      <c r="D4">
        <v>352</v>
      </c>
      <c r="E4">
        <v>141.999</v>
      </c>
      <c r="F4">
        <v>1</v>
      </c>
      <c r="G4">
        <v>72</v>
      </c>
      <c r="H4">
        <v>1.1339999999999999</v>
      </c>
      <c r="I4">
        <v>16</v>
      </c>
      <c r="J4">
        <v>252</v>
      </c>
      <c r="K4">
        <v>140.55000000000001</v>
      </c>
      <c r="L4">
        <v>18</v>
      </c>
      <c r="M4">
        <v>27</v>
      </c>
      <c r="N4">
        <v>41.002000000000002</v>
      </c>
      <c r="O4">
        <v>0.28499999999999998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23</v>
      </c>
      <c r="X4">
        <v>21.712</v>
      </c>
      <c r="Y4">
        <v>15</v>
      </c>
      <c r="Z4">
        <v>229</v>
      </c>
      <c r="AA4">
        <v>118.83799999999999</v>
      </c>
      <c r="AB4" s="2">
        <f>(S4+V4)</f>
        <v>1</v>
      </c>
      <c r="AC4" s="2">
        <f>(U4+X4)</f>
        <v>21.712</v>
      </c>
      <c r="AD4">
        <f>(Y4)</f>
        <v>15</v>
      </c>
      <c r="AE4">
        <f t="shared" ref="AE4:AE32" si="0">(AA4)</f>
        <v>118.83799999999999</v>
      </c>
      <c r="AF4" s="6">
        <f>(AB4/(AB4+AD4)*100)</f>
        <v>6.25</v>
      </c>
      <c r="AG4" s="6">
        <f t="shared" ref="AG4:AG32" si="1">(AC4/(AC4+AE4)*100)</f>
        <v>15.44788331554607</v>
      </c>
    </row>
    <row r="5" spans="1:33">
      <c r="A5">
        <v>3</v>
      </c>
      <c r="B5" t="s">
        <v>3</v>
      </c>
      <c r="C5">
        <v>34</v>
      </c>
      <c r="D5">
        <v>389</v>
      </c>
      <c r="E5">
        <v>125.09099999999999</v>
      </c>
      <c r="F5">
        <v>1</v>
      </c>
      <c r="G5">
        <v>36</v>
      </c>
      <c r="H5">
        <v>1.7000000000000001E-2</v>
      </c>
      <c r="I5">
        <v>23</v>
      </c>
      <c r="J5">
        <v>319</v>
      </c>
      <c r="K5">
        <v>93.210999999999999</v>
      </c>
      <c r="L5">
        <v>10</v>
      </c>
      <c r="M5">
        <v>32</v>
      </c>
      <c r="N5">
        <v>13.118</v>
      </c>
      <c r="O5">
        <v>0.13500000000000001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3</v>
      </c>
      <c r="W5">
        <v>95</v>
      </c>
      <c r="X5">
        <v>16.867000000000001</v>
      </c>
      <c r="Y5">
        <v>21</v>
      </c>
      <c r="Z5">
        <v>224</v>
      </c>
      <c r="AA5">
        <v>76.343999999999994</v>
      </c>
      <c r="AB5" s="2">
        <f t="shared" ref="AB5:AB32" si="2">(S5+V5)</f>
        <v>3</v>
      </c>
      <c r="AC5" s="2">
        <f t="shared" ref="AC5:AC32" si="3">(U5+X5)</f>
        <v>16.867000000000001</v>
      </c>
      <c r="AD5">
        <f t="shared" ref="AD5:AD32" si="4">(Y5)</f>
        <v>21</v>
      </c>
      <c r="AE5">
        <f t="shared" si="0"/>
        <v>76.343999999999994</v>
      </c>
      <c r="AF5" s="6">
        <f t="shared" ref="AF5:AF32" si="5">(AB5/(AB5+AD5)*100)</f>
        <v>12.5</v>
      </c>
      <c r="AG5" s="6">
        <f t="shared" si="1"/>
        <v>18.095503749557455</v>
      </c>
    </row>
    <row r="6" spans="1:33">
      <c r="A6">
        <v>4</v>
      </c>
      <c r="B6" t="s">
        <v>4</v>
      </c>
      <c r="C6">
        <v>21</v>
      </c>
      <c r="D6">
        <v>89</v>
      </c>
      <c r="E6">
        <v>31.143000000000001</v>
      </c>
      <c r="F6">
        <v>1</v>
      </c>
      <c r="G6">
        <v>36</v>
      </c>
      <c r="H6">
        <v>2.5999999999999999E-2</v>
      </c>
      <c r="I6">
        <v>18</v>
      </c>
      <c r="J6">
        <v>47</v>
      </c>
      <c r="K6">
        <v>13.6</v>
      </c>
      <c r="L6">
        <v>4</v>
      </c>
      <c r="M6">
        <v>4</v>
      </c>
      <c r="N6">
        <v>0.29699999999999999</v>
      </c>
      <c r="O6">
        <v>6.0000000000000001E-3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1</v>
      </c>
      <c r="X6">
        <v>0.38700000000000001</v>
      </c>
      <c r="Y6">
        <v>17</v>
      </c>
      <c r="Z6">
        <v>46</v>
      </c>
      <c r="AA6">
        <v>13.212999999999999</v>
      </c>
      <c r="AB6" s="2">
        <f t="shared" si="2"/>
        <v>1</v>
      </c>
      <c r="AC6" s="2">
        <f t="shared" si="3"/>
        <v>0.38700000000000001</v>
      </c>
      <c r="AD6">
        <f t="shared" si="4"/>
        <v>17</v>
      </c>
      <c r="AE6">
        <f t="shared" si="0"/>
        <v>13.212999999999999</v>
      </c>
      <c r="AF6" s="6">
        <f t="shared" si="5"/>
        <v>5.5555555555555554</v>
      </c>
      <c r="AG6" s="6">
        <f t="shared" si="1"/>
        <v>2.8455882352941178</v>
      </c>
    </row>
    <row r="7" spans="1:33">
      <c r="A7">
        <v>5</v>
      </c>
      <c r="B7" t="s">
        <v>5</v>
      </c>
      <c r="C7">
        <v>39</v>
      </c>
      <c r="D7">
        <v>668</v>
      </c>
      <c r="E7">
        <v>145.577</v>
      </c>
      <c r="F7">
        <v>2</v>
      </c>
      <c r="G7">
        <v>41</v>
      </c>
      <c r="H7">
        <v>0.17499999999999999</v>
      </c>
      <c r="I7">
        <v>24</v>
      </c>
      <c r="J7">
        <v>589</v>
      </c>
      <c r="K7">
        <v>143.17500000000001</v>
      </c>
      <c r="L7">
        <v>17</v>
      </c>
      <c r="M7">
        <v>36</v>
      </c>
      <c r="N7">
        <v>10.885999999999999</v>
      </c>
      <c r="O7">
        <v>0.55900000000000005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5</v>
      </c>
      <c r="W7">
        <v>38</v>
      </c>
      <c r="X7">
        <v>40.369999999999997</v>
      </c>
      <c r="Y7">
        <v>20</v>
      </c>
      <c r="Z7">
        <v>551</v>
      </c>
      <c r="AA7">
        <v>102.806</v>
      </c>
      <c r="AB7" s="2">
        <f t="shared" si="2"/>
        <v>5</v>
      </c>
      <c r="AC7" s="2">
        <f t="shared" si="3"/>
        <v>40.369999999999997</v>
      </c>
      <c r="AD7">
        <f t="shared" si="4"/>
        <v>20</v>
      </c>
      <c r="AE7">
        <f t="shared" si="0"/>
        <v>102.806</v>
      </c>
      <c r="AF7" s="6">
        <f t="shared" si="5"/>
        <v>20</v>
      </c>
      <c r="AG7" s="6">
        <f t="shared" si="1"/>
        <v>28.196066379840197</v>
      </c>
    </row>
    <row r="8" spans="1:33">
      <c r="A8">
        <v>6</v>
      </c>
      <c r="B8" t="s">
        <v>6</v>
      </c>
      <c r="C8">
        <v>29</v>
      </c>
      <c r="D8">
        <v>266</v>
      </c>
      <c r="E8">
        <v>108.717</v>
      </c>
      <c r="F8">
        <v>1</v>
      </c>
      <c r="G8">
        <v>36</v>
      </c>
      <c r="H8">
        <v>4.3999999999999997E-2</v>
      </c>
      <c r="I8">
        <v>21</v>
      </c>
      <c r="J8">
        <v>215</v>
      </c>
      <c r="K8">
        <v>105.60299999999999</v>
      </c>
      <c r="L8">
        <v>9</v>
      </c>
      <c r="M8">
        <v>10</v>
      </c>
      <c r="N8">
        <v>2.706</v>
      </c>
      <c r="O8">
        <v>3.0000000000000001E-3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2</v>
      </c>
      <c r="W8">
        <v>9</v>
      </c>
      <c r="X8">
        <v>8.9329999999999998</v>
      </c>
      <c r="Y8">
        <v>19</v>
      </c>
      <c r="Z8">
        <v>206</v>
      </c>
      <c r="AA8">
        <v>96.67</v>
      </c>
      <c r="AB8" s="2">
        <f t="shared" si="2"/>
        <v>2</v>
      </c>
      <c r="AC8" s="2">
        <f t="shared" si="3"/>
        <v>8.9329999999999998</v>
      </c>
      <c r="AD8">
        <f t="shared" si="4"/>
        <v>19</v>
      </c>
      <c r="AE8">
        <f t="shared" si="0"/>
        <v>96.67</v>
      </c>
      <c r="AF8" s="6">
        <f t="shared" si="5"/>
        <v>9.5238095238095237</v>
      </c>
      <c r="AG8" s="6">
        <f t="shared" si="1"/>
        <v>8.4590399893942401</v>
      </c>
    </row>
    <row r="9" spans="1:33">
      <c r="A9">
        <v>7</v>
      </c>
      <c r="B9" t="s">
        <v>7</v>
      </c>
      <c r="C9">
        <v>31</v>
      </c>
      <c r="D9">
        <v>287</v>
      </c>
      <c r="E9">
        <v>161.16300000000001</v>
      </c>
      <c r="F9">
        <v>1</v>
      </c>
      <c r="G9">
        <v>36</v>
      </c>
      <c r="H9">
        <v>5.1999999999999998E-2</v>
      </c>
      <c r="I9">
        <v>17</v>
      </c>
      <c r="J9">
        <v>168</v>
      </c>
      <c r="K9">
        <v>159.61199999999999</v>
      </c>
      <c r="L9">
        <v>15</v>
      </c>
      <c r="M9">
        <v>82</v>
      </c>
      <c r="N9">
        <v>10.55</v>
      </c>
      <c r="O9">
        <v>1.7000000000000001E-2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4</v>
      </c>
      <c r="W9">
        <v>47</v>
      </c>
      <c r="X9">
        <v>48.728000000000002</v>
      </c>
      <c r="Y9">
        <v>16</v>
      </c>
      <c r="Z9">
        <v>121</v>
      </c>
      <c r="AA9">
        <v>110.883</v>
      </c>
      <c r="AB9" s="2">
        <f t="shared" si="2"/>
        <v>4</v>
      </c>
      <c r="AC9" s="2">
        <f t="shared" si="3"/>
        <v>48.728000000000002</v>
      </c>
      <c r="AD9">
        <f t="shared" si="4"/>
        <v>16</v>
      </c>
      <c r="AE9">
        <f t="shared" si="0"/>
        <v>110.883</v>
      </c>
      <c r="AF9" s="6">
        <f t="shared" si="5"/>
        <v>20</v>
      </c>
      <c r="AG9" s="6">
        <f t="shared" si="1"/>
        <v>30.529224176278579</v>
      </c>
    </row>
    <row r="10" spans="1:33">
      <c r="A10">
        <v>8</v>
      </c>
      <c r="B10" t="s">
        <v>8</v>
      </c>
      <c r="C10">
        <v>22</v>
      </c>
      <c r="D10">
        <v>335</v>
      </c>
      <c r="E10">
        <v>97.17</v>
      </c>
      <c r="F10">
        <v>1</v>
      </c>
      <c r="G10">
        <v>36</v>
      </c>
      <c r="H10">
        <v>6.0999999999999999E-2</v>
      </c>
      <c r="I10">
        <v>10</v>
      </c>
      <c r="J10">
        <v>281</v>
      </c>
      <c r="K10">
        <v>79.406000000000006</v>
      </c>
      <c r="L10">
        <v>11</v>
      </c>
      <c r="M10">
        <v>14</v>
      </c>
      <c r="N10">
        <v>0.21099999999999999</v>
      </c>
      <c r="O10">
        <v>0.01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2</v>
      </c>
      <c r="W10">
        <v>98</v>
      </c>
      <c r="X10">
        <v>30.085999999999999</v>
      </c>
      <c r="Y10">
        <v>8</v>
      </c>
      <c r="Z10">
        <v>183</v>
      </c>
      <c r="AA10">
        <v>49.32</v>
      </c>
      <c r="AB10" s="2">
        <f t="shared" si="2"/>
        <v>2</v>
      </c>
      <c r="AC10" s="2">
        <f t="shared" si="3"/>
        <v>30.085999999999999</v>
      </c>
      <c r="AD10">
        <f t="shared" si="4"/>
        <v>8</v>
      </c>
      <c r="AE10">
        <f t="shared" si="0"/>
        <v>49.32</v>
      </c>
      <c r="AF10" s="6">
        <f t="shared" si="5"/>
        <v>20</v>
      </c>
      <c r="AG10" s="6">
        <f t="shared" si="1"/>
        <v>37.888824522076412</v>
      </c>
    </row>
    <row r="11" spans="1:33">
      <c r="A11">
        <v>9</v>
      </c>
      <c r="B11" t="s">
        <v>9</v>
      </c>
      <c r="C11">
        <v>29</v>
      </c>
      <c r="D11">
        <v>503</v>
      </c>
      <c r="E11">
        <v>190.43600000000001</v>
      </c>
      <c r="F11">
        <v>1</v>
      </c>
      <c r="G11">
        <v>36</v>
      </c>
      <c r="H11">
        <v>7.0000000000000007E-2</v>
      </c>
      <c r="I11">
        <v>21</v>
      </c>
      <c r="J11">
        <v>447</v>
      </c>
      <c r="K11">
        <v>171.869</v>
      </c>
      <c r="L11">
        <v>12</v>
      </c>
      <c r="M11">
        <v>18</v>
      </c>
      <c r="N11">
        <v>5.585</v>
      </c>
      <c r="O11">
        <v>6.9000000000000006E-2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3</v>
      </c>
      <c r="W11">
        <v>9</v>
      </c>
      <c r="X11">
        <v>11.057</v>
      </c>
      <c r="Y11">
        <v>20</v>
      </c>
      <c r="Z11">
        <v>438</v>
      </c>
      <c r="AA11">
        <v>160.81200000000001</v>
      </c>
      <c r="AB11" s="2">
        <f t="shared" si="2"/>
        <v>3</v>
      </c>
      <c r="AC11" s="2">
        <f t="shared" si="3"/>
        <v>11.057</v>
      </c>
      <c r="AD11">
        <f t="shared" si="4"/>
        <v>20</v>
      </c>
      <c r="AE11">
        <f t="shared" si="0"/>
        <v>160.81200000000001</v>
      </c>
      <c r="AF11" s="6">
        <f t="shared" si="5"/>
        <v>13.043478260869565</v>
      </c>
      <c r="AG11" s="6">
        <f t="shared" si="1"/>
        <v>6.433388220097866</v>
      </c>
    </row>
    <row r="12" spans="1:33">
      <c r="A12">
        <v>10</v>
      </c>
      <c r="B12" t="s">
        <v>10</v>
      </c>
      <c r="C12">
        <v>37</v>
      </c>
      <c r="D12">
        <v>342</v>
      </c>
      <c r="E12">
        <v>105.214</v>
      </c>
      <c r="F12">
        <v>1</v>
      </c>
      <c r="G12">
        <v>36</v>
      </c>
      <c r="H12">
        <v>7.9000000000000001E-2</v>
      </c>
      <c r="I12">
        <v>23</v>
      </c>
      <c r="J12">
        <v>281</v>
      </c>
      <c r="K12">
        <v>105.01600000000001</v>
      </c>
      <c r="L12">
        <v>16</v>
      </c>
      <c r="M12">
        <v>25</v>
      </c>
      <c r="N12">
        <v>12.561999999999999</v>
      </c>
      <c r="O12">
        <v>0.11899999999999999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4</v>
      </c>
      <c r="W12">
        <v>46</v>
      </c>
      <c r="X12">
        <v>9.3209999999999997</v>
      </c>
      <c r="Y12">
        <v>20</v>
      </c>
      <c r="Z12">
        <v>235</v>
      </c>
      <c r="AA12">
        <v>95.694999999999993</v>
      </c>
      <c r="AB12" s="2">
        <f t="shared" si="2"/>
        <v>4</v>
      </c>
      <c r="AC12" s="2">
        <f t="shared" si="3"/>
        <v>9.3209999999999997</v>
      </c>
      <c r="AD12">
        <f t="shared" si="4"/>
        <v>20</v>
      </c>
      <c r="AE12">
        <f t="shared" si="0"/>
        <v>95.694999999999993</v>
      </c>
      <c r="AF12" s="6">
        <f t="shared" si="5"/>
        <v>16.666666666666664</v>
      </c>
      <c r="AG12" s="6">
        <f t="shared" si="1"/>
        <v>8.8757903557553135</v>
      </c>
    </row>
    <row r="13" spans="1:33">
      <c r="A13">
        <v>11</v>
      </c>
      <c r="B13" t="s">
        <v>11</v>
      </c>
      <c r="C13">
        <v>28</v>
      </c>
      <c r="D13">
        <v>383</v>
      </c>
      <c r="E13">
        <v>61.804000000000002</v>
      </c>
      <c r="F13">
        <v>2</v>
      </c>
      <c r="G13">
        <v>293</v>
      </c>
      <c r="H13">
        <v>7.0860000000000003</v>
      </c>
      <c r="I13">
        <v>15</v>
      </c>
      <c r="J13">
        <v>60</v>
      </c>
      <c r="K13">
        <v>54.68</v>
      </c>
      <c r="L13">
        <v>14</v>
      </c>
      <c r="M13">
        <v>30</v>
      </c>
      <c r="N13">
        <v>111.779</v>
      </c>
      <c r="O13">
        <v>3.6999999999999998E-2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5</v>
      </c>
      <c r="W13">
        <v>17</v>
      </c>
      <c r="X13">
        <v>11.231999999999999</v>
      </c>
      <c r="Y13">
        <v>10</v>
      </c>
      <c r="Z13">
        <v>43</v>
      </c>
      <c r="AA13">
        <v>43.448999999999998</v>
      </c>
      <c r="AB13" s="2">
        <f t="shared" si="2"/>
        <v>5</v>
      </c>
      <c r="AC13" s="2">
        <f t="shared" si="3"/>
        <v>11.231999999999999</v>
      </c>
      <c r="AD13">
        <f t="shared" si="4"/>
        <v>10</v>
      </c>
      <c r="AE13">
        <f t="shared" si="0"/>
        <v>43.448999999999998</v>
      </c>
      <c r="AF13" s="6">
        <f t="shared" si="5"/>
        <v>33.333333333333329</v>
      </c>
      <c r="AG13" s="6">
        <f t="shared" si="1"/>
        <v>20.540955725023316</v>
      </c>
    </row>
    <row r="14" spans="1:33">
      <c r="A14">
        <v>12</v>
      </c>
      <c r="B14" t="s">
        <v>12</v>
      </c>
      <c r="C14">
        <v>29</v>
      </c>
      <c r="D14">
        <v>196</v>
      </c>
      <c r="E14">
        <v>129.65799999999999</v>
      </c>
      <c r="F14">
        <v>1</v>
      </c>
      <c r="G14">
        <v>36</v>
      </c>
      <c r="H14">
        <v>9.2999999999999999E-2</v>
      </c>
      <c r="I14">
        <v>23</v>
      </c>
      <c r="J14">
        <v>146</v>
      </c>
      <c r="K14">
        <v>128.607</v>
      </c>
      <c r="L14">
        <v>10</v>
      </c>
      <c r="M14">
        <v>14</v>
      </c>
      <c r="N14">
        <v>258.99299999999999</v>
      </c>
      <c r="O14">
        <v>0.95799999999999996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2</v>
      </c>
      <c r="W14">
        <v>5</v>
      </c>
      <c r="X14">
        <v>7.5090000000000003</v>
      </c>
      <c r="Y14">
        <v>21</v>
      </c>
      <c r="Z14">
        <v>141</v>
      </c>
      <c r="AA14">
        <v>121.09699999999999</v>
      </c>
      <c r="AB14" s="2">
        <f t="shared" si="2"/>
        <v>2</v>
      </c>
      <c r="AC14" s="2">
        <f t="shared" si="3"/>
        <v>7.5090000000000003</v>
      </c>
      <c r="AD14">
        <f t="shared" si="4"/>
        <v>21</v>
      </c>
      <c r="AE14">
        <f t="shared" si="0"/>
        <v>121.09699999999999</v>
      </c>
      <c r="AF14" s="6">
        <f t="shared" si="5"/>
        <v>8.695652173913043</v>
      </c>
      <c r="AG14" s="6">
        <f t="shared" si="1"/>
        <v>5.8387633547423921</v>
      </c>
    </row>
    <row r="15" spans="1:33">
      <c r="A15">
        <v>13</v>
      </c>
      <c r="B15" t="s">
        <v>13</v>
      </c>
      <c r="C15">
        <v>29</v>
      </c>
      <c r="D15">
        <v>189</v>
      </c>
      <c r="E15">
        <v>67.662000000000006</v>
      </c>
      <c r="F15">
        <v>1</v>
      </c>
      <c r="G15">
        <v>36</v>
      </c>
      <c r="H15">
        <v>0.10199999999999999</v>
      </c>
      <c r="I15">
        <v>20</v>
      </c>
      <c r="J15">
        <v>134</v>
      </c>
      <c r="K15">
        <v>66.125</v>
      </c>
      <c r="L15">
        <v>14</v>
      </c>
      <c r="M15">
        <v>19</v>
      </c>
      <c r="N15">
        <v>553.78300000000002</v>
      </c>
      <c r="O15">
        <v>1.4350000000000001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5</v>
      </c>
      <c r="W15">
        <v>105</v>
      </c>
      <c r="X15">
        <v>33.685000000000002</v>
      </c>
      <c r="Y15">
        <v>15</v>
      </c>
      <c r="Z15">
        <v>29</v>
      </c>
      <c r="AA15">
        <v>32.44</v>
      </c>
      <c r="AB15" s="2">
        <f t="shared" si="2"/>
        <v>5</v>
      </c>
      <c r="AC15" s="2">
        <f t="shared" si="3"/>
        <v>33.685000000000002</v>
      </c>
      <c r="AD15">
        <f t="shared" si="4"/>
        <v>15</v>
      </c>
      <c r="AE15">
        <f t="shared" si="0"/>
        <v>32.44</v>
      </c>
      <c r="AF15" s="6">
        <f t="shared" si="5"/>
        <v>25</v>
      </c>
      <c r="AG15" s="6">
        <f t="shared" si="1"/>
        <v>50.941398865784507</v>
      </c>
    </row>
    <row r="16" spans="1:33">
      <c r="A16">
        <v>14</v>
      </c>
      <c r="B16" t="s">
        <v>14</v>
      </c>
      <c r="C16">
        <v>33</v>
      </c>
      <c r="D16">
        <v>343</v>
      </c>
      <c r="E16">
        <v>82.674000000000007</v>
      </c>
      <c r="F16">
        <v>1</v>
      </c>
      <c r="G16">
        <v>36</v>
      </c>
      <c r="H16">
        <v>0.111</v>
      </c>
      <c r="I16">
        <v>21</v>
      </c>
      <c r="J16">
        <v>269</v>
      </c>
      <c r="K16">
        <v>79.478999999999999</v>
      </c>
      <c r="L16">
        <v>15</v>
      </c>
      <c r="M16">
        <v>38</v>
      </c>
      <c r="N16">
        <v>421.06400000000002</v>
      </c>
      <c r="O16">
        <v>3.0840000000000001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3</v>
      </c>
      <c r="W16">
        <v>123</v>
      </c>
      <c r="X16">
        <v>18.356999999999999</v>
      </c>
      <c r="Y16">
        <v>18</v>
      </c>
      <c r="Z16">
        <v>146</v>
      </c>
      <c r="AA16">
        <v>61.122</v>
      </c>
      <c r="AB16" s="2">
        <f t="shared" si="2"/>
        <v>3</v>
      </c>
      <c r="AC16" s="2">
        <f t="shared" si="3"/>
        <v>18.356999999999999</v>
      </c>
      <c r="AD16">
        <f t="shared" si="4"/>
        <v>18</v>
      </c>
      <c r="AE16">
        <f t="shared" si="0"/>
        <v>61.122</v>
      </c>
      <c r="AF16" s="6">
        <f t="shared" si="5"/>
        <v>14.285714285714285</v>
      </c>
      <c r="AG16" s="6">
        <f t="shared" si="1"/>
        <v>23.096667044124864</v>
      </c>
    </row>
    <row r="17" spans="1:33">
      <c r="A17">
        <v>15</v>
      </c>
      <c r="B17" t="s">
        <v>15</v>
      </c>
      <c r="C17">
        <v>46</v>
      </c>
      <c r="D17">
        <v>264</v>
      </c>
      <c r="E17">
        <v>58.959000000000003</v>
      </c>
      <c r="F17">
        <v>1</v>
      </c>
      <c r="G17">
        <v>36</v>
      </c>
      <c r="H17">
        <v>0.12</v>
      </c>
      <c r="I17">
        <v>28</v>
      </c>
      <c r="J17">
        <v>81</v>
      </c>
      <c r="K17">
        <v>52.512999999999998</v>
      </c>
      <c r="L17">
        <v>24</v>
      </c>
      <c r="M17">
        <v>145</v>
      </c>
      <c r="N17">
        <v>1570.539</v>
      </c>
      <c r="O17">
        <v>6.2830000000000004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6</v>
      </c>
      <c r="X17">
        <v>7.1740000000000004</v>
      </c>
      <c r="Y17">
        <v>27</v>
      </c>
      <c r="Z17">
        <v>75</v>
      </c>
      <c r="AA17">
        <v>45.338999999999999</v>
      </c>
      <c r="AB17" s="2">
        <f t="shared" si="2"/>
        <v>1</v>
      </c>
      <c r="AC17" s="2">
        <f t="shared" si="3"/>
        <v>7.1740000000000004</v>
      </c>
      <c r="AD17">
        <f t="shared" si="4"/>
        <v>27</v>
      </c>
      <c r="AE17">
        <f t="shared" si="0"/>
        <v>45.338999999999999</v>
      </c>
      <c r="AF17" s="6">
        <f t="shared" si="5"/>
        <v>3.5714285714285712</v>
      </c>
      <c r="AG17" s="6">
        <f t="shared" si="1"/>
        <v>13.661379087083199</v>
      </c>
    </row>
    <row r="18" spans="1:33">
      <c r="A18">
        <v>16</v>
      </c>
      <c r="B18" t="s">
        <v>16</v>
      </c>
      <c r="C18">
        <v>33</v>
      </c>
      <c r="D18">
        <v>334</v>
      </c>
      <c r="E18">
        <v>79.685000000000002</v>
      </c>
      <c r="F18">
        <v>0</v>
      </c>
      <c r="G18">
        <v>0</v>
      </c>
      <c r="H18">
        <v>0</v>
      </c>
      <c r="I18">
        <v>16</v>
      </c>
      <c r="J18">
        <v>247</v>
      </c>
      <c r="K18">
        <v>74.820999999999998</v>
      </c>
      <c r="L18">
        <v>21</v>
      </c>
      <c r="M18">
        <v>87</v>
      </c>
      <c r="N18">
        <v>1498.933</v>
      </c>
      <c r="O18">
        <v>4.8639999999999999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5</v>
      </c>
      <c r="W18">
        <v>160</v>
      </c>
      <c r="X18">
        <v>11.237</v>
      </c>
      <c r="Y18">
        <v>14</v>
      </c>
      <c r="Z18">
        <v>87</v>
      </c>
      <c r="AA18">
        <v>63.582999999999998</v>
      </c>
      <c r="AB18" s="2">
        <f t="shared" si="2"/>
        <v>5</v>
      </c>
      <c r="AC18" s="2">
        <f t="shared" si="3"/>
        <v>11.237</v>
      </c>
      <c r="AD18">
        <f t="shared" si="4"/>
        <v>14</v>
      </c>
      <c r="AE18">
        <f t="shared" si="0"/>
        <v>63.582999999999998</v>
      </c>
      <c r="AF18" s="6">
        <f t="shared" si="5"/>
        <v>26.315789473684209</v>
      </c>
      <c r="AG18" s="6">
        <f t="shared" si="1"/>
        <v>15.018711574445337</v>
      </c>
    </row>
    <row r="19" spans="1:33">
      <c r="A19">
        <v>17</v>
      </c>
      <c r="B19" t="s">
        <v>17</v>
      </c>
      <c r="C19">
        <v>45</v>
      </c>
      <c r="D19">
        <v>806</v>
      </c>
      <c r="E19">
        <v>93.046999999999997</v>
      </c>
      <c r="F19">
        <v>1</v>
      </c>
      <c r="G19">
        <v>108</v>
      </c>
      <c r="H19">
        <v>0.43099999999999999</v>
      </c>
      <c r="I19">
        <v>26</v>
      </c>
      <c r="J19">
        <v>597</v>
      </c>
      <c r="K19">
        <v>77.680999999999997</v>
      </c>
      <c r="L19">
        <v>23</v>
      </c>
      <c r="M19">
        <v>101</v>
      </c>
      <c r="N19">
        <v>1338.3240000000001</v>
      </c>
      <c r="O19">
        <v>14.935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4</v>
      </c>
      <c r="W19">
        <v>509</v>
      </c>
      <c r="X19">
        <v>38.847000000000001</v>
      </c>
      <c r="Y19">
        <v>23</v>
      </c>
      <c r="Z19">
        <v>88</v>
      </c>
      <c r="AA19">
        <v>38.834000000000003</v>
      </c>
      <c r="AB19" s="2">
        <f t="shared" si="2"/>
        <v>4</v>
      </c>
      <c r="AC19" s="2">
        <f t="shared" si="3"/>
        <v>38.847000000000001</v>
      </c>
      <c r="AD19">
        <f t="shared" si="4"/>
        <v>23</v>
      </c>
      <c r="AE19">
        <f t="shared" si="0"/>
        <v>38.834000000000003</v>
      </c>
      <c r="AF19" s="6">
        <f t="shared" si="5"/>
        <v>14.814814814814813</v>
      </c>
      <c r="AG19" s="6">
        <f t="shared" si="1"/>
        <v>50.008367554485645</v>
      </c>
    </row>
    <row r="20" spans="1:33">
      <c r="A20">
        <v>18</v>
      </c>
      <c r="B20" t="s">
        <v>18</v>
      </c>
      <c r="C20">
        <v>47</v>
      </c>
      <c r="D20">
        <v>311</v>
      </c>
      <c r="E20">
        <v>88.42</v>
      </c>
      <c r="F20">
        <v>1</v>
      </c>
      <c r="G20">
        <v>36</v>
      </c>
      <c r="H20">
        <v>0.152</v>
      </c>
      <c r="I20">
        <v>21</v>
      </c>
      <c r="J20">
        <v>209</v>
      </c>
      <c r="K20">
        <v>47.817999999999998</v>
      </c>
      <c r="L20">
        <v>27</v>
      </c>
      <c r="M20">
        <v>65</v>
      </c>
      <c r="N20">
        <v>668.14400000000001</v>
      </c>
      <c r="O20">
        <v>40.332999999999998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4</v>
      </c>
      <c r="W20">
        <v>34</v>
      </c>
      <c r="X20">
        <v>27.948</v>
      </c>
      <c r="Y20">
        <v>17</v>
      </c>
      <c r="Z20">
        <v>175</v>
      </c>
      <c r="AA20">
        <v>19.87</v>
      </c>
      <c r="AB20" s="2">
        <f t="shared" si="2"/>
        <v>4</v>
      </c>
      <c r="AC20" s="2">
        <f t="shared" si="3"/>
        <v>27.948</v>
      </c>
      <c r="AD20">
        <f t="shared" si="4"/>
        <v>17</v>
      </c>
      <c r="AE20">
        <f t="shared" si="0"/>
        <v>19.87</v>
      </c>
      <c r="AF20" s="6">
        <f t="shared" si="5"/>
        <v>19.047619047619047</v>
      </c>
      <c r="AG20" s="6">
        <f t="shared" si="1"/>
        <v>58.446610063156136</v>
      </c>
    </row>
    <row r="21" spans="1:33">
      <c r="A21">
        <v>19</v>
      </c>
      <c r="B21" t="s">
        <v>19</v>
      </c>
      <c r="C21">
        <v>34</v>
      </c>
      <c r="D21">
        <v>286</v>
      </c>
      <c r="E21">
        <v>52.710999999999999</v>
      </c>
      <c r="F21">
        <v>1</v>
      </c>
      <c r="G21">
        <v>36</v>
      </c>
      <c r="H21">
        <v>0.16</v>
      </c>
      <c r="I21">
        <v>19</v>
      </c>
      <c r="J21">
        <v>198</v>
      </c>
      <c r="K21">
        <v>50.12</v>
      </c>
      <c r="L21">
        <v>16</v>
      </c>
      <c r="M21">
        <v>52</v>
      </c>
      <c r="N21">
        <v>701.04</v>
      </c>
      <c r="O21">
        <v>2.431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3</v>
      </c>
      <c r="W21">
        <v>6</v>
      </c>
      <c r="X21">
        <v>5.8620000000000001</v>
      </c>
      <c r="Y21">
        <v>17</v>
      </c>
      <c r="Z21">
        <v>192</v>
      </c>
      <c r="AA21">
        <v>44.258000000000003</v>
      </c>
      <c r="AB21" s="2">
        <f t="shared" si="2"/>
        <v>3</v>
      </c>
      <c r="AC21" s="2">
        <f t="shared" si="3"/>
        <v>5.8620000000000001</v>
      </c>
      <c r="AD21">
        <f t="shared" si="4"/>
        <v>17</v>
      </c>
      <c r="AE21">
        <f t="shared" si="0"/>
        <v>44.258000000000003</v>
      </c>
      <c r="AF21" s="6">
        <f t="shared" si="5"/>
        <v>15</v>
      </c>
      <c r="AG21" s="6">
        <f t="shared" si="1"/>
        <v>11.695929768555466</v>
      </c>
    </row>
    <row r="22" spans="1:33">
      <c r="A22">
        <v>20</v>
      </c>
      <c r="B22" t="s">
        <v>20</v>
      </c>
      <c r="C22">
        <v>32</v>
      </c>
      <c r="D22">
        <v>171</v>
      </c>
      <c r="E22">
        <v>70.748000000000005</v>
      </c>
      <c r="F22">
        <v>1</v>
      </c>
      <c r="G22">
        <v>36</v>
      </c>
      <c r="H22">
        <v>0.16900000000000001</v>
      </c>
      <c r="I22">
        <v>18</v>
      </c>
      <c r="J22">
        <v>83</v>
      </c>
      <c r="K22">
        <v>59.737000000000002</v>
      </c>
      <c r="L22">
        <v>16</v>
      </c>
      <c r="M22">
        <v>51</v>
      </c>
      <c r="N22">
        <v>930.93799999999999</v>
      </c>
      <c r="O22">
        <v>10.724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4</v>
      </c>
      <c r="W22">
        <v>47</v>
      </c>
      <c r="X22">
        <v>38.497999999999998</v>
      </c>
      <c r="Y22">
        <v>15</v>
      </c>
      <c r="Z22">
        <v>36</v>
      </c>
      <c r="AA22">
        <v>21.239000000000001</v>
      </c>
      <c r="AB22" s="2">
        <f t="shared" si="2"/>
        <v>4</v>
      </c>
      <c r="AC22" s="2">
        <f t="shared" si="3"/>
        <v>38.497999999999998</v>
      </c>
      <c r="AD22">
        <f t="shared" si="4"/>
        <v>15</v>
      </c>
      <c r="AE22">
        <f t="shared" si="0"/>
        <v>21.239000000000001</v>
      </c>
      <c r="AF22" s="6">
        <f t="shared" si="5"/>
        <v>21.052631578947366</v>
      </c>
      <c r="AG22" s="6">
        <f t="shared" si="1"/>
        <v>64.44582084805063</v>
      </c>
    </row>
    <row r="23" spans="1:33">
      <c r="A23">
        <v>21</v>
      </c>
      <c r="B23" t="s">
        <v>21</v>
      </c>
      <c r="C23">
        <v>30</v>
      </c>
      <c r="D23">
        <v>462</v>
      </c>
      <c r="E23">
        <v>153.16300000000001</v>
      </c>
      <c r="F23">
        <v>1</v>
      </c>
      <c r="G23">
        <v>10</v>
      </c>
      <c r="H23">
        <v>5.7000000000000002E-2</v>
      </c>
      <c r="I23">
        <v>18</v>
      </c>
      <c r="J23">
        <v>398</v>
      </c>
      <c r="K23">
        <v>77.488</v>
      </c>
      <c r="L23">
        <v>14</v>
      </c>
      <c r="M23">
        <v>53</v>
      </c>
      <c r="N23">
        <v>890.20500000000004</v>
      </c>
      <c r="O23">
        <v>75.501000000000005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3</v>
      </c>
      <c r="W23">
        <v>47</v>
      </c>
      <c r="X23">
        <v>25.977</v>
      </c>
      <c r="Y23">
        <v>15</v>
      </c>
      <c r="Z23">
        <v>351</v>
      </c>
      <c r="AA23">
        <v>51.51</v>
      </c>
      <c r="AB23" s="2">
        <f t="shared" si="2"/>
        <v>3</v>
      </c>
      <c r="AC23" s="2">
        <f t="shared" si="3"/>
        <v>25.977</v>
      </c>
      <c r="AD23">
        <f t="shared" si="4"/>
        <v>15</v>
      </c>
      <c r="AE23">
        <f t="shared" si="0"/>
        <v>51.51</v>
      </c>
      <c r="AF23" s="6">
        <f t="shared" si="5"/>
        <v>16.666666666666664</v>
      </c>
      <c r="AG23" s="6">
        <f t="shared" si="1"/>
        <v>33.524333113941694</v>
      </c>
    </row>
    <row r="24" spans="1:33">
      <c r="A24">
        <v>22</v>
      </c>
      <c r="B24" t="s">
        <v>22</v>
      </c>
      <c r="C24">
        <v>32</v>
      </c>
      <c r="D24">
        <v>292</v>
      </c>
      <c r="E24">
        <v>169.15700000000001</v>
      </c>
      <c r="F24">
        <v>1</v>
      </c>
      <c r="G24">
        <v>36</v>
      </c>
      <c r="H24">
        <v>0.187</v>
      </c>
      <c r="I24">
        <v>21</v>
      </c>
      <c r="J24">
        <v>196</v>
      </c>
      <c r="K24">
        <v>129.31100000000001</v>
      </c>
      <c r="L24">
        <v>12</v>
      </c>
      <c r="M24">
        <v>59</v>
      </c>
      <c r="N24">
        <v>1372.229</v>
      </c>
      <c r="O24">
        <v>38.177999999999997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5</v>
      </c>
      <c r="W24">
        <v>56</v>
      </c>
      <c r="X24">
        <v>45.713000000000001</v>
      </c>
      <c r="Y24">
        <v>17</v>
      </c>
      <c r="Z24">
        <v>140</v>
      </c>
      <c r="AA24">
        <v>83.597999999999999</v>
      </c>
      <c r="AB24" s="2">
        <f t="shared" si="2"/>
        <v>5</v>
      </c>
      <c r="AC24" s="2">
        <f t="shared" si="3"/>
        <v>45.713000000000001</v>
      </c>
      <c r="AD24">
        <f t="shared" si="4"/>
        <v>17</v>
      </c>
      <c r="AE24">
        <f t="shared" si="0"/>
        <v>83.597999999999999</v>
      </c>
      <c r="AF24" s="6">
        <f t="shared" si="5"/>
        <v>22.727272727272727</v>
      </c>
      <c r="AG24" s="6">
        <f t="shared" si="1"/>
        <v>35.351207553881721</v>
      </c>
    </row>
    <row r="25" spans="1:33">
      <c r="A25">
        <v>23</v>
      </c>
      <c r="B25" t="s">
        <v>23</v>
      </c>
      <c r="C25">
        <v>40</v>
      </c>
      <c r="D25">
        <v>220</v>
      </c>
      <c r="E25">
        <v>100.70399999999999</v>
      </c>
      <c r="F25">
        <v>1</v>
      </c>
      <c r="G25">
        <v>36</v>
      </c>
      <c r="H25">
        <v>0.19600000000000001</v>
      </c>
      <c r="I25">
        <v>20</v>
      </c>
      <c r="J25">
        <v>107</v>
      </c>
      <c r="K25">
        <v>93.159000000000006</v>
      </c>
      <c r="L25">
        <v>22</v>
      </c>
      <c r="M25">
        <v>72</v>
      </c>
      <c r="N25">
        <v>1058.971</v>
      </c>
      <c r="O25">
        <v>5.282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3</v>
      </c>
      <c r="W25">
        <v>25</v>
      </c>
      <c r="X25">
        <v>26.524999999999999</v>
      </c>
      <c r="Y25">
        <v>17</v>
      </c>
      <c r="Z25">
        <v>82</v>
      </c>
      <c r="AA25">
        <v>66.634</v>
      </c>
      <c r="AB25" s="2">
        <f t="shared" si="2"/>
        <v>3</v>
      </c>
      <c r="AC25" s="2">
        <f t="shared" si="3"/>
        <v>26.524999999999999</v>
      </c>
      <c r="AD25">
        <f t="shared" si="4"/>
        <v>17</v>
      </c>
      <c r="AE25">
        <f t="shared" si="0"/>
        <v>66.634</v>
      </c>
      <c r="AF25" s="6">
        <f t="shared" si="5"/>
        <v>15</v>
      </c>
      <c r="AG25" s="6">
        <f t="shared" si="1"/>
        <v>28.472826028617742</v>
      </c>
    </row>
    <row r="26" spans="1:33">
      <c r="A26">
        <v>24</v>
      </c>
      <c r="B26" t="s">
        <v>24</v>
      </c>
      <c r="C26">
        <v>37</v>
      </c>
      <c r="D26">
        <v>308</v>
      </c>
      <c r="E26">
        <v>47.100999999999999</v>
      </c>
      <c r="F26">
        <v>1</v>
      </c>
      <c r="G26">
        <v>36</v>
      </c>
      <c r="H26">
        <v>0.20499999999999999</v>
      </c>
      <c r="I26">
        <v>22</v>
      </c>
      <c r="J26">
        <v>164</v>
      </c>
      <c r="K26">
        <v>36.905000000000001</v>
      </c>
      <c r="L26">
        <v>19</v>
      </c>
      <c r="M26">
        <v>108</v>
      </c>
      <c r="N26">
        <v>1751.41</v>
      </c>
      <c r="O26">
        <v>9.99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3</v>
      </c>
      <c r="W26">
        <v>13</v>
      </c>
      <c r="X26">
        <v>3.36</v>
      </c>
      <c r="Y26">
        <v>19</v>
      </c>
      <c r="Z26">
        <v>151</v>
      </c>
      <c r="AA26">
        <v>33.545000000000002</v>
      </c>
      <c r="AB26" s="2">
        <f t="shared" si="2"/>
        <v>3</v>
      </c>
      <c r="AC26" s="2">
        <f t="shared" si="3"/>
        <v>3.36</v>
      </c>
      <c r="AD26">
        <f t="shared" si="4"/>
        <v>19</v>
      </c>
      <c r="AE26">
        <f t="shared" si="0"/>
        <v>33.545000000000002</v>
      </c>
      <c r="AF26" s="6">
        <f t="shared" si="5"/>
        <v>13.636363636363635</v>
      </c>
      <c r="AG26" s="6">
        <f t="shared" si="1"/>
        <v>9.1044573905974797</v>
      </c>
    </row>
    <row r="27" spans="1:33">
      <c r="A27">
        <v>25</v>
      </c>
      <c r="B27" t="s">
        <v>25</v>
      </c>
      <c r="C27">
        <v>34</v>
      </c>
      <c r="D27">
        <v>1203</v>
      </c>
      <c r="E27">
        <v>161.55099999999999</v>
      </c>
      <c r="F27">
        <v>0</v>
      </c>
      <c r="G27">
        <v>0</v>
      </c>
      <c r="H27">
        <v>0</v>
      </c>
      <c r="I27">
        <v>24</v>
      </c>
      <c r="J27">
        <v>1136</v>
      </c>
      <c r="K27">
        <v>148.476</v>
      </c>
      <c r="L27">
        <v>16</v>
      </c>
      <c r="M27">
        <v>67</v>
      </c>
      <c r="N27">
        <v>1436.4839999999999</v>
      </c>
      <c r="O27">
        <v>13.074999999999999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6</v>
      </c>
      <c r="W27">
        <v>987</v>
      </c>
      <c r="X27">
        <v>49.953000000000003</v>
      </c>
      <c r="Y27">
        <v>19</v>
      </c>
      <c r="Z27">
        <v>149</v>
      </c>
      <c r="AA27">
        <v>98.522999999999996</v>
      </c>
      <c r="AB27" s="2">
        <f t="shared" si="2"/>
        <v>6</v>
      </c>
      <c r="AC27" s="2">
        <f t="shared" si="3"/>
        <v>49.953000000000003</v>
      </c>
      <c r="AD27">
        <f t="shared" si="4"/>
        <v>19</v>
      </c>
      <c r="AE27">
        <f t="shared" si="0"/>
        <v>98.522999999999996</v>
      </c>
      <c r="AF27" s="6">
        <f t="shared" si="5"/>
        <v>24</v>
      </c>
      <c r="AG27" s="6">
        <f t="shared" si="1"/>
        <v>33.643821223632102</v>
      </c>
    </row>
    <row r="28" spans="1:33">
      <c r="A28">
        <v>26</v>
      </c>
      <c r="B28" t="s">
        <v>26</v>
      </c>
      <c r="C28">
        <v>42</v>
      </c>
      <c r="D28">
        <v>361</v>
      </c>
      <c r="E28">
        <v>102.68899999999999</v>
      </c>
      <c r="F28">
        <v>1</v>
      </c>
      <c r="G28">
        <v>19</v>
      </c>
      <c r="H28">
        <v>0.126</v>
      </c>
      <c r="I28">
        <v>21</v>
      </c>
      <c r="J28">
        <v>279</v>
      </c>
      <c r="K28">
        <v>98.245999999999995</v>
      </c>
      <c r="L28">
        <v>24</v>
      </c>
      <c r="M28">
        <v>60</v>
      </c>
      <c r="N28">
        <v>1591.0350000000001</v>
      </c>
      <c r="O28">
        <v>4.1109999999999998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3</v>
      </c>
      <c r="W28">
        <v>5</v>
      </c>
      <c r="X28">
        <v>4.8499999999999996</v>
      </c>
      <c r="Y28">
        <v>19</v>
      </c>
      <c r="Z28">
        <v>274</v>
      </c>
      <c r="AA28">
        <v>93.396000000000001</v>
      </c>
      <c r="AB28" s="2">
        <f t="shared" si="2"/>
        <v>3</v>
      </c>
      <c r="AC28" s="2">
        <f t="shared" si="3"/>
        <v>4.8499999999999996</v>
      </c>
      <c r="AD28">
        <f t="shared" si="4"/>
        <v>19</v>
      </c>
      <c r="AE28">
        <f t="shared" si="0"/>
        <v>93.396000000000001</v>
      </c>
      <c r="AF28" s="6">
        <f t="shared" si="5"/>
        <v>13.636363636363635</v>
      </c>
      <c r="AG28" s="6">
        <f t="shared" si="1"/>
        <v>4.9365877491195569</v>
      </c>
    </row>
    <row r="29" spans="1:33">
      <c r="A29">
        <v>27</v>
      </c>
      <c r="B29" t="s">
        <v>27</v>
      </c>
      <c r="C29">
        <v>43</v>
      </c>
      <c r="D29">
        <v>613</v>
      </c>
      <c r="E29">
        <v>161.18</v>
      </c>
      <c r="F29">
        <v>1</v>
      </c>
      <c r="G29">
        <v>36</v>
      </c>
      <c r="H29">
        <v>0.23200000000000001</v>
      </c>
      <c r="I29">
        <v>26</v>
      </c>
      <c r="J29">
        <v>532</v>
      </c>
      <c r="K29">
        <v>154.68199999999999</v>
      </c>
      <c r="L29">
        <v>19</v>
      </c>
      <c r="M29">
        <v>45</v>
      </c>
      <c r="N29">
        <v>972.87800000000004</v>
      </c>
      <c r="O29">
        <v>6.266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6</v>
      </c>
      <c r="W29">
        <v>293</v>
      </c>
      <c r="X29">
        <v>30.736000000000001</v>
      </c>
      <c r="Y29">
        <v>23</v>
      </c>
      <c r="Z29">
        <v>239</v>
      </c>
      <c r="AA29">
        <v>123.946</v>
      </c>
      <c r="AB29" s="2">
        <f t="shared" si="2"/>
        <v>6</v>
      </c>
      <c r="AC29" s="2">
        <f t="shared" si="3"/>
        <v>30.736000000000001</v>
      </c>
      <c r="AD29">
        <f t="shared" si="4"/>
        <v>23</v>
      </c>
      <c r="AE29">
        <f t="shared" si="0"/>
        <v>123.946</v>
      </c>
      <c r="AF29" s="6">
        <f t="shared" si="5"/>
        <v>20.689655172413794</v>
      </c>
      <c r="AG29" s="6">
        <f t="shared" si="1"/>
        <v>19.870443878408608</v>
      </c>
    </row>
    <row r="30" spans="1:33">
      <c r="A30">
        <v>28</v>
      </c>
      <c r="B30" t="s">
        <v>28</v>
      </c>
      <c r="C30">
        <v>44</v>
      </c>
      <c r="D30">
        <v>536</v>
      </c>
      <c r="E30">
        <v>150.74799999999999</v>
      </c>
      <c r="F30">
        <v>1</v>
      </c>
      <c r="G30">
        <v>36</v>
      </c>
      <c r="H30">
        <v>0.24099999999999999</v>
      </c>
      <c r="I30">
        <v>24</v>
      </c>
      <c r="J30">
        <v>438</v>
      </c>
      <c r="K30">
        <v>125.491</v>
      </c>
      <c r="L30">
        <v>24</v>
      </c>
      <c r="M30">
        <v>59</v>
      </c>
      <c r="N30">
        <v>1818.7729999999999</v>
      </c>
      <c r="O30">
        <v>6.72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4</v>
      </c>
      <c r="W30">
        <v>300</v>
      </c>
      <c r="X30">
        <v>41.994999999999997</v>
      </c>
      <c r="Y30">
        <v>20</v>
      </c>
      <c r="Z30">
        <v>138</v>
      </c>
      <c r="AA30">
        <v>83.497</v>
      </c>
      <c r="AB30" s="2">
        <f t="shared" si="2"/>
        <v>4</v>
      </c>
      <c r="AC30" s="2">
        <f t="shared" si="3"/>
        <v>41.994999999999997</v>
      </c>
      <c r="AD30">
        <f t="shared" si="4"/>
        <v>20</v>
      </c>
      <c r="AE30">
        <f t="shared" si="0"/>
        <v>83.497</v>
      </c>
      <c r="AF30" s="6">
        <f t="shared" si="5"/>
        <v>16.666666666666664</v>
      </c>
      <c r="AG30" s="6">
        <f t="shared" si="1"/>
        <v>33.464284575909218</v>
      </c>
    </row>
    <row r="31" spans="1:33">
      <c r="A31">
        <v>29</v>
      </c>
      <c r="B31" t="s">
        <v>29</v>
      </c>
      <c r="C31">
        <v>38</v>
      </c>
      <c r="D31">
        <v>222</v>
      </c>
      <c r="E31">
        <v>142.256</v>
      </c>
      <c r="F31">
        <v>1</v>
      </c>
      <c r="G31">
        <v>36</v>
      </c>
      <c r="H31">
        <v>0.249</v>
      </c>
      <c r="I31">
        <v>16</v>
      </c>
      <c r="J31">
        <v>121</v>
      </c>
      <c r="K31">
        <v>115.07</v>
      </c>
      <c r="L31">
        <v>24</v>
      </c>
      <c r="M31">
        <v>63</v>
      </c>
      <c r="N31">
        <v>1724.98</v>
      </c>
      <c r="O31">
        <v>8.5730000000000004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4</v>
      </c>
      <c r="W31">
        <v>26</v>
      </c>
      <c r="X31">
        <v>10.132</v>
      </c>
      <c r="Y31">
        <v>13</v>
      </c>
      <c r="Z31">
        <v>95</v>
      </c>
      <c r="AA31">
        <v>104.938</v>
      </c>
      <c r="AB31" s="2">
        <f t="shared" si="2"/>
        <v>4</v>
      </c>
      <c r="AC31" s="2">
        <f t="shared" si="3"/>
        <v>10.132</v>
      </c>
      <c r="AD31">
        <f t="shared" si="4"/>
        <v>13</v>
      </c>
      <c r="AE31">
        <f t="shared" si="0"/>
        <v>104.938</v>
      </c>
      <c r="AF31" s="6">
        <f t="shared" si="5"/>
        <v>23.52941176470588</v>
      </c>
      <c r="AG31" s="6">
        <f t="shared" si="1"/>
        <v>8.8050751716346554</v>
      </c>
    </row>
    <row r="32" spans="1:33">
      <c r="A32">
        <v>30</v>
      </c>
      <c r="B32" t="s">
        <v>30</v>
      </c>
      <c r="C32">
        <v>26</v>
      </c>
      <c r="D32">
        <v>405</v>
      </c>
      <c r="E32">
        <v>102.125</v>
      </c>
      <c r="F32">
        <v>1</v>
      </c>
      <c r="G32">
        <v>36</v>
      </c>
      <c r="H32">
        <v>0.25800000000000001</v>
      </c>
      <c r="I32">
        <v>18</v>
      </c>
      <c r="J32">
        <v>356</v>
      </c>
      <c r="K32">
        <v>66.430000000000007</v>
      </c>
      <c r="L32">
        <v>6</v>
      </c>
      <c r="M32">
        <v>8</v>
      </c>
      <c r="N32">
        <v>423.928</v>
      </c>
      <c r="O32">
        <v>0.35699999999999998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6</v>
      </c>
      <c r="W32">
        <v>308</v>
      </c>
      <c r="X32">
        <v>33.234000000000002</v>
      </c>
      <c r="Y32">
        <v>13</v>
      </c>
      <c r="Z32">
        <v>48</v>
      </c>
      <c r="AA32">
        <v>33.195999999999998</v>
      </c>
      <c r="AB32" s="2">
        <f t="shared" si="2"/>
        <v>6</v>
      </c>
      <c r="AC32" s="2">
        <f t="shared" si="3"/>
        <v>33.234000000000002</v>
      </c>
      <c r="AD32">
        <f t="shared" si="4"/>
        <v>13</v>
      </c>
      <c r="AE32">
        <f t="shared" si="0"/>
        <v>33.195999999999998</v>
      </c>
      <c r="AF32" s="6">
        <f t="shared" si="5"/>
        <v>31.578947368421051</v>
      </c>
      <c r="AG32" s="6">
        <f t="shared" si="1"/>
        <v>50.028601535450846</v>
      </c>
    </row>
    <row r="33" spans="1:33">
      <c r="A33">
        <v>31</v>
      </c>
      <c r="B33" t="s">
        <v>106</v>
      </c>
      <c r="C33">
        <v>45</v>
      </c>
      <c r="D33">
        <v>373</v>
      </c>
      <c r="E33">
        <v>102.062</v>
      </c>
      <c r="F33">
        <v>1</v>
      </c>
      <c r="G33">
        <v>36</v>
      </c>
      <c r="H33">
        <v>0.26600000000000001</v>
      </c>
      <c r="I33">
        <v>19</v>
      </c>
      <c r="J33">
        <v>297</v>
      </c>
      <c r="K33">
        <v>24.818999999999999</v>
      </c>
      <c r="L33">
        <v>25</v>
      </c>
      <c r="M33">
        <v>35</v>
      </c>
      <c r="N33">
        <v>1170.616</v>
      </c>
      <c r="O33">
        <v>6.468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3</v>
      </c>
      <c r="W33">
        <v>267</v>
      </c>
      <c r="X33">
        <v>6.3970000000000002</v>
      </c>
      <c r="Y33">
        <v>16</v>
      </c>
      <c r="Z33">
        <v>30</v>
      </c>
      <c r="AA33">
        <v>18.420999999999999</v>
      </c>
      <c r="AB33" s="7"/>
      <c r="AC33" s="7"/>
      <c r="AF33" s="6"/>
      <c r="AG33" s="6"/>
    </row>
    <row r="34" spans="1:33">
      <c r="H34" t="s">
        <v>51</v>
      </c>
      <c r="I34">
        <f>(SUM(I3:I32)/30)</f>
        <v>20.5</v>
      </c>
      <c r="J34">
        <f>(SUM(J3:J32)/30)</f>
        <v>307.16666666666669</v>
      </c>
      <c r="K34">
        <f>(SUM(K3:K32)/30)</f>
        <v>96.303333333333342</v>
      </c>
      <c r="AF34" s="6">
        <f>(SUM(AF3:AF32)/30)</f>
        <v>17.016004953917921</v>
      </c>
      <c r="AG34" s="6">
        <f>(SUM(AG3:AG32)/30)</f>
        <v>24.500891781367727</v>
      </c>
    </row>
    <row r="35" spans="1:33">
      <c r="N35">
        <f>SUM(N25:N34)</f>
        <v>11949.074999999999</v>
      </c>
      <c r="O35">
        <f>SUM(O25:O34)</f>
        <v>60.841999999999999</v>
      </c>
    </row>
    <row r="36" spans="1:33">
      <c r="N36">
        <f>(O35/N35)*100</f>
        <v>0.50917748863405754</v>
      </c>
    </row>
  </sheetData>
  <mergeCells count="10">
    <mergeCell ref="C1:E1"/>
    <mergeCell ref="F1:H1"/>
    <mergeCell ref="I1:K1"/>
    <mergeCell ref="L1:O1"/>
    <mergeCell ref="AB1:AC1"/>
    <mergeCell ref="AD1:AE1"/>
    <mergeCell ref="P1:R1"/>
    <mergeCell ref="S1:U1"/>
    <mergeCell ref="V1:X1"/>
    <mergeCell ref="Y1:AA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zoomScale="150" zoomScaleNormal="150" zoomScalePageLayoutView="150" workbookViewId="0">
      <selection activeCell="I12" sqref="I12"/>
    </sheetView>
  </sheetViews>
  <sheetFormatPr baseColWidth="10" defaultRowHeight="15" x14ac:dyDescent="0"/>
  <cols>
    <col min="1" max="1" width="8.5" bestFit="1" customWidth="1"/>
    <col min="2" max="2" width="4.1640625" customWidth="1"/>
    <col min="3" max="3" width="7.1640625" customWidth="1"/>
    <col min="4" max="4" width="9.1640625" customWidth="1"/>
    <col min="5" max="5" width="4.1640625" customWidth="1"/>
    <col min="6" max="6" width="6.1640625" customWidth="1"/>
    <col min="7" max="7" width="9.1640625" customWidth="1"/>
    <col min="8" max="8" width="3.1640625" customWidth="1"/>
    <col min="9" max="9" width="6.1640625" customWidth="1"/>
    <col min="10" max="10" width="9.1640625" customWidth="1"/>
    <col min="11" max="11" width="3.1640625" customWidth="1"/>
    <col min="12" max="12" width="6.1640625" customWidth="1"/>
    <col min="13" max="13" width="8.1640625" customWidth="1"/>
    <col min="14" max="14" width="3.1640625" customWidth="1"/>
    <col min="15" max="15" width="6.1640625" customWidth="1"/>
    <col min="16" max="16" width="9.1640625" customWidth="1"/>
    <col min="17" max="17" width="3.1640625" customWidth="1"/>
    <col min="18" max="18" width="5.1640625" customWidth="1"/>
    <col min="19" max="19" width="8.1640625" customWidth="1"/>
    <col min="20" max="20" width="3.33203125" customWidth="1"/>
    <col min="21" max="21" width="5.1640625" customWidth="1"/>
    <col min="22" max="22" width="7.1640625" customWidth="1"/>
    <col min="23" max="23" width="3.1640625" customWidth="1"/>
    <col min="24" max="24" width="6.1640625" customWidth="1"/>
    <col min="25" max="25" width="8.1640625" customWidth="1"/>
  </cols>
  <sheetData>
    <row r="1" spans="1:25">
      <c r="B1" s="10" t="s">
        <v>52</v>
      </c>
      <c r="C1" s="10"/>
      <c r="D1" s="10"/>
      <c r="E1" s="10" t="s">
        <v>53</v>
      </c>
      <c r="F1" s="10"/>
      <c r="G1" s="10"/>
      <c r="H1" s="10" t="s">
        <v>54</v>
      </c>
      <c r="I1" s="10"/>
      <c r="J1" s="10"/>
      <c r="K1" s="10" t="s">
        <v>55</v>
      </c>
      <c r="L1" s="10"/>
      <c r="M1" s="10"/>
      <c r="N1" s="10" t="s">
        <v>56</v>
      </c>
      <c r="O1" s="10"/>
      <c r="P1" s="10"/>
      <c r="Q1" s="10" t="s">
        <v>57</v>
      </c>
      <c r="R1" s="10"/>
      <c r="S1" s="10"/>
      <c r="T1" s="10" t="s">
        <v>58</v>
      </c>
      <c r="U1" s="10"/>
      <c r="V1" s="10"/>
      <c r="W1" s="10" t="s">
        <v>59</v>
      </c>
      <c r="X1" s="10"/>
      <c r="Y1" s="10"/>
    </row>
    <row r="2" spans="1:25">
      <c r="A2" t="s">
        <v>0</v>
      </c>
      <c r="B2" t="s">
        <v>32</v>
      </c>
      <c r="C2" t="s">
        <v>40</v>
      </c>
      <c r="D2" t="s">
        <v>38</v>
      </c>
      <c r="E2" t="s">
        <v>32</v>
      </c>
      <c r="F2" t="s">
        <v>40</v>
      </c>
      <c r="G2" t="s">
        <v>38</v>
      </c>
      <c r="H2" t="s">
        <v>32</v>
      </c>
      <c r="I2" t="s">
        <v>40</v>
      </c>
      <c r="J2" t="s">
        <v>38</v>
      </c>
      <c r="K2" t="s">
        <v>32</v>
      </c>
      <c r="L2" t="s">
        <v>40</v>
      </c>
      <c r="M2" t="s">
        <v>38</v>
      </c>
      <c r="N2" t="s">
        <v>32</v>
      </c>
      <c r="O2" t="s">
        <v>40</v>
      </c>
      <c r="P2" t="s">
        <v>38</v>
      </c>
      <c r="Q2" t="s">
        <v>32</v>
      </c>
      <c r="R2" t="s">
        <v>40</v>
      </c>
      <c r="S2" t="s">
        <v>38</v>
      </c>
      <c r="T2" t="s">
        <v>32</v>
      </c>
      <c r="U2" t="s">
        <v>40</v>
      </c>
      <c r="V2" t="s">
        <v>38</v>
      </c>
      <c r="W2" t="s">
        <v>32</v>
      </c>
      <c r="X2" t="s">
        <v>40</v>
      </c>
      <c r="Y2" t="s">
        <v>38</v>
      </c>
    </row>
    <row r="3" spans="1:25">
      <c r="A3" t="s">
        <v>1</v>
      </c>
      <c r="B3">
        <v>18</v>
      </c>
      <c r="C3">
        <v>199</v>
      </c>
      <c r="D3">
        <v>48.84</v>
      </c>
      <c r="E3">
        <v>10</v>
      </c>
      <c r="F3">
        <v>703</v>
      </c>
      <c r="G3">
        <v>16.957000000000001</v>
      </c>
      <c r="H3">
        <v>2</v>
      </c>
      <c r="I3">
        <v>9</v>
      </c>
      <c r="J3">
        <v>3.4710000000000001</v>
      </c>
      <c r="K3">
        <v>4</v>
      </c>
      <c r="L3">
        <v>25</v>
      </c>
      <c r="M3">
        <v>21.056000000000001</v>
      </c>
      <c r="N3">
        <v>2</v>
      </c>
      <c r="O3">
        <v>11</v>
      </c>
      <c r="P3">
        <v>2.8170000000000002</v>
      </c>
      <c r="Q3">
        <v>1</v>
      </c>
      <c r="R3">
        <v>5</v>
      </c>
      <c r="S3">
        <v>7.0380000000000003</v>
      </c>
      <c r="T3">
        <v>2</v>
      </c>
      <c r="U3">
        <v>8</v>
      </c>
      <c r="V3">
        <v>5.8000000000000003E-2</v>
      </c>
      <c r="W3">
        <v>2</v>
      </c>
      <c r="X3">
        <v>50</v>
      </c>
      <c r="Y3">
        <v>50.624000000000002</v>
      </c>
    </row>
    <row r="4" spans="1:25">
      <c r="A4" t="s">
        <v>2</v>
      </c>
      <c r="B4">
        <v>14</v>
      </c>
      <c r="C4">
        <v>72</v>
      </c>
      <c r="D4">
        <v>52.744</v>
      </c>
      <c r="E4">
        <v>9</v>
      </c>
      <c r="F4">
        <v>178</v>
      </c>
      <c r="G4">
        <v>84.897000000000006</v>
      </c>
      <c r="H4">
        <v>1</v>
      </c>
      <c r="I4">
        <v>1</v>
      </c>
      <c r="J4">
        <v>0.13200000000000001</v>
      </c>
      <c r="K4">
        <v>5</v>
      </c>
      <c r="L4">
        <v>6</v>
      </c>
      <c r="M4">
        <v>4.2000000000000003E-2</v>
      </c>
      <c r="N4">
        <v>0</v>
      </c>
      <c r="O4">
        <v>0</v>
      </c>
      <c r="P4">
        <v>0</v>
      </c>
      <c r="Q4">
        <v>1</v>
      </c>
      <c r="R4">
        <v>1</v>
      </c>
      <c r="S4">
        <v>0.03</v>
      </c>
      <c r="T4">
        <v>0</v>
      </c>
      <c r="U4">
        <v>0</v>
      </c>
      <c r="V4">
        <v>0</v>
      </c>
      <c r="W4">
        <v>3</v>
      </c>
      <c r="X4">
        <v>94</v>
      </c>
      <c r="Y4">
        <v>4.1539999999999999</v>
      </c>
    </row>
    <row r="5" spans="1:25">
      <c r="A5" t="s">
        <v>3</v>
      </c>
      <c r="B5">
        <v>22</v>
      </c>
      <c r="C5">
        <v>217</v>
      </c>
      <c r="D5">
        <v>104.026</v>
      </c>
      <c r="E5">
        <v>8</v>
      </c>
      <c r="F5">
        <v>100</v>
      </c>
      <c r="G5">
        <v>15.930999999999999</v>
      </c>
      <c r="H5">
        <v>2</v>
      </c>
      <c r="I5">
        <v>4</v>
      </c>
      <c r="J5">
        <v>4.008</v>
      </c>
      <c r="K5">
        <v>1</v>
      </c>
      <c r="L5">
        <v>1</v>
      </c>
      <c r="M5">
        <v>0.253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67</v>
      </c>
      <c r="Y5">
        <v>0.872</v>
      </c>
    </row>
    <row r="6" spans="1:25">
      <c r="A6" t="s">
        <v>4</v>
      </c>
      <c r="B6">
        <v>9</v>
      </c>
      <c r="C6">
        <v>14</v>
      </c>
      <c r="D6">
        <v>23.934000000000001</v>
      </c>
      <c r="E6">
        <v>4</v>
      </c>
      <c r="F6">
        <v>43</v>
      </c>
      <c r="G6">
        <v>3.419</v>
      </c>
      <c r="H6">
        <v>3</v>
      </c>
      <c r="I6">
        <v>26</v>
      </c>
      <c r="J6">
        <v>0.38200000000000001</v>
      </c>
      <c r="K6">
        <v>5</v>
      </c>
      <c r="L6">
        <v>6</v>
      </c>
      <c r="M6">
        <v>3.407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>
      <c r="A7" t="s">
        <v>5</v>
      </c>
      <c r="B7">
        <v>13</v>
      </c>
      <c r="C7">
        <v>468</v>
      </c>
      <c r="D7">
        <v>88.218999999999994</v>
      </c>
      <c r="E7">
        <v>12</v>
      </c>
      <c r="F7">
        <v>68</v>
      </c>
      <c r="G7">
        <v>6.5389999999999997</v>
      </c>
      <c r="H7">
        <v>2</v>
      </c>
      <c r="I7">
        <v>25</v>
      </c>
      <c r="J7">
        <v>21.853999999999999</v>
      </c>
      <c r="K7">
        <v>7</v>
      </c>
      <c r="L7">
        <v>28</v>
      </c>
      <c r="M7">
        <v>22.417000000000002</v>
      </c>
      <c r="N7">
        <v>2</v>
      </c>
      <c r="O7">
        <v>72</v>
      </c>
      <c r="P7">
        <v>5.5640000000000001</v>
      </c>
      <c r="Q7">
        <v>2</v>
      </c>
      <c r="R7">
        <v>6</v>
      </c>
      <c r="S7">
        <v>0.98399999999999999</v>
      </c>
      <c r="T7">
        <v>0</v>
      </c>
      <c r="U7">
        <v>0</v>
      </c>
      <c r="V7">
        <v>0</v>
      </c>
      <c r="W7">
        <v>1</v>
      </c>
      <c r="X7">
        <v>1</v>
      </c>
      <c r="Y7">
        <v>0</v>
      </c>
    </row>
    <row r="8" spans="1:25">
      <c r="A8" t="s">
        <v>6</v>
      </c>
      <c r="B8">
        <v>14</v>
      </c>
      <c r="C8">
        <v>168</v>
      </c>
      <c r="D8">
        <v>53.454999999999998</v>
      </c>
      <c r="E8">
        <v>7</v>
      </c>
      <c r="F8">
        <v>79</v>
      </c>
      <c r="G8">
        <v>41.36</v>
      </c>
      <c r="H8">
        <v>1</v>
      </c>
      <c r="I8">
        <v>1</v>
      </c>
      <c r="J8">
        <v>3.0000000000000001E-3</v>
      </c>
      <c r="K8">
        <v>3</v>
      </c>
      <c r="L8">
        <v>6</v>
      </c>
      <c r="M8">
        <v>2.6360000000000001</v>
      </c>
      <c r="N8">
        <v>0</v>
      </c>
      <c r="O8">
        <v>0</v>
      </c>
      <c r="P8">
        <v>0</v>
      </c>
      <c r="Q8">
        <v>1</v>
      </c>
      <c r="R8">
        <v>4</v>
      </c>
      <c r="S8">
        <v>3.0379999999999998</v>
      </c>
      <c r="T8">
        <v>1</v>
      </c>
      <c r="U8">
        <v>2</v>
      </c>
      <c r="V8">
        <v>0.65900000000000003</v>
      </c>
      <c r="W8">
        <v>2</v>
      </c>
      <c r="X8">
        <v>6</v>
      </c>
      <c r="Y8">
        <v>7.5659999999999998</v>
      </c>
    </row>
    <row r="9" spans="1:25">
      <c r="A9" t="s">
        <v>7</v>
      </c>
      <c r="B9">
        <v>17</v>
      </c>
      <c r="C9">
        <v>167</v>
      </c>
      <c r="D9">
        <v>82.759</v>
      </c>
      <c r="E9">
        <v>6</v>
      </c>
      <c r="F9">
        <v>55</v>
      </c>
      <c r="G9">
        <v>17.161999999999999</v>
      </c>
      <c r="H9">
        <v>2</v>
      </c>
      <c r="I9">
        <v>41</v>
      </c>
      <c r="J9">
        <v>41.853000000000002</v>
      </c>
      <c r="K9">
        <v>4</v>
      </c>
      <c r="L9">
        <v>9</v>
      </c>
      <c r="M9">
        <v>5.9189999999999996</v>
      </c>
      <c r="N9">
        <v>0</v>
      </c>
      <c r="O9">
        <v>0</v>
      </c>
      <c r="P9">
        <v>0</v>
      </c>
      <c r="Q9">
        <v>1</v>
      </c>
      <c r="R9">
        <v>1</v>
      </c>
      <c r="S9">
        <v>1.482</v>
      </c>
      <c r="T9">
        <v>1</v>
      </c>
      <c r="U9">
        <v>14</v>
      </c>
      <c r="V9">
        <v>11.987</v>
      </c>
      <c r="W9">
        <v>0</v>
      </c>
      <c r="X9">
        <v>0</v>
      </c>
      <c r="Y9">
        <v>0</v>
      </c>
    </row>
    <row r="10" spans="1:25">
      <c r="A10" t="s">
        <v>8</v>
      </c>
      <c r="B10">
        <v>9</v>
      </c>
      <c r="C10">
        <v>251</v>
      </c>
      <c r="D10">
        <v>57.423000000000002</v>
      </c>
      <c r="E10">
        <v>4</v>
      </c>
      <c r="F10">
        <v>48</v>
      </c>
      <c r="G10">
        <v>12.521000000000001</v>
      </c>
      <c r="H10">
        <v>1</v>
      </c>
      <c r="I10">
        <v>1</v>
      </c>
      <c r="J10">
        <v>0.01</v>
      </c>
      <c r="K10">
        <v>5</v>
      </c>
      <c r="L10">
        <v>30</v>
      </c>
      <c r="M10">
        <v>27.004000000000001</v>
      </c>
      <c r="N10">
        <v>0</v>
      </c>
      <c r="O10">
        <v>0</v>
      </c>
      <c r="P10">
        <v>0</v>
      </c>
      <c r="Q10">
        <v>2</v>
      </c>
      <c r="R10">
        <v>3</v>
      </c>
      <c r="S10">
        <v>0.21099999999999999</v>
      </c>
      <c r="T10">
        <v>1</v>
      </c>
      <c r="U10">
        <v>2</v>
      </c>
      <c r="V10">
        <v>0</v>
      </c>
      <c r="W10">
        <v>0</v>
      </c>
      <c r="X10">
        <v>0</v>
      </c>
      <c r="Y10">
        <v>0</v>
      </c>
    </row>
    <row r="11" spans="1:25">
      <c r="A11" t="s">
        <v>9</v>
      </c>
      <c r="B11">
        <v>11</v>
      </c>
      <c r="C11">
        <v>84</v>
      </c>
      <c r="D11">
        <v>78.665000000000006</v>
      </c>
      <c r="E11">
        <v>5</v>
      </c>
      <c r="F11">
        <v>53</v>
      </c>
      <c r="G11">
        <v>15.83</v>
      </c>
      <c r="H11">
        <v>0</v>
      </c>
      <c r="I11">
        <v>0</v>
      </c>
      <c r="J11">
        <v>0</v>
      </c>
      <c r="K11">
        <v>6</v>
      </c>
      <c r="L11">
        <v>34</v>
      </c>
      <c r="M11">
        <v>33.469000000000001</v>
      </c>
      <c r="N11">
        <v>2</v>
      </c>
      <c r="O11">
        <v>24</v>
      </c>
      <c r="P11">
        <v>30.315000000000001</v>
      </c>
      <c r="Q11">
        <v>0</v>
      </c>
      <c r="R11">
        <v>0</v>
      </c>
      <c r="S11">
        <v>0</v>
      </c>
      <c r="T11">
        <v>1</v>
      </c>
      <c r="U11">
        <v>4</v>
      </c>
      <c r="V11">
        <v>0</v>
      </c>
      <c r="W11">
        <v>4</v>
      </c>
      <c r="X11">
        <v>304</v>
      </c>
      <c r="Y11">
        <v>32.158000000000001</v>
      </c>
    </row>
    <row r="12" spans="1:25">
      <c r="A12" t="s">
        <v>10</v>
      </c>
      <c r="B12">
        <v>16</v>
      </c>
      <c r="C12">
        <v>208</v>
      </c>
      <c r="D12">
        <v>42.856000000000002</v>
      </c>
      <c r="E12">
        <v>9</v>
      </c>
      <c r="F12">
        <v>74</v>
      </c>
      <c r="G12">
        <v>7.5149999999999997</v>
      </c>
      <c r="H12">
        <v>3</v>
      </c>
      <c r="I12">
        <v>43</v>
      </c>
      <c r="J12">
        <v>42.250999999999998</v>
      </c>
      <c r="K12">
        <v>4</v>
      </c>
      <c r="L12">
        <v>11</v>
      </c>
      <c r="M12">
        <v>11.297000000000001</v>
      </c>
      <c r="N12">
        <v>3</v>
      </c>
      <c r="O12">
        <v>3</v>
      </c>
      <c r="P12">
        <v>1.294</v>
      </c>
      <c r="Q12">
        <v>0</v>
      </c>
      <c r="R12">
        <v>0</v>
      </c>
      <c r="S12">
        <v>0</v>
      </c>
      <c r="T12">
        <v>1</v>
      </c>
      <c r="U12">
        <v>2</v>
      </c>
      <c r="V12">
        <v>0</v>
      </c>
      <c r="W12">
        <v>1</v>
      </c>
      <c r="X12">
        <v>1</v>
      </c>
      <c r="Y12">
        <v>0</v>
      </c>
    </row>
    <row r="13" spans="1:25">
      <c r="A13" t="s">
        <v>11</v>
      </c>
      <c r="B13">
        <v>12</v>
      </c>
      <c r="C13">
        <v>41</v>
      </c>
      <c r="D13">
        <v>22.460999999999999</v>
      </c>
      <c r="E13">
        <v>7</v>
      </c>
      <c r="F13">
        <v>316</v>
      </c>
      <c r="G13">
        <v>13.478999999999999</v>
      </c>
      <c r="H13">
        <v>1</v>
      </c>
      <c r="I13">
        <v>1</v>
      </c>
      <c r="J13">
        <v>3.0000000000000001E-3</v>
      </c>
      <c r="K13">
        <v>5</v>
      </c>
      <c r="L13">
        <v>20</v>
      </c>
      <c r="M13">
        <v>22.38</v>
      </c>
      <c r="N13">
        <v>1</v>
      </c>
      <c r="O13">
        <v>1</v>
      </c>
      <c r="P13">
        <v>0</v>
      </c>
      <c r="Q13">
        <v>0</v>
      </c>
      <c r="R13">
        <v>0</v>
      </c>
      <c r="S13">
        <v>0</v>
      </c>
      <c r="T13">
        <v>1</v>
      </c>
      <c r="U13">
        <v>2</v>
      </c>
      <c r="V13">
        <v>2.0310000000000001</v>
      </c>
      <c r="W13">
        <v>1</v>
      </c>
      <c r="X13">
        <v>2</v>
      </c>
      <c r="Y13">
        <v>1.45</v>
      </c>
    </row>
    <row r="14" spans="1:25">
      <c r="A14" t="s">
        <v>12</v>
      </c>
      <c r="B14">
        <v>7</v>
      </c>
      <c r="C14">
        <v>49</v>
      </c>
      <c r="D14">
        <v>34.270000000000003</v>
      </c>
      <c r="E14">
        <v>11</v>
      </c>
      <c r="F14">
        <v>92</v>
      </c>
      <c r="G14">
        <v>57.072000000000003</v>
      </c>
      <c r="H14">
        <v>3</v>
      </c>
      <c r="I14">
        <v>27</v>
      </c>
      <c r="J14">
        <v>30.670999999999999</v>
      </c>
      <c r="K14">
        <v>4</v>
      </c>
      <c r="L14">
        <v>11</v>
      </c>
      <c r="M14">
        <v>4.5339999999999998</v>
      </c>
      <c r="N14">
        <v>1</v>
      </c>
      <c r="O14">
        <v>12</v>
      </c>
      <c r="P14">
        <v>0.39600000000000002</v>
      </c>
      <c r="Q14">
        <v>1</v>
      </c>
      <c r="R14">
        <v>1</v>
      </c>
      <c r="S14">
        <v>1.0620000000000001</v>
      </c>
      <c r="T14">
        <v>1</v>
      </c>
      <c r="U14">
        <v>1</v>
      </c>
      <c r="V14">
        <v>1.5209999999999999</v>
      </c>
      <c r="W14">
        <v>1</v>
      </c>
      <c r="X14">
        <v>3</v>
      </c>
      <c r="Y14">
        <v>0.13200000000000001</v>
      </c>
    </row>
    <row r="15" spans="1:25">
      <c r="A15" t="s">
        <v>13</v>
      </c>
      <c r="B15">
        <v>18</v>
      </c>
      <c r="C15">
        <v>60</v>
      </c>
      <c r="D15">
        <v>41.112000000000002</v>
      </c>
      <c r="E15">
        <v>6</v>
      </c>
      <c r="F15">
        <v>51</v>
      </c>
      <c r="G15">
        <v>13.611000000000001</v>
      </c>
      <c r="H15">
        <v>1</v>
      </c>
      <c r="I15">
        <v>72</v>
      </c>
      <c r="J15">
        <v>4.62</v>
      </c>
      <c r="K15">
        <v>1</v>
      </c>
      <c r="L15">
        <v>1</v>
      </c>
      <c r="M15">
        <v>1.663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2</v>
      </c>
      <c r="U15">
        <v>2</v>
      </c>
      <c r="V15">
        <v>1.667</v>
      </c>
      <c r="W15">
        <v>1</v>
      </c>
      <c r="X15">
        <v>3</v>
      </c>
      <c r="Y15">
        <v>4.9880000000000004</v>
      </c>
    </row>
    <row r="16" spans="1:25">
      <c r="A16" t="s">
        <v>14</v>
      </c>
      <c r="B16">
        <v>19</v>
      </c>
      <c r="C16">
        <v>262</v>
      </c>
      <c r="D16">
        <v>46.448</v>
      </c>
      <c r="E16">
        <v>7</v>
      </c>
      <c r="F16">
        <v>56</v>
      </c>
      <c r="G16">
        <v>19.059999999999999</v>
      </c>
      <c r="H16">
        <v>4</v>
      </c>
      <c r="I16">
        <v>13</v>
      </c>
      <c r="J16">
        <v>11.06</v>
      </c>
      <c r="K16">
        <v>3</v>
      </c>
      <c r="L16">
        <v>12</v>
      </c>
      <c r="M16">
        <v>6.1070000000000002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>
      <c r="A17" t="s">
        <v>15</v>
      </c>
      <c r="B17">
        <v>22</v>
      </c>
      <c r="C17">
        <v>131</v>
      </c>
      <c r="D17">
        <v>32.889000000000003</v>
      </c>
      <c r="E17">
        <v>11</v>
      </c>
      <c r="F17">
        <v>100</v>
      </c>
      <c r="G17">
        <v>11.946</v>
      </c>
      <c r="H17">
        <v>2</v>
      </c>
      <c r="I17">
        <v>2</v>
      </c>
      <c r="J17">
        <v>3.2000000000000001E-2</v>
      </c>
      <c r="K17">
        <v>8</v>
      </c>
      <c r="L17">
        <v>27</v>
      </c>
      <c r="M17">
        <v>9.6289999999999996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3</v>
      </c>
      <c r="X17">
        <v>4</v>
      </c>
      <c r="Y17">
        <v>4.4640000000000004</v>
      </c>
    </row>
    <row r="18" spans="1:25">
      <c r="A18" t="s">
        <v>16</v>
      </c>
      <c r="B18">
        <v>12</v>
      </c>
      <c r="C18">
        <v>136</v>
      </c>
      <c r="D18">
        <v>40.691000000000003</v>
      </c>
      <c r="E18">
        <v>12</v>
      </c>
      <c r="F18">
        <v>169</v>
      </c>
      <c r="G18">
        <v>37.734000000000002</v>
      </c>
      <c r="H18">
        <v>3</v>
      </c>
      <c r="I18">
        <v>14</v>
      </c>
      <c r="J18">
        <v>0.11700000000000001</v>
      </c>
      <c r="K18">
        <v>3</v>
      </c>
      <c r="L18">
        <v>10</v>
      </c>
      <c r="M18">
        <v>4.7E-2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2</v>
      </c>
      <c r="U18">
        <v>2</v>
      </c>
      <c r="V18">
        <v>3.2000000000000001E-2</v>
      </c>
      <c r="W18">
        <v>1</v>
      </c>
      <c r="X18">
        <v>3</v>
      </c>
      <c r="Y18">
        <v>1.0640000000000001</v>
      </c>
    </row>
    <row r="19" spans="1:25">
      <c r="A19" t="s">
        <v>17</v>
      </c>
      <c r="B19">
        <v>18</v>
      </c>
      <c r="C19">
        <v>106</v>
      </c>
      <c r="D19">
        <v>26.948</v>
      </c>
      <c r="E19">
        <v>17</v>
      </c>
      <c r="F19">
        <v>671</v>
      </c>
      <c r="G19">
        <v>51.912999999999997</v>
      </c>
      <c r="H19">
        <v>0</v>
      </c>
      <c r="I19">
        <v>0</v>
      </c>
      <c r="J19">
        <v>0</v>
      </c>
      <c r="K19">
        <v>7</v>
      </c>
      <c r="L19">
        <v>13</v>
      </c>
      <c r="M19">
        <v>10.353999999999999</v>
      </c>
      <c r="N19">
        <v>2</v>
      </c>
      <c r="O19">
        <v>15</v>
      </c>
      <c r="P19">
        <v>3.831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1</v>
      </c>
      <c r="Y19">
        <v>1E-3</v>
      </c>
    </row>
    <row r="20" spans="1:25">
      <c r="A20" t="s">
        <v>18</v>
      </c>
      <c r="B20">
        <v>20</v>
      </c>
      <c r="C20">
        <v>99</v>
      </c>
      <c r="D20">
        <v>43.991999999999997</v>
      </c>
      <c r="E20">
        <v>16</v>
      </c>
      <c r="F20">
        <v>184</v>
      </c>
      <c r="G20">
        <v>39.027000000000001</v>
      </c>
      <c r="H20">
        <v>3</v>
      </c>
      <c r="I20">
        <v>16</v>
      </c>
      <c r="J20">
        <v>0.88200000000000001</v>
      </c>
      <c r="K20">
        <v>4</v>
      </c>
      <c r="L20">
        <v>5</v>
      </c>
      <c r="M20">
        <v>0.93200000000000005</v>
      </c>
      <c r="N20">
        <v>1</v>
      </c>
      <c r="O20">
        <v>1</v>
      </c>
      <c r="P20">
        <v>1E-3</v>
      </c>
      <c r="Q20">
        <v>0</v>
      </c>
      <c r="R20">
        <v>0</v>
      </c>
      <c r="S20">
        <v>0</v>
      </c>
      <c r="T20">
        <v>2</v>
      </c>
      <c r="U20">
        <v>5</v>
      </c>
      <c r="V20">
        <v>3.5859999999999999</v>
      </c>
      <c r="W20">
        <v>1</v>
      </c>
      <c r="X20">
        <v>1</v>
      </c>
      <c r="Y20">
        <v>0</v>
      </c>
    </row>
    <row r="21" spans="1:25">
      <c r="A21" t="s">
        <v>19</v>
      </c>
      <c r="B21">
        <v>10</v>
      </c>
      <c r="C21">
        <v>63</v>
      </c>
      <c r="D21">
        <v>26.471</v>
      </c>
      <c r="E21">
        <v>10</v>
      </c>
      <c r="F21">
        <v>195</v>
      </c>
      <c r="G21">
        <v>21.044</v>
      </c>
      <c r="H21">
        <v>2</v>
      </c>
      <c r="I21">
        <v>8</v>
      </c>
      <c r="J21">
        <v>2.4E-2</v>
      </c>
      <c r="K21">
        <v>7</v>
      </c>
      <c r="L21">
        <v>7</v>
      </c>
      <c r="M21">
        <v>1.8520000000000001</v>
      </c>
      <c r="N21">
        <v>1</v>
      </c>
      <c r="O21">
        <v>5</v>
      </c>
      <c r="P21">
        <v>0.28599999999999998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4</v>
      </c>
      <c r="X21">
        <v>8</v>
      </c>
      <c r="Y21">
        <v>3.0339999999999998</v>
      </c>
    </row>
    <row r="22" spans="1:25">
      <c r="A22" t="s">
        <v>20</v>
      </c>
      <c r="B22">
        <v>16</v>
      </c>
      <c r="C22">
        <v>62</v>
      </c>
      <c r="D22">
        <v>26.968</v>
      </c>
      <c r="E22">
        <v>9</v>
      </c>
      <c r="F22">
        <v>94</v>
      </c>
      <c r="G22">
        <v>35.752000000000002</v>
      </c>
      <c r="H22">
        <v>1</v>
      </c>
      <c r="I22">
        <v>1</v>
      </c>
      <c r="J22">
        <v>0.06</v>
      </c>
      <c r="K22">
        <v>4</v>
      </c>
      <c r="L22">
        <v>8</v>
      </c>
      <c r="M22">
        <v>7.8049999999999997</v>
      </c>
      <c r="N22">
        <v>1</v>
      </c>
      <c r="O22">
        <v>2</v>
      </c>
      <c r="P22">
        <v>9.0999999999999998E-2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4</v>
      </c>
      <c r="Y22">
        <v>7.0000000000000007E-2</v>
      </c>
    </row>
    <row r="23" spans="1:25">
      <c r="A23" t="s">
        <v>21</v>
      </c>
      <c r="B23">
        <v>18</v>
      </c>
      <c r="C23">
        <v>404</v>
      </c>
      <c r="D23">
        <v>78.307000000000002</v>
      </c>
      <c r="E23">
        <v>7</v>
      </c>
      <c r="F23">
        <v>46</v>
      </c>
      <c r="G23">
        <v>72.558000000000007</v>
      </c>
      <c r="H23">
        <v>1</v>
      </c>
      <c r="I23">
        <v>1</v>
      </c>
      <c r="J23">
        <v>2E-3</v>
      </c>
      <c r="K23">
        <v>3</v>
      </c>
      <c r="L23">
        <v>4</v>
      </c>
      <c r="M23">
        <v>2.294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7</v>
      </c>
      <c r="Y23">
        <v>1E-3</v>
      </c>
    </row>
    <row r="24" spans="1:25">
      <c r="A24" t="s">
        <v>22</v>
      </c>
      <c r="B24">
        <v>13</v>
      </c>
      <c r="C24">
        <v>101</v>
      </c>
      <c r="D24">
        <v>90.444000000000003</v>
      </c>
      <c r="E24">
        <v>12</v>
      </c>
      <c r="F24">
        <v>157</v>
      </c>
      <c r="G24">
        <v>58.887</v>
      </c>
      <c r="H24">
        <v>1</v>
      </c>
      <c r="I24">
        <v>2</v>
      </c>
      <c r="J24">
        <v>0.37</v>
      </c>
      <c r="K24">
        <v>3</v>
      </c>
      <c r="L24">
        <v>5</v>
      </c>
      <c r="M24">
        <v>0.8</v>
      </c>
      <c r="N24">
        <v>1</v>
      </c>
      <c r="O24">
        <v>15</v>
      </c>
      <c r="P24">
        <v>18.376000000000001</v>
      </c>
      <c r="Q24">
        <v>1</v>
      </c>
      <c r="R24">
        <v>1</v>
      </c>
      <c r="S24">
        <v>2.9000000000000001E-2</v>
      </c>
      <c r="T24">
        <v>0</v>
      </c>
      <c r="U24">
        <v>0</v>
      </c>
      <c r="V24">
        <v>0</v>
      </c>
      <c r="W24">
        <v>1</v>
      </c>
      <c r="X24">
        <v>11</v>
      </c>
      <c r="Y24">
        <v>0.251</v>
      </c>
    </row>
    <row r="25" spans="1:25">
      <c r="A25" t="s">
        <v>23</v>
      </c>
      <c r="B25">
        <v>17</v>
      </c>
      <c r="C25">
        <v>59</v>
      </c>
      <c r="D25">
        <v>40.584000000000003</v>
      </c>
      <c r="E25">
        <v>10</v>
      </c>
      <c r="F25">
        <v>100</v>
      </c>
      <c r="G25">
        <v>26.437000000000001</v>
      </c>
      <c r="H25">
        <v>1</v>
      </c>
      <c r="I25">
        <v>1</v>
      </c>
      <c r="J25">
        <v>4.1280000000000001</v>
      </c>
      <c r="K25">
        <v>7</v>
      </c>
      <c r="L25">
        <v>16</v>
      </c>
      <c r="M25">
        <v>1.425</v>
      </c>
      <c r="N25">
        <v>2</v>
      </c>
      <c r="O25">
        <v>10</v>
      </c>
      <c r="P25">
        <v>2.9609999999999999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3</v>
      </c>
      <c r="X25">
        <v>34</v>
      </c>
      <c r="Y25">
        <v>25.169</v>
      </c>
    </row>
    <row r="26" spans="1:25">
      <c r="A26" t="s">
        <v>24</v>
      </c>
      <c r="B26">
        <v>18</v>
      </c>
      <c r="C26">
        <v>45</v>
      </c>
      <c r="D26">
        <v>23.103999999999999</v>
      </c>
      <c r="E26">
        <v>15</v>
      </c>
      <c r="F26">
        <v>257</v>
      </c>
      <c r="G26">
        <v>18.221</v>
      </c>
      <c r="H26">
        <v>0</v>
      </c>
      <c r="I26">
        <v>0</v>
      </c>
      <c r="J26">
        <v>0</v>
      </c>
      <c r="K26">
        <v>3</v>
      </c>
      <c r="L26">
        <v>3</v>
      </c>
      <c r="M26">
        <v>1.5129999999999999</v>
      </c>
      <c r="N26">
        <v>1</v>
      </c>
      <c r="O26">
        <v>3</v>
      </c>
      <c r="P26">
        <v>4.2619999999999996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>
      <c r="A27" t="s">
        <v>25</v>
      </c>
      <c r="B27">
        <v>17</v>
      </c>
      <c r="C27">
        <v>1047</v>
      </c>
      <c r="D27">
        <v>115.084</v>
      </c>
      <c r="E27">
        <v>9</v>
      </c>
      <c r="F27">
        <v>135</v>
      </c>
      <c r="G27">
        <v>26.706</v>
      </c>
      <c r="H27">
        <v>2</v>
      </c>
      <c r="I27">
        <v>2</v>
      </c>
      <c r="J27">
        <v>3.101</v>
      </c>
      <c r="K27">
        <v>3</v>
      </c>
      <c r="L27">
        <v>4</v>
      </c>
      <c r="M27">
        <v>3.2829999999999999</v>
      </c>
      <c r="N27">
        <v>1</v>
      </c>
      <c r="O27">
        <v>5</v>
      </c>
      <c r="P27">
        <v>7.8419999999999996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2</v>
      </c>
      <c r="X27">
        <v>10</v>
      </c>
      <c r="Y27">
        <v>5.5339999999999998</v>
      </c>
    </row>
    <row r="28" spans="1:25">
      <c r="A28" t="s">
        <v>26</v>
      </c>
      <c r="B28">
        <v>15</v>
      </c>
      <c r="C28">
        <v>80</v>
      </c>
      <c r="D28">
        <v>59.895000000000003</v>
      </c>
      <c r="E28">
        <v>14</v>
      </c>
      <c r="F28">
        <v>224</v>
      </c>
      <c r="G28">
        <v>24.535</v>
      </c>
      <c r="H28">
        <v>5</v>
      </c>
      <c r="I28">
        <v>38</v>
      </c>
      <c r="J28">
        <v>7.2149999999999999</v>
      </c>
      <c r="K28">
        <v>4</v>
      </c>
      <c r="L28">
        <v>10</v>
      </c>
      <c r="M28">
        <v>9.3699999999999992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1</v>
      </c>
      <c r="V28">
        <v>1.64</v>
      </c>
      <c r="W28">
        <v>3</v>
      </c>
      <c r="X28">
        <v>8</v>
      </c>
      <c r="Y28">
        <v>3.4000000000000002E-2</v>
      </c>
    </row>
    <row r="29" spans="1:25">
      <c r="A29" t="s">
        <v>27</v>
      </c>
      <c r="B29">
        <v>23</v>
      </c>
      <c r="C29">
        <v>516</v>
      </c>
      <c r="D29">
        <v>139.44800000000001</v>
      </c>
      <c r="E29">
        <v>10</v>
      </c>
      <c r="F29">
        <v>63</v>
      </c>
      <c r="G29">
        <v>7.1189999999999998</v>
      </c>
      <c r="H29">
        <v>3</v>
      </c>
      <c r="I29">
        <v>6</v>
      </c>
      <c r="J29">
        <v>5.1100000000000003</v>
      </c>
      <c r="K29">
        <v>3</v>
      </c>
      <c r="L29">
        <v>6</v>
      </c>
      <c r="M29">
        <v>5.9189999999999996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1</v>
      </c>
      <c r="V29">
        <v>3.3090000000000002</v>
      </c>
      <c r="W29">
        <v>3</v>
      </c>
      <c r="X29">
        <v>21</v>
      </c>
      <c r="Y29">
        <v>0.27400000000000002</v>
      </c>
    </row>
    <row r="30" spans="1:25">
      <c r="A30" t="s">
        <v>28</v>
      </c>
      <c r="B30">
        <v>19</v>
      </c>
      <c r="C30">
        <v>69</v>
      </c>
      <c r="D30">
        <v>61.972000000000001</v>
      </c>
      <c r="E30">
        <v>13</v>
      </c>
      <c r="F30">
        <v>406</v>
      </c>
      <c r="G30">
        <v>37.927</v>
      </c>
      <c r="H30">
        <v>4</v>
      </c>
      <c r="I30">
        <v>42</v>
      </c>
      <c r="J30">
        <v>39.587000000000003</v>
      </c>
      <c r="K30">
        <v>5</v>
      </c>
      <c r="L30">
        <v>14</v>
      </c>
      <c r="M30">
        <v>9.3360000000000003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2</v>
      </c>
      <c r="V30">
        <v>1.8939999999999999</v>
      </c>
      <c r="W30">
        <v>2</v>
      </c>
      <c r="X30">
        <v>3</v>
      </c>
      <c r="Y30">
        <v>3.2000000000000001E-2</v>
      </c>
    </row>
    <row r="31" spans="1:25">
      <c r="A31" t="s">
        <v>29</v>
      </c>
      <c r="B31">
        <v>19</v>
      </c>
      <c r="C31">
        <v>110</v>
      </c>
      <c r="D31">
        <v>82.49</v>
      </c>
      <c r="E31">
        <v>8</v>
      </c>
      <c r="F31">
        <v>78</v>
      </c>
      <c r="G31">
        <v>37.847000000000001</v>
      </c>
      <c r="H31">
        <v>4</v>
      </c>
      <c r="I31">
        <v>18</v>
      </c>
      <c r="J31">
        <v>20.733000000000001</v>
      </c>
      <c r="K31">
        <v>5</v>
      </c>
      <c r="L31">
        <v>9</v>
      </c>
      <c r="M31">
        <v>1.143</v>
      </c>
      <c r="N31">
        <v>1</v>
      </c>
      <c r="O31">
        <v>1</v>
      </c>
      <c r="P31">
        <v>0</v>
      </c>
      <c r="Q31">
        <v>0</v>
      </c>
      <c r="R31">
        <v>0</v>
      </c>
      <c r="S31">
        <v>0</v>
      </c>
      <c r="T31">
        <v>1</v>
      </c>
      <c r="U31">
        <v>4</v>
      </c>
      <c r="V31">
        <v>4.1000000000000002E-2</v>
      </c>
      <c r="W31">
        <v>1</v>
      </c>
      <c r="X31">
        <v>2</v>
      </c>
      <c r="Y31">
        <v>1E-3</v>
      </c>
    </row>
    <row r="32" spans="1:25">
      <c r="A32" t="s">
        <v>30</v>
      </c>
      <c r="B32">
        <v>14</v>
      </c>
      <c r="C32">
        <v>57</v>
      </c>
      <c r="D32">
        <v>69.724000000000004</v>
      </c>
      <c r="E32">
        <v>10</v>
      </c>
      <c r="F32">
        <v>345</v>
      </c>
      <c r="G32">
        <v>30.641999999999999</v>
      </c>
      <c r="H32">
        <v>1</v>
      </c>
      <c r="I32">
        <v>1</v>
      </c>
      <c r="J32">
        <v>0.60799999999999998</v>
      </c>
      <c r="K32">
        <v>0</v>
      </c>
      <c r="L32">
        <v>0</v>
      </c>
      <c r="M32">
        <v>0</v>
      </c>
      <c r="N32">
        <v>1</v>
      </c>
      <c r="O32">
        <v>2</v>
      </c>
      <c r="P32">
        <v>1.151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>
      <c r="A33" t="s">
        <v>106</v>
      </c>
      <c r="B33">
        <v>25</v>
      </c>
      <c r="C33">
        <v>49</v>
      </c>
      <c r="D33">
        <v>85.968999999999994</v>
      </c>
      <c r="E33">
        <v>11</v>
      </c>
      <c r="F33">
        <v>51</v>
      </c>
      <c r="G33">
        <v>9.91</v>
      </c>
      <c r="H33">
        <v>3</v>
      </c>
      <c r="I33">
        <v>3</v>
      </c>
      <c r="J33">
        <v>0.439</v>
      </c>
      <c r="K33">
        <v>2</v>
      </c>
      <c r="L33">
        <v>2</v>
      </c>
      <c r="M33">
        <v>0.73599999999999999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4</v>
      </c>
      <c r="X33">
        <v>268</v>
      </c>
      <c r="Y33">
        <v>5.0090000000000003</v>
      </c>
    </row>
  </sheetData>
  <mergeCells count="8">
    <mergeCell ref="T1:V1"/>
    <mergeCell ref="W1:Y1"/>
    <mergeCell ref="B1:D1"/>
    <mergeCell ref="E1:G1"/>
    <mergeCell ref="H1:J1"/>
    <mergeCell ref="K1:M1"/>
    <mergeCell ref="N1:P1"/>
    <mergeCell ref="Q1:S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5"/>
  <sheetViews>
    <sheetView zoomScale="150" zoomScaleNormal="150" zoomScalePageLayoutView="150" workbookViewId="0">
      <selection activeCell="C19" sqref="C19"/>
    </sheetView>
  </sheetViews>
  <sheetFormatPr baseColWidth="10" defaultRowHeight="15" x14ac:dyDescent="0"/>
  <cols>
    <col min="1" max="1" width="4.1640625" bestFit="1" customWidth="1"/>
    <col min="2" max="2" width="22.83203125" customWidth="1"/>
    <col min="3" max="3" width="7.1640625" bestFit="1" customWidth="1"/>
    <col min="4" max="4" width="8.1640625" bestFit="1" customWidth="1"/>
    <col min="5" max="5" width="10.1640625" bestFit="1" customWidth="1"/>
  </cols>
  <sheetData>
    <row r="2" spans="1:5">
      <c r="B2" t="s">
        <v>104</v>
      </c>
      <c r="C2" t="s">
        <v>32</v>
      </c>
      <c r="D2" t="s">
        <v>40</v>
      </c>
      <c r="E2" t="s">
        <v>38</v>
      </c>
    </row>
    <row r="3" spans="1:5">
      <c r="A3">
        <v>1</v>
      </c>
      <c r="B3" t="s">
        <v>67</v>
      </c>
      <c r="C3">
        <v>141</v>
      </c>
      <c r="D3">
        <v>2899</v>
      </c>
      <c r="E3">
        <v>515.82500000000005</v>
      </c>
    </row>
    <row r="4" spans="1:5">
      <c r="A4">
        <v>2</v>
      </c>
      <c r="B4" t="s">
        <v>66</v>
      </c>
      <c r="C4">
        <v>56</v>
      </c>
      <c r="D4">
        <v>790</v>
      </c>
      <c r="E4">
        <v>496.70100000000002</v>
      </c>
    </row>
    <row r="5" spans="1:5">
      <c r="A5">
        <v>3</v>
      </c>
      <c r="B5" t="s">
        <v>81</v>
      </c>
      <c r="C5">
        <v>43</v>
      </c>
      <c r="D5">
        <v>264</v>
      </c>
      <c r="E5">
        <v>179.81</v>
      </c>
    </row>
    <row r="6" spans="1:5">
      <c r="A6">
        <v>4</v>
      </c>
      <c r="B6" t="s">
        <v>79</v>
      </c>
      <c r="C6">
        <v>27</v>
      </c>
      <c r="D6">
        <v>237</v>
      </c>
      <c r="E6">
        <v>224.77</v>
      </c>
    </row>
    <row r="7" spans="1:5">
      <c r="A7">
        <v>5</v>
      </c>
      <c r="B7" t="s">
        <v>70</v>
      </c>
      <c r="C7">
        <v>26</v>
      </c>
      <c r="D7">
        <v>598</v>
      </c>
      <c r="E7">
        <v>95.974999999999994</v>
      </c>
    </row>
    <row r="8" spans="1:5">
      <c r="A8">
        <v>6</v>
      </c>
      <c r="B8" t="s">
        <v>75</v>
      </c>
      <c r="C8">
        <v>16</v>
      </c>
      <c r="D8">
        <v>135</v>
      </c>
      <c r="E8">
        <v>6.8739999999999997</v>
      </c>
    </row>
    <row r="9" spans="1:5">
      <c r="A9">
        <v>7</v>
      </c>
      <c r="B9" t="s">
        <v>68</v>
      </c>
      <c r="C9">
        <v>15</v>
      </c>
      <c r="D9">
        <v>843</v>
      </c>
      <c r="E9">
        <v>100.452</v>
      </c>
    </row>
    <row r="10" spans="1:5">
      <c r="A10">
        <v>8</v>
      </c>
      <c r="B10" t="s">
        <v>73</v>
      </c>
      <c r="C10">
        <v>11</v>
      </c>
      <c r="D10">
        <v>28</v>
      </c>
      <c r="E10">
        <v>11.138</v>
      </c>
    </row>
    <row r="11" spans="1:5">
      <c r="A11">
        <v>9</v>
      </c>
      <c r="B11" t="s">
        <v>76</v>
      </c>
      <c r="C11">
        <v>10</v>
      </c>
      <c r="D11">
        <v>82</v>
      </c>
      <c r="E11">
        <v>85.763000000000005</v>
      </c>
    </row>
    <row r="12" spans="1:5">
      <c r="A12">
        <v>10</v>
      </c>
      <c r="B12" t="s">
        <v>72</v>
      </c>
      <c r="C12">
        <v>10</v>
      </c>
      <c r="D12">
        <v>44</v>
      </c>
      <c r="E12">
        <v>11.984</v>
      </c>
    </row>
    <row r="13" spans="1:5">
      <c r="A13">
        <v>11</v>
      </c>
      <c r="B13" t="s">
        <v>80</v>
      </c>
      <c r="C13">
        <v>10</v>
      </c>
      <c r="D13">
        <v>117</v>
      </c>
      <c r="E13">
        <v>11.127000000000001</v>
      </c>
    </row>
    <row r="14" spans="1:5">
      <c r="A14">
        <v>12</v>
      </c>
      <c r="B14" t="s">
        <v>74</v>
      </c>
      <c r="C14">
        <v>9</v>
      </c>
      <c r="D14">
        <v>411</v>
      </c>
      <c r="E14">
        <v>97.010999999999996</v>
      </c>
    </row>
    <row r="15" spans="1:5">
      <c r="A15">
        <v>13</v>
      </c>
      <c r="B15" t="s">
        <v>71</v>
      </c>
      <c r="C15">
        <v>7</v>
      </c>
      <c r="D15">
        <v>13</v>
      </c>
      <c r="E15">
        <v>17.542999999999999</v>
      </c>
    </row>
    <row r="16" spans="1:5">
      <c r="A16">
        <v>14</v>
      </c>
      <c r="B16" t="s">
        <v>85</v>
      </c>
      <c r="C16">
        <v>7</v>
      </c>
      <c r="D16">
        <v>17</v>
      </c>
      <c r="E16">
        <v>0.04</v>
      </c>
    </row>
    <row r="17" spans="1:5">
      <c r="A17">
        <v>15</v>
      </c>
      <c r="B17" t="s">
        <v>78</v>
      </c>
      <c r="C17">
        <v>6</v>
      </c>
      <c r="D17">
        <v>15</v>
      </c>
      <c r="E17">
        <v>11.644</v>
      </c>
    </row>
    <row r="18" spans="1:5">
      <c r="A18" t="s">
        <v>105</v>
      </c>
      <c r="B18" t="s">
        <v>111</v>
      </c>
      <c r="C18">
        <f>(C45)</f>
        <v>52</v>
      </c>
    </row>
    <row r="19" spans="1:5">
      <c r="A19">
        <v>16</v>
      </c>
      <c r="B19" t="s">
        <v>88</v>
      </c>
      <c r="C19">
        <v>6</v>
      </c>
      <c r="D19">
        <v>33</v>
      </c>
      <c r="E19">
        <v>10.782</v>
      </c>
    </row>
    <row r="20" spans="1:5">
      <c r="A20">
        <v>17</v>
      </c>
      <c r="B20" t="s">
        <v>84</v>
      </c>
      <c r="C20">
        <v>5</v>
      </c>
      <c r="D20">
        <v>14</v>
      </c>
      <c r="E20">
        <v>5.0739999999999998</v>
      </c>
    </row>
    <row r="21" spans="1:5">
      <c r="A21">
        <v>18</v>
      </c>
      <c r="B21" t="s">
        <v>89</v>
      </c>
      <c r="C21">
        <v>4</v>
      </c>
      <c r="D21">
        <v>561</v>
      </c>
      <c r="E21">
        <v>25.670999999999999</v>
      </c>
    </row>
    <row r="22" spans="1:5">
      <c r="A22">
        <v>19</v>
      </c>
      <c r="B22" t="s">
        <v>86</v>
      </c>
      <c r="C22">
        <v>4</v>
      </c>
      <c r="D22">
        <v>15</v>
      </c>
      <c r="E22">
        <v>14.382</v>
      </c>
    </row>
    <row r="23" spans="1:5">
      <c r="A23">
        <v>20</v>
      </c>
      <c r="B23" t="s">
        <v>69</v>
      </c>
      <c r="C23">
        <v>3</v>
      </c>
      <c r="D23">
        <v>136</v>
      </c>
      <c r="E23">
        <v>33.28</v>
      </c>
    </row>
    <row r="24" spans="1:5">
      <c r="A24">
        <v>21</v>
      </c>
      <c r="B24" t="s">
        <v>77</v>
      </c>
      <c r="C24">
        <v>3</v>
      </c>
      <c r="D24">
        <v>265</v>
      </c>
      <c r="E24">
        <v>3.2919999999999998</v>
      </c>
    </row>
    <row r="25" spans="1:5">
      <c r="A25">
        <v>22</v>
      </c>
      <c r="B25" t="s">
        <v>100</v>
      </c>
      <c r="C25">
        <v>2</v>
      </c>
      <c r="D25">
        <v>2</v>
      </c>
      <c r="E25">
        <v>3.9430000000000001</v>
      </c>
    </row>
    <row r="26" spans="1:5">
      <c r="A26">
        <v>23</v>
      </c>
      <c r="B26" t="s">
        <v>107</v>
      </c>
      <c r="C26">
        <v>2</v>
      </c>
      <c r="D26">
        <v>4</v>
      </c>
      <c r="E26">
        <v>2.1440000000000001</v>
      </c>
    </row>
    <row r="27" spans="1:5">
      <c r="A27">
        <v>24</v>
      </c>
      <c r="B27" t="s">
        <v>97</v>
      </c>
      <c r="C27">
        <v>2</v>
      </c>
      <c r="D27">
        <v>5</v>
      </c>
      <c r="E27">
        <v>1.53</v>
      </c>
    </row>
    <row r="28" spans="1:5">
      <c r="A28">
        <v>25</v>
      </c>
      <c r="B28" t="s">
        <v>87</v>
      </c>
      <c r="C28">
        <v>2</v>
      </c>
      <c r="D28">
        <v>2</v>
      </c>
      <c r="E28">
        <v>1.3919999999999999</v>
      </c>
    </row>
    <row r="29" spans="1:5">
      <c r="A29">
        <v>26</v>
      </c>
      <c r="B29" t="s">
        <v>94</v>
      </c>
      <c r="C29">
        <v>2</v>
      </c>
      <c r="D29">
        <v>7</v>
      </c>
      <c r="E29">
        <v>0.97899999999999998</v>
      </c>
    </row>
    <row r="30" spans="1:5">
      <c r="A30">
        <v>27</v>
      </c>
      <c r="B30" t="s">
        <v>96</v>
      </c>
      <c r="C30">
        <v>2</v>
      </c>
      <c r="D30">
        <v>2</v>
      </c>
      <c r="E30">
        <v>0.104</v>
      </c>
    </row>
    <row r="31" spans="1:5">
      <c r="A31">
        <v>28</v>
      </c>
      <c r="B31" t="s">
        <v>93</v>
      </c>
      <c r="C31">
        <v>2</v>
      </c>
      <c r="D31">
        <v>3</v>
      </c>
      <c r="E31">
        <v>9.1999999999999998E-2</v>
      </c>
    </row>
    <row r="32" spans="1:5">
      <c r="A32">
        <v>29</v>
      </c>
      <c r="B32" t="s">
        <v>99</v>
      </c>
      <c r="C32">
        <v>1</v>
      </c>
      <c r="D32">
        <v>5</v>
      </c>
      <c r="E32">
        <v>8.2910000000000004</v>
      </c>
    </row>
    <row r="33" spans="1:5">
      <c r="A33">
        <v>30</v>
      </c>
      <c r="B33" t="s">
        <v>102</v>
      </c>
      <c r="C33">
        <v>1</v>
      </c>
      <c r="D33">
        <v>3</v>
      </c>
      <c r="E33">
        <v>6.1310000000000002</v>
      </c>
    </row>
    <row r="34" spans="1:5">
      <c r="A34">
        <v>31</v>
      </c>
      <c r="B34" t="s">
        <v>92</v>
      </c>
      <c r="C34">
        <v>1</v>
      </c>
      <c r="D34">
        <v>72</v>
      </c>
      <c r="E34">
        <v>0.75700000000000001</v>
      </c>
    </row>
    <row r="35" spans="1:5">
      <c r="A35">
        <v>32</v>
      </c>
      <c r="B35" t="s">
        <v>90</v>
      </c>
      <c r="C35">
        <v>1</v>
      </c>
      <c r="D35">
        <v>1</v>
      </c>
      <c r="E35">
        <v>0.71299999999999997</v>
      </c>
    </row>
    <row r="36" spans="1:5">
      <c r="A36">
        <v>33</v>
      </c>
      <c r="B36" t="s">
        <v>98</v>
      </c>
      <c r="C36">
        <v>1</v>
      </c>
      <c r="D36">
        <v>2</v>
      </c>
      <c r="E36">
        <v>0.37</v>
      </c>
    </row>
    <row r="37" spans="1:5">
      <c r="A37">
        <v>34</v>
      </c>
      <c r="B37" t="s">
        <v>91</v>
      </c>
      <c r="C37">
        <v>1</v>
      </c>
      <c r="D37">
        <v>34</v>
      </c>
      <c r="E37">
        <v>0.315</v>
      </c>
    </row>
    <row r="38" spans="1:5">
      <c r="A38">
        <v>35</v>
      </c>
      <c r="B38" t="s">
        <v>103</v>
      </c>
      <c r="C38">
        <v>1</v>
      </c>
      <c r="D38">
        <v>1</v>
      </c>
      <c r="E38">
        <v>0.29399999999999998</v>
      </c>
    </row>
    <row r="39" spans="1:5">
      <c r="A39">
        <v>36</v>
      </c>
      <c r="B39" t="s">
        <v>101</v>
      </c>
      <c r="C39">
        <v>1</v>
      </c>
      <c r="D39">
        <v>1</v>
      </c>
      <c r="E39">
        <v>0.253</v>
      </c>
    </row>
    <row r="40" spans="1:5">
      <c r="A40">
        <v>37</v>
      </c>
      <c r="B40" t="s">
        <v>108</v>
      </c>
      <c r="C40">
        <v>1</v>
      </c>
      <c r="D40">
        <v>28</v>
      </c>
      <c r="E40">
        <v>0.129</v>
      </c>
    </row>
    <row r="41" spans="1:5">
      <c r="A41">
        <v>38</v>
      </c>
      <c r="B41" t="s">
        <v>95</v>
      </c>
      <c r="C41">
        <v>1</v>
      </c>
      <c r="D41">
        <v>1</v>
      </c>
      <c r="E41">
        <v>2.9000000000000001E-2</v>
      </c>
    </row>
    <row r="42" spans="1:5">
      <c r="A42">
        <v>39</v>
      </c>
      <c r="B42" t="s">
        <v>109</v>
      </c>
      <c r="C42">
        <v>1</v>
      </c>
      <c r="D42">
        <v>7</v>
      </c>
      <c r="E42">
        <v>2.9000000000000001E-2</v>
      </c>
    </row>
    <row r="43" spans="1:5">
      <c r="A43">
        <v>40</v>
      </c>
      <c r="B43" t="s">
        <v>83</v>
      </c>
      <c r="C43">
        <v>1</v>
      </c>
      <c r="D43">
        <v>1</v>
      </c>
      <c r="E43">
        <v>0.01</v>
      </c>
    </row>
    <row r="44" spans="1:5">
      <c r="A44">
        <v>41</v>
      </c>
      <c r="B44" t="s">
        <v>82</v>
      </c>
      <c r="C44">
        <v>1</v>
      </c>
      <c r="D44">
        <v>1</v>
      </c>
      <c r="E44">
        <v>2E-3</v>
      </c>
    </row>
    <row r="45" spans="1:5">
      <c r="C45">
        <f>SUM(C19:C44)</f>
        <v>52</v>
      </c>
    </row>
  </sheetData>
  <sortState ref="A1:E104">
    <sortCondition descending="1" ref="C1:C104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6</vt:i4>
      </vt:variant>
    </vt:vector>
  </HeadingPairs>
  <TitlesOfParts>
    <vt:vector size="10" baseType="lpstr">
      <vt:lpstr>homepage</vt:lpstr>
      <vt:lpstr>DataAccess</vt:lpstr>
      <vt:lpstr>User_type_data</vt:lpstr>
      <vt:lpstr>Acc_by_CC</vt:lpstr>
      <vt:lpstr>HP_by_source</vt:lpstr>
      <vt:lpstr>Files_ICOADS</vt:lpstr>
      <vt:lpstr>GB_ICOADS</vt:lpstr>
      <vt:lpstr>AdvUsers_Chart</vt:lpstr>
      <vt:lpstr>User_type_chart</vt:lpstr>
      <vt:lpstr>Acc_by_CC_chart</vt:lpstr>
    </vt:vector>
  </TitlesOfParts>
  <Company>NCAR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Worley</dc:creator>
  <cp:lastModifiedBy>Steven Worley</cp:lastModifiedBy>
  <cp:lastPrinted>2012-08-09T16:35:24Z</cp:lastPrinted>
  <dcterms:created xsi:type="dcterms:W3CDTF">2012-07-21T18:22:48Z</dcterms:created>
  <dcterms:modified xsi:type="dcterms:W3CDTF">2012-08-09T21:34:14Z</dcterms:modified>
</cp:coreProperties>
</file>