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042" windowHeight="49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<sst xmlns="http://schemas.openxmlformats.org/spreadsheetml/2006/main" count="479" uniqueCount="303">
  <si>
    <t>A01</t>
  </si>
  <si>
    <t>平均急救响应时间</t>
  </si>
  <si>
    <t>分子</t>
  </si>
  <si>
    <t>急救响应时间总时长</t>
  </si>
  <si>
    <t>分母</t>
  </si>
  <si>
    <t>车次</t>
  </si>
  <si>
    <t>A02</t>
  </si>
  <si>
    <t>心脏骤停复苏成功率</t>
  </si>
  <si>
    <t>心脏骤停复苏成功总例次数</t>
  </si>
  <si>
    <t>同期心脏骤停患者行心肺复苏术总例次数</t>
  </si>
  <si>
    <t>A03</t>
  </si>
  <si>
    <t>急性ST段抬高型心肌梗死再灌注治疗率</t>
  </si>
  <si>
    <t>发病12小时内实施再灌注治疗（静脉溶栓和/或PCI）的STEMI患者数</t>
  </si>
  <si>
    <t>同期发病12小时内具有再灌注治疗指征的STEMI患者数</t>
  </si>
  <si>
    <t>A04</t>
  </si>
  <si>
    <t>急性脑梗死再灌注治疗率</t>
  </si>
  <si>
    <t>发病6小时内的急性脑梗死患者给予静脉溶栓治疗和（或）血管内治疗</t>
  </si>
  <si>
    <t>发病6小时内的急性脑梗死患者</t>
  </si>
  <si>
    <t>A05</t>
  </si>
  <si>
    <t>开展日间医疗服务的医院占比</t>
  </si>
  <si>
    <t>开展日间医疗服务的医院数量（如医院开展填写1，否则填写0）</t>
  </si>
  <si>
    <t>/</t>
  </si>
  <si>
    <t>A06</t>
  </si>
  <si>
    <t>日间手术占择期手术的比例</t>
  </si>
  <si>
    <t>日间手术台次数</t>
  </si>
  <si>
    <t>同期出院患者择期手术总台次数</t>
  </si>
  <si>
    <t>B01</t>
  </si>
  <si>
    <t>肿瘤治疗前临床TNM分期评估率</t>
  </si>
  <si>
    <t>某癌种首次治疗前完成临床TNM分期评估的患者数</t>
  </si>
  <si>
    <t>同期首次治疗的某癌种患者数</t>
  </si>
  <si>
    <t>B02</t>
  </si>
  <si>
    <t>营养风险筛查率</t>
  </si>
  <si>
    <t>完成营养风险筛查住院患者数</t>
  </si>
  <si>
    <t>同期住院患者总数</t>
  </si>
  <si>
    <t>B03</t>
  </si>
  <si>
    <t>疼痛评估规范率</t>
  </si>
  <si>
    <t>B03.1</t>
  </si>
  <si>
    <t>门诊疼痛评估规范率</t>
  </si>
  <si>
    <t>疼痛门诊疼痛评估例数</t>
  </si>
  <si>
    <t>同期门诊患者数</t>
  </si>
  <si>
    <t>B03.2</t>
  </si>
  <si>
    <t>住院患者入院8h内评估规范率</t>
  </si>
  <si>
    <t>入院8h内完成疼痛程度评估的住院患者例数</t>
  </si>
  <si>
    <t>住院患者总例数</t>
  </si>
  <si>
    <t>B04</t>
  </si>
  <si>
    <t>门诊处方审核率</t>
  </si>
  <si>
    <t>药品收费前药师审核门诊处方张数</t>
  </si>
  <si>
    <t>同期门诊总处方张数</t>
  </si>
  <si>
    <t>B05</t>
  </si>
  <si>
    <t>急诊处方审核率</t>
  </si>
  <si>
    <t>药品收费前药师审核急诊处方张数</t>
  </si>
  <si>
    <t>同期急诊处方总处方张数</t>
  </si>
  <si>
    <t>B06</t>
  </si>
  <si>
    <t>住院处方审核率</t>
  </si>
  <si>
    <t>药品调配前药师审核住院患者用药医嘱条目数</t>
  </si>
  <si>
    <t>同期住院患者用药医嘱总条目数</t>
  </si>
  <si>
    <t>B07</t>
  </si>
  <si>
    <t>门诊处方审核合格率</t>
  </si>
  <si>
    <t>审核合格的门诊处方张数</t>
  </si>
  <si>
    <t>同期审核门诊处方总数</t>
  </si>
  <si>
    <t>B08</t>
  </si>
  <si>
    <t>急诊处方审核合格率</t>
  </si>
  <si>
    <t>审核合格的急诊处方张数</t>
  </si>
  <si>
    <t>同期审核急诊处方总数</t>
  </si>
  <si>
    <t>B09</t>
  </si>
  <si>
    <t>基本药物采购品种数占比</t>
  </si>
  <si>
    <t>医疗机构采购国家基本药物品种数</t>
  </si>
  <si>
    <t>医疗机构同期采购药物品种总数</t>
  </si>
  <si>
    <t>B10</t>
  </si>
  <si>
    <t>住院处方审核合格率</t>
  </si>
  <si>
    <t>药师点评合格的住院患者医嘱条目数</t>
  </si>
  <si>
    <t>同期药师点评的总医嘱条目数</t>
  </si>
  <si>
    <t>B11</t>
  </si>
  <si>
    <t>住院患者静脉输液规范使用率</t>
  </si>
  <si>
    <t>B11.1</t>
  </si>
  <si>
    <t>住院患者静脉输液使用率</t>
  </si>
  <si>
    <t>使用静脉输液的出院患者数</t>
  </si>
  <si>
    <t>同期出院患者总数</t>
  </si>
  <si>
    <t>B11.2</t>
  </si>
  <si>
    <t>住院患者静脉输液平均每床日使用数量</t>
  </si>
  <si>
    <t>出院患者使用静脉输液的数量</t>
  </si>
  <si>
    <t>同期出院患者实际占用总床日数</t>
  </si>
  <si>
    <t>B11.3</t>
  </si>
  <si>
    <t>住院患者静脉输液平均每床日使用体积</t>
  </si>
  <si>
    <t>出院患者使用静脉输液的体积</t>
  </si>
  <si>
    <t>B11.4</t>
  </si>
  <si>
    <t>住院患者平均使用输液药品品种数量</t>
  </si>
  <si>
    <t>出院患者使用静脉药品品种总数</t>
  </si>
  <si>
    <t>B12</t>
  </si>
  <si>
    <t>危急值报告及时率</t>
  </si>
  <si>
    <t>危急值通报时间符合规定时间的检验项目数</t>
  </si>
  <si>
    <t>同期需要危急值通报的检验项目总数</t>
  </si>
  <si>
    <t>B13</t>
  </si>
  <si>
    <t>危急值处置及时率</t>
  </si>
  <si>
    <t>临床医生在符合规定时间处置的危急值项目数</t>
  </si>
  <si>
    <t>同期需要处置的危急值检验项目数</t>
  </si>
  <si>
    <t>B14</t>
  </si>
  <si>
    <t>室间质评项目合格率</t>
  </si>
  <si>
    <t>室间质评合格的检验项目数</t>
  </si>
  <si>
    <t>同期参加室间质评检验项目总数</t>
  </si>
  <si>
    <t>B15</t>
  </si>
  <si>
    <t>早期康复介入率</t>
  </si>
  <si>
    <t>B15.1</t>
  </si>
  <si>
    <t>早期康复介入率（神经内科）</t>
  </si>
  <si>
    <t>接受早期康复介入的重点科室（神经内科）住院患者数</t>
  </si>
  <si>
    <t>同期神经内科住院患者总数</t>
  </si>
  <si>
    <t>B15.2</t>
  </si>
  <si>
    <t>早期康复介入率（神经外科）</t>
  </si>
  <si>
    <t>接受早期康复介入的重点科室（神经外科）住院患者数</t>
  </si>
  <si>
    <t>同期神经外科住院患者总数</t>
  </si>
  <si>
    <t>B15.3</t>
  </si>
  <si>
    <t>早期康复介入率（骨科）</t>
  </si>
  <si>
    <t>接受早期康复介入的重点科室（骨科）住院患者数</t>
  </si>
  <si>
    <t>同期骨科住院患者总数</t>
  </si>
  <si>
    <t>B15.4</t>
  </si>
  <si>
    <t>早期康复介入率（心血管内科）</t>
  </si>
  <si>
    <t>接受早期康复介入的重点科室（心血管内科）住院患者数</t>
  </si>
  <si>
    <t>同期心血管内科住院患者总数</t>
  </si>
  <si>
    <t>B15.5</t>
  </si>
  <si>
    <t>早期康复介入率（重症ICU）</t>
  </si>
  <si>
    <t>接受早期康复介入的重点科室（重症ICU）住院患者数</t>
  </si>
  <si>
    <t>同期重症ICU住院患者总数</t>
  </si>
  <si>
    <t>B15.6</t>
  </si>
  <si>
    <t>早期康复介入率（脑卒中）</t>
  </si>
  <si>
    <t>接受早期康复介入的脑卒中住院患者数</t>
  </si>
  <si>
    <t>同期脑卒中住院患者总数</t>
  </si>
  <si>
    <t>B15.7</t>
  </si>
  <si>
    <t>早期康复介入率（脊髓损伤）</t>
  </si>
  <si>
    <t>接受早期康复介入的脊髓损伤住院患者数</t>
  </si>
  <si>
    <t>同期脊髓损伤住院患者总数</t>
  </si>
  <si>
    <t>B15.8</t>
  </si>
  <si>
    <t>早期康复介入率（髋、膝关节置换术后）</t>
  </si>
  <si>
    <t>接受早期康复介入的髋、膝关节置换术后住院患者数</t>
  </si>
  <si>
    <t>同期髋、膝关节置换术后住院患者总数</t>
  </si>
  <si>
    <t>B15.9</t>
  </si>
  <si>
    <t>康复评定率</t>
  </si>
  <si>
    <t>单位时间内接受康复评定的康复医学科住院患者数</t>
  </si>
  <si>
    <t>同期康复医学科患者总数</t>
  </si>
  <si>
    <t>B16</t>
  </si>
  <si>
    <t>四级手术患者随访率</t>
  </si>
  <si>
    <t>住院患者实施四级手术后第一年内完成随访的人数</t>
  </si>
  <si>
    <t>同期住院患者实施四级手术总人数</t>
  </si>
  <si>
    <t>B17</t>
  </si>
  <si>
    <t>恶性肿瘤患者随访率</t>
  </si>
  <si>
    <t>恶性肿瘤患者出院后一年内实施随访的恶性肿瘤患者人数</t>
  </si>
  <si>
    <t>同期住院恶性肿瘤人数</t>
  </si>
  <si>
    <t>B18</t>
  </si>
  <si>
    <t>每百出院人次主动报告不良事件例次</t>
  </si>
  <si>
    <t>主动报告的医疗质量安全不良事件例数</t>
  </si>
  <si>
    <t>同期出院患者人次</t>
  </si>
  <si>
    <t>B19</t>
  </si>
  <si>
    <t>中医医疗机构中以中医治疗为主的出院患者比例</t>
  </si>
  <si>
    <t>年度以中医为主治疗的出院患者人次数</t>
  </si>
  <si>
    <t>同期出院患者总人次数</t>
  </si>
  <si>
    <t>C01</t>
  </si>
  <si>
    <t>医院CMI值</t>
  </si>
  <si>
    <t>C02</t>
  </si>
  <si>
    <t>手术患者住院死亡率</t>
  </si>
  <si>
    <t>手术住院死亡人数</t>
  </si>
  <si>
    <t>手术患者出院人次</t>
  </si>
  <si>
    <t>C03</t>
  </si>
  <si>
    <t>ICU患者病死率</t>
  </si>
  <si>
    <t>ICU</t>
  </si>
  <si>
    <t>同期</t>
  </si>
  <si>
    <t>收治患者总数</t>
  </si>
  <si>
    <t>C04</t>
  </si>
  <si>
    <t>手术并发症发生率</t>
  </si>
  <si>
    <t>择期手术患者发生并发症例数</t>
  </si>
  <si>
    <t>同期出院的手术患者人数</t>
  </si>
  <si>
    <t>C05</t>
  </si>
  <si>
    <t>麻醉并发症发生率</t>
  </si>
  <si>
    <t>仅与麻醉及麻醉操作相关的并发症</t>
  </si>
  <si>
    <t>单位时间内由麻醉科实施的麻醉例次</t>
  </si>
  <si>
    <t>C06</t>
  </si>
  <si>
    <t>非计划重返手术室再手术率</t>
  </si>
  <si>
    <t>C06.1</t>
  </si>
  <si>
    <t>手术患者术后非预期重返手术室再次手术例数</t>
  </si>
  <si>
    <t>同期手术患者手术例数</t>
  </si>
  <si>
    <t>C06.2</t>
  </si>
  <si>
    <t>手术患者术后48小时内非计划重返手术室再次手术率</t>
  </si>
  <si>
    <t>手术患者手术后因各种原因导致患者需术后48小时内进行的计划外再次手术例数</t>
  </si>
  <si>
    <t>同期出院患者手术例数</t>
  </si>
  <si>
    <t>C06.3</t>
  </si>
  <si>
    <t>手术患者术后31天内非计划重返手术室再次手术率</t>
  </si>
  <si>
    <t>手术患者手术后因各种原因导致患者需术后31天内进行的计划外再次手术例数</t>
  </si>
  <si>
    <t>C07</t>
  </si>
  <si>
    <t>围术期死亡率</t>
  </si>
  <si>
    <t>C07.1</t>
  </si>
  <si>
    <t>手术当日围术期死亡率</t>
  </si>
  <si>
    <t>手术当日死亡患者人数</t>
  </si>
  <si>
    <t>同期手术患者出院人数</t>
  </si>
  <si>
    <t>C07.2</t>
  </si>
  <si>
    <t>术后24小时围术期死亡率</t>
  </si>
  <si>
    <t>术后24小时死亡患者人数</t>
  </si>
  <si>
    <t>C07.3</t>
  </si>
  <si>
    <t>术后48小时围术期死亡率</t>
  </si>
  <si>
    <t>术后48小时死亡患者人数</t>
  </si>
  <si>
    <t>C08</t>
  </si>
  <si>
    <t>恶性肿瘤患者生存时间</t>
  </si>
  <si>
    <t>综合治疗后生存超过5年以上的某肿瘤患者数</t>
  </si>
  <si>
    <t>治疗该肿瘤总患者数</t>
  </si>
  <si>
    <t>C09</t>
  </si>
  <si>
    <t>血管内导管相关血流感染发生率</t>
  </si>
  <si>
    <t>血管内导管相关血流感染例次数</t>
  </si>
  <si>
    <t>同期患者使用血管内导管留置总天数</t>
  </si>
  <si>
    <t>C10</t>
  </si>
  <si>
    <t>患者院内压力性损伤发生率</t>
  </si>
  <si>
    <t>2期及以上院内压力性损伤发生例数</t>
  </si>
  <si>
    <t>C11</t>
  </si>
  <si>
    <t>住院患者手术术后获得性指标发生率</t>
  </si>
  <si>
    <t>C11.1</t>
  </si>
  <si>
    <t>手术患者手术后肺栓塞发生率</t>
  </si>
  <si>
    <t>手术患者手术后发生肺栓塞发生例数</t>
  </si>
  <si>
    <t>同期手术患者出院人次</t>
  </si>
  <si>
    <t>C11.2</t>
  </si>
  <si>
    <t>手术患者手术后深静脉血栓发生率</t>
  </si>
  <si>
    <t>手术患者手术后深静脉血栓发生例数</t>
  </si>
  <si>
    <t>C11.3</t>
  </si>
  <si>
    <t>手术患者手术后败血症发生率</t>
  </si>
  <si>
    <t>手术患者手术后败血症发生例数</t>
  </si>
  <si>
    <t>C11.4</t>
  </si>
  <si>
    <t>手术患者手术后出血或血肿发生率</t>
  </si>
  <si>
    <t>手术患者手术后出血或血肿发生例数</t>
  </si>
  <si>
    <t>C11.5</t>
  </si>
  <si>
    <t>手术患者手术伤口裂开发生率</t>
  </si>
  <si>
    <t>手术患者手术后伤口裂开发生例数</t>
  </si>
  <si>
    <t>C11.6</t>
  </si>
  <si>
    <t>手术患者手术后猝死发生率</t>
  </si>
  <si>
    <t>手术患者手术后猝死发生例数</t>
  </si>
  <si>
    <t>C11.7</t>
  </si>
  <si>
    <t>手术患者手术后呼吸衰竭发生率</t>
  </si>
  <si>
    <t>手术患者手术后呼吸衰竭发生例数</t>
  </si>
  <si>
    <t>C11.8</t>
  </si>
  <si>
    <t>手术患者手术后生理/代谢紊乱发生率</t>
  </si>
  <si>
    <t>手术患者手术后生理/代谢紊乱发生例数</t>
  </si>
  <si>
    <t>C11.9</t>
  </si>
  <si>
    <t>与手术/操作相关感染发生例数和发生率</t>
  </si>
  <si>
    <t>与手术/操作相关感染发生例数</t>
  </si>
  <si>
    <t>同期手术/操作患者总数</t>
  </si>
  <si>
    <t>C11.10</t>
  </si>
  <si>
    <t>手术过程中异物遗留发生率</t>
  </si>
  <si>
    <t>手术过程中异物遗留发生例数</t>
  </si>
  <si>
    <t>C11.11</t>
  </si>
  <si>
    <t>手术患者麻醉并发症发生率</t>
  </si>
  <si>
    <t>手术患者麻醉并发症发生例数</t>
  </si>
  <si>
    <t>C11.12</t>
  </si>
  <si>
    <t>手术患者肺部感染与肺机能不全发生率</t>
  </si>
  <si>
    <t>手术患者肺部感染与肺机能不全发生例数</t>
  </si>
  <si>
    <t>C11.13</t>
  </si>
  <si>
    <t>手术意外穿刺伤或撕裂伤发生率</t>
  </si>
  <si>
    <t>手术意外穿刺伤或撕裂伤发生例数</t>
  </si>
  <si>
    <t>C11.14</t>
  </si>
  <si>
    <t>手术后急性肾衰竭发生率</t>
  </si>
  <si>
    <t>手术后急性肾衰竭发生例数</t>
  </si>
  <si>
    <t>C11.15</t>
  </si>
  <si>
    <t>各系统/器官术后并发症发生率</t>
  </si>
  <si>
    <t>手术患者消化、循环、神经、眼和附器、耳和乳突、肌肉骨骼、泌尿生殖、口腔等系统/</t>
  </si>
  <si>
    <t>C11.16</t>
  </si>
  <si>
    <t>植入物的并发症（不包括脓毒症）发生率</t>
  </si>
  <si>
    <t>植入物的并发症（不包括脓毒症）发生例数</t>
  </si>
  <si>
    <t>C11.17</t>
  </si>
  <si>
    <t>再植和截肢的并发症发生率</t>
  </si>
  <si>
    <t>再植和截肢的并发症发生例数</t>
  </si>
  <si>
    <t>同期再植和截肢患者出院人数</t>
  </si>
  <si>
    <t>C11.18</t>
  </si>
  <si>
    <t>介入操作与手术患者其他并发症发生率</t>
  </si>
  <si>
    <t>介入操作与手术患者其他并发症发生例数</t>
  </si>
  <si>
    <t>同期介入操作与手术患者出院人次</t>
  </si>
  <si>
    <t>C11.19</t>
  </si>
  <si>
    <t>剖宫产分娩产妇产程和分娩并发症发生率</t>
  </si>
  <si>
    <t>剖宫产分娩产妇产程和分娩并发症发生例数</t>
  </si>
  <si>
    <t>同期剖宫产分娩产妇出院人数</t>
  </si>
  <si>
    <t>D01</t>
  </si>
  <si>
    <t>门诊病历电子化比例</t>
  </si>
  <si>
    <t>门诊患者使用电子化病历记录的人次数</t>
  </si>
  <si>
    <t>同期门诊患者人次数</t>
  </si>
  <si>
    <t>D02</t>
  </si>
  <si>
    <t>门诊结构化病历使用比例</t>
  </si>
  <si>
    <t>门诊患者使用结构化电子病历记录的人次数</t>
  </si>
  <si>
    <t>D03</t>
  </si>
  <si>
    <t>病案首页主要诊断编码正确率</t>
  </si>
  <si>
    <t>D03.1</t>
  </si>
  <si>
    <t>病案首页主要诊断填写正确率</t>
  </si>
  <si>
    <t>病案首页中主要诊断填写正确的出院患者病历数</t>
  </si>
  <si>
    <t>D03.2</t>
  </si>
  <si>
    <t>病案首页中主要诊断编码正确的出院患者病历数</t>
  </si>
  <si>
    <t>同期出院患者病历总数</t>
  </si>
  <si>
    <t>D04</t>
  </si>
  <si>
    <t>病历记录及时性</t>
  </si>
  <si>
    <t>D04.1</t>
  </si>
  <si>
    <t>入院记录24小时内完成率</t>
  </si>
  <si>
    <t>入院记录在患者入院24小时内完成的住院患者病历数</t>
  </si>
  <si>
    <t>同期住院患者病历总数</t>
  </si>
  <si>
    <t>D04.2</t>
  </si>
  <si>
    <t>手术记录24小时内完成率</t>
  </si>
  <si>
    <t>手术记录在术后24小时内完成的住院患者病历数</t>
  </si>
  <si>
    <t>同期住院手术患者病历总数</t>
  </si>
  <si>
    <t>D04.3</t>
  </si>
  <si>
    <t>出院记录24小时内完成率</t>
  </si>
  <si>
    <t>出院记录在患者出院后24小时内完成的病历数</t>
  </si>
  <si>
    <t>D04.5</t>
  </si>
  <si>
    <t>病案首页24小时内完成率</t>
  </si>
  <si>
    <t>病案首页在患者出院后24小时内完成的病历数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</si>
</sst>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0"/>
      <name val="Microsoft YaHei"/>
      <charset val="134"/>
    </font>
    <font>
      <sz val="10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0" fontId="2" fillId="2" borderId="1" xfId="3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0"/>
  <sheetViews>
    <sheetView tabSelected="1" workbookViewId="0">
      <selection activeCell="A1" sqref="$A1:$XFD1048576"/>
    </sheetView>
  </sheetViews>
  <sheetFormatPr defaultColWidth="9.02654867256637" defaultRowHeight="13.5" outlineLevelCol="3"/>
  <cols>
    <col min="1" max="1" width="10.8407079646018" style="1" customWidth="1"/>
    <col min="2" max="2" width="50.3805309734513" style="1" customWidth="1"/>
    <col min="3" max="3" width="13.4955752212389" style="1" customWidth="1"/>
    <col min="4" max="4" width="15.6106194690265" style="1" customWidth="1"/>
    <col min="5" max="16384" width="9.02654867256637" style="1"/>
  </cols>
  <sheetData>
    <row r="1" s="1" customFormat="1" ht="22.5" customHeight="1" spans="1:4">
      <c r="A1" s="2" t="s">
        <v>0</v>
      </c>
      <c r="B1" s="3" t="s">
        <v>1</v>
      </c>
      <c r="C1" s="4">
        <v>10.94</v>
      </c>
      <c r="D1" s="5"/>
    </row>
    <row r="2" s="1" customFormat="1" ht="22.5" customHeight="1" spans="1:4">
      <c r="A2" s="2" t="s">
        <v>2</v>
      </c>
      <c r="B2" s="3" t="s">
        <v>3</v>
      </c>
      <c r="C2" s="4">
        <v>4321.3</v>
      </c>
      <c r="D2" s="5"/>
    </row>
    <row r="3" s="1" customFormat="1" ht="22.5" customHeight="1" spans="1:4">
      <c r="A3" s="2" t="s">
        <v>4</v>
      </c>
      <c r="B3" s="3" t="s">
        <v>5</v>
      </c>
      <c r="C3" s="4">
        <v>395</v>
      </c>
      <c r="D3" s="5"/>
    </row>
    <row r="4" s="1" customFormat="1" ht="22.5" customHeight="1" spans="1:4">
      <c r="A4" s="2" t="s">
        <v>6</v>
      </c>
      <c r="B4" s="3" t="s">
        <v>7</v>
      </c>
      <c r="C4" s="6">
        <f>C5/C6</f>
        <v>0.375</v>
      </c>
      <c r="D4" s="5"/>
    </row>
    <row r="5" s="1" customFormat="1" ht="22.5" customHeight="1" spans="1:4">
      <c r="A5" s="2" t="s">
        <v>2</v>
      </c>
      <c r="B5" s="3" t="s">
        <v>8</v>
      </c>
      <c r="C5" s="4">
        <v>3</v>
      </c>
      <c r="D5" s="5"/>
    </row>
    <row r="6" s="1" customFormat="1" ht="22.5" customHeight="1" spans="1:4">
      <c r="A6" s="2" t="s">
        <v>4</v>
      </c>
      <c r="B6" s="3" t="s">
        <v>9</v>
      </c>
      <c r="C6" s="4">
        <v>8</v>
      </c>
      <c r="D6" s="5"/>
    </row>
    <row r="7" s="1" customFormat="1" ht="22.5" customHeight="1" spans="1:4">
      <c r="A7" s="2" t="s">
        <v>10</v>
      </c>
      <c r="B7" s="3" t="s">
        <v>11</v>
      </c>
      <c r="C7" s="6">
        <f>C8/C9</f>
        <v>1</v>
      </c>
      <c r="D7" s="5"/>
    </row>
    <row r="8" s="1" customFormat="1" ht="39" customHeight="1" spans="1:4">
      <c r="A8" s="2" t="s">
        <v>2</v>
      </c>
      <c r="B8" s="3" t="s">
        <v>12</v>
      </c>
      <c r="C8" s="4">
        <v>8</v>
      </c>
      <c r="D8" s="5"/>
    </row>
    <row r="9" s="1" customFormat="1" ht="22.5" customHeight="1" spans="1:4">
      <c r="A9" s="2" t="s">
        <v>4</v>
      </c>
      <c r="B9" s="3" t="s">
        <v>13</v>
      </c>
      <c r="C9" s="4">
        <v>8</v>
      </c>
      <c r="D9" s="5"/>
    </row>
    <row r="10" s="1" customFormat="1" ht="22.5" customHeight="1" spans="1:4">
      <c r="A10" s="2" t="s">
        <v>14</v>
      </c>
      <c r="B10" s="3" t="s">
        <v>15</v>
      </c>
      <c r="C10" s="6">
        <f>C11/C12</f>
        <v>1</v>
      </c>
      <c r="D10" s="5"/>
    </row>
    <row r="11" s="1" customFormat="1" ht="39" customHeight="1" spans="1:4">
      <c r="A11" s="2" t="s">
        <v>2</v>
      </c>
      <c r="B11" s="3" t="s">
        <v>16</v>
      </c>
      <c r="C11" s="4">
        <v>11</v>
      </c>
      <c r="D11" s="5"/>
    </row>
    <row r="12" s="1" customFormat="1" ht="22.5" customHeight="1" spans="1:4">
      <c r="A12" s="2" t="s">
        <v>4</v>
      </c>
      <c r="B12" s="3" t="s">
        <v>17</v>
      </c>
      <c r="C12" s="4">
        <v>11</v>
      </c>
      <c r="D12" s="5"/>
    </row>
    <row r="13" s="1" customFormat="1" ht="22.5" customHeight="1" spans="1:4">
      <c r="A13" s="2" t="s">
        <v>18</v>
      </c>
      <c r="B13" s="3" t="s">
        <v>19</v>
      </c>
      <c r="C13" s="4">
        <v>0</v>
      </c>
      <c r="D13" s="5"/>
    </row>
    <row r="14" s="1" customFormat="1" ht="39" customHeight="1" spans="1:4">
      <c r="A14" s="2" t="s">
        <v>2</v>
      </c>
      <c r="B14" s="3" t="s">
        <v>20</v>
      </c>
      <c r="C14" s="4">
        <v>0</v>
      </c>
      <c r="D14" s="5"/>
    </row>
    <row r="15" s="1" customFormat="1" ht="22.5" customHeight="1" spans="1:4">
      <c r="A15" s="2" t="s">
        <v>4</v>
      </c>
      <c r="B15" s="3" t="s">
        <v>21</v>
      </c>
      <c r="C15" s="4">
        <v>0</v>
      </c>
      <c r="D15" s="5"/>
    </row>
    <row r="16" s="1" customFormat="1" ht="22.5" customHeight="1" spans="1:4">
      <c r="A16" s="2" t="s">
        <v>22</v>
      </c>
      <c r="B16" s="3" t="s">
        <v>23</v>
      </c>
      <c r="C16" s="4">
        <v>0</v>
      </c>
      <c r="D16" s="5"/>
    </row>
    <row r="17" s="1" customFormat="1" ht="22.5" customHeight="1" spans="1:4">
      <c r="A17" s="2" t="s">
        <v>2</v>
      </c>
      <c r="B17" s="3" t="s">
        <v>24</v>
      </c>
      <c r="C17" s="4">
        <v>0</v>
      </c>
      <c r="D17" s="5"/>
    </row>
    <row r="18" s="1" customFormat="1" ht="22.5" customHeight="1" spans="1:4">
      <c r="A18" s="2" t="s">
        <v>4</v>
      </c>
      <c r="B18" s="3" t="s">
        <v>25</v>
      </c>
      <c r="C18" s="4">
        <v>674</v>
      </c>
      <c r="D18" s="5"/>
    </row>
    <row r="19" s="1" customFormat="1" ht="22.5" customHeight="1" spans="1:4">
      <c r="A19" s="2" t="s">
        <v>26</v>
      </c>
      <c r="B19" s="3" t="s">
        <v>27</v>
      </c>
      <c r="C19" s="6">
        <f>C20/C21</f>
        <v>1</v>
      </c>
      <c r="D19" s="5"/>
    </row>
    <row r="20" s="1" customFormat="1" ht="22.5" customHeight="1" spans="1:4">
      <c r="A20" s="2" t="s">
        <v>2</v>
      </c>
      <c r="B20" s="3" t="s">
        <v>28</v>
      </c>
      <c r="C20" s="4">
        <v>3</v>
      </c>
      <c r="D20" s="5"/>
    </row>
    <row r="21" s="1" customFormat="1" ht="22.5" customHeight="1" spans="1:4">
      <c r="A21" s="2" t="s">
        <v>4</v>
      </c>
      <c r="B21" s="3" t="s">
        <v>29</v>
      </c>
      <c r="C21" s="4">
        <v>3</v>
      </c>
      <c r="D21" s="5"/>
    </row>
    <row r="22" s="1" customFormat="1" ht="22.5" customHeight="1" spans="1:4">
      <c r="A22" s="2" t="s">
        <v>30</v>
      </c>
      <c r="B22" s="3" t="s">
        <v>31</v>
      </c>
      <c r="C22" s="6">
        <f>C23/C24</f>
        <v>0.85054347826087</v>
      </c>
      <c r="D22" s="5"/>
    </row>
    <row r="23" s="1" customFormat="1" ht="22.5" customHeight="1" spans="1:4">
      <c r="A23" s="2" t="s">
        <v>2</v>
      </c>
      <c r="B23" s="3" t="s">
        <v>32</v>
      </c>
      <c r="C23" s="4">
        <f>199+156+93+70+64+44</f>
        <v>626</v>
      </c>
      <c r="D23" s="5"/>
    </row>
    <row r="24" s="1" customFormat="1" ht="22.5" customHeight="1" spans="1:4">
      <c r="A24" s="2" t="s">
        <v>4</v>
      </c>
      <c r="B24" s="3" t="s">
        <v>33</v>
      </c>
      <c r="C24" s="7">
        <f>8+44+18+20+197+3+14+152+5+8+75+19+11+110+1+2+45+4</f>
        <v>736</v>
      </c>
      <c r="D24" s="5"/>
    </row>
    <row r="25" s="1" customFormat="1" ht="22.5" customHeight="1" spans="1:4">
      <c r="A25" s="2" t="s">
        <v>34</v>
      </c>
      <c r="B25" s="3" t="s">
        <v>35</v>
      </c>
      <c r="C25" s="4"/>
      <c r="D25" s="5"/>
    </row>
    <row r="26" s="1" customFormat="1" ht="22.5" customHeight="1" spans="1:4">
      <c r="A26" s="2" t="s">
        <v>36</v>
      </c>
      <c r="B26" s="3" t="s">
        <v>37</v>
      </c>
      <c r="C26" s="8">
        <f>C27/C28</f>
        <v>0.738192419825073</v>
      </c>
      <c r="D26" s="5"/>
    </row>
    <row r="27" s="1" customFormat="1" ht="22.5" customHeight="1" spans="1:4">
      <c r="A27" s="2" t="s">
        <v>2</v>
      </c>
      <c r="B27" s="3" t="s">
        <v>38</v>
      </c>
      <c r="C27" s="9">
        <v>1266</v>
      </c>
      <c r="D27" s="5"/>
    </row>
    <row r="28" s="1" customFormat="1" ht="22.5" customHeight="1" spans="1:4">
      <c r="A28" s="2" t="s">
        <v>4</v>
      </c>
      <c r="B28" s="3" t="s">
        <v>39</v>
      </c>
      <c r="C28" s="9">
        <f>1137+578</f>
        <v>1715</v>
      </c>
      <c r="D28" s="5"/>
    </row>
    <row r="29" s="1" customFormat="1" ht="22.5" customHeight="1" spans="1:4">
      <c r="A29" s="2" t="s">
        <v>40</v>
      </c>
      <c r="B29" s="3" t="s">
        <v>41</v>
      </c>
      <c r="C29" s="8">
        <f>C30/C31</f>
        <v>0.879120879120879</v>
      </c>
      <c r="D29" s="5"/>
    </row>
    <row r="30" s="1" customFormat="1" ht="22.5" customHeight="1" spans="1:4">
      <c r="A30" s="2" t="s">
        <v>2</v>
      </c>
      <c r="B30" s="3" t="s">
        <v>42</v>
      </c>
      <c r="C30" s="9">
        <v>160</v>
      </c>
      <c r="D30" s="5"/>
    </row>
    <row r="31" s="1" customFormat="1" ht="22.5" customHeight="1" spans="1:4">
      <c r="A31" s="2" t="s">
        <v>4</v>
      </c>
      <c r="B31" s="3" t="s">
        <v>43</v>
      </c>
      <c r="C31" s="9">
        <v>182</v>
      </c>
      <c r="D31" s="5"/>
    </row>
    <row r="32" s="1" customFormat="1" ht="22.5" customHeight="1" spans="1:4">
      <c r="A32" s="2" t="s">
        <v>44</v>
      </c>
      <c r="B32" s="3" t="s">
        <v>45</v>
      </c>
      <c r="C32" s="4">
        <v>0</v>
      </c>
      <c r="D32" s="5"/>
    </row>
    <row r="33" s="1" customFormat="1" ht="22.5" customHeight="1" spans="1:4">
      <c r="A33" s="2" t="s">
        <v>2</v>
      </c>
      <c r="B33" s="3" t="s">
        <v>46</v>
      </c>
      <c r="C33" s="4">
        <v>0</v>
      </c>
      <c r="D33" s="5"/>
    </row>
    <row r="34" s="1" customFormat="1" ht="22.5" customHeight="1" spans="1:4">
      <c r="A34" s="2" t="s">
        <v>4</v>
      </c>
      <c r="B34" s="3" t="s">
        <v>47</v>
      </c>
      <c r="C34" s="4">
        <v>41892</v>
      </c>
      <c r="D34" s="5"/>
    </row>
    <row r="35" s="1" customFormat="1" ht="22.5" customHeight="1" spans="1:4">
      <c r="A35" s="2" t="s">
        <v>48</v>
      </c>
      <c r="B35" s="3" t="s">
        <v>49</v>
      </c>
      <c r="C35" s="4">
        <v>0</v>
      </c>
      <c r="D35" s="5"/>
    </row>
    <row r="36" s="1" customFormat="1" ht="22.5" customHeight="1" spans="1:4">
      <c r="A36" s="2" t="s">
        <v>2</v>
      </c>
      <c r="B36" s="3" t="s">
        <v>50</v>
      </c>
      <c r="C36" s="4">
        <v>0</v>
      </c>
      <c r="D36" s="5"/>
    </row>
    <row r="37" s="1" customFormat="1" ht="22.5" customHeight="1" spans="1:4">
      <c r="A37" s="2" t="s">
        <v>4</v>
      </c>
      <c r="B37" s="3" t="s">
        <v>51</v>
      </c>
      <c r="C37" s="4">
        <v>14589</v>
      </c>
      <c r="D37" s="5"/>
    </row>
    <row r="38" s="1" customFormat="1" ht="22.5" customHeight="1" spans="1:4">
      <c r="A38" s="2" t="s">
        <v>52</v>
      </c>
      <c r="B38" s="3" t="s">
        <v>53</v>
      </c>
      <c r="C38" s="10">
        <v>1</v>
      </c>
      <c r="D38" s="5"/>
    </row>
    <row r="39" s="1" customFormat="1" ht="22.5" customHeight="1" spans="1:4">
      <c r="A39" s="2" t="s">
        <v>2</v>
      </c>
      <c r="B39" s="3" t="s">
        <v>54</v>
      </c>
      <c r="C39" s="4">
        <v>99480</v>
      </c>
      <c r="D39" s="5"/>
    </row>
    <row r="40" s="1" customFormat="1" ht="22.5" customHeight="1" spans="1:4">
      <c r="A40" s="2" t="s">
        <v>4</v>
      </c>
      <c r="B40" s="3" t="s">
        <v>55</v>
      </c>
      <c r="C40" s="4">
        <v>99480</v>
      </c>
      <c r="D40" s="5"/>
    </row>
    <row r="41" s="1" customFormat="1" ht="22.5" customHeight="1" spans="1:4">
      <c r="A41" s="2" t="s">
        <v>56</v>
      </c>
      <c r="B41" s="3" t="s">
        <v>57</v>
      </c>
      <c r="C41" s="6">
        <v>0.9996</v>
      </c>
      <c r="D41" s="5"/>
    </row>
    <row r="42" s="1" customFormat="1" ht="22.5" customHeight="1" spans="1:4">
      <c r="A42" s="2" t="s">
        <v>2</v>
      </c>
      <c r="B42" s="3" t="s">
        <v>58</v>
      </c>
      <c r="C42" s="4">
        <v>41874</v>
      </c>
      <c r="D42" s="5"/>
    </row>
    <row r="43" s="1" customFormat="1" ht="22.5" customHeight="1" spans="1:4">
      <c r="A43" s="2" t="s">
        <v>4</v>
      </c>
      <c r="B43" s="3" t="s">
        <v>59</v>
      </c>
      <c r="C43" s="4">
        <v>41892</v>
      </c>
      <c r="D43" s="5"/>
    </row>
    <row r="44" s="1" customFormat="1" ht="22.5" customHeight="1" spans="1:4">
      <c r="A44" s="2" t="s">
        <v>60</v>
      </c>
      <c r="B44" s="3" t="s">
        <v>61</v>
      </c>
      <c r="C44" s="6">
        <v>0.9996</v>
      </c>
      <c r="D44" s="5"/>
    </row>
    <row r="45" s="1" customFormat="1" ht="22.5" customHeight="1" spans="1:4">
      <c r="A45" s="2" t="s">
        <v>2</v>
      </c>
      <c r="B45" s="3" t="s">
        <v>62</v>
      </c>
      <c r="C45" s="4">
        <v>14583</v>
      </c>
      <c r="D45" s="5"/>
    </row>
    <row r="46" s="1" customFormat="1" ht="22.5" customHeight="1" spans="1:4">
      <c r="A46" s="2" t="s">
        <v>4</v>
      </c>
      <c r="B46" s="3" t="s">
        <v>63</v>
      </c>
      <c r="C46" s="4">
        <v>14589</v>
      </c>
      <c r="D46" s="5"/>
    </row>
    <row r="47" s="1" customFormat="1" ht="22.5" customHeight="1" spans="1:4">
      <c r="A47" s="2" t="s">
        <v>64</v>
      </c>
      <c r="B47" s="3" t="s">
        <v>65</v>
      </c>
      <c r="C47" s="8">
        <f>C48/C49</f>
        <v>0.583333333333333</v>
      </c>
      <c r="D47" s="5"/>
    </row>
    <row r="48" s="1" customFormat="1" ht="22.5" customHeight="1" spans="1:4">
      <c r="A48" s="2" t="s">
        <v>2</v>
      </c>
      <c r="B48" s="3" t="s">
        <v>66</v>
      </c>
      <c r="C48" s="9">
        <v>357</v>
      </c>
      <c r="D48" s="5"/>
    </row>
    <row r="49" s="1" customFormat="1" ht="22.5" customHeight="1" spans="1:4">
      <c r="A49" s="2" t="s">
        <v>4</v>
      </c>
      <c r="B49" s="3" t="s">
        <v>67</v>
      </c>
      <c r="C49" s="9">
        <v>612</v>
      </c>
      <c r="D49" s="5"/>
    </row>
    <row r="50" s="1" customFormat="1" ht="22.5" customHeight="1" spans="1:4">
      <c r="A50" s="2" t="s">
        <v>68</v>
      </c>
      <c r="B50" s="3" t="s">
        <v>69</v>
      </c>
      <c r="C50" s="6">
        <v>0.9561</v>
      </c>
      <c r="D50" s="5"/>
    </row>
    <row r="51" s="1" customFormat="1" ht="22.5" customHeight="1" spans="1:4">
      <c r="A51" s="2" t="s">
        <v>2</v>
      </c>
      <c r="B51" s="3" t="s">
        <v>70</v>
      </c>
      <c r="C51" s="4">
        <v>523</v>
      </c>
      <c r="D51" s="5"/>
    </row>
    <row r="52" s="1" customFormat="1" ht="22.5" customHeight="1" spans="1:4">
      <c r="A52" s="2" t="s">
        <v>4</v>
      </c>
      <c r="B52" s="3" t="s">
        <v>71</v>
      </c>
      <c r="C52" s="4">
        <v>547</v>
      </c>
      <c r="D52" s="5"/>
    </row>
    <row r="53" s="1" customFormat="1" ht="22.5" customHeight="1" spans="1:4">
      <c r="A53" s="2" t="s">
        <v>72</v>
      </c>
      <c r="B53" s="3" t="s">
        <v>73</v>
      </c>
      <c r="C53" s="4"/>
      <c r="D53" s="5"/>
    </row>
    <row r="54" s="1" customFormat="1" ht="22.5" customHeight="1" spans="1:4">
      <c r="A54" s="2" t="s">
        <v>74</v>
      </c>
      <c r="B54" s="3" t="s">
        <v>75</v>
      </c>
      <c r="C54" s="6">
        <v>0.9286</v>
      </c>
      <c r="D54" s="5"/>
    </row>
    <row r="55" s="1" customFormat="1" ht="22.5" customHeight="1" spans="1:4">
      <c r="A55" s="2" t="s">
        <v>2</v>
      </c>
      <c r="B55" s="3" t="s">
        <v>76</v>
      </c>
      <c r="C55" s="4">
        <v>2821</v>
      </c>
      <c r="D55" s="5"/>
    </row>
    <row r="56" s="1" customFormat="1" ht="22.5" customHeight="1" spans="1:4">
      <c r="A56" s="2" t="s">
        <v>4</v>
      </c>
      <c r="B56" s="3" t="s">
        <v>77</v>
      </c>
      <c r="C56" s="4">
        <v>3038</v>
      </c>
      <c r="D56" s="5"/>
    </row>
    <row r="57" s="1" customFormat="1" ht="22.5" customHeight="1" spans="1:4">
      <c r="A57" s="2" t="s">
        <v>78</v>
      </c>
      <c r="B57" s="3" t="s">
        <v>79</v>
      </c>
      <c r="C57" s="4">
        <v>2.74</v>
      </c>
      <c r="D57" s="5"/>
    </row>
    <row r="58" s="1" customFormat="1" ht="22.5" customHeight="1" spans="1:4">
      <c r="A58" s="2" t="s">
        <v>2</v>
      </c>
      <c r="B58" s="3" t="s">
        <v>80</v>
      </c>
      <c r="C58" s="4">
        <v>61323</v>
      </c>
      <c r="D58" s="5"/>
    </row>
    <row r="59" s="1" customFormat="1" ht="22.5" customHeight="1" spans="1:4">
      <c r="A59" s="2" t="s">
        <v>4</v>
      </c>
      <c r="B59" s="3" t="s">
        <v>81</v>
      </c>
      <c r="C59" s="4">
        <v>22383</v>
      </c>
      <c r="D59" s="5"/>
    </row>
    <row r="60" s="1" customFormat="1" ht="22.5" customHeight="1" spans="1:4">
      <c r="A60" s="2" t="s">
        <v>82</v>
      </c>
      <c r="B60" s="3" t="s">
        <v>83</v>
      </c>
      <c r="C60" s="4">
        <v>477.31</v>
      </c>
      <c r="D60" s="5"/>
    </row>
    <row r="61" s="1" customFormat="1" ht="22.5" customHeight="1" spans="1:4">
      <c r="A61" s="2" t="s">
        <v>2</v>
      </c>
      <c r="B61" s="3" t="s">
        <v>84</v>
      </c>
      <c r="C61" s="4">
        <v>10683630</v>
      </c>
      <c r="D61" s="5"/>
    </row>
    <row r="62" s="1" customFormat="1" ht="22.5" customHeight="1" spans="1:4">
      <c r="A62" s="2" t="s">
        <v>4</v>
      </c>
      <c r="B62" s="3" t="s">
        <v>81</v>
      </c>
      <c r="C62" s="4">
        <v>22383</v>
      </c>
      <c r="D62" s="5"/>
    </row>
    <row r="63" s="1" customFormat="1" ht="22.5" customHeight="1" spans="1:4">
      <c r="A63" s="2" t="s">
        <v>85</v>
      </c>
      <c r="B63" s="3" t="s">
        <v>86</v>
      </c>
      <c r="C63" s="4">
        <v>4.46</v>
      </c>
      <c r="D63" s="5"/>
    </row>
    <row r="64" s="1" customFormat="1" ht="22.5" customHeight="1" spans="1:4">
      <c r="A64" s="2" t="s">
        <v>2</v>
      </c>
      <c r="B64" s="3" t="s">
        <v>87</v>
      </c>
      <c r="C64" s="4">
        <v>13555</v>
      </c>
      <c r="D64" s="5"/>
    </row>
    <row r="65" s="1" customFormat="1" ht="22.5" customHeight="1" spans="1:4">
      <c r="A65" s="2" t="s">
        <v>4</v>
      </c>
      <c r="B65" s="3" t="s">
        <v>77</v>
      </c>
      <c r="C65" s="4">
        <v>3038</v>
      </c>
      <c r="D65" s="5"/>
    </row>
    <row r="66" s="1" customFormat="1" ht="22.5" customHeight="1" spans="1:4">
      <c r="A66" s="2" t="s">
        <v>88</v>
      </c>
      <c r="B66" s="3" t="s">
        <v>89</v>
      </c>
      <c r="C66" s="10">
        <v>1</v>
      </c>
      <c r="D66" s="5"/>
    </row>
    <row r="67" s="1" customFormat="1" ht="22.5" customHeight="1" spans="1:4">
      <c r="A67" s="2" t="s">
        <v>2</v>
      </c>
      <c r="B67" s="3" t="s">
        <v>90</v>
      </c>
      <c r="C67" s="4">
        <v>522</v>
      </c>
      <c r="D67" s="5"/>
    </row>
    <row r="68" s="1" customFormat="1" ht="22.5" customHeight="1" spans="1:4">
      <c r="A68" s="2" t="s">
        <v>4</v>
      </c>
      <c r="B68" s="3" t="s">
        <v>91</v>
      </c>
      <c r="C68" s="4">
        <v>522</v>
      </c>
      <c r="D68" s="5"/>
    </row>
    <row r="69" s="1" customFormat="1" ht="22.5" customHeight="1" spans="1:4">
      <c r="A69" s="2" t="s">
        <v>92</v>
      </c>
      <c r="B69" s="3" t="s">
        <v>93</v>
      </c>
      <c r="C69" s="8">
        <f>C70/C71</f>
        <v>0.909961685823755</v>
      </c>
      <c r="D69" s="5"/>
    </row>
    <row r="70" s="1" customFormat="1" ht="22.5" customHeight="1" spans="1:4">
      <c r="A70" s="2" t="s">
        <v>2</v>
      </c>
      <c r="B70" s="3" t="s">
        <v>94</v>
      </c>
      <c r="C70" s="11">
        <v>475</v>
      </c>
      <c r="D70" s="5"/>
    </row>
    <row r="71" s="1" customFormat="1" ht="22.5" customHeight="1" spans="1:4">
      <c r="A71" s="2" t="s">
        <v>4</v>
      </c>
      <c r="B71" s="3" t="s">
        <v>95</v>
      </c>
      <c r="C71" s="9">
        <v>522</v>
      </c>
      <c r="D71" s="5"/>
    </row>
    <row r="72" s="1" customFormat="1" ht="22.5" customHeight="1" spans="1:4">
      <c r="A72" s="2" t="s">
        <v>96</v>
      </c>
      <c r="B72" s="3" t="s">
        <v>97</v>
      </c>
      <c r="C72" s="4"/>
      <c r="D72" s="5"/>
    </row>
    <row r="73" s="1" customFormat="1" ht="22.5" customHeight="1" spans="1:4">
      <c r="A73" s="2" t="s">
        <v>2</v>
      </c>
      <c r="B73" s="3" t="s">
        <v>98</v>
      </c>
      <c r="C73" s="4"/>
      <c r="D73" s="5"/>
    </row>
    <row r="74" s="1" customFormat="1" ht="22.5" customHeight="1" spans="1:4">
      <c r="A74" s="2" t="s">
        <v>4</v>
      </c>
      <c r="B74" s="3" t="s">
        <v>99</v>
      </c>
      <c r="C74" s="4"/>
      <c r="D74" s="5"/>
    </row>
    <row r="75" s="1" customFormat="1" ht="22.5" customHeight="1" spans="1:4">
      <c r="A75" s="2" t="s">
        <v>100</v>
      </c>
      <c r="B75" s="3" t="s">
        <v>101</v>
      </c>
      <c r="C75" s="4"/>
      <c r="D75" s="5"/>
    </row>
    <row r="76" s="1" customFormat="1" ht="22.5" customHeight="1" spans="1:4">
      <c r="A76" s="2" t="s">
        <v>102</v>
      </c>
      <c r="B76" s="3" t="s">
        <v>103</v>
      </c>
      <c r="C76" s="6">
        <f>C77/C78</f>
        <v>0.352459016393443</v>
      </c>
      <c r="D76" s="5"/>
    </row>
    <row r="77" s="1" customFormat="1" ht="22.5" customHeight="1" spans="1:4">
      <c r="A77" s="2" t="s">
        <v>2</v>
      </c>
      <c r="B77" s="3" t="s">
        <v>104</v>
      </c>
      <c r="C77" s="4">
        <v>43</v>
      </c>
      <c r="D77" s="5"/>
    </row>
    <row r="78" s="1" customFormat="1" ht="22.5" customHeight="1" spans="1:4">
      <c r="A78" s="2" t="s">
        <v>4</v>
      </c>
      <c r="B78" s="3" t="s">
        <v>105</v>
      </c>
      <c r="C78" s="4">
        <v>122</v>
      </c>
      <c r="D78" s="5"/>
    </row>
    <row r="79" s="1" customFormat="1" ht="22.5" customHeight="1" spans="1:4">
      <c r="A79" s="2" t="s">
        <v>106</v>
      </c>
      <c r="B79" s="3" t="s">
        <v>107</v>
      </c>
      <c r="C79" s="6">
        <f>C80/C81</f>
        <v>0.215686274509804</v>
      </c>
      <c r="D79" s="5"/>
    </row>
    <row r="80" s="1" customFormat="1" ht="22.5" customHeight="1" spans="1:4">
      <c r="A80" s="2" t="s">
        <v>2</v>
      </c>
      <c r="B80" s="3" t="s">
        <v>108</v>
      </c>
      <c r="C80" s="4">
        <v>22</v>
      </c>
      <c r="D80" s="5"/>
    </row>
    <row r="81" s="1" customFormat="1" ht="22.5" customHeight="1" spans="1:4">
      <c r="A81" s="2" t="s">
        <v>4</v>
      </c>
      <c r="B81" s="3" t="s">
        <v>109</v>
      </c>
      <c r="C81" s="4">
        <f>8+75+19</f>
        <v>102</v>
      </c>
      <c r="D81" s="5"/>
    </row>
    <row r="82" s="1" customFormat="1" ht="22.5" customHeight="1" spans="1:4">
      <c r="A82" s="2" t="s">
        <v>110</v>
      </c>
      <c r="B82" s="3" t="s">
        <v>111</v>
      </c>
      <c r="C82" s="6">
        <f>C83/C84</f>
        <v>0.706214689265537</v>
      </c>
      <c r="D82" s="5"/>
    </row>
    <row r="83" s="1" customFormat="1" ht="22.5" customHeight="1" spans="1:4">
      <c r="A83" s="2" t="s">
        <v>2</v>
      </c>
      <c r="B83" s="3" t="s">
        <v>112</v>
      </c>
      <c r="C83" s="4">
        <v>125</v>
      </c>
      <c r="D83" s="5"/>
    </row>
    <row r="84" s="1" customFormat="1" ht="22.5" customHeight="1" spans="1:4">
      <c r="A84" s="2" t="s">
        <v>4</v>
      </c>
      <c r="B84" s="3" t="s">
        <v>113</v>
      </c>
      <c r="C84" s="4">
        <v>177</v>
      </c>
      <c r="D84" s="5"/>
    </row>
    <row r="85" s="1" customFormat="1" ht="22.5" customHeight="1" spans="1:4">
      <c r="A85" s="2" t="s">
        <v>114</v>
      </c>
      <c r="B85" s="3" t="s">
        <v>115</v>
      </c>
      <c r="C85" s="6">
        <f>C86/C87</f>
        <v>0.381818181818182</v>
      </c>
      <c r="D85" s="5"/>
    </row>
    <row r="86" s="1" customFormat="1" ht="22.5" customHeight="1" spans="1:4">
      <c r="A86" s="2" t="s">
        <v>2</v>
      </c>
      <c r="B86" s="3" t="s">
        <v>116</v>
      </c>
      <c r="C86" s="4">
        <v>84</v>
      </c>
      <c r="D86" s="5"/>
    </row>
    <row r="87" s="1" customFormat="1" ht="22.5" customHeight="1" spans="1:4">
      <c r="A87" s="2" t="s">
        <v>4</v>
      </c>
      <c r="B87" s="3" t="s">
        <v>117</v>
      </c>
      <c r="C87" s="4">
        <v>220</v>
      </c>
      <c r="D87" s="5"/>
    </row>
    <row r="88" s="1" customFormat="1" ht="22.5" customHeight="1" spans="1:4">
      <c r="A88" s="2" t="s">
        <v>118</v>
      </c>
      <c r="B88" s="3" t="s">
        <v>119</v>
      </c>
      <c r="C88" s="6">
        <f>C89/C90</f>
        <v>0.305555555555556</v>
      </c>
      <c r="D88" s="5"/>
    </row>
    <row r="89" s="1" customFormat="1" ht="22.5" customHeight="1" spans="1:4">
      <c r="A89" s="2" t="s">
        <v>2</v>
      </c>
      <c r="B89" s="3" t="s">
        <v>120</v>
      </c>
      <c r="C89" s="12">
        <v>11</v>
      </c>
      <c r="D89" s="5"/>
    </row>
    <row r="90" s="1" customFormat="1" ht="22.5" customHeight="1" spans="1:4">
      <c r="A90" s="2" t="s">
        <v>4</v>
      </c>
      <c r="B90" s="3" t="s">
        <v>121</v>
      </c>
      <c r="C90" s="4">
        <v>36</v>
      </c>
      <c r="D90" s="5"/>
    </row>
    <row r="91" s="1" customFormat="1" ht="22.5" customHeight="1" spans="1:4">
      <c r="A91" s="2" t="s">
        <v>122</v>
      </c>
      <c r="B91" s="3" t="s">
        <v>123</v>
      </c>
      <c r="C91" s="6">
        <f>C92/C93</f>
        <v>0.517241379310345</v>
      </c>
      <c r="D91" s="5"/>
    </row>
    <row r="92" s="1" customFormat="1" ht="22.5" customHeight="1" spans="1:4">
      <c r="A92" s="2" t="s">
        <v>2</v>
      </c>
      <c r="B92" s="3" t="s">
        <v>124</v>
      </c>
      <c r="C92" s="4">
        <v>30</v>
      </c>
      <c r="D92" s="5"/>
    </row>
    <row r="93" s="1" customFormat="1" ht="22.5" customHeight="1" spans="1:4">
      <c r="A93" s="2" t="s">
        <v>4</v>
      </c>
      <c r="B93" s="3" t="s">
        <v>125</v>
      </c>
      <c r="C93" s="4">
        <v>58</v>
      </c>
      <c r="D93" s="5"/>
    </row>
    <row r="94" s="1" customFormat="1" ht="22.5" customHeight="1" spans="1:4">
      <c r="A94" s="2" t="s">
        <v>126</v>
      </c>
      <c r="B94" s="3" t="s">
        <v>127</v>
      </c>
      <c r="C94" s="6">
        <f>C95/C96</f>
        <v>0.5</v>
      </c>
      <c r="D94" s="5"/>
    </row>
    <row r="95" s="1" customFormat="1" ht="22.5" customHeight="1" spans="1:4">
      <c r="A95" s="2" t="s">
        <v>2</v>
      </c>
      <c r="B95" s="3" t="s">
        <v>128</v>
      </c>
      <c r="C95" s="4">
        <v>1</v>
      </c>
      <c r="D95" s="5"/>
    </row>
    <row r="96" s="1" customFormat="1" ht="22.5" customHeight="1" spans="1:4">
      <c r="A96" s="2" t="s">
        <v>4</v>
      </c>
      <c r="B96" s="3" t="s">
        <v>129</v>
      </c>
      <c r="C96" s="4">
        <v>2</v>
      </c>
      <c r="D96" s="5"/>
    </row>
    <row r="97" s="1" customFormat="1" ht="22.5" customHeight="1" spans="1:4">
      <c r="A97" s="2" t="s">
        <v>130</v>
      </c>
      <c r="B97" s="3" t="s">
        <v>131</v>
      </c>
      <c r="C97" s="6">
        <f>C98/C99</f>
        <v>0.5</v>
      </c>
      <c r="D97" s="5"/>
    </row>
    <row r="98" s="1" customFormat="1" ht="22.5" customHeight="1" spans="1:4">
      <c r="A98" s="2" t="s">
        <v>2</v>
      </c>
      <c r="B98" s="3" t="s">
        <v>132</v>
      </c>
      <c r="C98" s="4">
        <v>1</v>
      </c>
      <c r="D98" s="5"/>
    </row>
    <row r="99" s="1" customFormat="1" ht="22.5" customHeight="1" spans="1:4">
      <c r="A99" s="2" t="s">
        <v>4</v>
      </c>
      <c r="B99" s="3" t="s">
        <v>133</v>
      </c>
      <c r="C99" s="4">
        <v>2</v>
      </c>
      <c r="D99" s="5"/>
    </row>
    <row r="100" s="1" customFormat="1" ht="22.5" customHeight="1" spans="1:4">
      <c r="A100" s="2" t="s">
        <v>134</v>
      </c>
      <c r="B100" s="3" t="s">
        <v>135</v>
      </c>
      <c r="C100" s="10">
        <v>1</v>
      </c>
      <c r="D100" s="5"/>
    </row>
    <row r="101" s="1" customFormat="1" ht="22.5" customHeight="1" spans="1:4">
      <c r="A101" s="2" t="s">
        <v>2</v>
      </c>
      <c r="B101" s="3" t="s">
        <v>136</v>
      </c>
      <c r="C101" s="4">
        <v>16</v>
      </c>
      <c r="D101" s="5"/>
    </row>
    <row r="102" s="1" customFormat="1" ht="22.5" customHeight="1" spans="1:4">
      <c r="A102" s="2" t="s">
        <v>4</v>
      </c>
      <c r="B102" s="3" t="s">
        <v>137</v>
      </c>
      <c r="C102" s="4">
        <v>16</v>
      </c>
      <c r="D102" s="5"/>
    </row>
    <row r="103" s="1" customFormat="1" ht="22.5" customHeight="1" spans="1:4">
      <c r="A103" s="2" t="s">
        <v>138</v>
      </c>
      <c r="B103" s="3" t="s">
        <v>139</v>
      </c>
      <c r="C103" s="10">
        <v>1</v>
      </c>
      <c r="D103" s="5"/>
    </row>
    <row r="104" s="1" customFormat="1" ht="22.5" customHeight="1" spans="1:4">
      <c r="A104" s="2" t="s">
        <v>2</v>
      </c>
      <c r="B104" s="3" t="s">
        <v>140</v>
      </c>
      <c r="C104" s="4">
        <v>26</v>
      </c>
      <c r="D104" s="5"/>
    </row>
    <row r="105" s="1" customFormat="1" ht="22.5" customHeight="1" spans="1:4">
      <c r="A105" s="2" t="s">
        <v>4</v>
      </c>
      <c r="B105" s="3" t="s">
        <v>141</v>
      </c>
      <c r="C105" s="4">
        <v>26</v>
      </c>
      <c r="D105" s="5"/>
    </row>
    <row r="106" s="1" customFormat="1" ht="22.5" customHeight="1" spans="1:4">
      <c r="A106" s="2" t="s">
        <v>142</v>
      </c>
      <c r="B106" s="3" t="s">
        <v>143</v>
      </c>
      <c r="C106" s="10">
        <v>1</v>
      </c>
      <c r="D106" s="5"/>
    </row>
    <row r="107" s="1" customFormat="1" ht="22.5" customHeight="1" spans="1:4">
      <c r="A107" s="2" t="s">
        <v>2</v>
      </c>
      <c r="B107" s="3" t="s">
        <v>144</v>
      </c>
      <c r="C107" s="4">
        <v>9</v>
      </c>
      <c r="D107" s="5"/>
    </row>
    <row r="108" s="1" customFormat="1" ht="22.5" customHeight="1" spans="1:4">
      <c r="A108" s="2" t="s">
        <v>4</v>
      </c>
      <c r="B108" s="3" t="s">
        <v>145</v>
      </c>
      <c r="C108" s="4">
        <v>9</v>
      </c>
      <c r="D108" s="5"/>
    </row>
    <row r="109" s="1" customFormat="1" ht="22.5" customHeight="1" spans="1:4">
      <c r="A109" s="2" t="s">
        <v>146</v>
      </c>
      <c r="B109" s="3" t="s">
        <v>147</v>
      </c>
      <c r="C109" s="4">
        <v>3.03</v>
      </c>
      <c r="D109" s="5"/>
    </row>
    <row r="110" s="1" customFormat="1" ht="22.5" customHeight="1" spans="1:4">
      <c r="A110" s="2" t="s">
        <v>2</v>
      </c>
      <c r="B110" s="3" t="s">
        <v>148</v>
      </c>
      <c r="C110" s="4">
        <v>92</v>
      </c>
      <c r="D110" s="5"/>
    </row>
    <row r="111" s="1" customFormat="1" ht="22.5" customHeight="1" spans="1:4">
      <c r="A111" s="2" t="s">
        <v>4</v>
      </c>
      <c r="B111" s="3" t="s">
        <v>149</v>
      </c>
      <c r="C111" s="4">
        <v>3038</v>
      </c>
      <c r="D111" s="5"/>
    </row>
    <row r="112" s="1" customFormat="1" ht="22.5" customHeight="1" spans="1:4">
      <c r="A112" s="2" t="s">
        <v>150</v>
      </c>
      <c r="B112" s="3" t="s">
        <v>151</v>
      </c>
      <c r="C112" s="4"/>
      <c r="D112" s="5"/>
    </row>
    <row r="113" s="1" customFormat="1" ht="22.5" customHeight="1" spans="1:4">
      <c r="A113" s="2" t="s">
        <v>2</v>
      </c>
      <c r="B113" s="3" t="s">
        <v>152</v>
      </c>
      <c r="C113" s="4"/>
      <c r="D113" s="5"/>
    </row>
    <row r="114" s="1" customFormat="1" ht="22.5" customHeight="1" spans="1:4">
      <c r="A114" s="2" t="s">
        <v>4</v>
      </c>
      <c r="B114" s="3" t="s">
        <v>153</v>
      </c>
      <c r="C114" s="4"/>
      <c r="D114" s="5"/>
    </row>
    <row r="115" s="1" customFormat="1" ht="22.5" customHeight="1" spans="1:4">
      <c r="A115" s="2" t="s">
        <v>154</v>
      </c>
      <c r="B115" s="3" t="s">
        <v>155</v>
      </c>
      <c r="C115" s="4"/>
      <c r="D115" s="5"/>
    </row>
    <row r="116" s="1" customFormat="1" ht="22.5" customHeight="1" spans="1:4">
      <c r="A116" s="2" t="s">
        <v>156</v>
      </c>
      <c r="B116" s="3" t="s">
        <v>157</v>
      </c>
      <c r="C116" s="6">
        <f>1/855</f>
        <v>0.00116959064327485</v>
      </c>
      <c r="D116" s="5"/>
    </row>
    <row r="117" s="1" customFormat="1" ht="22.5" customHeight="1" spans="1:4">
      <c r="A117" s="2" t="s">
        <v>2</v>
      </c>
      <c r="B117" s="3" t="s">
        <v>158</v>
      </c>
      <c r="C117" s="4">
        <v>1</v>
      </c>
      <c r="D117" s="5"/>
    </row>
    <row r="118" s="1" customFormat="1" ht="22.5" customHeight="1" spans="1:4">
      <c r="A118" s="2" t="s">
        <v>4</v>
      </c>
      <c r="B118" s="3" t="s">
        <v>159</v>
      </c>
      <c r="C118" s="4">
        <v>855</v>
      </c>
      <c r="D118" s="5"/>
    </row>
    <row r="119" s="1" customFormat="1" ht="22.5" customHeight="1" spans="1:4">
      <c r="A119" s="2" t="s">
        <v>160</v>
      </c>
      <c r="B119" s="3" t="s">
        <v>161</v>
      </c>
      <c r="C119" s="13">
        <f>C120/C121</f>
        <v>0.0571428571428571</v>
      </c>
      <c r="D119" s="5"/>
    </row>
    <row r="120" s="1" customFormat="1" ht="22.5" customHeight="1" spans="1:4">
      <c r="A120" s="2" t="s">
        <v>2</v>
      </c>
      <c r="B120" s="3" t="s">
        <v>162</v>
      </c>
      <c r="C120" s="9">
        <v>4</v>
      </c>
      <c r="D120" s="5"/>
    </row>
    <row r="121" s="1" customFormat="1" ht="22.5" customHeight="1" spans="1:4">
      <c r="A121" s="2" t="s">
        <v>4</v>
      </c>
      <c r="B121" s="3" t="s">
        <v>163</v>
      </c>
      <c r="C121" s="9">
        <v>70</v>
      </c>
      <c r="D121" s="2" t="s">
        <v>164</v>
      </c>
    </row>
    <row r="122" s="1" customFormat="1" ht="22.5" customHeight="1" spans="1:4">
      <c r="A122" s="2" t="s">
        <v>165</v>
      </c>
      <c r="B122" s="3" t="s">
        <v>166</v>
      </c>
      <c r="C122" s="6">
        <v>0</v>
      </c>
      <c r="D122" s="5"/>
    </row>
    <row r="123" s="1" customFormat="1" ht="22.5" customHeight="1" spans="1:4">
      <c r="A123" s="2" t="s">
        <v>2</v>
      </c>
      <c r="B123" s="3" t="s">
        <v>167</v>
      </c>
      <c r="C123" s="4">
        <v>0</v>
      </c>
      <c r="D123" s="5"/>
    </row>
    <row r="124" s="1" customFormat="1" ht="22.5" customHeight="1" spans="1:4">
      <c r="A124" s="2" t="s">
        <v>4</v>
      </c>
      <c r="B124" s="3" t="s">
        <v>168</v>
      </c>
      <c r="C124" s="4">
        <v>855</v>
      </c>
      <c r="D124" s="5"/>
    </row>
    <row r="125" s="1" customFormat="1" ht="22.5" customHeight="1" spans="1:4">
      <c r="A125" s="2" t="s">
        <v>169</v>
      </c>
      <c r="B125" s="3" t="s">
        <v>170</v>
      </c>
      <c r="C125" s="4">
        <v>0</v>
      </c>
      <c r="D125" s="5"/>
    </row>
    <row r="126" s="1" customFormat="1" ht="22.5" customHeight="1" spans="1:4">
      <c r="A126" s="2" t="s">
        <v>2</v>
      </c>
      <c r="B126" s="3" t="s">
        <v>171</v>
      </c>
      <c r="C126" s="4">
        <v>0</v>
      </c>
      <c r="D126" s="5"/>
    </row>
    <row r="127" s="1" customFormat="1" ht="22.5" customHeight="1" spans="1:4">
      <c r="A127" s="2" t="s">
        <v>4</v>
      </c>
      <c r="B127" s="3" t="s">
        <v>172</v>
      </c>
      <c r="C127" s="4">
        <f>564+495</f>
        <v>1059</v>
      </c>
      <c r="D127" s="5"/>
    </row>
    <row r="128" s="1" customFormat="1" ht="22.5" customHeight="1" spans="1:4">
      <c r="A128" s="2" t="s">
        <v>173</v>
      </c>
      <c r="B128" s="3" t="s">
        <v>174</v>
      </c>
      <c r="C128" s="4"/>
      <c r="D128" s="5"/>
    </row>
    <row r="129" s="1" customFormat="1" ht="22.5" customHeight="1" spans="1:4">
      <c r="A129" s="2" t="s">
        <v>175</v>
      </c>
      <c r="B129" s="3" t="s">
        <v>174</v>
      </c>
      <c r="C129" s="10">
        <v>0</v>
      </c>
      <c r="D129" s="5"/>
    </row>
    <row r="130" s="1" customFormat="1" ht="22.5" customHeight="1" spans="1:4">
      <c r="A130" s="2" t="s">
        <v>2</v>
      </c>
      <c r="B130" s="3" t="s">
        <v>176</v>
      </c>
      <c r="C130" s="4">
        <v>0</v>
      </c>
      <c r="D130" s="5"/>
    </row>
    <row r="131" s="1" customFormat="1" ht="22.5" customHeight="1" spans="1:4">
      <c r="A131" s="2" t="s">
        <v>4</v>
      </c>
      <c r="B131" s="3" t="s">
        <v>177</v>
      </c>
      <c r="C131" s="4">
        <v>855</v>
      </c>
      <c r="D131" s="5"/>
    </row>
    <row r="132" s="1" customFormat="1" ht="22.5" customHeight="1" spans="1:4">
      <c r="A132" s="2" t="s">
        <v>178</v>
      </c>
      <c r="B132" s="3" t="s">
        <v>179</v>
      </c>
      <c r="C132" s="10">
        <v>0</v>
      </c>
      <c r="D132" s="5"/>
    </row>
    <row r="133" s="1" customFormat="1" ht="39" customHeight="1" spans="1:4">
      <c r="A133" s="2" t="s">
        <v>2</v>
      </c>
      <c r="B133" s="3" t="s">
        <v>180</v>
      </c>
      <c r="C133" s="4">
        <v>0</v>
      </c>
      <c r="D133" s="5"/>
    </row>
    <row r="134" s="1" customFormat="1" ht="22.5" customHeight="1" spans="1:4">
      <c r="A134" s="2" t="s">
        <v>4</v>
      </c>
      <c r="B134" s="3" t="s">
        <v>181</v>
      </c>
      <c r="C134" s="4">
        <v>855</v>
      </c>
      <c r="D134" s="5"/>
    </row>
    <row r="135" s="1" customFormat="1" ht="22.5" customHeight="1" spans="1:4">
      <c r="A135" s="2" t="s">
        <v>182</v>
      </c>
      <c r="B135" s="3" t="s">
        <v>183</v>
      </c>
      <c r="C135" s="10">
        <v>0</v>
      </c>
      <c r="D135" s="5"/>
    </row>
    <row r="136" s="1" customFormat="1" ht="39" customHeight="1" spans="1:4">
      <c r="A136" s="2" t="s">
        <v>2</v>
      </c>
      <c r="B136" s="3" t="s">
        <v>184</v>
      </c>
      <c r="C136" s="4">
        <v>0</v>
      </c>
      <c r="D136" s="5"/>
    </row>
    <row r="137" s="1" customFormat="1" ht="22.5" customHeight="1" spans="1:4">
      <c r="A137" s="2" t="s">
        <v>4</v>
      </c>
      <c r="B137" s="3" t="s">
        <v>181</v>
      </c>
      <c r="C137" s="4">
        <v>855</v>
      </c>
      <c r="D137" s="5"/>
    </row>
    <row r="138" s="1" customFormat="1" ht="22.5" customHeight="1" spans="1:4">
      <c r="A138" s="2" t="s">
        <v>185</v>
      </c>
      <c r="B138" s="3" t="s">
        <v>186</v>
      </c>
      <c r="C138" s="4"/>
      <c r="D138" s="5"/>
    </row>
    <row r="139" s="1" customFormat="1" ht="22.5" customHeight="1" spans="1:4">
      <c r="A139" s="2" t="s">
        <v>187</v>
      </c>
      <c r="B139" s="3" t="s">
        <v>188</v>
      </c>
      <c r="C139" s="4">
        <v>0</v>
      </c>
      <c r="D139" s="5"/>
    </row>
    <row r="140" s="1" customFormat="1" ht="22.5" customHeight="1" spans="1:4">
      <c r="A140" s="2" t="s">
        <v>2</v>
      </c>
      <c r="B140" s="3" t="s">
        <v>189</v>
      </c>
      <c r="C140" s="4">
        <v>0</v>
      </c>
      <c r="D140" s="5"/>
    </row>
    <row r="141" s="1" customFormat="1" ht="22.5" customHeight="1" spans="1:4">
      <c r="A141" s="2" t="s">
        <v>4</v>
      </c>
      <c r="B141" s="3" t="s">
        <v>190</v>
      </c>
      <c r="C141" s="4">
        <v>855</v>
      </c>
      <c r="D141" s="5"/>
    </row>
    <row r="142" s="1" customFormat="1" ht="22.5" customHeight="1" spans="1:4">
      <c r="A142" s="2" t="s">
        <v>191</v>
      </c>
      <c r="B142" s="3" t="s">
        <v>192</v>
      </c>
      <c r="C142" s="4">
        <v>0</v>
      </c>
      <c r="D142" s="5"/>
    </row>
    <row r="143" s="1" customFormat="1" ht="22.5" customHeight="1" spans="1:4">
      <c r="A143" s="2" t="s">
        <v>2</v>
      </c>
      <c r="B143" s="3" t="s">
        <v>193</v>
      </c>
      <c r="C143" s="4">
        <v>0</v>
      </c>
      <c r="D143" s="5"/>
    </row>
    <row r="144" s="1" customFormat="1" ht="22.5" customHeight="1" spans="1:4">
      <c r="A144" s="2" t="s">
        <v>4</v>
      </c>
      <c r="B144" s="3" t="s">
        <v>190</v>
      </c>
      <c r="C144" s="4">
        <v>855</v>
      </c>
      <c r="D144" s="5"/>
    </row>
    <row r="145" s="1" customFormat="1" ht="22.5" customHeight="1" spans="1:4">
      <c r="A145" s="2" t="s">
        <v>194</v>
      </c>
      <c r="B145" s="3" t="s">
        <v>195</v>
      </c>
      <c r="C145" s="4">
        <v>0</v>
      </c>
      <c r="D145" s="5"/>
    </row>
    <row r="146" s="1" customFormat="1" ht="22.5" customHeight="1" spans="1:4">
      <c r="A146" s="2" t="s">
        <v>2</v>
      </c>
      <c r="B146" s="3" t="s">
        <v>196</v>
      </c>
      <c r="C146" s="4">
        <v>0</v>
      </c>
      <c r="D146" s="5"/>
    </row>
    <row r="147" s="1" customFormat="1" ht="22.5" customHeight="1" spans="1:4">
      <c r="A147" s="2" t="s">
        <v>4</v>
      </c>
      <c r="B147" s="3" t="s">
        <v>190</v>
      </c>
      <c r="C147" s="4">
        <v>855</v>
      </c>
      <c r="D147" s="5"/>
    </row>
    <row r="148" s="1" customFormat="1" ht="22.5" customHeight="1" spans="1:4">
      <c r="A148" s="2" t="s">
        <v>197</v>
      </c>
      <c r="B148" s="3" t="s">
        <v>198</v>
      </c>
      <c r="C148" s="14">
        <v>1</v>
      </c>
      <c r="D148" s="5"/>
    </row>
    <row r="149" s="1" customFormat="1" ht="22.5" customHeight="1" spans="1:4">
      <c r="A149" s="2" t="s">
        <v>2</v>
      </c>
      <c r="B149" s="3" t="s">
        <v>199</v>
      </c>
      <c r="C149" s="9">
        <v>3</v>
      </c>
      <c r="D149" s="5"/>
    </row>
    <row r="150" s="1" customFormat="1" ht="22.5" customHeight="1" spans="1:4">
      <c r="A150" s="2" t="s">
        <v>4</v>
      </c>
      <c r="B150" s="3" t="s">
        <v>200</v>
      </c>
      <c r="C150" s="9">
        <v>3</v>
      </c>
      <c r="D150" s="5"/>
    </row>
    <row r="151" s="1" customFormat="1" ht="22.5" customHeight="1" spans="1:4">
      <c r="A151" s="2" t="s">
        <v>201</v>
      </c>
      <c r="B151" s="3" t="s">
        <v>202</v>
      </c>
      <c r="C151" s="4">
        <v>0</v>
      </c>
      <c r="D151" s="5"/>
    </row>
    <row r="152" s="1" customFormat="1" ht="22.5" customHeight="1" spans="1:4">
      <c r="A152" s="2" t="s">
        <v>2</v>
      </c>
      <c r="B152" s="3" t="s">
        <v>203</v>
      </c>
      <c r="C152" s="4">
        <v>0</v>
      </c>
      <c r="D152" s="5"/>
    </row>
    <row r="153" s="1" customFormat="1" ht="22.5" customHeight="1" spans="1:4">
      <c r="A153" s="2" t="s">
        <v>4</v>
      </c>
      <c r="B153" s="3" t="s">
        <v>204</v>
      </c>
      <c r="C153" s="4">
        <v>940</v>
      </c>
      <c r="D153" s="5"/>
    </row>
    <row r="154" s="1" customFormat="1" ht="22.5" customHeight="1" spans="1:4">
      <c r="A154" s="2" t="s">
        <v>205</v>
      </c>
      <c r="B154" s="3" t="s">
        <v>206</v>
      </c>
      <c r="C154" s="4">
        <v>0</v>
      </c>
      <c r="D154" s="5"/>
    </row>
    <row r="155" s="1" customFormat="1" ht="22.5" customHeight="1" spans="1:4">
      <c r="A155" s="2" t="s">
        <v>2</v>
      </c>
      <c r="B155" s="3" t="s">
        <v>207</v>
      </c>
      <c r="C155" s="4">
        <v>0</v>
      </c>
      <c r="D155" s="5"/>
    </row>
    <row r="156" s="1" customFormat="1" ht="22.5" customHeight="1" spans="1:4">
      <c r="A156" s="2" t="s">
        <v>4</v>
      </c>
      <c r="B156" s="3" t="s">
        <v>149</v>
      </c>
      <c r="C156" s="4">
        <v>3038</v>
      </c>
      <c r="D156" s="5"/>
    </row>
    <row r="157" s="1" customFormat="1" ht="22.5" customHeight="1" spans="1:4">
      <c r="A157" s="2" t="s">
        <v>208</v>
      </c>
      <c r="B157" s="3" t="s">
        <v>209</v>
      </c>
      <c r="C157" s="4"/>
      <c r="D157" s="5"/>
    </row>
    <row r="158" s="1" customFormat="1" ht="22.5" customHeight="1" spans="1:4">
      <c r="A158" s="2" t="s">
        <v>210</v>
      </c>
      <c r="B158" s="3" t="s">
        <v>211</v>
      </c>
      <c r="C158" s="6">
        <f>C159/C160</f>
        <v>0</v>
      </c>
      <c r="D158" s="5"/>
    </row>
    <row r="159" s="1" customFormat="1" ht="22.5" customHeight="1" spans="1:4">
      <c r="A159" s="2" t="s">
        <v>2</v>
      </c>
      <c r="B159" s="3" t="s">
        <v>212</v>
      </c>
      <c r="C159" s="4">
        <v>0</v>
      </c>
      <c r="D159" s="5"/>
    </row>
    <row r="160" s="1" customFormat="1" ht="22.5" customHeight="1" spans="1:4">
      <c r="A160" s="2" t="s">
        <v>4</v>
      </c>
      <c r="B160" s="3" t="s">
        <v>213</v>
      </c>
      <c r="C160" s="4">
        <v>855</v>
      </c>
      <c r="D160" s="5"/>
    </row>
    <row r="161" s="1" customFormat="1" ht="22.5" customHeight="1" spans="1:4">
      <c r="A161" s="2" t="s">
        <v>214</v>
      </c>
      <c r="B161" s="3" t="s">
        <v>215</v>
      </c>
      <c r="C161" s="4">
        <v>0</v>
      </c>
      <c r="D161" s="5"/>
    </row>
    <row r="162" s="1" customFormat="1" ht="22.5" customHeight="1" spans="1:4">
      <c r="A162" s="2" t="s">
        <v>2</v>
      </c>
      <c r="B162" s="3" t="s">
        <v>216</v>
      </c>
      <c r="C162" s="4">
        <v>0</v>
      </c>
      <c r="D162" s="5"/>
    </row>
    <row r="163" s="1" customFormat="1" ht="22.5" customHeight="1" spans="1:4">
      <c r="A163" s="2" t="s">
        <v>4</v>
      </c>
      <c r="B163" s="3" t="s">
        <v>213</v>
      </c>
      <c r="C163" s="4">
        <v>855</v>
      </c>
      <c r="D163" s="5"/>
    </row>
    <row r="164" s="1" customFormat="1" ht="22.5" customHeight="1" spans="1:4">
      <c r="A164" s="2" t="s">
        <v>217</v>
      </c>
      <c r="B164" s="3" t="s">
        <v>218</v>
      </c>
      <c r="C164" s="4">
        <v>0</v>
      </c>
      <c r="D164" s="5"/>
    </row>
    <row r="165" s="1" customFormat="1" ht="22.5" customHeight="1" spans="1:4">
      <c r="A165" s="2" t="s">
        <v>2</v>
      </c>
      <c r="B165" s="3" t="s">
        <v>219</v>
      </c>
      <c r="C165" s="4">
        <v>0</v>
      </c>
      <c r="D165" s="5"/>
    </row>
    <row r="166" s="1" customFormat="1" ht="22.5" customHeight="1" spans="1:4">
      <c r="A166" s="2" t="s">
        <v>4</v>
      </c>
      <c r="B166" s="3" t="s">
        <v>213</v>
      </c>
      <c r="C166" s="4">
        <v>855</v>
      </c>
      <c r="D166" s="5"/>
    </row>
    <row r="167" s="1" customFormat="1" ht="22.5" customHeight="1" spans="1:4">
      <c r="A167" s="2" t="s">
        <v>220</v>
      </c>
      <c r="B167" s="3" t="s">
        <v>221</v>
      </c>
      <c r="C167" s="4">
        <v>0</v>
      </c>
      <c r="D167" s="5"/>
    </row>
    <row r="168" s="1" customFormat="1" ht="22.5" customHeight="1" spans="1:4">
      <c r="A168" s="2" t="s">
        <v>2</v>
      </c>
      <c r="B168" s="3" t="s">
        <v>222</v>
      </c>
      <c r="C168" s="4">
        <v>0</v>
      </c>
      <c r="D168" s="5"/>
    </row>
    <row r="169" s="1" customFormat="1" ht="22.5" customHeight="1" spans="1:4">
      <c r="A169" s="2" t="s">
        <v>4</v>
      </c>
      <c r="B169" s="3" t="s">
        <v>213</v>
      </c>
      <c r="C169" s="4">
        <v>855</v>
      </c>
      <c r="D169" s="5"/>
    </row>
    <row r="170" s="1" customFormat="1" ht="22.5" customHeight="1" spans="1:4">
      <c r="A170" s="2" t="s">
        <v>223</v>
      </c>
      <c r="B170" s="3" t="s">
        <v>224</v>
      </c>
      <c r="C170" s="4">
        <v>0</v>
      </c>
      <c r="D170" s="5"/>
    </row>
    <row r="171" s="1" customFormat="1" ht="22.5" customHeight="1" spans="1:4">
      <c r="A171" s="2" t="s">
        <v>2</v>
      </c>
      <c r="B171" s="3" t="s">
        <v>225</v>
      </c>
      <c r="C171" s="4">
        <v>0</v>
      </c>
      <c r="D171" s="5"/>
    </row>
    <row r="172" s="1" customFormat="1" ht="22.5" customHeight="1" spans="1:4">
      <c r="A172" s="2" t="s">
        <v>4</v>
      </c>
      <c r="B172" s="3" t="s">
        <v>213</v>
      </c>
      <c r="C172" s="4">
        <v>855</v>
      </c>
      <c r="D172" s="5"/>
    </row>
    <row r="173" s="1" customFormat="1" ht="22.5" customHeight="1" spans="1:4">
      <c r="A173" s="2" t="s">
        <v>226</v>
      </c>
      <c r="B173" s="3" t="s">
        <v>227</v>
      </c>
      <c r="C173" s="4">
        <v>0</v>
      </c>
      <c r="D173" s="5"/>
    </row>
    <row r="174" s="1" customFormat="1" ht="22.5" customHeight="1" spans="1:4">
      <c r="A174" s="2" t="s">
        <v>2</v>
      </c>
      <c r="B174" s="3" t="s">
        <v>228</v>
      </c>
      <c r="C174" s="4">
        <v>0</v>
      </c>
      <c r="D174" s="5"/>
    </row>
    <row r="175" s="1" customFormat="1" ht="22.5" customHeight="1" spans="1:4">
      <c r="A175" s="2" t="s">
        <v>4</v>
      </c>
      <c r="B175" s="3" t="s">
        <v>213</v>
      </c>
      <c r="C175" s="4">
        <v>855</v>
      </c>
      <c r="D175" s="5"/>
    </row>
    <row r="176" s="1" customFormat="1" ht="22.5" customHeight="1" spans="1:4">
      <c r="A176" s="2" t="s">
        <v>229</v>
      </c>
      <c r="B176" s="3" t="s">
        <v>230</v>
      </c>
      <c r="C176" s="4">
        <v>0</v>
      </c>
      <c r="D176" s="5"/>
    </row>
    <row r="177" s="1" customFormat="1" ht="22.5" customHeight="1" spans="1:4">
      <c r="A177" s="2" t="s">
        <v>2</v>
      </c>
      <c r="B177" s="3" t="s">
        <v>231</v>
      </c>
      <c r="C177" s="4">
        <v>0</v>
      </c>
      <c r="D177" s="5"/>
    </row>
    <row r="178" s="1" customFormat="1" ht="22.5" customHeight="1" spans="1:4">
      <c r="A178" s="2" t="s">
        <v>4</v>
      </c>
      <c r="B178" s="3" t="s">
        <v>213</v>
      </c>
      <c r="C178" s="4">
        <v>855</v>
      </c>
      <c r="D178" s="5"/>
    </row>
    <row r="179" s="1" customFormat="1" ht="22.5" customHeight="1" spans="1:4">
      <c r="A179" s="2" t="s">
        <v>232</v>
      </c>
      <c r="B179" s="3" t="s">
        <v>233</v>
      </c>
      <c r="C179" s="4">
        <v>0</v>
      </c>
      <c r="D179" s="5"/>
    </row>
    <row r="180" s="1" customFormat="1" ht="22.5" customHeight="1" spans="1:4">
      <c r="A180" s="2" t="s">
        <v>2</v>
      </c>
      <c r="B180" s="3" t="s">
        <v>234</v>
      </c>
      <c r="C180" s="4">
        <v>0</v>
      </c>
      <c r="D180" s="5"/>
    </row>
    <row r="181" s="1" customFormat="1" ht="22.5" customHeight="1" spans="1:4">
      <c r="A181" s="2" t="s">
        <v>4</v>
      </c>
      <c r="B181" s="3" t="s">
        <v>213</v>
      </c>
      <c r="C181" s="4">
        <v>855</v>
      </c>
      <c r="D181" s="5"/>
    </row>
    <row r="182" s="1" customFormat="1" ht="22.5" customHeight="1" spans="1:4">
      <c r="A182" s="2" t="s">
        <v>235</v>
      </c>
      <c r="B182" s="3" t="s">
        <v>236</v>
      </c>
      <c r="C182" s="4">
        <v>0</v>
      </c>
      <c r="D182" s="5"/>
    </row>
    <row r="183" s="1" customFormat="1" ht="22.5" customHeight="1" spans="1:4">
      <c r="A183" s="2" t="s">
        <v>2</v>
      </c>
      <c r="B183" s="3" t="s">
        <v>237</v>
      </c>
      <c r="C183" s="4">
        <v>0</v>
      </c>
      <c r="D183" s="5"/>
    </row>
    <row r="184" s="1" customFormat="1" ht="22.5" customHeight="1" spans="1:4">
      <c r="A184" s="2" t="s">
        <v>4</v>
      </c>
      <c r="B184" s="3" t="s">
        <v>238</v>
      </c>
      <c r="C184" s="4">
        <v>855</v>
      </c>
      <c r="D184" s="5"/>
    </row>
    <row r="185" s="1" customFormat="1" ht="22.5" customHeight="1" spans="1:4">
      <c r="A185" s="2" t="s">
        <v>239</v>
      </c>
      <c r="B185" s="3" t="s">
        <v>240</v>
      </c>
      <c r="C185" s="4">
        <v>0</v>
      </c>
      <c r="D185" s="5"/>
    </row>
    <row r="186" s="1" customFormat="1" ht="22.5" customHeight="1" spans="1:4">
      <c r="A186" s="2" t="s">
        <v>2</v>
      </c>
      <c r="B186" s="3" t="s">
        <v>241</v>
      </c>
      <c r="C186" s="4">
        <v>0</v>
      </c>
      <c r="D186" s="5"/>
    </row>
    <row r="187" s="1" customFormat="1" ht="22.5" customHeight="1" spans="1:4">
      <c r="A187" s="2" t="s">
        <v>4</v>
      </c>
      <c r="B187" s="3" t="s">
        <v>213</v>
      </c>
      <c r="C187" s="4">
        <v>855</v>
      </c>
      <c r="D187" s="5"/>
    </row>
    <row r="188" s="1" customFormat="1" ht="22.5" customHeight="1" spans="1:4">
      <c r="A188" s="2" t="s">
        <v>242</v>
      </c>
      <c r="B188" s="3" t="s">
        <v>243</v>
      </c>
      <c r="C188" s="4">
        <v>0</v>
      </c>
      <c r="D188" s="5"/>
    </row>
    <row r="189" s="1" customFormat="1" ht="22.5" customHeight="1" spans="1:4">
      <c r="A189" s="2" t="s">
        <v>2</v>
      </c>
      <c r="B189" s="3" t="s">
        <v>244</v>
      </c>
      <c r="C189" s="4">
        <v>0</v>
      </c>
      <c r="D189" s="5"/>
    </row>
    <row r="190" s="1" customFormat="1" ht="22.5" customHeight="1" spans="1:4">
      <c r="A190" s="2" t="s">
        <v>4</v>
      </c>
      <c r="B190" s="3" t="s">
        <v>213</v>
      </c>
      <c r="C190" s="4">
        <v>855</v>
      </c>
      <c r="D190" s="5"/>
    </row>
    <row r="191" s="1" customFormat="1" ht="22.5" customHeight="1" spans="1:4">
      <c r="A191" s="2" t="s">
        <v>245</v>
      </c>
      <c r="B191" s="3" t="s">
        <v>246</v>
      </c>
      <c r="C191" s="6">
        <f>C192/C193</f>
        <v>0</v>
      </c>
      <c r="D191" s="5"/>
    </row>
    <row r="192" s="1" customFormat="1" ht="22.5" customHeight="1" spans="1:4">
      <c r="A192" s="2" t="s">
        <v>2</v>
      </c>
      <c r="B192" s="3" t="s">
        <v>247</v>
      </c>
      <c r="C192" s="4">
        <v>0</v>
      </c>
      <c r="D192" s="5"/>
    </row>
    <row r="193" s="1" customFormat="1" ht="22.5" customHeight="1" spans="1:4">
      <c r="A193" s="2" t="s">
        <v>4</v>
      </c>
      <c r="B193" s="3" t="s">
        <v>213</v>
      </c>
      <c r="C193" s="4">
        <v>855</v>
      </c>
      <c r="D193" s="5"/>
    </row>
    <row r="194" s="1" customFormat="1" ht="22.5" customHeight="1" spans="1:4">
      <c r="A194" s="2" t="s">
        <v>248</v>
      </c>
      <c r="B194" s="3" t="s">
        <v>249</v>
      </c>
      <c r="C194" s="4">
        <v>0</v>
      </c>
      <c r="D194" s="5"/>
    </row>
    <row r="195" s="1" customFormat="1" ht="22.5" customHeight="1" spans="1:4">
      <c r="A195" s="2" t="s">
        <v>2</v>
      </c>
      <c r="B195" s="3" t="s">
        <v>250</v>
      </c>
      <c r="C195" s="4">
        <v>0</v>
      </c>
      <c r="D195" s="5"/>
    </row>
    <row r="196" s="1" customFormat="1" ht="22.5" customHeight="1" spans="1:4">
      <c r="A196" s="2" t="s">
        <v>4</v>
      </c>
      <c r="B196" s="3" t="s">
        <v>213</v>
      </c>
      <c r="C196" s="4">
        <v>855</v>
      </c>
      <c r="D196" s="5"/>
    </row>
    <row r="197" s="1" customFormat="1" ht="22.5" customHeight="1" spans="1:4">
      <c r="A197" s="2" t="s">
        <v>251</v>
      </c>
      <c r="B197" s="3" t="s">
        <v>252</v>
      </c>
      <c r="C197" s="4">
        <v>0</v>
      </c>
      <c r="D197" s="5"/>
    </row>
    <row r="198" s="1" customFormat="1" ht="22.5" customHeight="1" spans="1:4">
      <c r="A198" s="2" t="s">
        <v>2</v>
      </c>
      <c r="B198" s="3" t="s">
        <v>253</v>
      </c>
      <c r="C198" s="4">
        <v>0</v>
      </c>
      <c r="D198" s="5"/>
    </row>
    <row r="199" s="1" customFormat="1" ht="22.5" customHeight="1" spans="1:4">
      <c r="A199" s="2" t="s">
        <v>4</v>
      </c>
      <c r="B199" s="3" t="s">
        <v>213</v>
      </c>
      <c r="C199" s="4">
        <v>855</v>
      </c>
      <c r="D199" s="5"/>
    </row>
    <row r="200" s="1" customFormat="1" ht="22.5" customHeight="1" spans="1:4">
      <c r="A200" s="2" t="s">
        <v>254</v>
      </c>
      <c r="B200" s="3" t="s">
        <v>255</v>
      </c>
      <c r="C200" s="6">
        <f>1/C202</f>
        <v>0.00116959064327485</v>
      </c>
      <c r="D200" s="5"/>
    </row>
    <row r="201" s="1" customFormat="1" ht="39" customHeight="1" spans="1:4">
      <c r="A201" s="2" t="s">
        <v>2</v>
      </c>
      <c r="B201" s="3" t="s">
        <v>256</v>
      </c>
      <c r="C201" s="4">
        <v>1</v>
      </c>
      <c r="D201" s="5"/>
    </row>
    <row r="202" s="1" customFormat="1" ht="22.5" customHeight="1" spans="1:4">
      <c r="A202" s="2" t="s">
        <v>4</v>
      </c>
      <c r="B202" s="3" t="s">
        <v>213</v>
      </c>
      <c r="C202" s="4">
        <v>855</v>
      </c>
      <c r="D202" s="5"/>
    </row>
    <row r="203" s="1" customFormat="1" ht="22.5" customHeight="1" spans="1:4">
      <c r="A203" s="2" t="s">
        <v>257</v>
      </c>
      <c r="B203" s="3" t="s">
        <v>258</v>
      </c>
      <c r="C203" s="4">
        <v>0</v>
      </c>
      <c r="D203" s="5"/>
    </row>
    <row r="204" s="1" customFormat="1" ht="22.5" customHeight="1" spans="1:4">
      <c r="A204" s="2" t="s">
        <v>2</v>
      </c>
      <c r="B204" s="3" t="s">
        <v>259</v>
      </c>
      <c r="C204" s="4">
        <v>0</v>
      </c>
      <c r="D204" s="5"/>
    </row>
    <row r="205" s="1" customFormat="1" ht="22.5" customHeight="1" spans="1:4">
      <c r="A205" s="2" t="s">
        <v>4</v>
      </c>
      <c r="B205" s="3" t="s">
        <v>213</v>
      </c>
      <c r="C205" s="4">
        <v>855</v>
      </c>
      <c r="D205" s="5"/>
    </row>
    <row r="206" s="1" customFormat="1" ht="22.5" customHeight="1" spans="1:4">
      <c r="A206" s="2" t="s">
        <v>260</v>
      </c>
      <c r="B206" s="3" t="s">
        <v>261</v>
      </c>
      <c r="C206" s="4">
        <v>0</v>
      </c>
      <c r="D206" s="5"/>
    </row>
    <row r="207" s="1" customFormat="1" ht="22.5" customHeight="1" spans="1:4">
      <c r="A207" s="2" t="s">
        <v>2</v>
      </c>
      <c r="B207" s="3" t="s">
        <v>262</v>
      </c>
      <c r="C207" s="4">
        <v>0</v>
      </c>
      <c r="D207" s="5"/>
    </row>
    <row r="208" s="1" customFormat="1" ht="22.5" customHeight="1" spans="1:4">
      <c r="A208" s="2" t="s">
        <v>4</v>
      </c>
      <c r="B208" s="3" t="s">
        <v>263</v>
      </c>
      <c r="C208" s="4">
        <v>0</v>
      </c>
      <c r="D208" s="5"/>
    </row>
    <row r="209" s="1" customFormat="1" ht="22.5" customHeight="1" spans="1:4">
      <c r="A209" s="2" t="s">
        <v>264</v>
      </c>
      <c r="B209" s="3" t="s">
        <v>265</v>
      </c>
      <c r="C209" s="6">
        <f>1/C211</f>
        <v>0.00116959064327485</v>
      </c>
      <c r="D209" s="5"/>
    </row>
    <row r="210" s="1" customFormat="1" ht="22.5" customHeight="1" spans="1:4">
      <c r="A210" s="2" t="s">
        <v>2</v>
      </c>
      <c r="B210" s="3" t="s">
        <v>266</v>
      </c>
      <c r="C210" s="4">
        <v>1</v>
      </c>
      <c r="D210" s="5"/>
    </row>
    <row r="211" s="1" customFormat="1" ht="22.5" customHeight="1" spans="1:4">
      <c r="A211" s="2" t="s">
        <v>4</v>
      </c>
      <c r="B211" s="3" t="s">
        <v>267</v>
      </c>
      <c r="C211" s="4">
        <v>855</v>
      </c>
      <c r="D211" s="5"/>
    </row>
    <row r="212" s="1" customFormat="1" ht="22.5" customHeight="1" spans="1:4">
      <c r="A212" s="2" t="s">
        <v>268</v>
      </c>
      <c r="B212" s="3" t="s">
        <v>269</v>
      </c>
      <c r="C212" s="8">
        <f>C213/C214</f>
        <v>0.0571428571428571</v>
      </c>
      <c r="D212" s="5"/>
    </row>
    <row r="213" s="1" customFormat="1" ht="22.5" customHeight="1" spans="1:4">
      <c r="A213" s="2" t="s">
        <v>2</v>
      </c>
      <c r="B213" s="3" t="s">
        <v>270</v>
      </c>
      <c r="C213" s="9">
        <v>2</v>
      </c>
      <c r="D213" s="5"/>
    </row>
    <row r="214" s="1" customFormat="1" ht="22.5" customHeight="1" spans="1:4">
      <c r="A214" s="2" t="s">
        <v>4</v>
      </c>
      <c r="B214" s="3" t="s">
        <v>271</v>
      </c>
      <c r="C214" s="9">
        <v>35</v>
      </c>
      <c r="D214" s="5"/>
    </row>
    <row r="215" s="1" customFormat="1" ht="22.5" customHeight="1" spans="1:4">
      <c r="A215" s="2" t="s">
        <v>272</v>
      </c>
      <c r="B215" s="3" t="s">
        <v>273</v>
      </c>
      <c r="C215" s="15">
        <f>C216/C217</f>
        <v>0.701003191477774</v>
      </c>
      <c r="D215" s="5"/>
    </row>
    <row r="216" s="1" customFormat="1" ht="22.5" customHeight="1" spans="1:4">
      <c r="A216" s="2" t="s">
        <v>2</v>
      </c>
      <c r="B216" s="3" t="s">
        <v>274</v>
      </c>
      <c r="C216" s="16">
        <v>64357</v>
      </c>
      <c r="D216" s="5"/>
    </row>
    <row r="217" s="1" customFormat="1" ht="22.5" customHeight="1" spans="1:4">
      <c r="A217" s="2" t="s">
        <v>4</v>
      </c>
      <c r="B217" s="3" t="s">
        <v>275</v>
      </c>
      <c r="C217" s="16">
        <f>112022-20215</f>
        <v>91807</v>
      </c>
      <c r="D217" s="5"/>
    </row>
    <row r="218" s="1" customFormat="1" ht="22.5" customHeight="1" spans="1:4">
      <c r="A218" s="2" t="s">
        <v>276</v>
      </c>
      <c r="B218" s="3" t="s">
        <v>277</v>
      </c>
      <c r="C218" s="4"/>
      <c r="D218" s="5"/>
    </row>
    <row r="219" s="1" customFormat="1" ht="22.5" customHeight="1" spans="1:4">
      <c r="A219" s="2" t="s">
        <v>2</v>
      </c>
      <c r="B219" s="3" t="s">
        <v>278</v>
      </c>
      <c r="C219" s="4"/>
      <c r="D219" s="5"/>
    </row>
    <row r="220" s="1" customFormat="1" ht="22.5" customHeight="1" spans="1:4">
      <c r="A220" s="2" t="s">
        <v>4</v>
      </c>
      <c r="B220" s="3" t="s">
        <v>275</v>
      </c>
      <c r="C220" s="4"/>
      <c r="D220" s="5"/>
    </row>
    <row r="221" s="1" customFormat="1" ht="22.5" customHeight="1" spans="1:4">
      <c r="A221" s="2" t="s">
        <v>279</v>
      </c>
      <c r="B221" s="3" t="s">
        <v>280</v>
      </c>
      <c r="C221" s="4"/>
      <c r="D221" s="5"/>
    </row>
    <row r="222" s="1" customFormat="1" ht="22.5" customHeight="1" spans="1:4">
      <c r="A222" s="2" t="s">
        <v>281</v>
      </c>
      <c r="B222" s="3" t="s">
        <v>282</v>
      </c>
      <c r="C222" s="15">
        <f>C223/C224</f>
        <v>0.978604344963792</v>
      </c>
      <c r="D222" s="5"/>
    </row>
    <row r="223" s="1" customFormat="1" ht="22.5" customHeight="1" spans="1:4">
      <c r="A223" s="2" t="s">
        <v>2</v>
      </c>
      <c r="B223" s="3" t="s">
        <v>283</v>
      </c>
      <c r="C223" s="16">
        <v>2973</v>
      </c>
      <c r="D223" s="5"/>
    </row>
    <row r="224" s="1" customFormat="1" ht="22.5" customHeight="1" spans="1:4">
      <c r="A224" s="5"/>
      <c r="B224" s="17"/>
      <c r="C224" s="4">
        <v>3038</v>
      </c>
      <c r="D224" s="5"/>
    </row>
    <row r="225" s="1" customFormat="1" ht="22.5" customHeight="1" spans="1:4">
      <c r="A225" s="2" t="s">
        <v>284</v>
      </c>
      <c r="B225" s="3" t="s">
        <v>280</v>
      </c>
      <c r="C225" s="6">
        <v>0.9957</v>
      </c>
      <c r="D225" s="5"/>
    </row>
    <row r="226" s="1" customFormat="1" ht="22.5" customHeight="1" spans="1:4">
      <c r="A226" s="2" t="s">
        <v>2</v>
      </c>
      <c r="B226" s="3" t="s">
        <v>285</v>
      </c>
      <c r="C226" s="4">
        <v>3025</v>
      </c>
      <c r="D226" s="5"/>
    </row>
    <row r="227" s="1" customFormat="1" ht="22.5" customHeight="1" spans="1:4">
      <c r="A227" s="2" t="s">
        <v>4</v>
      </c>
      <c r="B227" s="3" t="s">
        <v>286</v>
      </c>
      <c r="C227" s="4">
        <v>3038</v>
      </c>
      <c r="D227" s="5"/>
    </row>
    <row r="228" s="1" customFormat="1" ht="22.5" customHeight="1" spans="1:4">
      <c r="A228" s="2" t="s">
        <v>287</v>
      </c>
      <c r="B228" s="3" t="s">
        <v>288</v>
      </c>
      <c r="C228" s="4"/>
      <c r="D228" s="5"/>
    </row>
    <row r="229" s="1" customFormat="1" ht="22.5" customHeight="1" spans="1:4">
      <c r="A229" s="2" t="s">
        <v>289</v>
      </c>
      <c r="B229" s="3" t="s">
        <v>290</v>
      </c>
      <c r="C229" s="6">
        <v>0.9971</v>
      </c>
      <c r="D229" s="5"/>
    </row>
    <row r="230" s="1" customFormat="1" ht="22.5" customHeight="1" spans="1:4">
      <c r="A230" s="2" t="s">
        <v>2</v>
      </c>
      <c r="B230" s="3" t="s">
        <v>291</v>
      </c>
      <c r="C230" s="4">
        <v>3051</v>
      </c>
      <c r="D230" s="5"/>
    </row>
    <row r="231" s="1" customFormat="1" ht="22.5" customHeight="1" spans="1:4">
      <c r="A231" s="2" t="s">
        <v>4</v>
      </c>
      <c r="B231" s="3" t="s">
        <v>292</v>
      </c>
      <c r="C231" s="4">
        <v>3060</v>
      </c>
      <c r="D231" s="5"/>
    </row>
    <row r="232" s="1" customFormat="1" ht="22.5" customHeight="1" spans="1:4">
      <c r="A232" s="2" t="s">
        <v>293</v>
      </c>
      <c r="B232" s="3" t="s">
        <v>294</v>
      </c>
      <c r="C232" s="6">
        <v>0.9953</v>
      </c>
      <c r="D232" s="5"/>
    </row>
    <row r="233" s="1" customFormat="1" ht="22.5" customHeight="1" spans="1:4">
      <c r="A233" s="2" t="s">
        <v>2</v>
      </c>
      <c r="B233" s="3" t="s">
        <v>295</v>
      </c>
      <c r="C233" s="4">
        <v>851</v>
      </c>
      <c r="D233" s="5"/>
    </row>
    <row r="234" s="1" customFormat="1" ht="22.5" customHeight="1" spans="1:4">
      <c r="A234" s="2" t="s">
        <v>4</v>
      </c>
      <c r="B234" s="3" t="s">
        <v>296</v>
      </c>
      <c r="C234" s="4">
        <v>855</v>
      </c>
      <c r="D234" s="5"/>
    </row>
    <row r="235" s="1" customFormat="1" ht="22.5" customHeight="1" spans="1:4">
      <c r="A235" s="2" t="s">
        <v>297</v>
      </c>
      <c r="B235" s="3" t="s">
        <v>298</v>
      </c>
      <c r="C235" s="10">
        <v>1</v>
      </c>
      <c r="D235" s="5"/>
    </row>
    <row r="236" s="1" customFormat="1" ht="22.5" customHeight="1" spans="1:4">
      <c r="A236" s="2" t="s">
        <v>2</v>
      </c>
      <c r="B236" s="3" t="s">
        <v>299</v>
      </c>
      <c r="C236" s="4">
        <v>3038</v>
      </c>
      <c r="D236" s="5"/>
    </row>
    <row r="237" s="1" customFormat="1" ht="22.5" customHeight="1" spans="1:4">
      <c r="A237" s="2" t="s">
        <v>4</v>
      </c>
      <c r="B237" s="3" t="s">
        <v>286</v>
      </c>
      <c r="C237" s="4">
        <v>3038</v>
      </c>
      <c r="D237" s="5"/>
    </row>
    <row r="238" s="1" customFormat="1" ht="22.5" customHeight="1" spans="1:4">
      <c r="A238" s="2" t="s">
        <v>300</v>
      </c>
      <c r="B238" s="3" t="s">
        <v>301</v>
      </c>
      <c r="C238" s="6">
        <v>0.9523</v>
      </c>
      <c r="D238" s="5"/>
    </row>
    <row r="239" s="1" customFormat="1" ht="22.5" customHeight="1" spans="1:4">
      <c r="A239" s="2" t="s">
        <v>2</v>
      </c>
      <c r="B239" s="3" t="s">
        <v>302</v>
      </c>
      <c r="C239" s="4">
        <v>2893</v>
      </c>
      <c r="D239" s="5"/>
    </row>
    <row r="240" s="1" customFormat="1" ht="22.5" customHeight="1" spans="1:4">
      <c r="A240" s="2" t="s">
        <v>4</v>
      </c>
      <c r="B240" s="3" t="s">
        <v>286</v>
      </c>
      <c r="C240" s="4">
        <v>3038</v>
      </c>
      <c r="D240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天涯海阁</cp:lastModifiedBy>
  <dcterms:created xsi:type="dcterms:W3CDTF">2025-05-07T08:25:12Z</dcterms:created>
  <dcterms:modified xsi:type="dcterms:W3CDTF">2025-05-07T08:25:58Z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1D29D4E224E94E8B9A39CC0ABEFC289C_11</vt:lpwstr>
  </property>
  <property fmtid="{D5CDD505-2E9C-101B-9397-08002B2CF9AE}" pid="3" name="KSOProductBuildVer">
    <vt:lpwstr>2052-12.1.0.20784</vt:lpwstr>
  </property>
</Properties>
</file>