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GitProjects\jamlive_Git\jamlive\nodejs_svr\doc\"/>
    </mc:Choice>
  </mc:AlternateContent>
  <bookViews>
    <workbookView xWindow="0" yWindow="0" windowWidth="13215" windowHeight="55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2" i="1" l="1"/>
  <c r="J523" i="1"/>
  <c r="J524" i="1"/>
  <c r="J525" i="1"/>
  <c r="J526" i="1"/>
  <c r="J527" i="1"/>
  <c r="J528" i="1"/>
  <c r="J529" i="1"/>
  <c r="J530" i="1"/>
  <c r="J531" i="1"/>
  <c r="J532" i="1"/>
  <c r="J521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J508" i="1"/>
  <c r="J509" i="1"/>
  <c r="J510" i="1"/>
  <c r="J511" i="1"/>
  <c r="J512" i="1"/>
  <c r="J513" i="1"/>
  <c r="J514" i="1"/>
  <c r="J515" i="1"/>
  <c r="J516" i="1"/>
  <c r="J517" i="1"/>
  <c r="J518" i="1"/>
  <c r="J507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J494" i="1"/>
  <c r="J495" i="1"/>
  <c r="J496" i="1"/>
  <c r="J497" i="1"/>
  <c r="J498" i="1"/>
  <c r="J499" i="1"/>
  <c r="J500" i="1"/>
  <c r="J501" i="1"/>
  <c r="J502" i="1"/>
  <c r="J503" i="1"/>
  <c r="J504" i="1"/>
  <c r="J493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J480" i="1"/>
  <c r="J481" i="1"/>
  <c r="J482" i="1"/>
  <c r="J483" i="1"/>
  <c r="J484" i="1"/>
  <c r="J485" i="1"/>
  <c r="J486" i="1"/>
  <c r="J487" i="1"/>
  <c r="J488" i="1"/>
  <c r="J489" i="1"/>
  <c r="J490" i="1"/>
  <c r="J479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J466" i="1"/>
  <c r="J467" i="1"/>
  <c r="J468" i="1"/>
  <c r="J469" i="1"/>
  <c r="J470" i="1"/>
  <c r="J471" i="1"/>
  <c r="J472" i="1"/>
  <c r="J473" i="1"/>
  <c r="J474" i="1"/>
  <c r="J475" i="1"/>
  <c r="J476" i="1"/>
  <c r="J465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J452" i="1"/>
  <c r="J453" i="1"/>
  <c r="J454" i="1"/>
  <c r="J455" i="1"/>
  <c r="J456" i="1"/>
  <c r="J457" i="1"/>
  <c r="J458" i="1"/>
  <c r="J459" i="1"/>
  <c r="J460" i="1"/>
  <c r="J461" i="1"/>
  <c r="J462" i="1"/>
  <c r="J451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J438" i="1"/>
  <c r="J439" i="1"/>
  <c r="J440" i="1"/>
  <c r="J441" i="1"/>
  <c r="J442" i="1"/>
  <c r="J443" i="1"/>
  <c r="J444" i="1"/>
  <c r="J445" i="1"/>
  <c r="J446" i="1"/>
  <c r="J447" i="1"/>
  <c r="J448" i="1"/>
  <c r="J437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J424" i="1"/>
  <c r="J425" i="1"/>
  <c r="J426" i="1"/>
  <c r="J427" i="1"/>
  <c r="J428" i="1"/>
  <c r="J429" i="1"/>
  <c r="J430" i="1"/>
  <c r="J431" i="1"/>
  <c r="J432" i="1"/>
  <c r="J433" i="1"/>
  <c r="J434" i="1"/>
  <c r="J423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J410" i="1"/>
  <c r="J411" i="1"/>
  <c r="J412" i="1"/>
  <c r="J413" i="1"/>
  <c r="J414" i="1"/>
  <c r="J415" i="1"/>
  <c r="J416" i="1"/>
  <c r="J417" i="1"/>
  <c r="J418" i="1"/>
  <c r="J419" i="1"/>
  <c r="J420" i="1"/>
  <c r="J409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J396" i="1"/>
  <c r="J397" i="1"/>
  <c r="J398" i="1"/>
  <c r="J399" i="1"/>
  <c r="J400" i="1"/>
  <c r="J401" i="1"/>
  <c r="J402" i="1"/>
  <c r="J403" i="1"/>
  <c r="J404" i="1"/>
  <c r="J405" i="1"/>
  <c r="J406" i="1"/>
  <c r="J395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J382" i="1"/>
  <c r="J383" i="1"/>
  <c r="J384" i="1"/>
  <c r="J385" i="1"/>
  <c r="J386" i="1"/>
  <c r="J387" i="1"/>
  <c r="J389" i="1"/>
  <c r="J390" i="1"/>
  <c r="J391" i="1"/>
  <c r="J392" i="1"/>
  <c r="J381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J388" i="1" s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J368" i="1"/>
  <c r="J369" i="1"/>
  <c r="J370" i="1"/>
  <c r="J371" i="1"/>
  <c r="J372" i="1"/>
  <c r="J373" i="1"/>
  <c r="J374" i="1"/>
  <c r="J375" i="1"/>
  <c r="J376" i="1"/>
  <c r="J377" i="1"/>
  <c r="J378" i="1"/>
  <c r="J367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J354" i="1"/>
  <c r="J355" i="1"/>
  <c r="J356" i="1"/>
  <c r="J357" i="1"/>
  <c r="J358" i="1"/>
  <c r="J359" i="1"/>
  <c r="J360" i="1"/>
  <c r="J361" i="1"/>
  <c r="J362" i="1"/>
  <c r="J363" i="1"/>
  <c r="J364" i="1"/>
  <c r="J353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J340" i="1"/>
  <c r="J341" i="1"/>
  <c r="J342" i="1"/>
  <c r="J343" i="1"/>
  <c r="J344" i="1"/>
  <c r="J345" i="1"/>
  <c r="J346" i="1"/>
  <c r="J347" i="1"/>
  <c r="J348" i="1"/>
  <c r="J349" i="1"/>
  <c r="J350" i="1"/>
  <c r="J339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J326" i="1"/>
  <c r="J327" i="1"/>
  <c r="J328" i="1"/>
  <c r="J329" i="1"/>
  <c r="J330" i="1"/>
  <c r="J331" i="1"/>
  <c r="J332" i="1"/>
  <c r="J333" i="1"/>
  <c r="J334" i="1"/>
  <c r="J335" i="1"/>
  <c r="J336" i="1"/>
  <c r="J325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J312" i="1"/>
  <c r="J313" i="1"/>
  <c r="J314" i="1"/>
  <c r="J315" i="1"/>
  <c r="J316" i="1"/>
  <c r="J317" i="1"/>
  <c r="J318" i="1"/>
  <c r="J319" i="1"/>
  <c r="J320" i="1"/>
  <c r="J321" i="1"/>
  <c r="J322" i="1"/>
  <c r="J311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J298" i="1"/>
  <c r="J299" i="1"/>
  <c r="J300" i="1"/>
  <c r="J301" i="1"/>
  <c r="J302" i="1"/>
  <c r="J303" i="1"/>
  <c r="J304" i="1"/>
  <c r="J305" i="1"/>
  <c r="J306" i="1"/>
  <c r="J307" i="1"/>
  <c r="J308" i="1"/>
  <c r="J297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D2" i="2"/>
  <c r="D1" i="2"/>
  <c r="J284" i="1"/>
  <c r="J285" i="1"/>
  <c r="J286" i="1"/>
  <c r="J287" i="1"/>
  <c r="J288" i="1"/>
  <c r="J289" i="1"/>
  <c r="J290" i="1"/>
  <c r="J291" i="1"/>
  <c r="J292" i="1"/>
  <c r="J293" i="1"/>
  <c r="J294" i="1"/>
  <c r="J283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D3" i="2"/>
  <c r="D4" i="2"/>
  <c r="D5" i="2"/>
  <c r="D6" i="2"/>
  <c r="D7" i="2"/>
  <c r="D8" i="2"/>
  <c r="D9" i="2"/>
  <c r="D10" i="2"/>
  <c r="D11" i="2"/>
  <c r="D12" i="2"/>
  <c r="C12" i="2" l="1"/>
  <c r="C11" i="2"/>
  <c r="C10" i="2"/>
  <c r="F267" i="1"/>
  <c r="G267" i="1"/>
  <c r="H267" i="1"/>
  <c r="F268" i="1"/>
  <c r="G268" i="1"/>
  <c r="H268" i="1"/>
  <c r="F269" i="1"/>
  <c r="G269" i="1"/>
  <c r="J269" i="1" s="1"/>
  <c r="H269" i="1"/>
  <c r="F270" i="1"/>
  <c r="J270" i="1" s="1"/>
  <c r="G270" i="1"/>
  <c r="H270" i="1"/>
  <c r="F271" i="1"/>
  <c r="J271" i="1" s="1"/>
  <c r="G271" i="1"/>
  <c r="H271" i="1"/>
  <c r="F272" i="1"/>
  <c r="J272" i="1" s="1"/>
  <c r="G272" i="1"/>
  <c r="H272" i="1"/>
  <c r="F273" i="1"/>
  <c r="G273" i="1"/>
  <c r="J273" i="1" s="1"/>
  <c r="H273" i="1"/>
  <c r="F274" i="1"/>
  <c r="J274" i="1" s="1"/>
  <c r="G274" i="1"/>
  <c r="H274" i="1"/>
  <c r="F275" i="1"/>
  <c r="J275" i="1" s="1"/>
  <c r="G275" i="1"/>
  <c r="H275" i="1"/>
  <c r="F276" i="1"/>
  <c r="J276" i="1" s="1"/>
  <c r="G276" i="1"/>
  <c r="H276" i="1"/>
  <c r="F277" i="1"/>
  <c r="G277" i="1"/>
  <c r="J277" i="1" s="1"/>
  <c r="H277" i="1"/>
  <c r="F278" i="1"/>
  <c r="J278" i="1" s="1"/>
  <c r="G278" i="1"/>
  <c r="H278" i="1"/>
  <c r="F279" i="1"/>
  <c r="J279" i="1" s="1"/>
  <c r="G279" i="1"/>
  <c r="H279" i="1"/>
  <c r="F280" i="1"/>
  <c r="J280" i="1" s="1"/>
  <c r="G280" i="1"/>
  <c r="H280" i="1"/>
  <c r="F253" i="1"/>
  <c r="G253" i="1"/>
  <c r="H253" i="1"/>
  <c r="F254" i="1"/>
  <c r="G254" i="1"/>
  <c r="H254" i="1"/>
  <c r="F255" i="1"/>
  <c r="J255" i="1" s="1"/>
  <c r="G255" i="1"/>
  <c r="H255" i="1"/>
  <c r="F256" i="1"/>
  <c r="J256" i="1" s="1"/>
  <c r="G256" i="1"/>
  <c r="H256" i="1"/>
  <c r="F257" i="1"/>
  <c r="G257" i="1"/>
  <c r="J257" i="1" s="1"/>
  <c r="H257" i="1"/>
  <c r="F258" i="1"/>
  <c r="J258" i="1" s="1"/>
  <c r="G258" i="1"/>
  <c r="H258" i="1"/>
  <c r="F259" i="1"/>
  <c r="J259" i="1" s="1"/>
  <c r="G259" i="1"/>
  <c r="H259" i="1"/>
  <c r="F260" i="1"/>
  <c r="J260" i="1" s="1"/>
  <c r="G260" i="1"/>
  <c r="H260" i="1"/>
  <c r="F261" i="1"/>
  <c r="G261" i="1"/>
  <c r="J261" i="1" s="1"/>
  <c r="H261" i="1"/>
  <c r="F262" i="1"/>
  <c r="J262" i="1" s="1"/>
  <c r="G262" i="1"/>
  <c r="H262" i="1"/>
  <c r="F263" i="1"/>
  <c r="J263" i="1" s="1"/>
  <c r="G263" i="1"/>
  <c r="H263" i="1"/>
  <c r="F264" i="1"/>
  <c r="J264" i="1" s="1"/>
  <c r="G264" i="1"/>
  <c r="H264" i="1"/>
  <c r="F265" i="1"/>
  <c r="G265" i="1"/>
  <c r="J265" i="1" s="1"/>
  <c r="H265" i="1"/>
  <c r="F266" i="1"/>
  <c r="J266" i="1" s="1"/>
  <c r="G266" i="1"/>
  <c r="H266" i="1"/>
  <c r="F239" i="1"/>
  <c r="G239" i="1"/>
  <c r="H239" i="1"/>
  <c r="F240" i="1"/>
  <c r="G240" i="1"/>
  <c r="H240" i="1"/>
  <c r="F241" i="1"/>
  <c r="G241" i="1"/>
  <c r="J241" i="1" s="1"/>
  <c r="H241" i="1"/>
  <c r="F242" i="1"/>
  <c r="J242" i="1" s="1"/>
  <c r="G242" i="1"/>
  <c r="H242" i="1"/>
  <c r="F243" i="1"/>
  <c r="J243" i="1" s="1"/>
  <c r="G243" i="1"/>
  <c r="H243" i="1"/>
  <c r="F244" i="1"/>
  <c r="J244" i="1" s="1"/>
  <c r="G244" i="1"/>
  <c r="H244" i="1"/>
  <c r="F245" i="1"/>
  <c r="G245" i="1"/>
  <c r="J245" i="1" s="1"/>
  <c r="H245" i="1"/>
  <c r="F246" i="1"/>
  <c r="J246" i="1" s="1"/>
  <c r="G246" i="1"/>
  <c r="H246" i="1"/>
  <c r="F247" i="1"/>
  <c r="J247" i="1" s="1"/>
  <c r="G247" i="1"/>
  <c r="H247" i="1"/>
  <c r="F248" i="1"/>
  <c r="J248" i="1" s="1"/>
  <c r="G248" i="1"/>
  <c r="H248" i="1"/>
  <c r="F249" i="1"/>
  <c r="G249" i="1"/>
  <c r="J249" i="1" s="1"/>
  <c r="H249" i="1"/>
  <c r="F250" i="1"/>
  <c r="J250" i="1" s="1"/>
  <c r="G250" i="1"/>
  <c r="H250" i="1"/>
  <c r="F251" i="1"/>
  <c r="J251" i="1" s="1"/>
  <c r="G251" i="1"/>
  <c r="H251" i="1"/>
  <c r="F252" i="1"/>
  <c r="J252" i="1" s="1"/>
  <c r="G252" i="1"/>
  <c r="H252" i="1"/>
  <c r="F12" i="2"/>
  <c r="F11" i="2"/>
  <c r="F10" i="2"/>
  <c r="F9" i="2"/>
  <c r="F8" i="2"/>
  <c r="F7" i="2"/>
  <c r="F6" i="2"/>
  <c r="F5" i="2"/>
  <c r="F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F1" i="2"/>
  <c r="E1" i="2"/>
  <c r="C9" i="2"/>
  <c r="C8" i="2"/>
  <c r="C7" i="2"/>
  <c r="C6" i="2"/>
  <c r="C5" i="2"/>
  <c r="C4" i="2"/>
  <c r="C3" i="2"/>
  <c r="C2" i="2"/>
  <c r="C1" i="2"/>
  <c r="J228" i="1"/>
  <c r="J232" i="1"/>
  <c r="J236" i="1"/>
  <c r="F225" i="1"/>
  <c r="G225" i="1"/>
  <c r="H225" i="1"/>
  <c r="F226" i="1"/>
  <c r="G226" i="1"/>
  <c r="H226" i="1"/>
  <c r="F227" i="1"/>
  <c r="J227" i="1" s="1"/>
  <c r="G227" i="1"/>
  <c r="H227" i="1"/>
  <c r="F228" i="1"/>
  <c r="G228" i="1"/>
  <c r="H228" i="1"/>
  <c r="F229" i="1"/>
  <c r="J229" i="1" s="1"/>
  <c r="G229" i="1"/>
  <c r="H229" i="1"/>
  <c r="F230" i="1"/>
  <c r="J230" i="1" s="1"/>
  <c r="G230" i="1"/>
  <c r="H230" i="1"/>
  <c r="F231" i="1"/>
  <c r="J231" i="1" s="1"/>
  <c r="G231" i="1"/>
  <c r="H231" i="1"/>
  <c r="F232" i="1"/>
  <c r="G232" i="1"/>
  <c r="H232" i="1"/>
  <c r="F233" i="1"/>
  <c r="J233" i="1" s="1"/>
  <c r="G233" i="1"/>
  <c r="H233" i="1"/>
  <c r="F234" i="1"/>
  <c r="J234" i="1" s="1"/>
  <c r="G234" i="1"/>
  <c r="H234" i="1"/>
  <c r="F235" i="1"/>
  <c r="J235" i="1" s="1"/>
  <c r="G235" i="1"/>
  <c r="H235" i="1"/>
  <c r="F236" i="1"/>
  <c r="G236" i="1"/>
  <c r="H236" i="1"/>
  <c r="F237" i="1"/>
  <c r="J237" i="1" s="1"/>
  <c r="G237" i="1"/>
  <c r="H237" i="1"/>
  <c r="F238" i="1"/>
  <c r="J238" i="1" s="1"/>
  <c r="G238" i="1"/>
  <c r="H238" i="1"/>
  <c r="J216" i="1"/>
  <c r="J220" i="1"/>
  <c r="J224" i="1"/>
  <c r="F211" i="1"/>
  <c r="G211" i="1"/>
  <c r="H211" i="1"/>
  <c r="F212" i="1"/>
  <c r="G212" i="1"/>
  <c r="H212" i="1"/>
  <c r="F213" i="1"/>
  <c r="J213" i="1" s="1"/>
  <c r="G213" i="1"/>
  <c r="H213" i="1"/>
  <c r="F214" i="1"/>
  <c r="J214" i="1" s="1"/>
  <c r="G214" i="1"/>
  <c r="H214" i="1"/>
  <c r="F215" i="1"/>
  <c r="J215" i="1" s="1"/>
  <c r="G215" i="1"/>
  <c r="H215" i="1"/>
  <c r="F216" i="1"/>
  <c r="G216" i="1"/>
  <c r="H216" i="1"/>
  <c r="F217" i="1"/>
  <c r="J217" i="1" s="1"/>
  <c r="G217" i="1"/>
  <c r="H217" i="1"/>
  <c r="F218" i="1"/>
  <c r="J218" i="1" s="1"/>
  <c r="G218" i="1"/>
  <c r="H218" i="1"/>
  <c r="F219" i="1"/>
  <c r="J219" i="1" s="1"/>
  <c r="G219" i="1"/>
  <c r="H219" i="1"/>
  <c r="F220" i="1"/>
  <c r="G220" i="1"/>
  <c r="H220" i="1"/>
  <c r="F221" i="1"/>
  <c r="J221" i="1" s="1"/>
  <c r="G221" i="1"/>
  <c r="H221" i="1"/>
  <c r="F222" i="1"/>
  <c r="J222" i="1" s="1"/>
  <c r="G222" i="1"/>
  <c r="H222" i="1"/>
  <c r="F223" i="1"/>
  <c r="J223" i="1" s="1"/>
  <c r="G223" i="1"/>
  <c r="H223" i="1"/>
  <c r="F224" i="1"/>
  <c r="G224" i="1"/>
  <c r="H224" i="1"/>
  <c r="F197" i="1" l="1"/>
  <c r="G197" i="1"/>
  <c r="H197" i="1"/>
  <c r="F198" i="1"/>
  <c r="G198" i="1"/>
  <c r="H198" i="1"/>
  <c r="F199" i="1"/>
  <c r="J199" i="1" s="1"/>
  <c r="G199" i="1"/>
  <c r="H199" i="1"/>
  <c r="F200" i="1"/>
  <c r="J200" i="1" s="1"/>
  <c r="G200" i="1"/>
  <c r="H200" i="1"/>
  <c r="F201" i="1"/>
  <c r="J201" i="1" s="1"/>
  <c r="G201" i="1"/>
  <c r="H201" i="1"/>
  <c r="F202" i="1"/>
  <c r="J202" i="1" s="1"/>
  <c r="G202" i="1"/>
  <c r="H202" i="1"/>
  <c r="F203" i="1"/>
  <c r="J203" i="1" s="1"/>
  <c r="G203" i="1"/>
  <c r="H203" i="1"/>
  <c r="F204" i="1"/>
  <c r="J204" i="1" s="1"/>
  <c r="G204" i="1"/>
  <c r="H204" i="1"/>
  <c r="F205" i="1"/>
  <c r="J205" i="1" s="1"/>
  <c r="G205" i="1"/>
  <c r="H205" i="1"/>
  <c r="F206" i="1"/>
  <c r="J206" i="1" s="1"/>
  <c r="G206" i="1"/>
  <c r="H206" i="1"/>
  <c r="F207" i="1"/>
  <c r="J207" i="1" s="1"/>
  <c r="G207" i="1"/>
  <c r="H207" i="1"/>
  <c r="F208" i="1"/>
  <c r="J208" i="1" s="1"/>
  <c r="G208" i="1"/>
  <c r="H208" i="1"/>
  <c r="F209" i="1"/>
  <c r="J209" i="1" s="1"/>
  <c r="G209" i="1"/>
  <c r="H209" i="1"/>
  <c r="F210" i="1"/>
  <c r="J210" i="1" s="1"/>
  <c r="G210" i="1"/>
  <c r="H210" i="1"/>
  <c r="F183" i="1"/>
  <c r="G183" i="1"/>
  <c r="H183" i="1"/>
  <c r="F184" i="1"/>
  <c r="G184" i="1"/>
  <c r="H184" i="1"/>
  <c r="F185" i="1"/>
  <c r="J185" i="1" s="1"/>
  <c r="G185" i="1"/>
  <c r="H185" i="1"/>
  <c r="F186" i="1"/>
  <c r="J186" i="1" s="1"/>
  <c r="G186" i="1"/>
  <c r="H186" i="1"/>
  <c r="F187" i="1"/>
  <c r="J187" i="1" s="1"/>
  <c r="G187" i="1"/>
  <c r="H187" i="1"/>
  <c r="F188" i="1"/>
  <c r="J188" i="1" s="1"/>
  <c r="G188" i="1"/>
  <c r="H188" i="1"/>
  <c r="F189" i="1"/>
  <c r="J189" i="1" s="1"/>
  <c r="G189" i="1"/>
  <c r="H189" i="1"/>
  <c r="F190" i="1"/>
  <c r="J190" i="1" s="1"/>
  <c r="G190" i="1"/>
  <c r="H190" i="1"/>
  <c r="F191" i="1"/>
  <c r="J191" i="1" s="1"/>
  <c r="G191" i="1"/>
  <c r="H191" i="1"/>
  <c r="F192" i="1"/>
  <c r="J192" i="1" s="1"/>
  <c r="G192" i="1"/>
  <c r="H192" i="1"/>
  <c r="F193" i="1"/>
  <c r="J193" i="1" s="1"/>
  <c r="G193" i="1"/>
  <c r="H193" i="1"/>
  <c r="F194" i="1"/>
  <c r="J194" i="1" s="1"/>
  <c r="G194" i="1"/>
  <c r="H194" i="1"/>
  <c r="F195" i="1"/>
  <c r="J195" i="1" s="1"/>
  <c r="G195" i="1"/>
  <c r="H195" i="1"/>
  <c r="F196" i="1"/>
  <c r="J196" i="1" s="1"/>
  <c r="G196" i="1"/>
  <c r="H196" i="1"/>
  <c r="F169" i="1"/>
  <c r="G169" i="1"/>
  <c r="H169" i="1"/>
  <c r="F170" i="1"/>
  <c r="G170" i="1"/>
  <c r="H170" i="1"/>
  <c r="F171" i="1"/>
  <c r="J171" i="1" s="1"/>
  <c r="G171" i="1"/>
  <c r="H171" i="1"/>
  <c r="F172" i="1"/>
  <c r="J172" i="1" s="1"/>
  <c r="G172" i="1"/>
  <c r="H172" i="1"/>
  <c r="F173" i="1"/>
  <c r="J173" i="1" s="1"/>
  <c r="G173" i="1"/>
  <c r="H173" i="1"/>
  <c r="F174" i="1"/>
  <c r="J174" i="1" s="1"/>
  <c r="G174" i="1"/>
  <c r="H174" i="1"/>
  <c r="F175" i="1"/>
  <c r="J175" i="1" s="1"/>
  <c r="G175" i="1"/>
  <c r="H175" i="1"/>
  <c r="F176" i="1"/>
  <c r="J176" i="1" s="1"/>
  <c r="G176" i="1"/>
  <c r="H176" i="1"/>
  <c r="F177" i="1"/>
  <c r="J177" i="1" s="1"/>
  <c r="G177" i="1"/>
  <c r="H177" i="1"/>
  <c r="F178" i="1"/>
  <c r="J178" i="1" s="1"/>
  <c r="G178" i="1"/>
  <c r="H178" i="1"/>
  <c r="F179" i="1"/>
  <c r="J179" i="1" s="1"/>
  <c r="G179" i="1"/>
  <c r="H179" i="1"/>
  <c r="F180" i="1"/>
  <c r="J180" i="1" s="1"/>
  <c r="G180" i="1"/>
  <c r="H180" i="1"/>
  <c r="F181" i="1"/>
  <c r="J181" i="1" s="1"/>
  <c r="G181" i="1"/>
  <c r="H181" i="1"/>
  <c r="F182" i="1"/>
  <c r="J182" i="1" s="1"/>
  <c r="G182" i="1"/>
  <c r="H182" i="1"/>
  <c r="F155" i="1"/>
  <c r="G155" i="1"/>
  <c r="H155" i="1"/>
  <c r="F156" i="1"/>
  <c r="G156" i="1"/>
  <c r="H156" i="1"/>
  <c r="F157" i="1"/>
  <c r="J157" i="1" s="1"/>
  <c r="G157" i="1"/>
  <c r="H157" i="1"/>
  <c r="F158" i="1"/>
  <c r="J158" i="1" s="1"/>
  <c r="G158" i="1"/>
  <c r="H158" i="1"/>
  <c r="F159" i="1"/>
  <c r="J159" i="1" s="1"/>
  <c r="G159" i="1"/>
  <c r="H159" i="1"/>
  <c r="F160" i="1"/>
  <c r="J160" i="1" s="1"/>
  <c r="G160" i="1"/>
  <c r="H160" i="1"/>
  <c r="F161" i="1"/>
  <c r="J161" i="1" s="1"/>
  <c r="G161" i="1"/>
  <c r="H161" i="1"/>
  <c r="F162" i="1"/>
  <c r="J162" i="1" s="1"/>
  <c r="G162" i="1"/>
  <c r="H162" i="1"/>
  <c r="F163" i="1"/>
  <c r="J163" i="1" s="1"/>
  <c r="G163" i="1"/>
  <c r="H163" i="1"/>
  <c r="F164" i="1"/>
  <c r="J164" i="1" s="1"/>
  <c r="G164" i="1"/>
  <c r="H164" i="1"/>
  <c r="F165" i="1"/>
  <c r="J165" i="1" s="1"/>
  <c r="G165" i="1"/>
  <c r="H165" i="1"/>
  <c r="F166" i="1"/>
  <c r="J166" i="1" s="1"/>
  <c r="G166" i="1"/>
  <c r="H166" i="1"/>
  <c r="F167" i="1"/>
  <c r="J167" i="1" s="1"/>
  <c r="G167" i="1"/>
  <c r="H167" i="1"/>
  <c r="F168" i="1"/>
  <c r="J168" i="1" s="1"/>
  <c r="G168" i="1"/>
  <c r="H168" i="1"/>
  <c r="J130" i="1"/>
  <c r="J131" i="1"/>
  <c r="J132" i="1"/>
  <c r="J133" i="1"/>
  <c r="J134" i="1"/>
  <c r="J135" i="1"/>
  <c r="J136" i="1"/>
  <c r="J137" i="1"/>
  <c r="J138" i="1"/>
  <c r="J139" i="1"/>
  <c r="J140" i="1"/>
  <c r="J129" i="1"/>
  <c r="F150" i="1"/>
  <c r="J150" i="1" s="1"/>
  <c r="G150" i="1"/>
  <c r="H150" i="1"/>
  <c r="F151" i="1"/>
  <c r="J151" i="1" s="1"/>
  <c r="G151" i="1"/>
  <c r="H151" i="1"/>
  <c r="F152" i="1"/>
  <c r="J152" i="1" s="1"/>
  <c r="G152" i="1"/>
  <c r="H152" i="1"/>
  <c r="F153" i="1"/>
  <c r="J153" i="1" s="1"/>
  <c r="G153" i="1"/>
  <c r="H153" i="1"/>
  <c r="F154" i="1"/>
  <c r="J154" i="1" s="1"/>
  <c r="G154" i="1"/>
  <c r="H154" i="1"/>
  <c r="H144" i="1"/>
  <c r="H145" i="1"/>
  <c r="H146" i="1"/>
  <c r="H147" i="1"/>
  <c r="H148" i="1"/>
  <c r="H149" i="1"/>
  <c r="H143" i="1"/>
  <c r="F149" i="1"/>
  <c r="J149" i="1" s="1"/>
  <c r="G149" i="1"/>
  <c r="G144" i="1"/>
  <c r="G145" i="1"/>
  <c r="G146" i="1"/>
  <c r="G147" i="1"/>
  <c r="G148" i="1"/>
  <c r="F144" i="1"/>
  <c r="J144" i="1" s="1"/>
  <c r="F145" i="1"/>
  <c r="J145" i="1" s="1"/>
  <c r="F146" i="1"/>
  <c r="J146" i="1" s="1"/>
  <c r="F147" i="1"/>
  <c r="J147" i="1" s="1"/>
  <c r="F148" i="1"/>
  <c r="J148" i="1" s="1"/>
  <c r="G143" i="1"/>
  <c r="F143" i="1"/>
  <c r="J143" i="1" s="1"/>
  <c r="J116" i="1"/>
  <c r="J117" i="1"/>
  <c r="J118" i="1"/>
  <c r="J119" i="1"/>
  <c r="J120" i="1"/>
  <c r="J121" i="1"/>
  <c r="J122" i="1"/>
  <c r="J123" i="1"/>
  <c r="J124" i="1"/>
  <c r="J125" i="1"/>
  <c r="J126" i="1"/>
  <c r="J115" i="1"/>
  <c r="J102" i="1"/>
  <c r="J103" i="1"/>
  <c r="J104" i="1"/>
  <c r="J105" i="1"/>
  <c r="J106" i="1"/>
  <c r="J107" i="1"/>
  <c r="J108" i="1"/>
  <c r="J109" i="1"/>
  <c r="J110" i="1"/>
  <c r="J111" i="1"/>
  <c r="J112" i="1"/>
  <c r="J101" i="1"/>
  <c r="J88" i="1"/>
  <c r="J89" i="1"/>
  <c r="J90" i="1"/>
  <c r="J91" i="1"/>
  <c r="J92" i="1"/>
  <c r="J93" i="1"/>
  <c r="J94" i="1"/>
  <c r="J95" i="1"/>
  <c r="J96" i="1"/>
  <c r="J97" i="1"/>
  <c r="J98" i="1"/>
  <c r="J87" i="1"/>
  <c r="J74" i="1"/>
  <c r="J75" i="1"/>
  <c r="J76" i="1"/>
  <c r="J77" i="1"/>
  <c r="J78" i="1"/>
  <c r="J79" i="1"/>
  <c r="J80" i="1"/>
  <c r="J81" i="1"/>
  <c r="J82" i="1"/>
  <c r="J83" i="1"/>
  <c r="J84" i="1"/>
  <c r="J73" i="1"/>
  <c r="J60" i="1"/>
  <c r="J61" i="1"/>
  <c r="J62" i="1"/>
  <c r="J63" i="1"/>
  <c r="J64" i="1"/>
  <c r="J65" i="1"/>
  <c r="J66" i="1"/>
  <c r="J67" i="1"/>
  <c r="J68" i="1"/>
  <c r="J69" i="1"/>
  <c r="J70" i="1"/>
  <c r="J59" i="1"/>
  <c r="J46" i="1"/>
  <c r="J47" i="1"/>
  <c r="J48" i="1"/>
  <c r="J49" i="1"/>
  <c r="J50" i="1"/>
  <c r="J51" i="1"/>
  <c r="J52" i="1"/>
  <c r="J53" i="1"/>
  <c r="J54" i="1"/>
  <c r="J55" i="1"/>
  <c r="J56" i="1"/>
  <c r="J45" i="1"/>
  <c r="J32" i="1"/>
  <c r="J33" i="1"/>
  <c r="J34" i="1"/>
  <c r="J35" i="1"/>
  <c r="J36" i="1"/>
  <c r="J37" i="1"/>
  <c r="J38" i="1"/>
  <c r="J39" i="1"/>
  <c r="J40" i="1"/>
  <c r="J41" i="1"/>
  <c r="J42" i="1"/>
  <c r="J31" i="1"/>
  <c r="J18" i="1"/>
  <c r="J19" i="1"/>
  <c r="J20" i="1"/>
  <c r="J21" i="1"/>
  <c r="J22" i="1"/>
  <c r="J23" i="1"/>
  <c r="J24" i="1"/>
  <c r="J25" i="1"/>
  <c r="J26" i="1"/>
  <c r="J27" i="1"/>
  <c r="J28" i="1"/>
  <c r="J17" i="1"/>
  <c r="J2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<sst xmlns="http://schemas.openxmlformats.org/spreadsheetml/2006/main" count="1908" uniqueCount="1873">
  <si>
    <t>서태지, 양현성, 이주노가 멤버로 있었던 1세대 힙합 아이돌 그룹의 이름은?</t>
  </si>
  <si>
    <t>2018년 전국동시지방선거는 몇 월에 치러질까?</t>
  </si>
  <si>
    <t>기름에 튀긴 토르티야에 소스를 찍어 먹는 이 음식은?</t>
  </si>
  <si>
    <t>다음 중 실제로 존재하는 한자는?</t>
  </si>
  <si>
    <t>주식이나 채권을 가지고 있지 않은 상태에서 매도 주문을 하는 것을 일컫는 용어는?</t>
  </si>
  <si>
    <t>동영상 사이트 유튜브의 프리미엄 유료 서비스 명칭은?</t>
  </si>
  <si>
    <t>명태 창자에 고춧가루와 소금을 버무려 담근 젓갈의 이름은?</t>
  </si>
  <si>
    <t>우리나라 최초의 근대식 등대는 어느 지역에 세워졌을까?</t>
  </si>
  <si>
    <t>SBS &lt;그것이 알고 싶다&gt;의 역대 진행자가 아닌 사람은?</t>
  </si>
  <si>
    <t>서태지와 아이들</t>
  </si>
  <si>
    <t>컴백홈</t>
  </si>
  <si>
    <t>YG패밀리</t>
  </si>
  <si>
    <r>
      <t>5</t>
    </r>
    <r>
      <rPr>
        <sz val="12"/>
        <color rgb="FF666666"/>
        <rFont val="돋움"/>
        <family val="3"/>
        <charset val="129"/>
      </rPr>
      <t>월</t>
    </r>
    <phoneticPr fontId="2" type="noConversion"/>
  </si>
  <si>
    <t>6월</t>
  </si>
  <si>
    <t>7월</t>
  </si>
  <si>
    <t>스프링롤</t>
  </si>
  <si>
    <t>치토스</t>
  </si>
  <si>
    <t>나쵸</t>
    <phoneticPr fontId="2" type="noConversion"/>
  </si>
  <si>
    <t>화날 화</t>
  </si>
  <si>
    <r>
      <t> </t>
    </r>
    <r>
      <rPr>
        <sz val="12"/>
        <color rgb="FFFF0000"/>
        <rFont val="Arial"/>
        <family val="2"/>
      </rPr>
      <t>노할 노</t>
    </r>
  </si>
  <si>
    <t> 뻔할 뻔</t>
  </si>
  <si>
    <t>가매도</t>
  </si>
  <si>
    <t>반매도</t>
  </si>
  <si>
    <t>공매도</t>
  </si>
  <si>
    <t>유튜브 레드</t>
  </si>
  <si>
    <t>유튜브 골드</t>
  </si>
  <si>
    <t>유튜브 블랙</t>
  </si>
  <si>
    <t>명란젓</t>
  </si>
  <si>
    <r>
      <rPr>
        <sz val="12"/>
        <color rgb="FF666666"/>
        <rFont val="맑은 고딕"/>
        <family val="2"/>
        <charset val="129"/>
      </rPr>
      <t>창난젓</t>
    </r>
    <phoneticPr fontId="2" type="noConversion"/>
  </si>
  <si>
    <t>어리굴젓</t>
    <phoneticPr fontId="2" type="noConversion"/>
  </si>
  <si>
    <t>인천</t>
    <phoneticPr fontId="2" type="noConversion"/>
  </si>
  <si>
    <r>
      <rPr>
        <sz val="12"/>
        <color rgb="FF666666"/>
        <rFont val="맑은 고딕"/>
        <family val="2"/>
        <charset val="129"/>
      </rPr>
      <t>인천</t>
    </r>
    <phoneticPr fontId="2" type="noConversion"/>
  </si>
  <si>
    <t>부산</t>
    <phoneticPr fontId="2" type="noConversion"/>
  </si>
  <si>
    <r>
      <rPr>
        <sz val="12"/>
        <color rgb="FF666666"/>
        <rFont val="맑은 고딕"/>
        <family val="2"/>
        <charset val="129"/>
      </rPr>
      <t>부산</t>
    </r>
    <phoneticPr fontId="2" type="noConversion"/>
  </si>
  <si>
    <t>포항</t>
    <phoneticPr fontId="2" type="noConversion"/>
  </si>
  <si>
    <r>
      <rPr>
        <sz val="12"/>
        <color rgb="FF666666"/>
        <rFont val="맑은 고딕"/>
        <family val="2"/>
        <charset val="129"/>
      </rPr>
      <t>자유를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위한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법</t>
    </r>
    <phoneticPr fontId="2" type="noConversion"/>
  </si>
  <si>
    <r>
      <rPr>
        <sz val="12"/>
        <color rgb="FF666666"/>
        <rFont val="맑은 고딕"/>
        <family val="2"/>
        <charset val="129"/>
      </rPr>
      <t>법으로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지키는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평화</t>
    </r>
    <phoneticPr fontId="2" type="noConversion"/>
  </si>
  <si>
    <t>세계를 비추는 자유</t>
    <phoneticPr fontId="2" type="noConversion"/>
  </si>
  <si>
    <r>
      <rPr>
        <sz val="12"/>
        <color rgb="FF666666"/>
        <rFont val="맑은 고딕"/>
        <family val="2"/>
        <charset val="129"/>
      </rPr>
      <t>오세훈</t>
    </r>
    <phoneticPr fontId="2" type="noConversion"/>
  </si>
  <si>
    <r>
      <rPr>
        <sz val="12"/>
        <color rgb="FF666666"/>
        <rFont val="맑은 고딕"/>
        <family val="2"/>
        <charset val="129"/>
      </rPr>
      <t>박상원</t>
    </r>
    <phoneticPr fontId="2" type="noConversion"/>
  </si>
  <si>
    <t>표창원</t>
    <phoneticPr fontId="2" type="noConversion"/>
  </si>
  <si>
    <r>
      <rPr>
        <sz val="12"/>
        <color rgb="FF666666"/>
        <rFont val="맑은 고딕"/>
        <family val="2"/>
        <charset val="129"/>
      </rPr>
      <t>코뼈</t>
    </r>
    <phoneticPr fontId="2" type="noConversion"/>
  </si>
  <si>
    <r>
      <rPr>
        <sz val="12"/>
        <color rgb="FF666666"/>
        <rFont val="맑은 고딕"/>
        <family val="2"/>
        <charset val="129"/>
      </rPr>
      <t>피부</t>
    </r>
    <phoneticPr fontId="2" type="noConversion"/>
  </si>
  <si>
    <t>이빨</t>
    <phoneticPr fontId="2" type="noConversion"/>
  </si>
  <si>
    <r>
      <rPr>
        <sz val="12"/>
        <color rgb="FF666666"/>
        <rFont val="맑은 고딕"/>
        <family val="2"/>
        <charset val="129"/>
      </rPr>
      <t>우리가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돌아갈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곳</t>
    </r>
    <phoneticPr fontId="2" type="noConversion"/>
  </si>
  <si>
    <r>
      <rPr>
        <sz val="12"/>
        <color rgb="FF666666"/>
        <rFont val="맑은 고딕"/>
        <family val="2"/>
        <charset val="129"/>
      </rPr>
      <t>박수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때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떠나라</t>
    </r>
    <phoneticPr fontId="2" type="noConversion"/>
  </si>
  <si>
    <t>도시로 간 사람들</t>
    <phoneticPr fontId="2" type="noConversion"/>
  </si>
  <si>
    <t>"자유의 여신상"의 정식 명칭으로 올바른 것은?</t>
  </si>
  <si>
    <t>코뿔소의 "뿔"은 무엇이 변한 것일까?</t>
  </si>
  <si>
    <t>국내 최장수 드라마 MBC "전원일기"의 1회 부제목은?</t>
  </si>
  <si>
    <t>3</t>
    <phoneticPr fontId="2" type="noConversion"/>
  </si>
  <si>
    <t>세계 최대 규모의 동영상 유료 스트리밍 서비스 기업은?</t>
  </si>
  <si>
    <t>안동 간고등어를 염장 처리하는 사람을 일컫는 말은?</t>
  </si>
  <si>
    <t>경제적 불황기에 소비자 만족도가 높으면서도 가격이 저렴한 상품이 인기를 끄는 현상은?</t>
  </si>
  <si>
    <t>국내 최초의 시외전화는 서울과 (   ) 사이에 개통됐다.</t>
  </si>
  <si>
    <t>제2차 세계대전 당시 폴란드군은 이 동물에게 정식 사병 계급장을 수여했다. 이 동물은?</t>
  </si>
  <si>
    <t>국내 최초의 근대 병원은?</t>
  </si>
  <si>
    <r>
      <rPr>
        <b/>
        <sz val="12"/>
        <color rgb="FF666666"/>
        <rFont val="돋움"/>
        <family val="3"/>
        <charset val="129"/>
      </rPr>
      <t>염치가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없고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뻔뻔스러운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표현은</t>
    </r>
    <r>
      <rPr>
        <b/>
        <sz val="12"/>
        <color rgb="FF666666"/>
        <rFont val="Arial"/>
        <family val="2"/>
      </rPr>
      <t>?</t>
    </r>
    <phoneticPr fontId="2" type="noConversion"/>
  </si>
  <si>
    <t>흙으로 빚은 그릇이 아닌 것은?</t>
  </si>
  <si>
    <t>국빈을 맞이하는 의전행사에서 예포를 몇 발 발사할까?</t>
  </si>
  <si>
    <t>아프리카TV</t>
    <phoneticPr fontId="2" type="noConversion"/>
  </si>
  <si>
    <t>넷플릭스</t>
    <phoneticPr fontId="2" type="noConversion"/>
  </si>
  <si>
    <t>JAM</t>
    <phoneticPr fontId="2" type="noConversion"/>
  </si>
  <si>
    <t>정해인</t>
    <phoneticPr fontId="2" type="noConversion"/>
  </si>
  <si>
    <t>정약용</t>
    <phoneticPr fontId="2" type="noConversion"/>
  </si>
  <si>
    <t>정찬우</t>
    <phoneticPr fontId="2" type="noConversion"/>
  </si>
  <si>
    <t>간잽이</t>
    <phoneticPr fontId="2" type="noConversion"/>
  </si>
  <si>
    <t>고잽이</t>
    <phoneticPr fontId="2" type="noConversion"/>
  </si>
  <si>
    <t>염잽이</t>
    <phoneticPr fontId="2" type="noConversion"/>
  </si>
  <si>
    <t>파운데이션 효과</t>
    <phoneticPr fontId="2" type="noConversion"/>
  </si>
  <si>
    <t>립스틱 효과</t>
    <phoneticPr fontId="2" type="noConversion"/>
  </si>
  <si>
    <t>아이섀도우 효과</t>
    <phoneticPr fontId="2" type="noConversion"/>
  </si>
  <si>
    <t>제주</t>
    <phoneticPr fontId="2" type="noConversion"/>
  </si>
  <si>
    <t>얼굴샘</t>
    <phoneticPr fontId="2" type="noConversion"/>
  </si>
  <si>
    <t>오목샘</t>
    <phoneticPr fontId="2" type="noConversion"/>
  </si>
  <si>
    <t>찌름샘</t>
    <phoneticPr fontId="2" type="noConversion"/>
  </si>
  <si>
    <t>말</t>
    <phoneticPr fontId="2" type="noConversion"/>
  </si>
  <si>
    <t>곰</t>
    <phoneticPr fontId="2" type="noConversion"/>
  </si>
  <si>
    <t>개</t>
    <phoneticPr fontId="2" type="noConversion"/>
  </si>
  <si>
    <t>재생원</t>
    <phoneticPr fontId="2" type="noConversion"/>
  </si>
  <si>
    <t>세브란스병원</t>
    <phoneticPr fontId="2" type="noConversion"/>
  </si>
  <si>
    <t>광혜원</t>
    <phoneticPr fontId="2" type="noConversion"/>
  </si>
  <si>
    <t>얼굴이 장도리 같다</t>
    <phoneticPr fontId="2" type="noConversion"/>
  </si>
  <si>
    <t>얼굴이 항아리 같다</t>
    <phoneticPr fontId="2" type="noConversion"/>
  </si>
  <si>
    <t>얼굴이 꽹가리 같다</t>
    <phoneticPr fontId="2" type="noConversion"/>
  </si>
  <si>
    <t>쪽지</t>
    <phoneticPr fontId="2" type="noConversion"/>
  </si>
  <si>
    <t>쪽박</t>
    <phoneticPr fontId="2" type="noConversion"/>
  </si>
  <si>
    <t>쪽빛</t>
    <phoneticPr fontId="2" type="noConversion"/>
  </si>
  <si>
    <t>사기</t>
    <phoneticPr fontId="2" type="noConversion"/>
  </si>
  <si>
    <t>옹기</t>
    <phoneticPr fontId="2" type="noConversion"/>
  </si>
  <si>
    <t>유기</t>
    <phoneticPr fontId="2" type="noConversion"/>
  </si>
  <si>
    <t>21발</t>
    <phoneticPr fontId="2" type="noConversion"/>
  </si>
  <si>
    <t>25발</t>
    <phoneticPr fontId="2" type="noConversion"/>
  </si>
  <si>
    <t>29발</t>
    <phoneticPr fontId="2" type="noConversion"/>
  </si>
  <si>
    <t>"밥 누나, 연하남, 손예진" 다음 단어에서 연상되는 인물은?</t>
  </si>
  <si>
    <t>"보조개"를 일컫는 북한 말은?</t>
  </si>
  <si>
    <t>다음 중 "쪽"의 의미가 다른 하나는?</t>
  </si>
  <si>
    <t>4</t>
    <phoneticPr fontId="2" type="noConversion"/>
  </si>
  <si>
    <t>유니콘처럼 반짝 성공했다가 망한 스타트업 기업을 일컫는 말은?</t>
  </si>
  <si>
    <t>자신이 좋아하고 몰두해 있는 분야에서 성공한 사람을 뜻하는 신조어는?</t>
  </si>
  <si>
    <t>우리나라가 가장 많이 수입하는 자원은?</t>
  </si>
  <si>
    <t>세계적인 게임 회사 닌텐도는 원래 무엇을 만들던 회사였을까?</t>
  </si>
  <si>
    <r>
      <t>2016</t>
    </r>
    <r>
      <rPr>
        <b/>
        <sz val="12"/>
        <color rgb="FF666666"/>
        <rFont val="돋움"/>
        <family val="3"/>
        <charset val="129"/>
      </rPr>
      <t>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리우데자네이루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올림픽에서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종목으로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채택된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</si>
  <si>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새로운 경제질서를 의미하는 뉴노멀(New Normal)의 중국식 표현으로 올바른 것은?</t>
  </si>
  <si>
    <t>지명에서 유래된 이름을 가진 음식이 아닌 것은?</t>
  </si>
  <si>
    <t>재료의 단단함을 뜻하는 단어는?</t>
  </si>
  <si>
    <t>순우리말 &lt;된바람&gt;은 어느 방향에서 부는 바람을 뜻할까?</t>
  </si>
  <si>
    <t>외부와 단절된 혼자만의 공간에서 안락함과 편안함을 추구하는 사람을 일컫는 용어는?</t>
  </si>
  <si>
    <t>국내에서 최초로 상영된 극장용 애니메이션 영화는?</t>
  </si>
  <si>
    <t>한반도에 있는 다음 국도 중 구간 전체가 남한 관할이 아닌 도로는?</t>
  </si>
  <si>
    <t>유니콥스</t>
    <phoneticPr fontId="2" type="noConversion"/>
  </si>
  <si>
    <t>유니클로</t>
    <phoneticPr fontId="2" type="noConversion"/>
  </si>
  <si>
    <t>유니세프</t>
    <phoneticPr fontId="2" type="noConversion"/>
  </si>
  <si>
    <t>지덕</t>
    <phoneticPr fontId="2" type="noConversion"/>
  </si>
  <si>
    <t>후덕</t>
    <phoneticPr fontId="2" type="noConversion"/>
  </si>
  <si>
    <t>성덕</t>
    <phoneticPr fontId="2" type="noConversion"/>
  </si>
  <si>
    <t>철광석</t>
    <phoneticPr fontId="2" type="noConversion"/>
  </si>
  <si>
    <t>석유</t>
    <phoneticPr fontId="2" type="noConversion"/>
  </si>
  <si>
    <t>고무</t>
    <phoneticPr fontId="2" type="noConversion"/>
  </si>
  <si>
    <t>화투</t>
    <phoneticPr fontId="2" type="noConversion"/>
  </si>
  <si>
    <t>편지지</t>
    <phoneticPr fontId="2" type="noConversion"/>
  </si>
  <si>
    <t>봉제인형</t>
    <phoneticPr fontId="2" type="noConversion"/>
  </si>
  <si>
    <t>비치발리볼</t>
    <phoneticPr fontId="2" type="noConversion"/>
  </si>
  <si>
    <t>주짓수</t>
    <phoneticPr fontId="2" type="noConversion"/>
  </si>
  <si>
    <t>골프</t>
    <phoneticPr fontId="2" type="noConversion"/>
  </si>
  <si>
    <t>무에타이</t>
    <phoneticPr fontId="2" type="noConversion"/>
  </si>
  <si>
    <t>신창타이</t>
    <phoneticPr fontId="2" type="noConversion"/>
  </si>
  <si>
    <t>전선타이</t>
    <phoneticPr fontId="2" type="noConversion"/>
  </si>
  <si>
    <t>체다치즈</t>
    <phoneticPr fontId="2" type="noConversion"/>
  </si>
  <si>
    <t>햄버거</t>
    <phoneticPr fontId="2" type="noConversion"/>
  </si>
  <si>
    <t>퐁듀</t>
    <phoneticPr fontId="2" type="noConversion"/>
  </si>
  <si>
    <t>강도</t>
    <phoneticPr fontId="2" type="noConversion"/>
  </si>
  <si>
    <t>인성</t>
    <phoneticPr fontId="2" type="noConversion"/>
  </si>
  <si>
    <t>경도</t>
    <phoneticPr fontId="2" type="noConversion"/>
  </si>
  <si>
    <t>동</t>
    <phoneticPr fontId="2" type="noConversion"/>
  </si>
  <si>
    <t>서</t>
    <phoneticPr fontId="2" type="noConversion"/>
  </si>
  <si>
    <t>북</t>
    <phoneticPr fontId="2" type="noConversion"/>
  </si>
  <si>
    <t>코쿤족</t>
    <phoneticPr fontId="2" type="noConversion"/>
  </si>
  <si>
    <t>딩크족</t>
    <phoneticPr fontId="2" type="noConversion"/>
  </si>
  <si>
    <t>니트족</t>
    <phoneticPr fontId="2" type="noConversion"/>
  </si>
  <si>
    <t>피터팬</t>
    <phoneticPr fontId="2" type="noConversion"/>
  </si>
  <si>
    <t>홍길동</t>
    <phoneticPr fontId="2" type="noConversion"/>
  </si>
  <si>
    <t>미키마우스</t>
    <phoneticPr fontId="2" type="noConversion"/>
  </si>
  <si>
    <t>국도 제3호선</t>
    <phoneticPr fontId="2" type="noConversion"/>
  </si>
  <si>
    <t>국도 제10호선</t>
    <phoneticPr fontId="2" type="noConversion"/>
  </si>
  <si>
    <t>국도 제31호선</t>
    <phoneticPr fontId="2" type="noConversion"/>
  </si>
  <si>
    <t>&lt;호박, 구두, 왕자님&gt; 다음 단어에서 연상되는 것은?</t>
  </si>
  <si>
    <t>한국 시트콤이 아닌 것은?</t>
  </si>
  <si>
    <t>척추동물의 췌장에서 분비되느 호르몬의 일종으로 당뇨병 치료에 널리 쓰이는 이것은?</t>
  </si>
  <si>
    <t>호주의 수도는?</t>
  </si>
  <si>
    <t>현 식품위생법에 따라 유통기한 표시를 생략할 수 있는 제품은?</t>
  </si>
  <si>
    <t>기초, 차상위 계층 대상의 문화예술, 여행, 체육 분야 지원 제도는?</t>
  </si>
  <si>
    <t>다음 중 소고기가 아닌 것은?</t>
  </si>
  <si>
    <t>국내 사이브 민간 외교관의 역할을 담당하는 사이버 외교사절단의 이름은?</t>
  </si>
  <si>
    <t>대부분의 치킨은 왼쪽 다리가 더 쫄깃하다.</t>
  </si>
  <si>
    <t>배설물로 커피를 만들지 않는 동물은?</t>
  </si>
  <si>
    <t>"익명"이라는 뜻의 글로벌 해커 집단으로 정치 사회적 목적을 갖고 해킹하는 이 집단의 이름은??</t>
  </si>
  <si>
    <t>"오란비"는 무엇의 옛말일까?</t>
  </si>
  <si>
    <t>백설공주</t>
    <phoneticPr fontId="2" type="noConversion"/>
  </si>
  <si>
    <t>인어공주</t>
    <phoneticPr fontId="2" type="noConversion"/>
  </si>
  <si>
    <t>신데렐라</t>
    <phoneticPr fontId="2" type="noConversion"/>
  </si>
  <si>
    <t>뱀파이어 아이돌</t>
    <phoneticPr fontId="2" type="noConversion"/>
  </si>
  <si>
    <t>순풍 산부인과</t>
    <phoneticPr fontId="2" type="noConversion"/>
  </si>
  <si>
    <t>프렌즈</t>
    <phoneticPr fontId="2" type="noConversion"/>
  </si>
  <si>
    <t>테라토마</t>
    <phoneticPr fontId="2" type="noConversion"/>
  </si>
  <si>
    <t>인터페론</t>
    <phoneticPr fontId="2" type="noConversion"/>
  </si>
  <si>
    <t>인슐린</t>
    <phoneticPr fontId="2" type="noConversion"/>
  </si>
  <si>
    <t>캔버라</t>
    <phoneticPr fontId="2" type="noConversion"/>
  </si>
  <si>
    <t>시드니</t>
    <phoneticPr fontId="2" type="noConversion"/>
  </si>
  <si>
    <t>멜버른</t>
    <phoneticPr fontId="2" type="noConversion"/>
  </si>
  <si>
    <t>리자드 스쿼드</t>
    <phoneticPr fontId="2" type="noConversion"/>
  </si>
  <si>
    <t>수어사이드 스쿼드</t>
    <phoneticPr fontId="2" type="noConversion"/>
  </si>
  <si>
    <t>어나니머스</t>
    <phoneticPr fontId="2" type="noConversion"/>
  </si>
  <si>
    <t>탁주</t>
    <phoneticPr fontId="2" type="noConversion"/>
  </si>
  <si>
    <t>소주</t>
    <phoneticPr fontId="2" type="noConversion"/>
  </si>
  <si>
    <t>약주</t>
    <phoneticPr fontId="2" type="noConversion"/>
  </si>
  <si>
    <t>문화누리카드</t>
    <phoneticPr fontId="2" type="noConversion"/>
  </si>
  <si>
    <t>문화아름카드</t>
    <phoneticPr fontId="2" type="noConversion"/>
  </si>
  <si>
    <t>문화상품권</t>
    <phoneticPr fontId="2" type="noConversion"/>
  </si>
  <si>
    <t>우둔살</t>
    <phoneticPr fontId="2" type="noConversion"/>
  </si>
  <si>
    <t>갈매기살</t>
    <phoneticPr fontId="2" type="noConversion"/>
  </si>
  <si>
    <t>제비추리</t>
    <phoneticPr fontId="2" type="noConversion"/>
  </si>
  <si>
    <t>뭉크</t>
    <phoneticPr fontId="2" type="noConversion"/>
  </si>
  <si>
    <t>라크</t>
    <phoneticPr fontId="2" type="noConversion"/>
  </si>
  <si>
    <t>반크</t>
    <phoneticPr fontId="2" type="noConversion"/>
  </si>
  <si>
    <t>그렇다</t>
    <phoneticPr fontId="2" type="noConversion"/>
  </si>
  <si>
    <t>아니다. 상관없다.</t>
    <phoneticPr fontId="2" type="noConversion"/>
  </si>
  <si>
    <t>아니다. 오른쪽 다리가 더 쫄깃하다.</t>
    <phoneticPr fontId="2" type="noConversion"/>
  </si>
  <si>
    <t>소나기</t>
    <phoneticPr fontId="2" type="noConversion"/>
  </si>
  <si>
    <t>여우비</t>
    <phoneticPr fontId="2" type="noConversion"/>
  </si>
  <si>
    <t>장마</t>
    <phoneticPr fontId="2" type="noConversion"/>
  </si>
  <si>
    <t>다람쥐</t>
    <phoneticPr fontId="2" type="noConversion"/>
  </si>
  <si>
    <t>토끼</t>
    <phoneticPr fontId="2" type="noConversion"/>
  </si>
  <si>
    <t>족제비</t>
    <phoneticPr fontId="2" type="noConversion"/>
  </si>
  <si>
    <t>6</t>
    <phoneticPr fontId="2" type="noConversion"/>
  </si>
  <si>
    <t>7</t>
    <phoneticPr fontId="2" type="noConversion"/>
  </si>
  <si>
    <t>실존하는 나무가 아닌 것은?</t>
  </si>
  <si>
    <r>
      <rPr>
        <b/>
        <sz val="12"/>
        <color rgb="FF666666"/>
        <rFont val="돋움"/>
        <family val="3"/>
        <charset val="129"/>
      </rPr>
      <t>고객을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끌기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위해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일반적인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가격보다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훨씬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저렴하게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판매하는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칭하는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</si>
  <si>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t>다음 중 12세 이용 게임이 아닌 것은?</t>
  </si>
  <si>
    <t>최상위 돼지고기 등급은?</t>
  </si>
  <si>
    <t>정부 주요 정책을 심의하는 국무회의의 의장은?</t>
  </si>
  <si>
    <t>영화 제목이 아닌 것은?</t>
  </si>
  <si>
    <t>양력 기준 한 달 안에 보름달이 두 번 뜨는 경우가 있는데 이때 두 번째로 뜬 보름달의 이름은?</t>
  </si>
  <si>
    <t>조선시대 신분을 나타내는 말이 아닌 것은?</t>
  </si>
  <si>
    <t>다음 중 전화번호의 지역번호 숫자가 가장큰 도시는?</t>
  </si>
  <si>
    <t>악보에서 계속되는 음과 음 사이를 끊지 말고 부드럽게 이어 연주하라는 음악 기호는?</t>
  </si>
  <si>
    <t>물구나무</t>
    <phoneticPr fontId="2" type="noConversion"/>
  </si>
  <si>
    <t>미루나무</t>
    <phoneticPr fontId="2" type="noConversion"/>
  </si>
  <si>
    <t>계수나무</t>
    <phoneticPr fontId="2" type="noConversion"/>
  </si>
  <si>
    <t>로스리더</t>
    <phoneticPr fontId="2" type="noConversion"/>
  </si>
  <si>
    <t>잼형</t>
    <phoneticPr fontId="2" type="noConversion"/>
  </si>
  <si>
    <t>퀴즈리더</t>
    <phoneticPr fontId="2" type="noConversion"/>
  </si>
  <si>
    <t>리그 오브 레전드</t>
    <phoneticPr fontId="2" type="noConversion"/>
  </si>
  <si>
    <t>카트라이더</t>
    <phoneticPr fontId="2" type="noConversion"/>
  </si>
  <si>
    <t>던전 앤 파이터</t>
    <phoneticPr fontId="2" type="noConversion"/>
  </si>
  <si>
    <t>"짜장면"과 "자장면" 중 표준어는?</t>
  </si>
  <si>
    <t> 2017년 KOBAKO가 전국 소비자를 대상으로 조사한 "소비자가 뽑은 광고모델" 1위에 선정된 인물은?</t>
  </si>
  <si>
    <t>1+</t>
    <phoneticPr fontId="2" type="noConversion"/>
  </si>
  <si>
    <t>A++</t>
    <phoneticPr fontId="2" type="noConversion"/>
  </si>
  <si>
    <t>SA+</t>
    <phoneticPr fontId="2" type="noConversion"/>
  </si>
  <si>
    <t>짜장면</t>
    <phoneticPr fontId="2" type="noConversion"/>
  </si>
  <si>
    <t>자장면</t>
    <phoneticPr fontId="2" type="noConversion"/>
  </si>
  <si>
    <t>대통령</t>
    <phoneticPr fontId="2" type="noConversion"/>
  </si>
  <si>
    <t>국무총리</t>
    <phoneticPr fontId="2" type="noConversion"/>
  </si>
  <si>
    <t>국회의장</t>
    <phoneticPr fontId="2" type="noConversion"/>
  </si>
  <si>
    <t>송중기</t>
    <phoneticPr fontId="2" type="noConversion"/>
  </si>
  <si>
    <t>박보검</t>
    <phoneticPr fontId="2" type="noConversion"/>
  </si>
  <si>
    <t>공유</t>
    <phoneticPr fontId="2" type="noConversion"/>
  </si>
  <si>
    <t>징글벨</t>
    <phoneticPr fontId="2" type="noConversion"/>
  </si>
  <si>
    <t>블루문</t>
    <phoneticPr fontId="2" type="noConversion"/>
  </si>
  <si>
    <t>더블문</t>
    <phoneticPr fontId="2" type="noConversion"/>
  </si>
  <si>
    <t>방자</t>
    <phoneticPr fontId="2" type="noConversion"/>
  </si>
  <si>
    <t>중인</t>
    <phoneticPr fontId="2" type="noConversion"/>
  </si>
  <si>
    <t>천민</t>
    <phoneticPr fontId="2" type="noConversion"/>
  </si>
  <si>
    <t>경남</t>
    <phoneticPr fontId="2" type="noConversion"/>
  </si>
  <si>
    <t>전북</t>
    <phoneticPr fontId="2" type="noConversion"/>
  </si>
  <si>
    <t>세종</t>
    <phoneticPr fontId="2" type="noConversion"/>
  </si>
  <si>
    <t>스타카토</t>
    <phoneticPr fontId="2" type="noConversion"/>
  </si>
  <si>
    <t>레가토</t>
    <phoneticPr fontId="2" type="noConversion"/>
  </si>
  <si>
    <t>포르타토</t>
    <phoneticPr fontId="2" type="noConversion"/>
  </si>
  <si>
    <t>럭키문</t>
    <phoneticPr fontId="2" type="noConversion"/>
  </si>
  <si>
    <t>산타클로스</t>
    <phoneticPr fontId="2" type="noConversion"/>
  </si>
  <si>
    <t>캐롤</t>
    <phoneticPr fontId="2" type="noConversion"/>
  </si>
  <si>
    <t>둘다 맞다.</t>
    <phoneticPr fontId="2" type="noConversion"/>
  </si>
  <si>
    <t>잼아저씨가 정장 포켓에 꽂는 것의 이름은?</t>
  </si>
  <si>
    <t>한글날은 언제일까?</t>
  </si>
  <si>
    <t>처마 끝에 매다는 작은 종의 명칭은?</t>
  </si>
  <si>
    <t>항공사나 해운사가 유가상승에 따른 손실을 보전하기 위해 운임에 부과하는 할증료는?</t>
  </si>
  <si>
    <t>행정구역 상 경기도에 속하지 않는 곳은?</t>
  </si>
  <si>
    <t>몹시 흥분하여 얼굴이 시뻘겋게 되는것을 일컫는 말은?</t>
  </si>
  <si>
    <t>가격 상승에도 불구하고 오히려 수요가 증가하는 현상을 뜻하는 경제 용어는?</t>
  </si>
  <si>
    <t>일본 나라 현에는 (     )을/를 위한 전용 도로가 있다.</t>
  </si>
  <si>
    <t>행커치프</t>
    <phoneticPr fontId="2" type="noConversion"/>
  </si>
  <si>
    <t>크리넥스</t>
    <phoneticPr fontId="2" type="noConversion"/>
  </si>
  <si>
    <t>안경닦이</t>
    <phoneticPr fontId="2" type="noConversion"/>
  </si>
  <si>
    <t>10월 1일</t>
    <phoneticPr fontId="2" type="noConversion"/>
  </si>
  <si>
    <t>10월 3일</t>
    <phoneticPr fontId="2" type="noConversion"/>
  </si>
  <si>
    <t>10월 9일</t>
    <phoneticPr fontId="2" type="noConversion"/>
  </si>
  <si>
    <t>요지경</t>
    <phoneticPr fontId="2" type="noConversion"/>
  </si>
  <si>
    <t>풍경</t>
    <phoneticPr fontId="2" type="noConversion"/>
  </si>
  <si>
    <t>박경</t>
    <phoneticPr fontId="2" type="noConversion"/>
  </si>
  <si>
    <t>운임할증료</t>
    <phoneticPr fontId="2" type="noConversion"/>
  </si>
  <si>
    <t>운행할증료</t>
    <phoneticPr fontId="2" type="noConversion"/>
  </si>
  <si>
    <t>유류할증료</t>
    <phoneticPr fontId="2" type="noConversion"/>
  </si>
  <si>
    <t>연천군</t>
    <phoneticPr fontId="2" type="noConversion"/>
  </si>
  <si>
    <t>철원군</t>
    <phoneticPr fontId="2" type="noConversion"/>
  </si>
  <si>
    <t>양평군</t>
    <phoneticPr fontId="2" type="noConversion"/>
  </si>
  <si>
    <t>옴포동이</t>
    <phoneticPr fontId="2" type="noConversion"/>
  </si>
  <si>
    <t>말머리아이</t>
    <phoneticPr fontId="2" type="noConversion"/>
  </si>
  <si>
    <t>얼뚱아기</t>
    <phoneticPr fontId="2" type="noConversion"/>
  </si>
  <si>
    <t>대한민국</t>
    <phoneticPr fontId="2" type="noConversion"/>
  </si>
  <si>
    <t>일본</t>
    <phoneticPr fontId="2" type="noConversion"/>
  </si>
  <si>
    <t>싱가포르</t>
    <phoneticPr fontId="2" type="noConversion"/>
  </si>
  <si>
    <t>얼굴이 머루항아리가 되다</t>
    <phoneticPr fontId="2" type="noConversion"/>
  </si>
  <si>
    <t>얼굴이 선지 방구리가 되다</t>
    <phoneticPr fontId="2" type="noConversion"/>
  </si>
  <si>
    <t>얼굴이 꽈리 소쿠리가 되다</t>
    <phoneticPr fontId="2" type="noConversion"/>
  </si>
  <si>
    <t>파마산 치즈</t>
    <phoneticPr fontId="2" type="noConversion"/>
  </si>
  <si>
    <t>체다 치즈</t>
    <phoneticPr fontId="2" type="noConversion"/>
  </si>
  <si>
    <t>에멘탈 치즈</t>
    <phoneticPr fontId="2" type="noConversion"/>
  </si>
  <si>
    <t>베블런효과</t>
    <phoneticPr fontId="2" type="noConversion"/>
  </si>
  <si>
    <t>스노브효과</t>
    <phoneticPr fontId="2" type="noConversion"/>
  </si>
  <si>
    <t>밴드왜건효과</t>
    <phoneticPr fontId="2" type="noConversion"/>
  </si>
  <si>
    <t>고양이</t>
    <phoneticPr fontId="2" type="noConversion"/>
  </si>
  <si>
    <t>거북이</t>
    <phoneticPr fontId="2" type="noConversion"/>
  </si>
  <si>
    <t>까마귀</t>
    <phoneticPr fontId="2" type="noConversion"/>
  </si>
  <si>
    <t>낳다</t>
    <phoneticPr fontId="2" type="noConversion"/>
  </si>
  <si>
    <t>나뜨다</t>
    <phoneticPr fontId="2" type="noConversion"/>
  </si>
  <si>
    <t>낫잡다</t>
    <phoneticPr fontId="2" type="noConversion"/>
  </si>
  <si>
    <t>8</t>
    <phoneticPr fontId="2" type="noConversion"/>
  </si>
  <si>
    <t>"허니문 베이비"처럼 결혼 후 곧바로 생긴 아이를 칭하는 말은?</t>
  </si>
  <si>
    <t>"2018 헨리 패스트포트 지수" 여권 파워 공동 1위를 차지한 나라가 아닌 곳은?</t>
  </si>
  <si>
    <t>"톰과 제라"에서 제리가 들고 있는 치즈는?</t>
  </si>
  <si>
    <t>"삼 껍질, 솜, 털 따위로 실을 만들다"라는 뜻의 고유어는?</t>
  </si>
  <si>
    <t>9</t>
    <phoneticPr fontId="2" type="noConversion"/>
  </si>
  <si>
    <t>2018-04-16 12시</t>
    <phoneticPr fontId="2" type="noConversion"/>
  </si>
  <si>
    <t>평균 풍속 10m/s 이상의 바람을 이르는 말은?</t>
  </si>
  <si>
    <t>구체적이거나 물질적인 일, 개인적인 바람, 원하는 일에 사용하는 단어와 거리가 먼 것은?</t>
  </si>
  <si>
    <t>대향 이중섭의 대표작으로 그가 가장 많이 그린 동물은?</t>
  </si>
  <si>
    <t>모차르트의 대표적인 미완성곡으로 죽은 이의 넋을 달래는 이 곡의 제목은?</t>
  </si>
  <si>
    <t>숫자 5와 9의 로마식 표기로 옳은 것은?</t>
  </si>
  <si>
    <t>기업회계 기준에서 재무제표에 해당하지 않는 것은?</t>
  </si>
  <si>
    <t>부업이나 아르바이트를 통해 수입을 늘리는 것을 뜻하는 경제용어는?</t>
  </si>
  <si>
    <t>세계 최초 여자 대통령이 탄생한 나라는?</t>
  </si>
  <si>
    <t>강풍</t>
    <phoneticPr fontId="2" type="noConversion"/>
  </si>
  <si>
    <t>단풍</t>
    <phoneticPr fontId="2" type="noConversion"/>
  </si>
  <si>
    <t>허풍</t>
    <phoneticPr fontId="2" type="noConversion"/>
  </si>
  <si>
    <t>금</t>
    <phoneticPr fontId="2" type="noConversion"/>
  </si>
  <si>
    <t>은</t>
    <phoneticPr fontId="2" type="noConversion"/>
  </si>
  <si>
    <t>동</t>
    <phoneticPr fontId="2" type="noConversion"/>
  </si>
  <si>
    <t>메두사</t>
    <phoneticPr fontId="2" type="noConversion"/>
  </si>
  <si>
    <t>켄타우로스</t>
    <phoneticPr fontId="2" type="noConversion"/>
  </si>
  <si>
    <t>아킬레스</t>
    <phoneticPr fontId="2" type="noConversion"/>
  </si>
  <si>
    <t>바람</t>
    <phoneticPr fontId="2" type="noConversion"/>
  </si>
  <si>
    <t>염원</t>
    <phoneticPr fontId="2" type="noConversion"/>
  </si>
  <si>
    <t>소망</t>
    <phoneticPr fontId="2" type="noConversion"/>
  </si>
  <si>
    <t>쥐</t>
    <phoneticPr fontId="2" type="noConversion"/>
  </si>
  <si>
    <t>닭</t>
    <phoneticPr fontId="2" type="noConversion"/>
  </si>
  <si>
    <t>소</t>
    <phoneticPr fontId="2" type="noConversion"/>
  </si>
  <si>
    <t>소나타</t>
    <phoneticPr fontId="2" type="noConversion"/>
  </si>
  <si>
    <t>오라토리오</t>
    <phoneticPr fontId="2" type="noConversion"/>
  </si>
  <si>
    <t>레퀴엠</t>
    <phoneticPr fontId="2" type="noConversion"/>
  </si>
  <si>
    <t>VI, X</t>
    <phoneticPr fontId="2" type="noConversion"/>
  </si>
  <si>
    <t>V, IX</t>
    <phoneticPr fontId="2" type="noConversion"/>
  </si>
  <si>
    <t>V, XI</t>
    <phoneticPr fontId="2" type="noConversion"/>
  </si>
  <si>
    <t>대차대조표</t>
    <phoneticPr fontId="2" type="noConversion"/>
  </si>
  <si>
    <t>손익계산서</t>
    <phoneticPr fontId="2" type="noConversion"/>
  </si>
  <si>
    <t>정산표</t>
    <phoneticPr fontId="2" type="noConversion"/>
  </si>
  <si>
    <t>V자곡</t>
    <phoneticPr fontId="2" type="noConversion"/>
  </si>
  <si>
    <t>에스커</t>
    <phoneticPr fontId="2" type="noConversion"/>
  </si>
  <si>
    <t>크레바스</t>
    <phoneticPr fontId="2" type="noConversion"/>
  </si>
  <si>
    <t>더블워크</t>
    <phoneticPr fontId="2" type="noConversion"/>
  </si>
  <si>
    <t>비즈워크</t>
    <phoneticPr fontId="2" type="noConversion"/>
  </si>
  <si>
    <t>투잡워크</t>
    <phoneticPr fontId="2" type="noConversion"/>
  </si>
  <si>
    <t>아일랜드</t>
    <phoneticPr fontId="2" type="noConversion"/>
  </si>
  <si>
    <t>아르헨티나</t>
    <phoneticPr fontId="2" type="noConversion"/>
  </si>
  <si>
    <t>핀란드</t>
    <phoneticPr fontId="2" type="noConversion"/>
  </si>
  <si>
    <t>티핑 포인트</t>
    <phoneticPr fontId="2" type="noConversion"/>
  </si>
  <si>
    <t>모럴 헤저드</t>
    <phoneticPr fontId="2" type="noConversion"/>
  </si>
  <si>
    <t>골든 크로스</t>
    <phoneticPr fontId="2" type="noConversion"/>
  </si>
  <si>
    <t>금융시장이 불안할 때 수요가 늘어나는 대표적인 "안전자산"은?</t>
  </si>
  <si>
    <t>"치명적 약점"을 뜻하는 "이 부위"와 연관된 신화 속 인물은?</t>
  </si>
  <si>
    <t>빙하의 유동으로 발생하는 깊은 균열을 "이것"이라 한다. "이것"은 무엇인가?</t>
  </si>
  <si>
    <t>"도덕적 해이"라는 뜻으로 자신의 유리한 조건이나 정보를 활용, 타인을 희생시켜 이득을 취하는 행위는?</t>
  </si>
  <si>
    <t>10</t>
    <phoneticPr fontId="2" type="noConversion"/>
  </si>
  <si>
    <t>베트남에서 주식으로 먹는 쌀로 찰기가 없는 것이 특징인 이 쌀은?</t>
  </si>
  <si>
    <t>미국 국가의 제목은?</t>
  </si>
  <si>
    <t>최근 이슈가 되고 있는 택배기사와 택배 차량 금지 아파트 간의 갈등 원인은?</t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</si>
  <si>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보기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올챙이가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개구리가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되면서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먼저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만들어지는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</si>
  <si>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불의를 보면 정의롭게 나서 주장을 펼치고 공감을 끌어내 여론을 형성하는 사람을 뜻하는 신조어는?</t>
  </si>
  <si>
    <t>멜라닌 합성의 결핍으로 눈, 피부, 털 등에 색소 감소를 나타내는 선천성 유전 질환의 이름은?</t>
  </si>
  <si>
    <t>맞춤법이 올바른 것은?</t>
  </si>
  <si>
    <t>고대 로마인이 구강청결제로 사용한 것은?</t>
  </si>
  <si>
    <t>이순신이 최초로 거북선을 투입한 해전은?</t>
  </si>
  <si>
    <t>원주율을 부르는 말이 아닌 것은?</t>
  </si>
  <si>
    <t>신기술 특허 출원과 관련해 다른 이의 모방을 우려해 특허 출원을 하지 않는 것은?</t>
  </si>
  <si>
    <t>안남미</t>
    <phoneticPr fontId="2" type="noConversion"/>
  </si>
  <si>
    <t>오나미</t>
    <phoneticPr fontId="2" type="noConversion"/>
  </si>
  <si>
    <t>안영미</t>
    <phoneticPr fontId="2" type="noConversion"/>
  </si>
  <si>
    <t>워싱턴의 피땀눈물</t>
    <phoneticPr fontId="2" type="noConversion"/>
  </si>
  <si>
    <t>별이 빛나는 깃발</t>
    <phoneticPr fontId="2" type="noConversion"/>
  </si>
  <si>
    <t>독립은 아무나하나</t>
    <phoneticPr fontId="2" type="noConversion"/>
  </si>
  <si>
    <t>허파</t>
    <phoneticPr fontId="2" type="noConversion"/>
  </si>
  <si>
    <t>앞다리</t>
    <phoneticPr fontId="2" type="noConversion"/>
  </si>
  <si>
    <t>뒷다리</t>
    <phoneticPr fontId="2" type="noConversion"/>
  </si>
  <si>
    <t>택배 비용</t>
    <phoneticPr fontId="2" type="noConversion"/>
  </si>
  <si>
    <t>택배기사의 친절도</t>
    <phoneticPr fontId="2" type="noConversion"/>
  </si>
  <si>
    <t>택배 차량 아파트 내 진입 문제</t>
    <phoneticPr fontId="2" type="noConversion"/>
  </si>
  <si>
    <t>프로불편러</t>
    <phoneticPr fontId="2" type="noConversion"/>
  </si>
  <si>
    <t>화이트 불편러</t>
    <phoneticPr fontId="2" type="noConversion"/>
  </si>
  <si>
    <t>슈퍼맨</t>
    <phoneticPr fontId="2" type="noConversion"/>
  </si>
  <si>
    <t>백혈병</t>
    <phoneticPr fontId="2" type="noConversion"/>
  </si>
  <si>
    <t>백태증</t>
    <phoneticPr fontId="2" type="noConversion"/>
  </si>
  <si>
    <t>백색증</t>
    <phoneticPr fontId="2" type="noConversion"/>
  </si>
  <si>
    <t>암모니아</t>
    <phoneticPr fontId="2" type="noConversion"/>
  </si>
  <si>
    <t>아황산가스</t>
    <phoneticPr fontId="2" type="noConversion"/>
  </si>
  <si>
    <t>이산화질수</t>
    <phoneticPr fontId="2" type="noConversion"/>
  </si>
  <si>
    <t>사글세</t>
    <phoneticPr fontId="2" type="noConversion"/>
  </si>
  <si>
    <t>고깔</t>
    <phoneticPr fontId="2" type="noConversion"/>
  </si>
  <si>
    <t>게양대</t>
    <phoneticPr fontId="2" type="noConversion"/>
  </si>
  <si>
    <t>해바라기씨</t>
    <phoneticPr fontId="2" type="noConversion"/>
  </si>
  <si>
    <t>소변</t>
    <phoneticPr fontId="2" type="noConversion"/>
  </si>
  <si>
    <t>맥주 찌꺼기</t>
    <phoneticPr fontId="2" type="noConversion"/>
  </si>
  <si>
    <t>옥포해전</t>
    <phoneticPr fontId="2" type="noConversion"/>
  </si>
  <si>
    <t>사천해전</t>
    <phoneticPr fontId="2" type="noConversion"/>
  </si>
  <si>
    <t>명량해전</t>
    <phoneticPr fontId="2" type="noConversion"/>
  </si>
  <si>
    <t>아르키메데스 상수</t>
    <phoneticPr fontId="2" type="noConversion"/>
  </si>
  <si>
    <t>데카르트 함수</t>
    <phoneticPr fontId="2" type="noConversion"/>
  </si>
  <si>
    <t>뤼돌프 수</t>
    <phoneticPr fontId="2" type="noConversion"/>
  </si>
  <si>
    <t>블랙박스 전략</t>
    <phoneticPr fontId="2" type="noConversion"/>
  </si>
  <si>
    <t>블라인드 전략</t>
    <phoneticPr fontId="2" type="noConversion"/>
  </si>
  <si>
    <t>경영혁신 전략</t>
    <phoneticPr fontId="2" type="noConversion"/>
  </si>
  <si>
    <t>"통합대기 환경지수" 산출에 고려되는 오염 물질에 포함되지 않는 것은?</t>
  </si>
  <si>
    <t>11</t>
    <phoneticPr fontId="2" type="noConversion"/>
  </si>
  <si>
    <t>&lt;god, 장첸, 이하늬&gt; 다음 단어에서 연상되는 인물은?</t>
  </si>
  <si>
    <t>바이러스에 의해 발생하며 척추를 중심으로 한쪽에만 팥알 크기의 작은 물집이 생기는 질병은?</t>
  </si>
  <si>
    <t>하의를 입고 있지 않은 캐릭터는?</t>
  </si>
  <si>
    <t>운전면허증 재발급은 어디에 신청해야 할까?</t>
  </si>
  <si>
    <t>다음 중 면적이 가장 넓은 바다는?</t>
  </si>
  <si>
    <r>
      <t>CCTV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표기법으로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</si>
  <si>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이스라엘에 저항하는 팔레스타인 무장단체로 창설, 2006년 자치 정부의 집권당이 된 단체는?</t>
  </si>
  <si>
    <t>피보나치 수열 (  ) 안에 들어갈 숫자는? 1 - 1 - 2 - 3 - 5 - 8 - (  )</t>
  </si>
  <si>
    <t>현행 법원조직법상 법원의 종류에 포함되지 않는 곳은?</t>
  </si>
  <si>
    <t>경기 침체에도 불구하고 물가가 올라가는 현상을 칭하는 용어는?</t>
  </si>
  <si>
    <t>윤계상</t>
    <phoneticPr fontId="2" type="noConversion"/>
  </si>
  <si>
    <t>유해진</t>
    <phoneticPr fontId="2" type="noConversion"/>
  </si>
  <si>
    <t>윤균상</t>
    <phoneticPr fontId="2" type="noConversion"/>
  </si>
  <si>
    <t>학익진</t>
    <phoneticPr fontId="2" type="noConversion"/>
  </si>
  <si>
    <t>대상포진</t>
    <phoneticPr fontId="2" type="noConversion"/>
  </si>
  <si>
    <t>금상포진</t>
    <phoneticPr fontId="2" type="noConversion"/>
  </si>
  <si>
    <t>스머프</t>
    <phoneticPr fontId="2" type="noConversion"/>
  </si>
  <si>
    <t>푸우</t>
    <phoneticPr fontId="2" type="noConversion"/>
  </si>
  <si>
    <t>스펀지밥</t>
    <phoneticPr fontId="2" type="noConversion"/>
  </si>
  <si>
    <t>시,군,구청</t>
    <phoneticPr fontId="2" type="noConversion"/>
  </si>
  <si>
    <t>주민센터</t>
    <phoneticPr fontId="2" type="noConversion"/>
  </si>
  <si>
    <t>경찰서</t>
    <phoneticPr fontId="2" type="noConversion"/>
  </si>
  <si>
    <t>대서양</t>
    <phoneticPr fontId="2" type="noConversion"/>
  </si>
  <si>
    <t>인도양</t>
    <phoneticPr fontId="2" type="noConversion"/>
  </si>
  <si>
    <t>태평양</t>
    <phoneticPr fontId="2" type="noConversion"/>
  </si>
  <si>
    <t>경기도 안성</t>
    <phoneticPr fontId="2" type="noConversion"/>
  </si>
  <si>
    <t>중소기업 이름</t>
    <phoneticPr fontId="2" type="noConversion"/>
  </si>
  <si>
    <t>예술가의 호</t>
    <phoneticPr fontId="2" type="noConversion"/>
  </si>
  <si>
    <t>파인애플 과즙</t>
    <phoneticPr fontId="2" type="noConversion"/>
  </si>
  <si>
    <t>자몽 과즙</t>
    <phoneticPr fontId="2" type="noConversion"/>
  </si>
  <si>
    <t>복숭아 과즙</t>
    <phoneticPr fontId="2" type="noConversion"/>
  </si>
  <si>
    <t>시시 티브이</t>
    <phoneticPr fontId="2" type="noConversion"/>
  </si>
  <si>
    <t>씨씨 티비</t>
    <phoneticPr fontId="2" type="noConversion"/>
  </si>
  <si>
    <t>씨씨 티브이</t>
    <phoneticPr fontId="2" type="noConversion"/>
  </si>
  <si>
    <t>IS</t>
    <phoneticPr fontId="2" type="noConversion"/>
  </si>
  <si>
    <t>수니파</t>
    <phoneticPr fontId="2" type="noConversion"/>
  </si>
  <si>
    <t>하마스</t>
    <phoneticPr fontId="2" type="noConversion"/>
  </si>
  <si>
    <t>군사법원</t>
    <phoneticPr fontId="2" type="noConversion"/>
  </si>
  <si>
    <t>특허법원</t>
    <phoneticPr fontId="2" type="noConversion"/>
  </si>
  <si>
    <t>스태그플레이션</t>
    <phoneticPr fontId="2" type="noConversion"/>
  </si>
  <si>
    <t>디플레이션</t>
    <phoneticPr fontId="2" type="noConversion"/>
  </si>
  <si>
    <t>애그플레이션</t>
    <phoneticPr fontId="2" type="noConversion"/>
  </si>
  <si>
    <t>회생법원</t>
    <phoneticPr fontId="2" type="noConversion"/>
  </si>
  <si>
    <t>안성맞춤의 "안성"은 어디에서 유래되었을까?</t>
  </si>
  <si>
    <t>다음 중 "포카리스웨트"에 들어가는 과즙은?</t>
  </si>
  <si>
    <t>12</t>
    <phoneticPr fontId="2" type="noConversion"/>
  </si>
  <si>
    <t>천왕봉이 위치한 곳은?</t>
  </si>
  <si>
    <r>
      <rPr>
        <b/>
        <sz val="12"/>
        <color rgb="FF666666"/>
        <rFont val="돋움"/>
        <family val="3"/>
        <charset val="129"/>
      </rPr>
      <t>현재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독일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총리의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이름은</t>
    </r>
    <r>
      <rPr>
        <b/>
        <sz val="12"/>
        <color rgb="FF666666"/>
        <rFont val="Arial"/>
        <family val="2"/>
      </rPr>
      <t>?</t>
    </r>
    <phoneticPr fontId="2" type="noConversion"/>
  </si>
  <si>
    <t>현역병 기준 복무 기간이 가장 긴 군대는?</t>
  </si>
  <si>
    <t>심장 내 혈액의 흐름을 일정하게 유지해주고 역류하지 않게 해주는 것은?</t>
  </si>
  <si>
    <t>도로 교통법상 어린이는 몇 세를 뜻할까?</t>
  </si>
  <si>
    <t>조선시대의 삼사(三司)가 아닌 것은?</t>
  </si>
  <si>
    <t>웹 브라우저에서 기본 설정된 단축키로 틀린 것은?</t>
  </si>
  <si>
    <t>삼국지에는 3명의 공명이 등장한다. 이들 중 공명의 한자가 다른 사람은?</t>
  </si>
  <si>
    <t>에베레스트산</t>
    <phoneticPr fontId="2" type="noConversion"/>
  </si>
  <si>
    <t>경기도 오산</t>
    <phoneticPr fontId="2" type="noConversion"/>
  </si>
  <si>
    <t>지리산</t>
    <phoneticPr fontId="2" type="noConversion"/>
  </si>
  <si>
    <t>메르스</t>
    <phoneticPr fontId="2" type="noConversion"/>
  </si>
  <si>
    <t>메소포타미아</t>
    <phoneticPr fontId="2" type="noConversion"/>
  </si>
  <si>
    <t>메르켈</t>
    <phoneticPr fontId="2" type="noConversion"/>
  </si>
  <si>
    <t>육군</t>
    <phoneticPr fontId="2" type="noConversion"/>
  </si>
  <si>
    <t>공군</t>
    <phoneticPr fontId="2" type="noConversion"/>
  </si>
  <si>
    <t>해군</t>
    <phoneticPr fontId="2" type="noConversion"/>
  </si>
  <si>
    <t>진-사-오-미</t>
    <phoneticPr fontId="2" type="noConversion"/>
  </si>
  <si>
    <t>신-유-해-술</t>
    <phoneticPr fontId="2" type="noConversion"/>
  </si>
  <si>
    <t>자-축-묘-인</t>
    <phoneticPr fontId="2" type="noConversion"/>
  </si>
  <si>
    <t>Time</t>
    <phoneticPr fontId="2" type="noConversion"/>
  </si>
  <si>
    <t>Table</t>
    <phoneticPr fontId="2" type="noConversion"/>
  </si>
  <si>
    <t>Team</t>
    <phoneticPr fontId="2" type="noConversion"/>
  </si>
  <si>
    <t>좌심실</t>
    <phoneticPr fontId="2" type="noConversion"/>
  </si>
  <si>
    <t>심벽</t>
    <phoneticPr fontId="2" type="noConversion"/>
  </si>
  <si>
    <t>판막</t>
    <phoneticPr fontId="2" type="noConversion"/>
  </si>
  <si>
    <t>스위트콘</t>
    <phoneticPr fontId="2" type="noConversion"/>
  </si>
  <si>
    <t>초코</t>
    <phoneticPr fontId="2" type="noConversion"/>
  </si>
  <si>
    <t>간장치킨</t>
    <phoneticPr fontId="2" type="noConversion"/>
  </si>
  <si>
    <t>15세 미만</t>
    <phoneticPr fontId="2" type="noConversion"/>
  </si>
  <si>
    <t>13세 미만</t>
    <phoneticPr fontId="2" type="noConversion"/>
  </si>
  <si>
    <t>자율 주행 배달 로봇</t>
    <phoneticPr fontId="2" type="noConversion"/>
  </si>
  <si>
    <t>자동 음식 포장 기계</t>
    <phoneticPr fontId="2" type="noConversion"/>
  </si>
  <si>
    <t>전단지 배포 기계</t>
    <phoneticPr fontId="2" type="noConversion"/>
  </si>
  <si>
    <t>승정원</t>
    <phoneticPr fontId="2" type="noConversion"/>
  </si>
  <si>
    <t>사간원</t>
  </si>
  <si>
    <t>홍문관</t>
    <phoneticPr fontId="2" type="noConversion"/>
  </si>
  <si>
    <t>Ctrl+N, 방문기록</t>
  </si>
  <si>
    <t>Ctrl+E, 검색이동</t>
  </si>
  <si>
    <t>F11, 전체화면</t>
  </si>
  <si>
    <t>관로</t>
    <phoneticPr fontId="2" type="noConversion"/>
  </si>
  <si>
    <t>서황</t>
    <phoneticPr fontId="2" type="noConversion"/>
  </si>
  <si>
    <t>제갈량</t>
    <phoneticPr fontId="2" type="noConversion"/>
  </si>
  <si>
    <t>10세 미만</t>
    <phoneticPr fontId="2" type="noConversion"/>
  </si>
  <si>
    <t>소리를 부드럽게 하기 위해 바이올린의 활에 바르는 것은?</t>
  </si>
  <si>
    <t>트와이스</t>
    <phoneticPr fontId="2" type="noConversion"/>
  </si>
  <si>
    <t>핑클</t>
    <phoneticPr fontId="2" type="noConversion"/>
  </si>
  <si>
    <t>씨스타</t>
    <phoneticPr fontId="2" type="noConversion"/>
  </si>
  <si>
    <t>허준</t>
    <phoneticPr fontId="2" type="noConversion"/>
  </si>
  <si>
    <t>장영실</t>
    <phoneticPr fontId="2" type="noConversion"/>
  </si>
  <si>
    <t>최무선</t>
    <phoneticPr fontId="2" type="noConversion"/>
  </si>
  <si>
    <t>부서진다</t>
    <phoneticPr fontId="2" type="noConversion"/>
  </si>
  <si>
    <r>
      <rPr>
        <sz val="12"/>
        <color rgb="FF666666"/>
        <rFont val="돋움"/>
        <family val="3"/>
        <charset val="129"/>
      </rPr>
      <t>부서지지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않는다</t>
    </r>
    <phoneticPr fontId="2" type="noConversion"/>
  </si>
  <si>
    <t>아깝다</t>
    <phoneticPr fontId="2" type="noConversion"/>
  </si>
  <si>
    <t>벤틀리</t>
    <phoneticPr fontId="2" type="noConversion"/>
  </si>
  <si>
    <t>람보르기니</t>
    <phoneticPr fontId="2" type="noConversion"/>
  </si>
  <si>
    <t>페라리</t>
    <phoneticPr fontId="2" type="noConversion"/>
  </si>
  <si>
    <t>&lt;T.T, JYP, 원스&gt; 다음 단어에서 연상되는 아이돌 그룹은?</t>
  </si>
  <si>
    <t>국내 최초로 화약을 발명한 사람은?</t>
  </si>
  <si>
    <t>다이아몬드를 망치로 내려치면 부서질까?</t>
  </si>
  <si>
    <r>
      <rPr>
        <b/>
        <sz val="12"/>
        <color rgb="FF666666"/>
        <rFont val="돋움"/>
        <family val="3"/>
        <charset val="129"/>
      </rPr>
      <t>이탈리아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자동차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회사가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</si>
  <si>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핀란드에 실제로 없는 대회는?</t>
  </si>
  <si>
    <t>오로지쟁(烏鷺之爭)과 가장 관련이 깊은 놀이는?</t>
  </si>
  <si>
    <t>심야 여행편은 영어로 (  ) - eye flight라고 한다. (  )에 들어갈 알맞은 단어는?</t>
  </si>
  <si>
    <t>다음 단위 중 바르게 연결된 것은?</t>
  </si>
  <si>
    <t>서울역 고가도로 공원화의 정식 사업명은?</t>
  </si>
  <si>
    <t>조선시대 소설 &lt;콩쥐팥쥐전&gt;의 주인공 콩쥐의 성씨는?</t>
  </si>
  <si>
    <t>좌우가 대칭된 잉크의 얼룩으로 피검자의 심리를 파악하는 테스트는?</t>
  </si>
  <si>
    <r>
      <rPr>
        <sz val="12"/>
        <color rgb="FF666666"/>
        <rFont val="돋움"/>
        <family val="3"/>
        <charset val="129"/>
      </rPr>
      <t>아내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업고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달리기</t>
    </r>
    <phoneticPr fontId="2" type="noConversion"/>
  </si>
  <si>
    <r>
      <rPr>
        <sz val="12"/>
        <color rgb="FF666666"/>
        <rFont val="돋움"/>
        <family val="3"/>
        <charset val="129"/>
      </rPr>
      <t>휴대폰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멀리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던지기</t>
    </r>
    <phoneticPr fontId="2" type="noConversion"/>
  </si>
  <si>
    <r>
      <rPr>
        <sz val="12"/>
        <color rgb="FFFF0000"/>
        <rFont val="Arial"/>
        <family val="2"/>
      </rPr>
      <t>10</t>
    </r>
    <r>
      <rPr>
        <sz val="12"/>
        <color rgb="FFFF0000"/>
        <rFont val="돋움"/>
        <family val="3"/>
        <charset val="129"/>
      </rPr>
      <t>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동안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박수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많이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치기</t>
    </r>
    <phoneticPr fontId="2" type="noConversion"/>
  </si>
  <si>
    <t>A.  화투</t>
  </si>
  <si>
    <r>
      <t>     B.  </t>
    </r>
    <r>
      <rPr>
        <sz val="12"/>
        <color rgb="FFFF0000"/>
        <rFont val="Arial"/>
        <family val="2"/>
      </rPr>
      <t>바둑</t>
    </r>
  </si>
  <si>
    <t>     C.  마작</t>
  </si>
  <si>
    <t>A.  Black</t>
  </si>
  <si>
    <r>
      <t>     B.  </t>
    </r>
    <r>
      <rPr>
        <sz val="12"/>
        <color rgb="FFFF0000"/>
        <rFont val="Arial"/>
        <family val="2"/>
      </rPr>
      <t>Red</t>
    </r>
  </si>
  <si>
    <t>     C.  Dark</t>
  </si>
  <si>
    <t>     B.  100조분의 1 - 피코 (p)</t>
  </si>
  <si>
    <r>
      <t>     C.  </t>
    </r>
    <r>
      <rPr>
        <sz val="12"/>
        <color rgb="FFFF0000"/>
        <rFont val="Arial"/>
        <family val="2"/>
      </rPr>
      <t>1000조분의 1 - 펨코 (f)</t>
    </r>
  </si>
  <si>
    <t>     B.  서울로 1717</t>
  </si>
  <si>
    <r>
      <t>     C.  </t>
    </r>
    <r>
      <rPr>
        <sz val="12"/>
        <color rgb="FFFF0000"/>
        <rFont val="Arial"/>
        <family val="2"/>
      </rPr>
      <t>서울로 7017</t>
    </r>
  </si>
  <si>
    <t>     B.  김씨</t>
  </si>
  <si>
    <t>     C.  조씨</t>
  </si>
  <si>
    <t>     A. 메치니코프 테스트</t>
  </si>
  <si>
    <t>     B. 게슈탈트 테스트</t>
  </si>
  <si>
    <r>
      <t>     C. </t>
    </r>
    <r>
      <rPr>
        <sz val="12"/>
        <color rgb="FFFF0000"/>
        <rFont val="Arial"/>
        <family val="2"/>
      </rPr>
      <t>로르샤흐 테스트</t>
    </r>
  </si>
  <si>
    <t xml:space="preserve">   A. 송진가루</t>
    <phoneticPr fontId="2" type="noConversion"/>
  </si>
  <si>
    <t>B.멘탈가루</t>
    <phoneticPr fontId="2" type="noConversion"/>
  </si>
  <si>
    <t>마법가루</t>
    <phoneticPr fontId="2" type="noConversion"/>
  </si>
  <si>
    <r>
      <t>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100억분의 1 - 나노 (n)</t>
    </r>
  </si>
  <si>
    <t>A.  서울로 2017</t>
  </si>
  <si>
    <r>
      <t>A.  </t>
    </r>
    <r>
      <rPr>
        <sz val="12"/>
        <color rgb="FFFF0000"/>
        <rFont val="Arial"/>
        <family val="2"/>
      </rPr>
      <t>최씨</t>
    </r>
  </si>
  <si>
    <t>13</t>
    <phoneticPr fontId="2" type="noConversion"/>
  </si>
  <si>
    <t>추억의 만화 "꾸러기 수비대" 주제가 중 한국의 12간지 순서대로 바르게 연결된 것은?</t>
  </si>
  <si>
    <t>취업 용어로 흔히 쓰는 "T/O"의 T는 무엇의 약자일까?</t>
  </si>
  <si>
    <t>지금까지 출시된 적 없는 "뿌셔뿌셔" 맛은?</t>
  </si>
  <si>
    <t>배달의 민족이 야심차게 개발 중인 "딜리"는 무엇일까?</t>
  </si>
  <si>
    <t>14</t>
    <phoneticPr fontId="2" type="noConversion"/>
  </si>
  <si>
    <t>힘의 3요소에 해당하지 않는 것은?</t>
  </si>
  <si>
    <t>본명을 사용하는 연예인은?</t>
  </si>
  <si>
    <t>샤브샤브용 냄비 가운데에 기둥이 있는 이유는?</t>
  </si>
  <si>
    <t>다음 중 실제로 존재하지 않는 거리는?</t>
  </si>
  <si>
    <t>계란 프라이 조리법 명칭이 아닌 것은?</t>
  </si>
  <si>
    <t>오장육부(五臟六腑)의 오장에 속하지 않는 것은?</t>
  </si>
  <si>
    <t>애니메이션 최초로 아카데미 작품상 후보에 오른 작품은?</t>
  </si>
  <si>
    <t>다음 중 창설 연도가 가장 오래된 상은?</t>
  </si>
  <si>
    <t>     A.  방향</t>
  </si>
  <si>
    <t>     B.  힘의 크기</t>
  </si>
  <si>
    <r>
      <t>     C.  </t>
    </r>
    <r>
      <rPr>
        <sz val="12"/>
        <color rgb="FFFF0000"/>
        <rFont val="Arial"/>
        <family val="2"/>
      </rPr>
      <t>팔뚝</t>
    </r>
  </si>
  <si>
    <r>
      <t>     A.  </t>
    </r>
    <r>
      <rPr>
        <sz val="12"/>
        <color rgb="FFFF0000"/>
        <rFont val="Arial"/>
        <family val="2"/>
      </rPr>
      <t>찬국수</t>
    </r>
  </si>
  <si>
    <t>     B.  신국수</t>
  </si>
  <si>
    <t>     C.  단국수</t>
  </si>
  <si>
    <t>     A.  닭장권</t>
  </si>
  <si>
    <r>
      <t>     B.  </t>
    </r>
    <r>
      <rPr>
        <sz val="12"/>
        <color rgb="FFFF0000"/>
        <rFont val="Arial"/>
        <family val="2"/>
      </rPr>
      <t>박스권</t>
    </r>
  </si>
  <si>
    <t>     C.  역세권</t>
  </si>
  <si>
    <t>     A.  한예슬</t>
  </si>
  <si>
    <r>
      <t>     B.  </t>
    </r>
    <r>
      <rPr>
        <sz val="12"/>
        <color rgb="FFFF0000"/>
        <rFont val="Arial"/>
        <family val="2"/>
      </rPr>
      <t>한지민</t>
    </r>
  </si>
  <si>
    <t>     C.  한가인</t>
  </si>
  <si>
    <t>     A.  단순히 장식을 위해 </t>
  </si>
  <si>
    <t>     B.  재료를 받쳐주기 위해</t>
  </si>
  <si>
    <r>
      <t>     C.  </t>
    </r>
    <r>
      <rPr>
        <sz val="12"/>
        <color rgb="FFFF0000"/>
        <rFont val="Arial"/>
        <family val="2"/>
      </rPr>
      <t>온도 유지를 위해</t>
    </r>
  </si>
  <si>
    <t>     A.  최우수 신인</t>
  </si>
  <si>
    <r>
      <t>     B.  </t>
    </r>
    <r>
      <rPr>
        <sz val="12"/>
        <color rgb="FFFF0000"/>
        <rFont val="Arial"/>
        <family val="2"/>
      </rPr>
      <t>최고의 골키퍼</t>
    </r>
  </si>
  <si>
    <t>     C.  득점왕</t>
  </si>
  <si>
    <t>     A.  강풀 만화 거리</t>
  </si>
  <si>
    <t>     B.  신해철 거리</t>
  </si>
  <si>
    <r>
      <t>     C.  </t>
    </r>
    <r>
      <rPr>
        <sz val="12"/>
        <color rgb="FFFF0000"/>
        <rFont val="Arial"/>
        <family val="2"/>
      </rPr>
      <t>이순재 연극 거리</t>
    </r>
  </si>
  <si>
    <r>
      <t>     A.  </t>
    </r>
    <r>
      <rPr>
        <sz val="12"/>
        <color rgb="FFFF0000"/>
        <rFont val="Arial"/>
        <family val="2"/>
      </rPr>
      <t>오버 레어</t>
    </r>
  </si>
  <si>
    <t>     B.  오버 하드</t>
  </si>
  <si>
    <t>     C.  써니 사이드업</t>
  </si>
  <si>
    <t>     A.  비장</t>
  </si>
  <si>
    <r>
      <t>     B.  </t>
    </r>
    <r>
      <rPr>
        <sz val="12"/>
        <color rgb="FFFF0000"/>
        <rFont val="Arial"/>
        <family val="2"/>
      </rPr>
      <t>위장</t>
    </r>
  </si>
  <si>
    <t>     C.  심장</t>
  </si>
  <si>
    <r>
      <t>    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라이온 킹</t>
    </r>
  </si>
  <si>
    <t>     B.  뮬란</t>
  </si>
  <si>
    <r>
      <t>     C.  </t>
    </r>
    <r>
      <rPr>
        <sz val="12"/>
        <color rgb="FFFF0000"/>
        <rFont val="Arial"/>
        <family val="2"/>
      </rPr>
      <t>미녀와 야수</t>
    </r>
  </si>
  <si>
    <r>
      <t>     A.  </t>
    </r>
    <r>
      <rPr>
        <sz val="12"/>
        <color rgb="FFFF0000"/>
        <rFont val="Arial"/>
        <family val="2"/>
      </rPr>
      <t>공쿠르상</t>
    </r>
  </si>
  <si>
    <t>     B.  맨부커상</t>
  </si>
  <si>
    <t>     C.  퓰리처상</t>
  </si>
  <si>
    <t>     A.  상봉시외버스터미널</t>
  </si>
  <si>
    <r>
      <t>     B.  </t>
    </r>
    <r>
      <rPr>
        <sz val="12"/>
        <color rgb="FFFF0000"/>
        <rFont val="Arial"/>
        <family val="2"/>
      </rPr>
      <t>서울 지하철</t>
    </r>
  </si>
  <si>
    <t>     C.  부산항</t>
  </si>
  <si>
    <t>"냉면"을 북한 말로 하면?</t>
  </si>
  <si>
    <t>주가가 일정 폭 안에서 등락을 거듭할 때 "(   )에 갇혀있다"고 표현한다. 빈칸에 들어갈 말은?</t>
  </si>
  <si>
    <t>"야신상"은 월드컵 (   ) 선수에게 주는 상이다. 빈칸에 해당하는 말은?</t>
  </si>
  <si>
    <t>한국 최초의 "커피 자판기"는 어느 장소에 설치되었을까?</t>
  </si>
  <si>
    <t>15</t>
    <phoneticPr fontId="2" type="noConversion"/>
  </si>
  <si>
    <t>패션소에서 모델이 걷는 무대를 일컫는 말은?</t>
  </si>
  <si>
    <t>택시에 물건을 놓고 내렸을 때 해서는 안 되는 행동은?</t>
  </si>
  <si>
    <t>조선 시대 성종이 도서 보관을 위해 성균관에 지은 전각은?</t>
  </si>
  <si>
    <t>1886년, 미국 약국에서 두통약으로 판매됐던 음료는?</t>
  </si>
  <si>
    <t>2018년 포브스가 발표한 세계 200대 부자 순위에 없는 사람은?</t>
  </si>
  <si>
    <t>불교 용어가 아닌 것은?</t>
  </si>
  <si>
    <t>식당 종업원이 손님에게 주문을 받을 때 무릎을 꿇고 눈을 맞추는 서비스의 명칭은?</t>
  </si>
  <si>
    <t>가장 먼저 출시된 인터넷 서비스는?</t>
  </si>
  <si>
    <t>레오나르도 다빈치의 작품이 아닌 것은?</t>
  </si>
  <si>
    <t>차별화된 디자인의 상품을 추구하는 사람들을 일컫는 말은?</t>
  </si>
  <si>
    <r>
      <t>  A.  </t>
    </r>
    <r>
      <rPr>
        <sz val="12"/>
        <color rgb="FFFF0000"/>
        <rFont val="Arial"/>
        <family val="2"/>
      </rPr>
      <t>런웨이</t>
    </r>
  </si>
  <si>
    <t>     B.  마이웨이</t>
  </si>
  <si>
    <t>     C.  티웨이</t>
  </si>
  <si>
    <r>
      <t>     A.  </t>
    </r>
    <r>
      <rPr>
        <sz val="12"/>
        <color rgb="FFFF0000"/>
        <rFont val="Arial"/>
        <family val="2"/>
      </rPr>
      <t>떠난 택시를 잡기 위해 달린다.</t>
    </r>
  </si>
  <si>
    <t>     B.  카드사 혹은 티머니에 전화한다.</t>
  </si>
  <si>
    <t>     C.  분실물센터 홈페이지에 접속한다.</t>
  </si>
  <si>
    <t>     A.  캣츠</t>
  </si>
  <si>
    <t>     B.  오페라의 유령</t>
  </si>
  <si>
    <r>
      <t>     C.  </t>
    </r>
    <r>
      <rPr>
        <sz val="12"/>
        <color rgb="FFFF0000"/>
        <rFont val="Arial"/>
        <family val="2"/>
      </rPr>
      <t>지킬 앤 하이드</t>
    </r>
  </si>
  <si>
    <r>
      <t>     A.  </t>
    </r>
    <r>
      <rPr>
        <sz val="12"/>
        <color rgb="FFFF0000"/>
        <rFont val="Arial"/>
        <family val="2"/>
      </rPr>
      <t>존경각</t>
    </r>
  </si>
  <si>
    <t>     B.  존엄각</t>
  </si>
  <si>
    <r>
      <t>     C.  </t>
    </r>
    <r>
      <rPr>
        <sz val="12"/>
        <color rgb="FF666666"/>
        <rFont val="돋움"/>
        <family val="3"/>
        <charset val="129"/>
      </rPr>
      <t>존중각</t>
    </r>
    <phoneticPr fontId="2" type="noConversion"/>
  </si>
  <si>
    <r>
      <t>     A.  </t>
    </r>
    <r>
      <rPr>
        <sz val="12"/>
        <color rgb="FFFF0000"/>
        <rFont val="Arial"/>
        <family val="2"/>
      </rPr>
      <t>콜라</t>
    </r>
  </si>
  <si>
    <t>     B.  웰치스</t>
  </si>
  <si>
    <t>     C.  닥터페퍼</t>
  </si>
  <si>
    <r>
      <t>     A.  </t>
    </r>
    <r>
      <rPr>
        <sz val="12"/>
        <color rgb="FFFF0000"/>
        <rFont val="Arial"/>
        <family val="2"/>
      </rPr>
      <t>만수르</t>
    </r>
  </si>
  <si>
    <t>     B.  이건희</t>
  </si>
  <si>
    <t>     C.  빌 게이츠</t>
  </si>
  <si>
    <r>
      <t>     A.  </t>
    </r>
    <r>
      <rPr>
        <sz val="12"/>
        <color rgb="FFFF0000"/>
        <rFont val="Arial"/>
        <family val="2"/>
      </rPr>
      <t>동공</t>
    </r>
  </si>
  <si>
    <t>     B.  건달</t>
  </si>
  <si>
    <t>     C.  주인공</t>
  </si>
  <si>
    <t>     A.  재패니즈 서비스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</si>
  <si>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퍼피독 서비스</t>
    </r>
  </si>
  <si>
    <t>     C.  아이컨택 서비스</t>
  </si>
  <si>
    <r>
      <t>     A.</t>
    </r>
    <r>
      <rPr>
        <sz val="12"/>
        <color rgb="FFFF0000"/>
        <rFont val="Arial"/>
        <family val="2"/>
      </rPr>
      <t>  어쭙잖게</t>
    </r>
  </si>
  <si>
    <t>     B.  어줍잖게</t>
  </si>
  <si>
    <t>     C.  어줍짢게</t>
  </si>
  <si>
    <t>     A.  트위터</t>
  </si>
  <si>
    <t>     B.  유투브</t>
  </si>
  <si>
    <r>
      <t>     C.  </t>
    </r>
    <r>
      <rPr>
        <sz val="12"/>
        <color rgb="FFFF0000"/>
        <rFont val="Arial"/>
        <family val="2"/>
      </rPr>
      <t>페이스북</t>
    </r>
  </si>
  <si>
    <r>
      <t>     A.  </t>
    </r>
    <r>
      <rPr>
        <sz val="12"/>
        <color rgb="FFFF0000"/>
        <rFont val="Arial"/>
        <family val="2"/>
      </rPr>
      <t>사티로스의 얼굴</t>
    </r>
  </si>
  <si>
    <t>     B.  암굴의 성모</t>
  </si>
  <si>
    <t>     C.  비트루비우스적 인간</t>
  </si>
  <si>
    <r>
      <t>     A. </t>
    </r>
    <r>
      <rPr>
        <sz val="12"/>
        <color rgb="FFFF0000"/>
        <rFont val="Arial"/>
        <family val="2"/>
      </rPr>
      <t>노노스족</t>
    </r>
  </si>
  <si>
    <t>     B. 로고스족</t>
  </si>
  <si>
    <t>     C. 디노스족</t>
  </si>
  <si>
    <t> "지금 이 순간"을 뮤지컬 넘버로 사용한 뮤지컬 작품은?</t>
  </si>
  <si>
    <t> "(   ) 흉내 내지 말고" 빈칸에 들어갈 말로 올바른 것은?</t>
  </si>
  <si>
    <t>온라인 상으로 중고 물품을 거래하는 네이버의 온라인 커뮤니티는?</t>
  </si>
  <si>
    <t>16</t>
    <phoneticPr fontId="2" type="noConversion"/>
  </si>
  <si>
    <t>밭과 논에 불을 놓아 잡초를 없애던 놀이는?</t>
  </si>
  <si>
    <t>정해진 시간까지 보도하지 않을 것을 요청하는 매스컴 용어는?</t>
  </si>
  <si>
    <t>단원 김홍도의 &lt;서당&gt; 속 인물 가운데 머리에 관모를 쓴 사람은 몇 명일까?</t>
  </si>
  <si>
    <t>벚꽃 놀이에 가면 흔히 볼 수 있는 왕벚나무의 원산지는?</t>
  </si>
  <si>
    <t>다음 중 손가락으로 표현할 수 없는 기호는?</t>
  </si>
  <si>
    <t>윤봉길 의사가 상하이 훙커우 공원에서 투척한 폭탄은?</t>
  </si>
  <si>
    <t>빛 흡수율 99.9%로 세상에서 가장 어두운 검은색은?</t>
  </si>
  <si>
    <t>세계 최초로 공식적인 금연 캠페인을 실시한 사람은?</t>
  </si>
  <si>
    <t>우리나라에서 가장 긴 이름을 가진 마을이 있는 지역은?</t>
  </si>
  <si>
    <t> 한자어 갈등(葛藤)의 뜻에 포함되지 않는 것은?</t>
  </si>
  <si>
    <t>세계 최대 동영상 사이트인 유튜브에 처음으로 업로드 된 동영상은?</t>
  </si>
  <si>
    <r>
      <t>    A.  </t>
    </r>
    <r>
      <rPr>
        <sz val="12"/>
        <color rgb="FFFF0000"/>
        <rFont val="Arial"/>
        <family val="2"/>
      </rPr>
      <t>중고나라</t>
    </r>
  </si>
  <si>
    <t>     B.  사요나라</t>
  </si>
  <si>
    <t>     C.  세일러문</t>
  </si>
  <si>
    <t>     A.  길쌈놀이</t>
  </si>
  <si>
    <t>     B.  불꽃놀이</t>
  </si>
  <si>
    <r>
      <t>     C.  </t>
    </r>
    <r>
      <rPr>
        <sz val="12"/>
        <color rgb="FFFF0000"/>
        <rFont val="Arial"/>
        <family val="2"/>
      </rPr>
      <t>쥐불놀이</t>
    </r>
  </si>
  <si>
    <t>     A. 파일럿</t>
  </si>
  <si>
    <t>     B. 오프 더 레코드</t>
  </si>
  <si>
    <r>
      <t>     C. </t>
    </r>
    <r>
      <rPr>
        <sz val="12"/>
        <color rgb="FFFF0000"/>
        <rFont val="Arial"/>
        <family val="2"/>
      </rPr>
      <t>엠바고</t>
    </r>
  </si>
  <si>
    <t>     A.  1명</t>
  </si>
  <si>
    <r>
      <t>     B.  </t>
    </r>
    <r>
      <rPr>
        <sz val="12"/>
        <color rgb="FFFF0000"/>
        <rFont val="Arial"/>
        <family val="2"/>
      </rPr>
      <t>2명</t>
    </r>
  </si>
  <si>
    <t>     C.  없다</t>
  </si>
  <si>
    <t>     A. 일본</t>
  </si>
  <si>
    <t>     B. 중국</t>
  </si>
  <si>
    <r>
      <t>     C. </t>
    </r>
    <r>
      <rPr>
        <sz val="12"/>
        <color rgb="FFFF0000"/>
        <rFont val="Arial"/>
        <family val="2"/>
      </rPr>
      <t>한국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</si>
  <si>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Ω</t>
    </r>
  </si>
  <si>
    <t>     B. #</t>
  </si>
  <si>
    <t>     C. ∞</t>
  </si>
  <si>
    <t>     A. 도시락 폭탄</t>
  </si>
  <si>
    <r>
      <t>     B. </t>
    </r>
    <r>
      <rPr>
        <sz val="12"/>
        <color rgb="FFFF0000"/>
        <rFont val="Arial"/>
        <family val="2"/>
      </rPr>
      <t>물병 폭탄</t>
    </r>
  </si>
  <si>
    <t>     C. 냄비 폭탄</t>
  </si>
  <si>
    <t>     A. 카본 블랙</t>
  </si>
  <si>
    <r>
      <t>     B. </t>
    </r>
    <r>
      <rPr>
        <sz val="12"/>
        <color rgb="FFFF0000"/>
        <rFont val="Arial"/>
        <family val="2"/>
      </rPr>
      <t>반타 블랙</t>
    </r>
  </si>
  <si>
    <t>     C. 딥 블랙</t>
  </si>
  <si>
    <r>
      <t>     A. </t>
    </r>
    <r>
      <rPr>
        <sz val="12"/>
        <color rgb="FFFF0000"/>
        <rFont val="Arial"/>
        <family val="2"/>
      </rPr>
      <t>아돌프 히틀러</t>
    </r>
  </si>
  <si>
    <t>     B. 에이브러햄 링컨</t>
  </si>
  <si>
    <t>     C. 오드리 햅번</t>
  </si>
  <si>
    <t>     A. 인제</t>
  </si>
  <si>
    <t>     B. 원주</t>
  </si>
  <si>
    <r>
      <t>     C. </t>
    </r>
    <r>
      <rPr>
        <sz val="12"/>
        <color rgb="FFFF0000"/>
        <rFont val="Arial"/>
        <family val="2"/>
      </rPr>
      <t>정선</t>
    </r>
  </si>
  <si>
    <r>
      <t>     A. </t>
    </r>
    <r>
      <rPr>
        <sz val="12"/>
        <color rgb="FFFF0000"/>
        <rFont val="Arial"/>
        <family val="2"/>
      </rPr>
      <t>담쟁이</t>
    </r>
  </si>
  <si>
    <t>     B. 등나무</t>
  </si>
  <si>
    <t>     C. 칡</t>
  </si>
  <si>
    <t>     A. Jurassic Park Trailer</t>
  </si>
  <si>
    <r>
      <t>     B. </t>
    </r>
    <r>
      <rPr>
        <sz val="12"/>
        <color rgb="FFFF0000"/>
        <rFont val="Arial"/>
        <family val="2"/>
      </rPr>
      <t>Me at the zoo</t>
    </r>
  </si>
  <si>
    <t>     C. Billie Jean</t>
  </si>
  <si>
    <r>
      <t>     A.  </t>
    </r>
    <r>
      <rPr>
        <sz val="12"/>
        <color rgb="FFFF0000"/>
        <rFont val="맑은 고딕"/>
        <family val="3"/>
        <charset val="129"/>
        <scheme val="minor"/>
      </rPr>
      <t>UNESCO</t>
    </r>
  </si>
  <si>
    <t>     B.  UNIPASS</t>
  </si>
  <si>
    <t>     C.  UNIQLO</t>
  </si>
  <si>
    <t>     A.  어그 부츠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</si>
  <si>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레인 부츠</t>
    </r>
  </si>
  <si>
    <t>     C.  윤종신</t>
  </si>
  <si>
    <t>     A. 여보 안경 안보여</t>
  </si>
  <si>
    <t>     B. 소주 한병만 주소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</si>
  <si>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어서 오시오</t>
    </r>
  </si>
  <si>
    <t>     A.  X 세대</t>
  </si>
  <si>
    <t>     B.  베이비붐 세대</t>
  </si>
  <si>
    <r>
      <t>     C.  </t>
    </r>
    <r>
      <rPr>
        <sz val="12"/>
        <color rgb="FFFF0000"/>
        <rFont val="맑은 고딕"/>
        <family val="3"/>
        <charset val="129"/>
        <scheme val="minor"/>
      </rPr>
      <t>밀레니얼 세대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</si>
  <si>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토마토</t>
    </r>
  </si>
  <si>
    <t>     B. 앵두</t>
  </si>
  <si>
    <t>     C. 포도</t>
  </si>
  <si>
    <t>     A. 사</t>
  </si>
  <si>
    <t>     B. 아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</si>
  <si>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나</t>
    </r>
  </si>
  <si>
    <t>     A. 김소월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</si>
  <si>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이상</t>
    </r>
  </si>
  <si>
    <t>     C. 이무영</t>
  </si>
  <si>
    <t>     A. 리오넬 메시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</si>
  <si>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마동석</t>
    </r>
  </si>
  <si>
    <t>     C. 블랙핑크 로제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</si>
  <si>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한국</t>
    </r>
  </si>
  <si>
    <t>     C. 일본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</si>
  <si>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단맛</t>
    </r>
  </si>
  <si>
    <t>     B. 짠맛</t>
  </si>
  <si>
    <t>     C. 신맛</t>
  </si>
  <si>
    <t>     A. 실시간 영상통화 상담시스템 구축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</si>
  <si>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서울 5대 궁궐 야간 개장 확대</t>
    </r>
  </si>
  <si>
    <t>     C. 찾아가는 산후조리 서비스 제공</t>
  </si>
  <si>
    <t>     A. 검사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</si>
  <si>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증인</t>
    </r>
  </si>
  <si>
    <t>     C. 피고인</t>
  </si>
  <si>
    <t>각국의 세계 기록 유산을 등재, 관리하는 국제기구는?</t>
    <phoneticPr fontId="2" type="noConversion"/>
  </si>
  <si>
    <t>비가 올 때 신는 신발은?</t>
    <phoneticPr fontId="2" type="noConversion"/>
  </si>
  <si>
    <t>앞에서 읽어도, 뒤에서 읽어도 뜻이 같은 글이 아닌 것은?</t>
    <phoneticPr fontId="2" type="noConversion"/>
  </si>
  <si>
    <t>1980년대 초반부터 2000년대 초반 출생한 세대를 일컫는 말은?</t>
    <phoneticPr fontId="2" type="noConversion"/>
  </si>
  <si>
    <t>황금의 사과, 늑대의 사과, 사랑의 사과 라는 별칭을 가진 열매는?</t>
    <phoneticPr fontId="2" type="noConversion"/>
  </si>
  <si>
    <t>서울 택시 차량 번호판에 들어갈 수 없는 글자는?</t>
    <phoneticPr fontId="2" type="noConversion"/>
  </si>
  <si>
    <t>&lt;오감도, 날개, 권태&gt; 다음 작품에서 연상되는 작가는?</t>
    <phoneticPr fontId="2" type="noConversion"/>
  </si>
  <si>
    <t>복수 국적자가 아닌 사람은?</t>
    <phoneticPr fontId="2" type="noConversion"/>
  </si>
  <si>
    <t>해수부가 2017년 발표한 1인당 수산물 소비량이 가장 큰 국가는?</t>
    <phoneticPr fontId="2" type="noConversion"/>
  </si>
  <si>
    <t>고양이가 잘 느끼지 못하는 맛은??</t>
    <phoneticPr fontId="2" type="noConversion"/>
  </si>
  <si>
    <t>법조 용어인 증언은 어떤 사람의 진술을 뜻할까?</t>
    <phoneticPr fontId="2" type="noConversion"/>
  </si>
  <si>
    <t>17</t>
    <phoneticPr fontId="2" type="noConversion"/>
  </si>
  <si>
    <t>서울시가 발표한 "2018년 달라지는 서울 생활"에 포함되지 않은 것은?</t>
  </si>
  <si>
    <t>     A.  인생은 아름다워</t>
  </si>
  <si>
    <t>     B.  외로워</t>
  </si>
  <si>
    <r>
      <t>     C. </t>
    </r>
    <r>
      <rPr>
        <sz val="12"/>
        <color rgb="FFFF0000"/>
        <rFont val="Arial"/>
        <family val="2"/>
      </rPr>
      <t> 인피니티 워</t>
    </r>
  </si>
  <si>
    <r>
      <t>     A.  </t>
    </r>
    <r>
      <rPr>
        <sz val="12"/>
        <color rgb="FFFF0000"/>
        <rFont val="Arial"/>
        <family val="2"/>
      </rPr>
      <t>차태현</t>
    </r>
  </si>
  <si>
    <t>     B.  이제훈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</si>
  <si>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김우빈</t>
    </r>
  </si>
  <si>
    <t>     A.  청록색</t>
  </si>
  <si>
    <r>
      <t>     B.  </t>
    </r>
    <r>
      <rPr>
        <sz val="12"/>
        <color rgb="FFFF0000"/>
        <rFont val="Arial"/>
        <family val="2"/>
      </rPr>
      <t>분홍색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</si>
  <si>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보라색</t>
    </r>
  </si>
  <si>
    <t>     A.  나눔고딕</t>
  </si>
  <si>
    <r>
      <t>     B.  </t>
    </r>
    <r>
      <rPr>
        <sz val="12"/>
        <color rgb="FFFF0000"/>
        <rFont val="Arial"/>
        <family val="2"/>
      </rPr>
      <t>나눔세상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</si>
  <si>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나눔바른펜</t>
    </r>
  </si>
  <si>
    <r>
      <t>     A.  </t>
    </r>
    <r>
      <rPr>
        <sz val="12"/>
        <color rgb="FFFF0000"/>
        <rFont val="Arial"/>
        <family val="2"/>
      </rPr>
      <t>유재석</t>
    </r>
  </si>
  <si>
    <t>     B.  박명수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</si>
  <si>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정준하</t>
    </r>
  </si>
  <si>
    <t>     A.  가슴</t>
  </si>
  <si>
    <r>
      <t>     B.  </t>
    </r>
    <r>
      <rPr>
        <sz val="12"/>
        <color rgb="FFFF0000"/>
        <rFont val="Arial"/>
        <family val="2"/>
      </rPr>
      <t>머리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</si>
  <si>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꼬리</t>
    </r>
  </si>
  <si>
    <t>     A.  삽살개</t>
  </si>
  <si>
    <r>
      <t>     B.  </t>
    </r>
    <r>
      <rPr>
        <sz val="12"/>
        <color rgb="FFFF0000"/>
        <rFont val="Arial"/>
        <family val="2"/>
      </rPr>
      <t>풍산개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</si>
  <si>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진돗개</t>
    </r>
  </si>
  <si>
    <t>     A.  과전법</t>
  </si>
  <si>
    <t>     B.  호패법</t>
  </si>
  <si>
    <r>
      <t>     C. </t>
    </r>
    <r>
      <rPr>
        <sz val="12"/>
        <color rgb="FFFF0000"/>
        <rFont val="Arial"/>
        <family val="2"/>
      </rPr>
      <t> 대동법</t>
    </r>
  </si>
  <si>
    <r>
      <t>     A.  </t>
    </r>
    <r>
      <rPr>
        <sz val="12"/>
        <color rgb="FFFF0000"/>
        <rFont val="Arial"/>
        <family val="2"/>
      </rPr>
      <t>결망념</t>
    </r>
  </si>
  <si>
    <t>     B.  결막념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</si>
  <si>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결마겸</t>
    </r>
  </si>
  <si>
    <t>     A.  엘리자베스 1세</t>
  </si>
  <si>
    <t>     B.  제임스 2세</t>
  </si>
  <si>
    <r>
      <t>     C. </t>
    </r>
    <r>
      <rPr>
        <sz val="12"/>
        <color rgb="FFFF0000"/>
        <rFont val="Arial"/>
        <family val="2"/>
      </rPr>
      <t> 빅토리아 여왕</t>
    </r>
  </si>
  <si>
    <r>
      <t>     A.  </t>
    </r>
    <r>
      <rPr>
        <sz val="12"/>
        <color rgb="FFFF0000"/>
        <rFont val="Arial"/>
        <family val="2"/>
      </rPr>
      <t>와플 기계</t>
    </r>
  </si>
  <si>
    <t>     B.  콜라의 탄산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</si>
  <si>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병따개</t>
    </r>
  </si>
  <si>
    <r>
      <t>     A.  </t>
    </r>
    <r>
      <rPr>
        <sz val="12"/>
        <color rgb="FFFF0000"/>
        <rFont val="Arial"/>
        <family val="2"/>
      </rPr>
      <t>구반상실</t>
    </r>
  </si>
  <si>
    <t>     B.  구화지문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</si>
  <si>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설참신도</t>
    </r>
  </si>
  <si>
    <r>
      <rPr>
        <b/>
        <sz val="12"/>
        <color rgb="FF666666"/>
        <rFont val="돋움"/>
        <family val="3"/>
        <charset val="129"/>
      </rPr>
      <t>내일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국내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개봉하는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어벤져스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시리즈의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제목은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</si>
  <si>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엽기적인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그녀</t>
    </r>
    <r>
      <rPr>
        <b/>
        <sz val="12"/>
        <color rgb="FF666666"/>
        <rFont val="Arial"/>
        <family val="2"/>
      </rPr>
      <t>, 1</t>
    </r>
    <r>
      <rPr>
        <b/>
        <sz val="12"/>
        <color rgb="FF666666"/>
        <rFont val="돋움"/>
        <family val="3"/>
        <charset val="129"/>
      </rPr>
      <t>박</t>
    </r>
    <r>
      <rPr>
        <b/>
        <sz val="12"/>
        <color rgb="FF666666"/>
        <rFont val="Arial"/>
        <family val="2"/>
      </rPr>
      <t>2</t>
    </r>
    <r>
      <rPr>
        <b/>
        <sz val="12"/>
        <color rgb="FF666666"/>
        <rFont val="돋움"/>
        <family val="3"/>
        <charset val="129"/>
      </rPr>
      <t>일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신과함께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연상되는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</si>
  <si>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지하철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임산부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배려석의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색깔은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</si>
  <si>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네이버가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개발하여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무료로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배포하는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폰트가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</si>
  <si>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새우의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심장은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어디에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있을까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</si>
  <si>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한국을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대표하는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용맹한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사냥개로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함경남도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지방의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토종개는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</si>
  <si>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조선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시대에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공물을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쌀로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통일하여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납세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제도는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</si>
  <si>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결막염을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바르게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읽은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</si>
  <si>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최초의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우표에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새겨진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</si>
  <si>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나이키의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첫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운동화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코르테즈는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아이디어를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얻어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만들었다</t>
    </r>
    <r>
      <rPr>
        <b/>
        <sz val="12"/>
        <color rgb="FF666666"/>
        <rFont val="Arial"/>
        <family val="2"/>
      </rPr>
      <t>.</t>
    </r>
    <phoneticPr fontId="2" type="noConversion"/>
  </si>
  <si>
    <t>최근 종영한 "무한도전"에서 첫 회부터 마지막 회까지 개근 출연한 유일한 멤버는?</t>
  </si>
  <si>
    <r>
      <t>"</t>
    </r>
    <r>
      <rPr>
        <b/>
        <sz val="12"/>
        <color rgb="FF666666"/>
        <rFont val="돋움"/>
        <family val="3"/>
        <charset val="129"/>
      </rPr>
      <t>입조심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의미하는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사자성어가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</si>
  <si>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19</t>
    <phoneticPr fontId="2" type="noConversion"/>
  </si>
  <si>
    <t>18</t>
    <phoneticPr fontId="2" type="noConversion"/>
  </si>
  <si>
    <t>     A.  마이웨이</t>
  </si>
  <si>
    <t>     B.  코웨이</t>
  </si>
  <si>
    <r>
      <t>     C.  </t>
    </r>
    <r>
      <rPr>
        <sz val="12"/>
        <color rgb="FFFF0000"/>
        <rFont val="Arial"/>
        <family val="2"/>
      </rPr>
      <t>런웨이</t>
    </r>
  </si>
  <si>
    <r>
      <t>     A.  </t>
    </r>
    <r>
      <rPr>
        <sz val="12"/>
        <color rgb="FFFF0000"/>
        <rFont val="Arial"/>
        <family val="2"/>
      </rPr>
      <t>몹쓸</t>
    </r>
  </si>
  <si>
    <t>     B.  복슬</t>
  </si>
  <si>
    <t>     C.  예쁜</t>
  </si>
  <si>
    <t>     A.  갱스터</t>
  </si>
  <si>
    <t>     B.  햄스터</t>
  </si>
  <si>
    <r>
      <t>     C.  </t>
    </r>
    <r>
      <rPr>
        <sz val="12"/>
        <color rgb="FFFF0000"/>
        <rFont val="Arial"/>
        <family val="2"/>
      </rPr>
      <t>힙스터</t>
    </r>
  </si>
  <si>
    <t>     A.  영어</t>
  </si>
  <si>
    <t>     B.  아랍어</t>
  </si>
  <si>
    <r>
      <t>     C.  </t>
    </r>
    <r>
      <rPr>
        <sz val="12"/>
        <color rgb="FFFF0000"/>
        <rFont val="Arial"/>
        <family val="2"/>
      </rPr>
      <t>한글</t>
    </r>
  </si>
  <si>
    <t>     A.  111</t>
  </si>
  <si>
    <r>
      <t>     B.  </t>
    </r>
    <r>
      <rPr>
        <sz val="12"/>
        <color rgb="FFFF0000"/>
        <rFont val="Arial"/>
        <family val="2"/>
      </rPr>
      <t>114</t>
    </r>
  </si>
  <si>
    <t>     C.  122</t>
  </si>
  <si>
    <t>     A.  차승원</t>
  </si>
  <si>
    <t>     B.  이광수</t>
  </si>
  <si>
    <r>
      <t>     C.  </t>
    </r>
    <r>
      <rPr>
        <sz val="12"/>
        <color rgb="FFFF0000"/>
        <rFont val="Arial"/>
        <family val="2"/>
      </rPr>
      <t>박해진</t>
    </r>
  </si>
  <si>
    <r>
      <t>     A.  </t>
    </r>
    <r>
      <rPr>
        <sz val="12"/>
        <color rgb="FFFF0000"/>
        <rFont val="Arial"/>
        <family val="2"/>
      </rPr>
      <t>너 밥 먹었니?</t>
    </r>
  </si>
  <si>
    <t>     B.  매운 맛 좀 볼래?</t>
  </si>
  <si>
    <t>     C.  다양한 해산물</t>
  </si>
  <si>
    <t>     A.  단디단</t>
  </si>
  <si>
    <r>
      <t>     B.  </t>
    </r>
    <r>
      <rPr>
        <sz val="12"/>
        <color rgb="FFFF0000"/>
        <rFont val="Arial"/>
        <family val="2"/>
      </rPr>
      <t>다디단</t>
    </r>
  </si>
  <si>
    <t>     C.  달디단</t>
  </si>
  <si>
    <r>
      <t>     A.  </t>
    </r>
    <r>
      <rPr>
        <sz val="12"/>
        <color rgb="FFFF0000"/>
        <rFont val="Arial"/>
        <family val="2"/>
      </rPr>
      <t>블랑</t>
    </r>
  </si>
  <si>
    <t>     B.  루미너스</t>
  </si>
  <si>
    <t>     C.  글로우</t>
  </si>
  <si>
    <t>     A.  130mm</t>
  </si>
  <si>
    <r>
      <t>     B.  </t>
    </r>
    <r>
      <rPr>
        <sz val="12"/>
        <color rgb="FFFF0000"/>
        <rFont val="Arial"/>
        <family val="2"/>
      </rPr>
      <t>150mm</t>
    </r>
  </si>
  <si>
    <t>     C.  200mm</t>
  </si>
  <si>
    <t>     A.  더베터 푸드</t>
  </si>
  <si>
    <r>
      <t>     B.  </t>
    </r>
    <r>
      <rPr>
        <sz val="12"/>
        <color rgb="FFFF0000"/>
        <rFont val="Arial"/>
        <family val="2"/>
      </rPr>
      <t>프리덤 푸드</t>
    </r>
  </si>
  <si>
    <t>     C.  애니멀 푸드</t>
  </si>
  <si>
    <r>
      <t>     A.  </t>
    </r>
    <r>
      <rPr>
        <sz val="12"/>
        <color rgb="FFFF0000"/>
        <rFont val="Arial"/>
        <family val="2"/>
      </rPr>
      <t>피상속인의 직계비속</t>
    </r>
  </si>
  <si>
    <t>     B.  피상속인의 직계존속</t>
  </si>
  <si>
    <t>     C.  피상속인의 방계혈족</t>
  </si>
  <si>
    <r>
      <rPr>
        <b/>
        <sz val="12"/>
        <color rgb="FF666666"/>
        <rFont val="돋움"/>
        <family val="3"/>
        <charset val="129"/>
      </rPr>
      <t>패션쇼에서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모델이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걷는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</si>
  <si>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우리집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강아지는</t>
    </r>
    <r>
      <rPr>
        <b/>
        <sz val="12"/>
        <color rgb="FF666666"/>
        <rFont val="Arial"/>
        <family val="2"/>
      </rPr>
      <t xml:space="preserve"> (  ) 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 xml:space="preserve"> 🎵</t>
    </r>
    <r>
      <rPr>
        <b/>
        <sz val="12"/>
        <color rgb="FF666666"/>
        <rFont val="돋움"/>
        <family val="3"/>
        <charset val="129"/>
      </rPr>
      <t>동요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가사말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맞는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노랫말이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</si>
  <si>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유행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등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대중의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흐름을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따르지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않고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자신만의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고유한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패션과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음악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문화를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쫓는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부류를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</si>
  <si>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각국의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많은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소리를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</si>
  <si>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미개통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휴대전화에서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</si>
  <si>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모델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활동을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하다가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배우로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전향한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</si>
  <si>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짬뽕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어원은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</si>
  <si>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후식은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케이크로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정했어</t>
    </r>
    <r>
      <rPr>
        <b/>
        <sz val="12"/>
        <color rgb="FF666666"/>
        <rFont val="Arial"/>
        <family val="2"/>
      </rPr>
      <t xml:space="preserve">!"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들어갈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</si>
  <si>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프랑스어로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흰색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화이트닝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사용되는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</si>
  <si>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호우경보는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강수량이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몇</t>
    </r>
    <r>
      <rPr>
        <b/>
        <sz val="12"/>
        <color rgb="FF666666"/>
        <rFont val="Arial"/>
        <family val="2"/>
      </rPr>
      <t xml:space="preserve"> mm </t>
    </r>
    <r>
      <rPr>
        <b/>
        <sz val="12"/>
        <color rgb="FF666666"/>
        <rFont val="돋움"/>
        <family val="3"/>
        <charset val="129"/>
      </rPr>
      <t>이상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예상되는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경우를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말할까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</si>
  <si>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동물복지를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실현한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친환경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</si>
  <si>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법정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상속</t>
    </r>
    <r>
      <rPr>
        <b/>
        <sz val="12"/>
        <color rgb="FF666666"/>
        <rFont val="Arial"/>
        <family val="2"/>
      </rPr>
      <t xml:space="preserve"> 1</t>
    </r>
    <r>
      <rPr>
        <b/>
        <sz val="12"/>
        <color rgb="FF666666"/>
        <rFont val="돋움"/>
        <family val="3"/>
        <charset val="129"/>
      </rPr>
      <t>순위는</t>
    </r>
    <r>
      <rPr>
        <b/>
        <sz val="12"/>
        <color rgb="FF666666"/>
        <rFont val="Arial"/>
        <family val="2"/>
      </rPr>
      <t>?</t>
    </r>
    <phoneticPr fontId="2" type="noConversion"/>
  </si>
  <si>
    <t>     A.  바밤</t>
  </si>
  <si>
    <t>     A.  중화반점</t>
  </si>
  <si>
    <t>     B.  구름 한 점</t>
  </si>
  <si>
    <t>     B.  송혜교</t>
  </si>
  <si>
    <t>     C.  손병호</t>
  </si>
  <si>
    <t>     A.  딘트족</t>
  </si>
  <si>
    <t>     B.  리터루족</t>
  </si>
  <si>
    <t>     A.  퇴계 이황</t>
  </si>
  <si>
    <t>     A.  대구광역시</t>
  </si>
  <si>
    <t>     B.  큰 대</t>
  </si>
  <si>
    <t>     A.  독일어</t>
  </si>
  <si>
    <t>     A.  플라시보 효과</t>
  </si>
  <si>
    <t>     B.  피그말리온 효과</t>
  </si>
  <si>
    <t>     B.  여자친구</t>
  </si>
  <si>
    <t>     C.  트와이스</t>
  </si>
  <si>
    <t>     A.  농장주</t>
  </si>
  <si>
    <t>     A.  3년</t>
  </si>
  <si>
    <t>     B.  4년</t>
  </si>
  <si>
    <t xml:space="preserve"> 이상하게 생겼네~ 롯데 [   ] 바~ 비비 꼬였네 들쑥날쑥해! 빈칸에 들어갈 이름은?</t>
  </si>
  <si>
    <t>     B.  스크류</t>
  </si>
  <si>
    <t>     C.  옥동자</t>
  </si>
  <si>
    <t xml:space="preserve"> 남녀 간의 적나라한 애정을 표현한 고려가요는?</t>
  </si>
  <si>
    <t>     C.  쌍화점</t>
  </si>
  <si>
    <t xml:space="preserve"> 클래식, 이거 마시면 나랑 사귀는 거다, 정해인 연상되는 인물은?</t>
  </si>
  <si>
    <t>     A.  손예진</t>
  </si>
  <si>
    <t xml:space="preserve"> 간단한 지식, 정보조차 스스로 찾아보지 않고 타인에게 물어 습득하려는 사람들을 가리키는 말은?</t>
  </si>
  <si>
    <t>     C.  핑프족</t>
  </si>
  <si>
    <t xml:space="preserve"> 파인애플 껍질은 분리수거 시 어디에 버려야 할까?</t>
  </si>
  <si>
    <t>     A.  일반 쓰레기</t>
  </si>
  <si>
    <t xml:space="preserve"> 신사임당은 어떤 위인의 어머니인가?</t>
  </si>
  <si>
    <t>     B.  율곡 이이</t>
  </si>
  <si>
    <t>     C.  충무공 이순신</t>
  </si>
  <si>
    <t>     C.  대나무</t>
  </si>
  <si>
    <t xml:space="preserve"> 계이름(도레미파...)은 어느 나라 언어일까?</t>
  </si>
  <si>
    <t>     B.  이탈리아어</t>
  </si>
  <si>
    <t>     C.  영어</t>
  </si>
  <si>
    <t xml:space="preserve"> 보편적으로 적용되는 성격 특성을 자신의 성격과 일치한다고 믿는 현상은?</t>
  </si>
  <si>
    <t>     C.  바넘효과</t>
  </si>
  <si>
    <t>. 데뷔 연도가 유일하게 다른 그룹은?</t>
  </si>
  <si>
    <t>     A.  레드벨벳</t>
  </si>
  <si>
    <t>     B.  약사</t>
  </si>
  <si>
    <t>     C.  식당 주인</t>
  </si>
  <si>
    <t>. 인구 주택 총 조사는 몇 년마다 실시할까?</t>
  </si>
  <si>
    <t>     C.  5년</t>
  </si>
  <si>
    <t>20</t>
    <phoneticPr fontId="2" type="noConversion"/>
  </si>
  <si>
    <t>4월 25일 12:30</t>
    <phoneticPr fontId="2" type="noConversion"/>
  </si>
  <si>
    <t xml:space="preserve"> 대게의 "대"는 어디에서 유래되었을까?</t>
  </si>
  <si>
    <t>. 매운 맛의 정도를 나타내는 "스코빌 지수"를 처음 개발한 사람의 직업은?</t>
  </si>
  <si>
    <t>A.  맥북</t>
  </si>
  <si>
    <t>C.  정글북</t>
  </si>
  <si>
    <t>A.  술취한 내 친구</t>
  </si>
  <si>
    <t>B.  백댄서</t>
  </si>
  <si>
    <t>A.  0개</t>
  </si>
  <si>
    <t>C.  5개</t>
  </si>
  <si>
    <t>B.  오스트리아</t>
  </si>
  <si>
    <t>C.  오토메이션</t>
  </si>
  <si>
    <t>A.  솔로가무</t>
  </si>
  <si>
    <t>C.  코성방가</t>
  </si>
  <si>
    <t>A.  한밤의 TV연예</t>
  </si>
  <si>
    <t>C.  우정의 무대</t>
  </si>
  <si>
    <t>B.  늘어난다.</t>
  </si>
  <si>
    <t>C.  그대로다.</t>
  </si>
  <si>
    <t>A.  반말지꺼리</t>
  </si>
  <si>
    <t>B.  반말짓거리</t>
  </si>
  <si>
    <t>A.  여치</t>
  </si>
  <si>
    <t>C.  메뚜기</t>
  </si>
  <si>
    <t>A.  핌피현상</t>
  </si>
  <si>
    <t>B.  바나나현상</t>
  </si>
  <si>
    <t>B.  딸기 - 장미과</t>
  </si>
  <si>
    <t>C.  블루베리 - 진달래과</t>
  </si>
  <si>
    <t>A.  페르메이르 - 진주 귀걸이를 한 소녀</t>
  </si>
  <si>
    <t>B.  구스타프 클림트 - 연인(키스)</t>
  </si>
  <si>
    <t xml:space="preserve"> 패션 브랜드 혹은 디자이너의 스타일 등을 모아놓은 사진집을 칭하는 패션 용어는?</t>
  </si>
  <si>
    <t>B.  룩북</t>
  </si>
  <si>
    <t xml:space="preserve"> 신장개업 가게에서 흔히 볼 수 있는 춤추는 풍선인형은?</t>
  </si>
  <si>
    <t>C.  스카이 댄서</t>
  </si>
  <si>
    <t>B.  2개</t>
  </si>
  <si>
    <t>A.  오케스트라</t>
  </si>
  <si>
    <t xml:space="preserve"> 동전을 넣고 사용하는 기계가 있는 노래방에서 혼자 노래를 부르는 것을 뜻하는 신조어는?</t>
  </si>
  <si>
    <t>B.  혼코노</t>
  </si>
  <si>
    <t xml:space="preserve"> 현재 방영 중인 지상파 TV 프로그램은?</t>
  </si>
  <si>
    <t>B.  무엇이든 물어보세요</t>
  </si>
  <si>
    <t xml:space="preserve"> 요구르트를 먹으면 방귀 횟수가 (   )</t>
  </si>
  <si>
    <t>A.  줄어든다.</t>
  </si>
  <si>
    <t xml:space="preserve"> &lt; 아무에게나 (  ) 하는 이들이 더러 있다 &gt; 괄호 안에 들어갈 올바른 말은?</t>
  </si>
  <si>
    <t>C.  반말지거리</t>
  </si>
  <si>
    <t>B.  귀뚜라미</t>
  </si>
  <si>
    <t>C.  넛크래커현상</t>
  </si>
  <si>
    <t>A.  참외 - 가짓과</t>
  </si>
  <si>
    <t>C.  앤디워홀 - 행복한 눈물</t>
  </si>
  <si>
    <t>21</t>
    <phoneticPr fontId="2" type="noConversion"/>
  </si>
  <si>
    <t xml:space="preserve"> 만화 "아기공룡 둘리"에서 둘리의 마리카락 갯수는?</t>
  </si>
  <si>
    <t xml:space="preserve"> 영어로 표기할 때 알파벳 "O"로 시작하는 단어는?</t>
  </si>
  <si>
    <t xml:space="preserve"> "실솔(蟋蟀), 청렬(蜻蛚)"이라고도 불리는 이 곤충은?</t>
  </si>
  <si>
    <t>집단 이기주의를 뜻하는 님비(nimby) 현상과 의미가 다른 하나는?</t>
    <phoneticPr fontId="2" type="noConversion"/>
  </si>
  <si>
    <t>식물과 그 분류가 잘못 연결된 것은?</t>
    <phoneticPr fontId="2" type="noConversion"/>
  </si>
  <si>
    <t>다음 세계 명화 중 작품명과 작가의 이름이 틀리게 짝 지어진 것은?</t>
    <phoneticPr fontId="2" type="noConversion"/>
  </si>
  <si>
    <t>A.  박카스</t>
  </si>
  <si>
    <t>C.  박명수</t>
  </si>
  <si>
    <t>B.  d-sports</t>
  </si>
  <si>
    <t>C.  c-sports</t>
  </si>
  <si>
    <t>A.  SR</t>
  </si>
  <si>
    <t>B.  ER</t>
  </si>
  <si>
    <t>A.  상하이 요리</t>
  </si>
  <si>
    <t>C.  베이징 요리</t>
  </si>
  <si>
    <t>A.  마그네슘</t>
  </si>
  <si>
    <t>B.  아연</t>
  </si>
  <si>
    <t>A. 한라산 흙</t>
  </si>
  <si>
    <t>C. 대동강 물</t>
  </si>
  <si>
    <t>A.  제주</t>
  </si>
  <si>
    <t>C.  김해</t>
  </si>
  <si>
    <t>B.  1센티미터</t>
  </si>
  <si>
    <t>C.  10밀리미터</t>
  </si>
  <si>
    <t>B.  오금</t>
  </si>
  <si>
    <t>C.  이마</t>
  </si>
  <si>
    <t>A.  퍼플 칼라</t>
  </si>
  <si>
    <t>B.  골드 칼라</t>
  </si>
  <si>
    <t>A.  스위스</t>
  </si>
  <si>
    <t>C.  나이지리아</t>
  </si>
  <si>
    <t>A.  사파이어 글라스</t>
  </si>
  <si>
    <t>B.  레볼루션 글라스</t>
  </si>
  <si>
    <t xml:space="preserve"> &lt;눈의 꽃, 야생화, 별 시&gt; 다음 노래를 부른 발라드 가수는?</t>
  </si>
  <si>
    <t>B.  박효신</t>
  </si>
  <si>
    <t xml:space="preserve"> 온라인 게임이나 모바일 게임, 혹은 비디오 게임을 통해 승패를 가르는 스포츠는?</t>
  </si>
  <si>
    <t>A.  e-sports</t>
  </si>
  <si>
    <t xml:space="preserve"> 기업이 일반 대중을 상대로 홍보 활동을 펼치는 것을 칭하는 말은?</t>
  </si>
  <si>
    <t>C.  PR</t>
  </si>
  <si>
    <t xml:space="preserve"> 중국의 4대 요리가 아닌 것은?</t>
  </si>
  <si>
    <t>B.  마카오 요리</t>
  </si>
  <si>
    <t xml:space="preserve"> 화학원소 1번은?</t>
  </si>
  <si>
    <t>C.  수소</t>
  </si>
  <si>
    <t xml:space="preserve"> 오늘 남북정상회담 기념 소나무 식수 행사에 사용되지 않은 것은</t>
  </si>
  <si>
    <t>B. 낙동강 물</t>
  </si>
  <si>
    <t xml:space="preserve"> 가장 먼저 개항한 우리나라 국제공항은?</t>
  </si>
  <si>
    <t>B.  김포</t>
  </si>
  <si>
    <t xml:space="preserve"> 다음 중 길이가 가장 긴 것은?</t>
  </si>
  <si>
    <t>A.  0.5인치</t>
  </si>
  <si>
    <t>A.  수염</t>
  </si>
  <si>
    <t>C.  핑크 칼라</t>
  </si>
  <si>
    <t>B.  스페인</t>
  </si>
  <si>
    <t>C.  고릴라 글라스</t>
  </si>
  <si>
    <t>22</t>
    <phoneticPr fontId="2" type="noConversion"/>
  </si>
  <si>
    <t xml:space="preserve"> 다음 사람의 신체 부위 중 "한자어"는?</t>
  </si>
  <si>
    <t xml:space="preserve"> IMF 체제에서 생계를 위해 사회에 진출한 주부를 일컫는 용어는?</t>
    <phoneticPr fontId="2" type="noConversion"/>
  </si>
  <si>
    <t xml:space="preserve"> 다음 중 연방 공화제를 채태한 나라가 아닌 것은?</t>
    <phoneticPr fontId="2" type="noConversion"/>
  </si>
  <si>
    <t xml:space="preserve"> 2007년 애플이 스마트폰 액정에 가장 먼저 도입한 코닝社의 강화유리는?</t>
    <phoneticPr fontId="2" type="noConversion"/>
  </si>
  <si>
    <t>23</t>
    <phoneticPr fontId="2" type="noConversion"/>
  </si>
  <si>
    <t>B.  강남</t>
  </si>
  <si>
    <t>C.  유병재</t>
  </si>
  <si>
    <t>A.  브레드 박스</t>
  </si>
  <si>
    <t>C.  브래드 피트</t>
  </si>
  <si>
    <t>A.  칼슘</t>
  </si>
  <si>
    <t>B.  마그네슘</t>
  </si>
  <si>
    <t>A.  니체</t>
  </si>
  <si>
    <t>C.  아리스토텔레스</t>
  </si>
  <si>
    <t>B.  산소</t>
  </si>
  <si>
    <t>C.  수소</t>
  </si>
  <si>
    <t>A.  오렌지</t>
  </si>
  <si>
    <t>C.  사과</t>
  </si>
  <si>
    <t>A.  괜시레</t>
  </si>
  <si>
    <t>C.  괜시리</t>
  </si>
  <si>
    <t>A.  중국</t>
  </si>
  <si>
    <t>B.  필리핀</t>
  </si>
  <si>
    <t>A.  지역명</t>
  </si>
  <si>
    <t>C.  반려견 이름</t>
  </si>
  <si>
    <t>B.  섀도캐비닛</t>
  </si>
  <si>
    <t>C.  해비토커</t>
  </si>
  <si>
    <t>A.  관자놀이에 소금물을 묻힌다</t>
  </si>
  <si>
    <t>C.  배꼽에 사탕수수액을 뿌린다</t>
  </si>
  <si>
    <t>B.  베어루</t>
  </si>
  <si>
    <t>C.  싱가퐁</t>
  </si>
  <si>
    <t xml:space="preserve"> 다음 중 자연 금발을 가진 스타는?</t>
  </si>
  <si>
    <t>A. 스칼렛 요한슨</t>
  </si>
  <si>
    <t>B.  브레드 클립</t>
  </si>
  <si>
    <t>C.  나트륨</t>
  </si>
  <si>
    <t>B.  데카르트</t>
  </si>
  <si>
    <t xml:space="preserve"> 물을 구성하는 원소가 아닌 것은?</t>
  </si>
  <si>
    <t>A.  탄소</t>
  </si>
  <si>
    <t xml:space="preserve"> 과카몰리의 주재료는?</t>
  </si>
  <si>
    <t>B.  아보카도</t>
  </si>
  <si>
    <t xml:space="preserve"> 올바른 맞춤법 표기는?</t>
  </si>
  <si>
    <t>B.  괜스레</t>
  </si>
  <si>
    <t xml:space="preserve"> 다음 국가 중 국기에 별이 가장 적은 나라는?</t>
  </si>
  <si>
    <t>C.  미얀마</t>
  </si>
  <si>
    <t>B.  사장 이름</t>
  </si>
  <si>
    <t xml:space="preserve"> 자신이 속한 조직의 부정을 신고하는 사람을 이르는 말은?</t>
  </si>
  <si>
    <t>A.  휘슬블로어</t>
  </si>
  <si>
    <t xml:space="preserve"> 푸에르토리코 국민들의 이색 해장 방법은?</t>
  </si>
  <si>
    <t>B.  겨드랑이에 레몬즙을 바른다</t>
  </si>
  <si>
    <t>열대 지방에서 태어난 유일한 북극곰이자 싱가포르에 살고있는 최장수 북극곰의 이름은?</t>
  </si>
  <si>
    <t>A.  이누카</t>
  </si>
  <si>
    <t xml:space="preserve"> 식빵 봉지 입구를 조여 밀봉해주는 "이것"의 이름은?</t>
  </si>
  <si>
    <t xml:space="preserve"> 라면을 많이 먹으면 "이것" 때문에 성인병에 걸릴 위험이 있다. "이것"의 이름은?</t>
  </si>
  <si>
    <t xml:space="preserve"> "나는 생각한다. 고로 나는 존재한다" 위의 명언을 남긴 철학자는?</t>
  </si>
  <si>
    <t xml:space="preserve"> 청소기 회사 "다이슨"의 이름은 무엇에서 따온것일까?</t>
  </si>
  <si>
    <t>B.  돌아이</t>
  </si>
  <si>
    <t>C.  매직아이</t>
  </si>
  <si>
    <t>A.  엑스맨</t>
  </si>
  <si>
    <t>B.  앤트맨</t>
  </si>
  <si>
    <t>B.  육지담</t>
  </si>
  <si>
    <t>C.  충육단</t>
  </si>
  <si>
    <t>A.  푸들</t>
  </si>
  <si>
    <t>C.  시츄</t>
  </si>
  <si>
    <t>A.  금색</t>
  </si>
  <si>
    <t>B.  검은색</t>
  </si>
  <si>
    <t>A.  꾀꼬리  </t>
  </si>
  <si>
    <t>C.  보따리</t>
  </si>
  <si>
    <t>B.  맛스타</t>
  </si>
  <si>
    <t>C.  맛있지</t>
  </si>
  <si>
    <t>A.  외모</t>
  </si>
  <si>
    <t>B.  대모</t>
  </si>
  <si>
    <t>A.  괴발개발</t>
  </si>
  <si>
    <t>C.  개발새발</t>
  </si>
  <si>
    <t>B.  센터 파머시</t>
  </si>
  <si>
    <t>C.  팜그로</t>
  </si>
  <si>
    <t>A.  카라카라 오렌지</t>
  </si>
  <si>
    <t>C.  클레멘타인</t>
  </si>
  <si>
    <t>A.  정</t>
  </si>
  <si>
    <t>B.  간</t>
  </si>
  <si>
    <t xml:space="preserve"> 남태평양 이스터섬에 있는 거대한 석상의 이름은?</t>
  </si>
  <si>
    <t>A.  모아이</t>
  </si>
  <si>
    <t xml:space="preserve"> 마블 히어로가 아닌 인물은?</t>
  </si>
  <si>
    <t>C.  런닝맨</t>
  </si>
  <si>
    <t xml:space="preserve"> 세조를 몰아내고 단종을 임금으로 받들려다 실패하고 처형당한 6명의 충신을 칭하는 말은?</t>
  </si>
  <si>
    <t>A.  사육신</t>
  </si>
  <si>
    <t>B.  비글</t>
  </si>
  <si>
    <t>C.  빨간색</t>
  </si>
  <si>
    <t>B.  개구리</t>
  </si>
  <si>
    <t>A.  맛보다</t>
  </si>
  <si>
    <t>C.  악모</t>
  </si>
  <si>
    <t xml:space="preserve"> 다음 중 표준어가 아닌 것은?</t>
  </si>
  <si>
    <t>B.  괴발새발</t>
  </si>
  <si>
    <t xml:space="preserve"> 중동, 인도, 러시아 등 신흥 제약시장을 뜻하는 신조어는?</t>
  </si>
  <si>
    <t>A.  파머징</t>
  </si>
  <si>
    <t xml:space="preserve"> 다음 오렌지 종류 중 색깔이 오렌색이 아닌 것은?</t>
  </si>
  <si>
    <t>B.  베르가못 오렌지</t>
  </si>
  <si>
    <t xml:space="preserve"> 길이의 단위가 아닌 것은?</t>
  </si>
  <si>
    <t>C.  단보</t>
  </si>
  <si>
    <t>24</t>
    <phoneticPr fontId="2" type="noConversion"/>
  </si>
  <si>
    <t>25</t>
    <phoneticPr fontId="2" type="noConversion"/>
  </si>
  <si>
    <t xml:space="preserve"> "발랄하며 짓궂은 장난을 자주 치는 사람"을 빗대어 "OO미"가 있다고 한다.</t>
  </si>
  <si>
    <t xml:space="preserve"> 미국 샌프란시스코와 마린 반도를 연결하는 "금문교"의 색깔은?</t>
  </si>
  <si>
    <t xml:space="preserve"> 동요 "리 자로 끝나는 말" 가사에 나오지 않는 단어는?</t>
  </si>
  <si>
    <t xml:space="preserve"> 추억의 과자 "맛동산"의 최초 출시 당시의 이름은?</t>
  </si>
  <si>
    <t xml:space="preserve"> 아내의 어머니를 뜻하는 "장모"를 가리키는 호칭은?</t>
  </si>
  <si>
    <t>B.  분풀이</t>
  </si>
  <si>
    <t>C.  갈갈이</t>
  </si>
  <si>
    <t>A.  알쏭달쏭</t>
  </si>
  <si>
    <t>B.  어장관리</t>
  </si>
  <si>
    <t>A.  옥자</t>
  </si>
  <si>
    <t>C.  좋아하면 울리는</t>
  </si>
  <si>
    <t>A.  버거킹</t>
  </si>
  <si>
    <t>B.  맥도날드</t>
  </si>
  <si>
    <t>B.  남자만</t>
  </si>
  <si>
    <t>C.  여순만</t>
  </si>
  <si>
    <t>A.  비비빅</t>
  </si>
  <si>
    <t>B.  서주아이스</t>
  </si>
  <si>
    <t>A.  깜장</t>
  </si>
  <si>
    <t>C.  검은색</t>
  </si>
  <si>
    <t>B.  서연</t>
  </si>
  <si>
    <t>C.  지우</t>
  </si>
  <si>
    <t>A.  아니나무</t>
  </si>
  <si>
    <t>B.  아라나무</t>
  </si>
  <si>
    <t>A.  F1</t>
  </si>
  <si>
    <t>B.  F3</t>
  </si>
  <si>
    <t>B.  양쪽 모두</t>
  </si>
  <si>
    <t>C.  서양에서 온</t>
  </si>
  <si>
    <t>A.  휘갑치기</t>
  </si>
  <si>
    <t>C.  새발뜨기</t>
  </si>
  <si>
    <t xml:space="preserve"> 화분에 심은 풀이나 나무 따위를 다른 화분으로 옮겨 심는 것은?</t>
  </si>
  <si>
    <t>A.  분갈이</t>
  </si>
  <si>
    <t>C.  애매모호</t>
  </si>
  <si>
    <t xml:space="preserve"> 넷플릭스에서 제작한 작품이 아닌 것은?</t>
  </si>
  <si>
    <t>B.  무한상사</t>
  </si>
  <si>
    <t xml:space="preserve"> 우리나라에서 가장 많은 매장 수를 둔 패스트푸드 브랜드는?</t>
  </si>
  <si>
    <t>C.  롯데리아</t>
  </si>
  <si>
    <t>A.  여자만</t>
  </si>
  <si>
    <t xml:space="preserve"> 다음 보기 중 가장 먼저 출시된 아이스크림은?</t>
  </si>
  <si>
    <t>C.  옛날아만다</t>
  </si>
  <si>
    <t>B.  검정색</t>
  </si>
  <si>
    <t xml:space="preserve"> 대법원 통계 기준으로 2017년에 태어난 여자 아이의 이름으로 가장 많이 사용된 것은?</t>
  </si>
  <si>
    <t>A.  하윤</t>
  </si>
  <si>
    <t>C.  아왜나무</t>
  </si>
  <si>
    <t xml:space="preserve"> 메모장을 실행하고 키보드의 (   )을/를 누르면 현재 날짜와 시간이 나타난다.</t>
  </si>
  <si>
    <t>C.  F5</t>
  </si>
  <si>
    <t>A.  동물 양</t>
  </si>
  <si>
    <t xml:space="preserve"> 다음 중 바느질 방법의 종류가 아닌 것은?</t>
  </si>
  <si>
    <t>B.  홈그르기</t>
  </si>
  <si>
    <t xml:space="preserve"> "말이나 태도 따위가 흐려 분명하지 않음"을 뜻하는 사자성어는?</t>
  </si>
  <si>
    <t xml:space="preserve"> 고흥, 순천,여수 등으로 둘러싸인 곳으로 "일출, 일몰, 꼬막" 등이 유명한 곳은?</t>
  </si>
  <si>
    <t xml:space="preserve"> "지옥에 간 목사"라는 꽃말을 가진 식물은?</t>
  </si>
  <si>
    <t xml:space="preserve"> 식품류 양갱에서 "양"이 뜻하는 의미는?</t>
  </si>
  <si>
    <t>26</t>
    <phoneticPr fontId="2" type="noConversion"/>
  </si>
  <si>
    <t>A.  롯데월드</t>
  </si>
  <si>
    <t>C.  에버랜드</t>
  </si>
  <si>
    <t>A.  금주선언</t>
  </si>
  <si>
    <t>B.  다이어트</t>
  </si>
  <si>
    <t>A.  립스틱</t>
  </si>
  <si>
    <t>B.  키스틱</t>
  </si>
  <si>
    <t>B.  샌드위치</t>
  </si>
  <si>
    <t>C.  피자</t>
  </si>
  <si>
    <t>B.  지금 만나러 갑니다</t>
  </si>
  <si>
    <t>C.  골든 슬럼버</t>
  </si>
  <si>
    <t>A.  횡경막</t>
  </si>
  <si>
    <t>B.  짜집기</t>
  </si>
  <si>
    <t>A.  바나나</t>
  </si>
  <si>
    <t>C.  코코넛</t>
  </si>
  <si>
    <t>A.  마늘</t>
  </si>
  <si>
    <t>B.  양파</t>
  </si>
  <si>
    <t>B.  박경리</t>
  </si>
  <si>
    <t>C.  정유정</t>
  </si>
  <si>
    <t>A.  일본</t>
  </si>
  <si>
    <t>C.  미국</t>
  </si>
  <si>
    <t>A.  발리</t>
  </si>
  <si>
    <t>C.  괌</t>
  </si>
  <si>
    <t>B.  꿀</t>
  </si>
  <si>
    <t>C.  꽃</t>
  </si>
  <si>
    <t xml:space="preserve"> 다음 중 놀이공원이 아닌 곳은?</t>
  </si>
  <si>
    <t>B.  싸이월드</t>
  </si>
  <si>
    <t>C.  작심삼일</t>
  </si>
  <si>
    <t xml:space="preserve"> 뜨거운 음료를 마실 때 쓰는 빨대의 정확한 명칭은?</t>
  </si>
  <si>
    <t>C.  십스틱</t>
  </si>
  <si>
    <t> 알파벳 개수가 가장 많은 영어 단어는?</t>
  </si>
  <si>
    <t>A.  햄버거</t>
  </si>
  <si>
    <t xml:space="preserve"> 일본 영화를 리메이크한 작품이 아닌 것은?</t>
  </si>
  <si>
    <t>A.  7년의 밤</t>
  </si>
  <si>
    <t>C.  만둣국</t>
  </si>
  <si>
    <t>B.  블루베리</t>
  </si>
  <si>
    <t xml:space="preserve"> 일식집에서 흔히 먹는 락교는 (   )의 일종이다.</t>
  </si>
  <si>
    <t>C.  파</t>
  </si>
  <si>
    <t xml:space="preserve"> 2016년 우리나라 최초로 맨부커상 인터내셔널 부문을 수상한 작가는?</t>
  </si>
  <si>
    <t>A.  한강</t>
  </si>
  <si>
    <t xml:space="preserve"> 뽀로로를 같이 만든 나라는?</t>
  </si>
  <si>
    <t>B.  북한</t>
  </si>
  <si>
    <t>B.  하와이</t>
  </si>
  <si>
    <t>A.  벌</t>
  </si>
  <si>
    <t xml:space="preserve"> "결심한 마음이 사흘을 못 가고 느슨하게 풀어짐"을 뜻하는 사자성어는?</t>
  </si>
  <si>
    <t xml:space="preserve"> 지금까지 출시된 적 없는 "메로나" 맛은?</t>
  </si>
  <si>
    <t xml:space="preserve"> 국내 최초의 노래방 등록업체 이름은 "이것" 비치 노래연습장이다. "이것"은 무엇일까?</t>
  </si>
  <si>
    <t xml:space="preserve"> 허브의 한 종류인 레몬 밤의 학명은 "Melissa officinalis"다. 이 학명의 유래는?</t>
  </si>
  <si>
    <t>27</t>
    <phoneticPr fontId="2" type="noConversion"/>
  </si>
  <si>
    <t>B.  쉬고싶당</t>
  </si>
  <si>
    <t>C.  바쁘당</t>
  </si>
  <si>
    <t>A.  인생무상</t>
  </si>
  <si>
    <t>C.  요요현상</t>
  </si>
  <si>
    <t>A.  데이터</t>
  </si>
  <si>
    <t>B.  메가데이터</t>
  </si>
  <si>
    <t>A.  석가탄신일</t>
  </si>
  <si>
    <t>C.  어린이 날</t>
  </si>
  <si>
    <t>B.  커엽다</t>
  </si>
  <si>
    <t>C.  띵곡</t>
  </si>
  <si>
    <t>A.  한과</t>
  </si>
  <si>
    <t>B.  쌀</t>
  </si>
  <si>
    <t>A.  토마스 에디슨</t>
  </si>
  <si>
    <t>C.  원스턴 처칠</t>
  </si>
  <si>
    <t>B.  비트</t>
  </si>
  <si>
    <t>C.  키친</t>
  </si>
  <si>
    <t>A.  오드득뼈</t>
  </si>
  <si>
    <t>B.  오돌뼈</t>
  </si>
  <si>
    <t>A.  정안알밤휴게소</t>
  </si>
  <si>
    <t>B.  야동휴게소</t>
  </si>
  <si>
    <t>A.  아침 약속</t>
  </si>
  <si>
    <t>C.  읽어볼테면 읽어봐</t>
  </si>
  <si>
    <t>B.  별꽃</t>
  </si>
  <si>
    <t>C.  바람꽃</t>
  </si>
  <si>
    <t xml:space="preserve"> 다산 정약용의 생가 사랑채 현판에 적힌 말은?</t>
  </si>
  <si>
    <t>A.  여유당</t>
  </si>
  <si>
    <t>B.  사필귀정</t>
  </si>
  <si>
    <t xml:space="preserve"> 기존 데이터보다 방대해 기존 방법이나 도구로 수집, 저장, 분석이 어려운 데이터를 뜻하는 IT 용어는?</t>
  </si>
  <si>
    <t>C.  빅데이터</t>
  </si>
  <si>
    <t xml:space="preserve"> 다음 중 법정공휴일이 아닌 날은?</t>
  </si>
  <si>
    <t>B.  근로자의 날</t>
  </si>
  <si>
    <t xml:space="preserve"> 다음 보기의 신조어 중 만들어진 과정이 나머지와 다른 하나는?</t>
  </si>
  <si>
    <t>A.  케바케</t>
  </si>
  <si>
    <t>C.  김치</t>
  </si>
  <si>
    <t xml:space="preserve"> 동전 옆면의 빗금, 즉 톱니바퀴 형태를 처음 만든 사람은?</t>
  </si>
  <si>
    <t>B.  아이삭 뉴턴</t>
  </si>
  <si>
    <t>A.  쿠킹</t>
  </si>
  <si>
    <t>C.  오도독뼈</t>
  </si>
  <si>
    <t xml:space="preserve"> 우리나라에 존재하지 않는 휴게소는?</t>
  </si>
  <si>
    <t>C.  삼국나라군위휴게소</t>
  </si>
  <si>
    <t>B.  사계절의 풀꽃들</t>
  </si>
  <si>
    <t xml:space="preserve"> 다음 중 실제로 존재하지 않는 꽃은?</t>
  </si>
  <si>
    <t>A.  비꽃</t>
  </si>
  <si>
    <t xml:space="preserve"> "무슨 일이든 결국 옳은 이치대로 돌아간다"는 뜻의 사자성어는?</t>
  </si>
  <si>
    <t xml:space="preserve"> "보시기"는 무엇을 담는 그릇을 뜻할까?</t>
  </si>
  <si>
    <t xml:space="preserve"> 뮤지컬 "난타"의 미국 공연 제목은?</t>
  </si>
  <si>
    <t xml:space="preserve"> "삽겹살은 (   )가 제맛이지!" 괄호 안에 맞는 표기는?</t>
  </si>
  <si>
    <t xml:space="preserve"> "세상에서 가장 작은 책"으로 2013년 기네스북에 등재된 글씨 크기가 0.01mm인 이 책의 제목은?</t>
  </si>
  <si>
    <t>28</t>
    <phoneticPr fontId="2" type="noConversion"/>
  </si>
  <si>
    <t>A.  류담</t>
  </si>
  <si>
    <t>B.  괴담</t>
  </si>
  <si>
    <t>B.  최지우</t>
  </si>
  <si>
    <t>C.  김태희</t>
  </si>
  <si>
    <t>A.  A</t>
  </si>
  <si>
    <t>C.  I</t>
  </si>
  <si>
    <t>B.  154</t>
  </si>
  <si>
    <t>C.  224</t>
  </si>
  <si>
    <t>A.  에칭 글라스 (Etching Glass)</t>
  </si>
  <si>
    <t>B.  돔 글라스 (Daum Glass)</t>
  </si>
  <si>
    <t>A.  작고</t>
  </si>
  <si>
    <t>C.  서거</t>
  </si>
  <si>
    <t>A.  무어의 법칙</t>
  </si>
  <si>
    <t>B.  만유인력의 법칙</t>
  </si>
  <si>
    <t>B.  마카롱</t>
  </si>
  <si>
    <t>C.  까눌레</t>
  </si>
  <si>
    <t>A.  월척</t>
  </si>
  <si>
    <t>C.  삼척동자</t>
  </si>
  <si>
    <t>C.  러시아</t>
  </si>
  <si>
    <t>B.  삿갓구름</t>
  </si>
  <si>
    <t>C.  열구름</t>
  </si>
  <si>
    <t>A.  어닝 트레이딩</t>
  </si>
  <si>
    <t>B.  FICC 트레이딩</t>
  </si>
  <si>
    <t xml:space="preserve"> 베트맨 시리즈에 등장하는 가상 도시의 이름은?</t>
  </si>
  <si>
    <t>C.  고담</t>
  </si>
  <si>
    <t xml:space="preserve"> 연정훈, 말죽거리잔혹사, 미스트리스 위 단어에서 연상되는 배우는?</t>
  </si>
  <si>
    <t>A.  한가인</t>
  </si>
  <si>
    <t xml:space="preserve"> 잼라이브 영어 표기에 들어가지 않는 스펠링은?</t>
  </si>
  <si>
    <t>B.  O</t>
  </si>
  <si>
    <t xml:space="preserve"> 자연수 중 57번째 짝수는?</t>
  </si>
  <si>
    <t>A.  114</t>
  </si>
  <si>
    <t xml:space="preserve"> 무늬나 인물상에 맞게 자른 색유리의 조각을 접합시켜 만든 창은?</t>
  </si>
  <si>
    <t>C.  스테인드 글라스 (Stained Glass)</t>
  </si>
  <si>
    <t xml:space="preserve"> 다음 중 나머지와 뜻이 다른 것은?</t>
  </si>
  <si>
    <t>B.  향년</t>
  </si>
  <si>
    <t xml:space="preserve"> 뉴턴의 운동 제1법칙은?</t>
  </si>
  <si>
    <t>C.  관성의 법칙</t>
  </si>
  <si>
    <t xml:space="preserve"> 천 겹의 잎사귀라는 뜻으로 밀가루 반죽을 여러 겹 쌓아 바삭하게 구운 프랑스식 과자의 이름은?</t>
  </si>
  <si>
    <t>A.  밀푀유</t>
  </si>
  <si>
    <t>B.  척척박사</t>
  </si>
  <si>
    <t>B.  프랑스</t>
  </si>
  <si>
    <t xml:space="preserve"> 비를 머금은 검은 조각구름을 뜻하는 순우리말 표현은?</t>
  </si>
  <si>
    <t>A.  매지구름</t>
  </si>
  <si>
    <t xml:space="preserve"> 금융기관이 자기자본 또는 차입금을 수익 창출 목적으로 금융상품에 투자하는 것을 뜻하는 경제 용어는?</t>
  </si>
  <si>
    <t>C.  프롭 트레이딩</t>
  </si>
  <si>
    <t xml:space="preserve"> 다음의 단어에 쓰인 "척"의 뜻이 다른 단어는?</t>
  </si>
  <si>
    <t xml:space="preserve"> 당구 용어 "맛세이"는 어느 나라 말에서 유래됐을까?</t>
  </si>
  <si>
    <t>A.  항정살</t>
  </si>
  <si>
    <t>B.  몸살</t>
  </si>
  <si>
    <t>B.  진실의 방으로</t>
  </si>
  <si>
    <t>C.  나 아트박스 사장인데</t>
  </si>
  <si>
    <t>A.  노트르담 드 파리</t>
  </si>
  <si>
    <t>B.  맨 오브 라만차</t>
  </si>
  <si>
    <t>A.  러브 콜</t>
  </si>
  <si>
    <t>C.  캐팅 콜</t>
  </si>
  <si>
    <t>B.  거문고</t>
  </si>
  <si>
    <t>C.  아쟁</t>
  </si>
  <si>
    <t>A.  인어 공주</t>
  </si>
  <si>
    <t>C.  벌거벗은 임금님</t>
  </si>
  <si>
    <t>A.  파니니</t>
  </si>
  <si>
    <t>B.  포카치아</t>
  </si>
  <si>
    <t>B.  망한 시간표 경진 대회</t>
  </si>
  <si>
    <t>C.  유병재 그리기 대회</t>
  </si>
  <si>
    <t>A.  미르</t>
  </si>
  <si>
    <t>C.  소유즈</t>
  </si>
  <si>
    <t>A.  재니퍼 존스</t>
  </si>
  <si>
    <t>B.  앤디 워홀</t>
  </si>
  <si>
    <t>B.  닭</t>
  </si>
  <si>
    <t>C.  개미핥기</t>
  </si>
  <si>
    <t>C.  역마살</t>
  </si>
  <si>
    <t xml:space="preserve"> 다음 중 배우 마동석이 한 명대사가 아닌 것은?</t>
  </si>
  <si>
    <t>A.  살려는 드릴게</t>
  </si>
  <si>
    <t xml:space="preserve"> 세계에서 가장 넓은 영토를 가진 나라는?</t>
  </si>
  <si>
    <t>B.  러시아</t>
  </si>
  <si>
    <t xml:space="preserve"> 가면을 쓴 괴신사가 미모의 프리마돈나를 짝사랑하는 이야기를 그린 뮤지컬 제목은?</t>
  </si>
  <si>
    <t>C.  오페라의 유령</t>
  </si>
  <si>
    <t xml:space="preserve"> 암컷 고양이가 수컷을 부를 때 내는 울음소리를 일컫는 단어는?</t>
  </si>
  <si>
    <t>B.  메이팅 콜</t>
  </si>
  <si>
    <t>A.  피리</t>
  </si>
  <si>
    <t xml:space="preserve"> 안데르센의 작품이 아닌 것은?</t>
  </si>
  <si>
    <t>B.  헨젤과 그레텔</t>
  </si>
  <si>
    <t>C.  치아바타</t>
  </si>
  <si>
    <t xml:space="preserve"> 실제로 진행된 이색 대회가 아닌 것은?</t>
  </si>
  <si>
    <t>A.  빙그레 바나나우유 빨리 먹기 대회</t>
  </si>
  <si>
    <t>B.  스푸트니크</t>
  </si>
  <si>
    <t xml:space="preserve"> 츄파춥스의 로고를 디자인한 유명 화가는?</t>
  </si>
  <si>
    <t>C.  살바도르 달리</t>
  </si>
  <si>
    <t xml:space="preserve"> 음식물 섭취에 필수적인 이빨에 해당하는 기관을 가진 동물은?</t>
  </si>
  <si>
    <t>A.  달팽이</t>
  </si>
  <si>
    <t>29</t>
    <phoneticPr fontId="2" type="noConversion"/>
  </si>
  <si>
    <t xml:space="preserve"> 흔히 한 곳에 정착하지 못한 채 방랑하는 사람을 가리켜 "(   )이 끼었다"고 한다.</t>
  </si>
  <si>
    <t xml:space="preserve"> 신라 전설의 악기 "만파식적"은 어떤 악기를 뜻할까?</t>
  </si>
  <si>
    <t xml:space="preserve"> 이탈리아어로 "슬리퍼"라는 뜻을 가진 빵은?</t>
  </si>
  <si>
    <t xml:space="preserve"> 러시아의 우주 발사체 중 "여행의 동반자"라는 의미를 가진 것은?</t>
  </si>
  <si>
    <t>B.  이만총총</t>
  </si>
  <si>
    <t>C.  따발총</t>
  </si>
  <si>
    <t>B.  동상이몽</t>
  </si>
  <si>
    <t>C.  토사구팽</t>
  </si>
  <si>
    <t>A.  프놈펜</t>
  </si>
  <si>
    <t>B.  자카르타</t>
  </si>
  <si>
    <t>B.  Digital</t>
  </si>
  <si>
    <t>C.  Data</t>
  </si>
  <si>
    <t>A.  발 없는 날</t>
  </si>
  <si>
    <t>C.  귀 없는 날</t>
  </si>
  <si>
    <t>A.  놀이기구</t>
  </si>
  <si>
    <t>C.  그리스 로마 신화</t>
  </si>
  <si>
    <t>A.  프랑스</t>
  </si>
  <si>
    <t>B.  네덜란드</t>
  </si>
  <si>
    <t>C.  둘은 부부다.</t>
  </si>
  <si>
    <t>A.  터키</t>
  </si>
  <si>
    <t>B.  대만</t>
  </si>
  <si>
    <t>B.  동호문답</t>
  </si>
  <si>
    <t>C.  십만양병설</t>
  </si>
  <si>
    <t>A.  블랙스완</t>
  </si>
  <si>
    <t>C.  플라잉덕</t>
  </si>
  <si>
    <t>A.  시상하부</t>
  </si>
  <si>
    <t>B.  중뇌</t>
  </si>
  <si>
    <t xml:space="preserve"> 하늘을 나는 말그림이 발견된 신라 시대 무덤은?</t>
  </si>
  <si>
    <t>A.  천마총</t>
  </si>
  <si>
    <t>A.  두문불출</t>
  </si>
  <si>
    <t xml:space="preserve"> 말레이시아의 수도는?</t>
  </si>
  <si>
    <t>C.  쿠알라룸푸르</t>
  </si>
  <si>
    <t xml:space="preserve"> 3D 영화의 D는 무엇의 약자일까?</t>
  </si>
  <si>
    <t>A.  Dimension</t>
  </si>
  <si>
    <t xml:space="preserve"> 악귀 없는 날이란 뜻으로, 악귀가 돌아다니지 않아 인간에게 해를 끼치지 않는 길한 날은?</t>
  </si>
  <si>
    <t>B.  손 없는 날</t>
  </si>
  <si>
    <t>B.  우주선</t>
  </si>
  <si>
    <t>C.  이탈리아</t>
  </si>
  <si>
    <t>A.  로리는 남자, 로티는 여자다.</t>
  </si>
  <si>
    <t>C.  이란</t>
  </si>
  <si>
    <t xml:space="preserve"> 조선 중기의 학자 율곡 이이와 관련이 없는 것은?</t>
  </si>
  <si>
    <t>A.  성학십도</t>
  </si>
  <si>
    <t xml:space="preserve"> 예상은 했지만, 속수무책인 상황을 뜻하는 경제 용어는?</t>
  </si>
  <si>
    <t>B.  그레이스완</t>
  </si>
  <si>
    <t xml:space="preserve"> 시각, 청각, 촉각 등으로 얻은 정보를 일시적으로 쌓아두는 곳은?</t>
  </si>
  <si>
    <t>C.  해마</t>
  </si>
  <si>
    <t>30</t>
    <phoneticPr fontId="2" type="noConversion"/>
  </si>
  <si>
    <t xml:space="preserve"> "집에만 있고 바깥출입을 하지 않음"을 뜻하는 사자성어는?</t>
  </si>
  <si>
    <t xml:space="preserve"> 추억의 빨대 과자 "아폴로"의 이름은 어디에서 따왔을까?</t>
  </si>
  <si>
    <t xml:space="preserve"> 셰익스피어의 소설 "로미오와 줄리엣"의 배경이 된 나라는?</t>
  </si>
  <si>
    <t xml:space="preserve"> 롯데월드 마스코트 "로리, 로티"에 대해 옳지 않은 것은?</t>
  </si>
  <si>
    <t xml:space="preserve"> 서울의 이름을 딴 도로 "서울로"가 있는 나라는?</t>
  </si>
  <si>
    <t>B.  과자 "칸쵸"의 캐릭터다.</t>
  </si>
  <si>
    <t>31</t>
    <phoneticPr fontId="2" type="noConversion"/>
  </si>
  <si>
    <t>A.  청개구리 졸업</t>
  </si>
  <si>
    <t>C.  맘모스 졸업</t>
  </si>
  <si>
    <t>A.  사람인</t>
  </si>
  <si>
    <t>C.  체크인</t>
  </si>
  <si>
    <t>B.  아이슬란드</t>
  </si>
  <si>
    <t>C.  핀란드</t>
  </si>
  <si>
    <t>A.  맨홀</t>
  </si>
  <si>
    <t>B.  웜홀</t>
  </si>
  <si>
    <t>B.  2루</t>
  </si>
  <si>
    <t>C.  홈베이스</t>
  </si>
  <si>
    <t>A.  1개</t>
  </si>
  <si>
    <t>B.  2개</t>
  </si>
  <si>
    <t>A.  바이럴 마케팅</t>
  </si>
  <si>
    <t>C.  버즈 마케팅</t>
  </si>
  <si>
    <t>A.  로마의 휴일</t>
  </si>
  <si>
    <t>B.  티파니에서 아침을</t>
  </si>
  <si>
    <t>A.  소아마비</t>
  </si>
  <si>
    <t>B.  뇌수막염</t>
  </si>
  <si>
    <t>B.  매화</t>
  </si>
  <si>
    <t>C.  백합</t>
  </si>
  <si>
    <t>A.  배중사영</t>
  </si>
  <si>
    <t>C.  수구초심</t>
  </si>
  <si>
    <t xml:space="preserve"> 대학에서 2월에 하는 졸업이 아닌 8월에 하는 졸업을 이르는 말은?</t>
  </si>
  <si>
    <t>B.  코스모스 졸업</t>
  </si>
  <si>
    <t>B.  카페인</t>
  </si>
  <si>
    <t xml:space="preserve"> 다음 중 유럽 대륙에 위치한 나라가 아닌 것은?</t>
  </si>
  <si>
    <t>A.  뉴질랜드</t>
  </si>
  <si>
    <t xml:space="preserve"> 블랙홀의 이론적 반대현상은?</t>
  </si>
  <si>
    <t>C.  화이트홀</t>
  </si>
  <si>
    <t>A.  3루</t>
  </si>
  <si>
    <t xml:space="preserve"> 문어의 심장은 몇 개일까?</t>
  </si>
  <si>
    <t>C.  3개</t>
  </si>
  <si>
    <t xml:space="preserve"> 나머지와 성격이 다른 마케팅 기법은?</t>
  </si>
  <si>
    <t>B.  플래그십 마케팅</t>
  </si>
  <si>
    <t xml:space="preserve"> 오드리 햅번의 출연작이 아닌 것은?</t>
  </si>
  <si>
    <t>C.  숙녀들의 합창</t>
  </si>
  <si>
    <t xml:space="preserve"> 영유아 예방접종 중 가장 먼저 맞는 것은?</t>
  </si>
  <si>
    <t>C.  결핵</t>
  </si>
  <si>
    <t xml:space="preserve"> 선덕여왕이 즉위하자 당나라의 임금이 당시 우리나라에 없던 [   ] 그림과 그 꽃시를 보내왔다.</t>
  </si>
  <si>
    <t>A.  모란</t>
  </si>
  <si>
    <t xml:space="preserve"> 다음 사자성어 중 동물과 관련이 없는 것은?</t>
  </si>
  <si>
    <t>B.  읍참마속</t>
  </si>
  <si>
    <t xml:space="preserve"> 주로 커피나 초콜릿에 함유된 것으로, 과다 섭취 시 부작용을 일으킬 수 있는 "이것"은?</t>
  </si>
  <si>
    <t xml:space="preserve"> 야구에서 "핫코너"가 가리키는 곳은?</t>
  </si>
  <si>
    <t xml:space="preserve"> 일상에 도움이 되는 정보를 예측해서 알려주는 "예보제" 중 실제로 시행되고 있는 예보제가 아닌 것은?</t>
  </si>
  <si>
    <t>A.  제주도 "상어 예보제"</t>
  </si>
  <si>
    <t>B.  서울시 "모기 예보제"</t>
  </si>
  <si>
    <t>C.  경북 영양군 "별빛 예보제"</t>
  </si>
  <si>
    <t>32</t>
    <phoneticPr fontId="2" type="noConversion"/>
  </si>
  <si>
    <t>A.  지누션</t>
  </si>
  <si>
    <t>B.  카프리썬</t>
  </si>
  <si>
    <t>A.  엘도라도</t>
  </si>
  <si>
    <t>B.  라퓨타</t>
  </si>
  <si>
    <t>A.  대장</t>
  </si>
  <si>
    <t>C.  십이지장</t>
  </si>
  <si>
    <t>A.  진간장</t>
  </si>
  <si>
    <t>B.  설탕</t>
  </si>
  <si>
    <t>B.  밴쿠버</t>
  </si>
  <si>
    <t>C.  토론토</t>
  </si>
  <si>
    <t>B.  소화시키기 위해서</t>
  </si>
  <si>
    <t>C.  지루해서</t>
  </si>
  <si>
    <t>A.  UV</t>
  </si>
  <si>
    <t>C.  UR</t>
  </si>
  <si>
    <t>B.  드래곤볼</t>
  </si>
  <si>
    <t>C.  스파이더맨</t>
  </si>
  <si>
    <t>B.  득공</t>
  </si>
  <si>
    <t>C.  등공</t>
  </si>
  <si>
    <t>A.  담당 작가</t>
  </si>
  <si>
    <t>C.  안무 단장</t>
  </si>
  <si>
    <t>A.  넘버3</t>
  </si>
  <si>
    <t>B.  언더3</t>
  </si>
  <si>
    <t>A.  텔레그램</t>
  </si>
  <si>
    <t>B.  바이버</t>
  </si>
  <si>
    <t>C.  카네이션</t>
  </si>
  <si>
    <t xml:space="preserve"> 고구려, 백제와 함께 한반도의 고대 삼국을 이룬 국가는?</t>
  </si>
  <si>
    <t>C.  신라</t>
  </si>
  <si>
    <t xml:space="preserve"> 신장에 생산된 소변을 저장했다가 배출하는 기관은?</t>
  </si>
  <si>
    <t>B.  방광</t>
  </si>
  <si>
    <t xml:space="preserve"> 바닥에 기름을 엎질렀을 때 뒤처리로 사용하기 적당한 것은?</t>
  </si>
  <si>
    <t>C.  밀가루</t>
  </si>
  <si>
    <t xml:space="preserve"> 캐나다의 수도는?</t>
  </si>
  <si>
    <t>A.  오타와</t>
  </si>
  <si>
    <t xml:space="preserve"> 하마가 하품하듯 입을 벌리는 이유는?</t>
  </si>
  <si>
    <t>A.  상대를 위협하기 위해서</t>
  </si>
  <si>
    <t xml:space="preserve"> 다음 중 적외선을 나타내는 말은?</t>
  </si>
  <si>
    <t>B.  IR</t>
  </si>
  <si>
    <t xml:space="preserve"> 해리 포터의 저자 조앤 K.롤링은 대학 시절 [   ] 을/를 너덜너덜해질 때까지 읽었다.</t>
  </si>
  <si>
    <t>A.  반지의 제왕</t>
  </si>
  <si>
    <t xml:space="preserve"> 소리꾼들이 득음을 위해 폭포나 토굴에서 하는 발성 훈련을 일컫는 말은?</t>
  </si>
  <si>
    <t>A.  독공</t>
  </si>
  <si>
    <t>B.  담당 PD</t>
  </si>
  <si>
    <t xml:space="preserve"> 마라톤 풀코스를 3시간 이내에 완주하는 것을 뜻하는 용어는?</t>
  </si>
  <si>
    <t>C.  서브3</t>
  </si>
  <si>
    <t xml:space="preserve"> 2013년 미국에서 개발한 오픈소스 기반의 암호화 보안 메신저 프로그램은?</t>
  </si>
  <si>
    <t>C.  슈어스팟</t>
  </si>
  <si>
    <t xml:space="preserve"> "모정, 사랑, 부인의 애정"이란 꽃말을 가졌으며 어버이날과 관련이 깊은 꽃은?</t>
  </si>
  <si>
    <t xml:space="preserve"> 아빠가 출근할 때 뽀뽀뽀~ "뽀뽀뽀"의 주제곡을 만든 사람은?</t>
  </si>
  <si>
    <t>33</t>
    <phoneticPr fontId="2" type="noConversion"/>
  </si>
  <si>
    <t>B.  바둑</t>
  </si>
  <si>
    <t>C.  골프</t>
  </si>
  <si>
    <t>A.  푸드트럭</t>
  </si>
  <si>
    <t>B.  서울의 야경</t>
  </si>
  <si>
    <t>A.  유노윤호</t>
  </si>
  <si>
    <t>C.  최강창민</t>
  </si>
  <si>
    <t>A.  케이뱅크</t>
  </si>
  <si>
    <t>B.  카카오뱅크</t>
  </si>
  <si>
    <t>B.  변성암</t>
  </si>
  <si>
    <t>C.  화성암</t>
  </si>
  <si>
    <t>A.  신라</t>
  </si>
  <si>
    <t>C.  조선</t>
  </si>
  <si>
    <t>B.  ₩</t>
  </si>
  <si>
    <t>C.  ?</t>
  </si>
  <si>
    <t>A.  입법권</t>
  </si>
  <si>
    <t>B.  국정조사권</t>
  </si>
  <si>
    <t>B.  파전리</t>
  </si>
  <si>
    <t>C.  우동리</t>
  </si>
  <si>
    <t>A.  잠열</t>
  </si>
  <si>
    <t>C.  저열</t>
  </si>
  <si>
    <t>A.  도둑잠</t>
  </si>
  <si>
    <t>B.  갈치잠</t>
  </si>
  <si>
    <t>A.  유한양행</t>
  </si>
  <si>
    <t>C.  경성방직주식회사</t>
  </si>
  <si>
    <t xml:space="preserve"> 일본의 국기(国技)로 씨름의 영향을 받아 토착화한 전통 스포츠는?</t>
  </si>
  <si>
    <t>A.  스모</t>
  </si>
  <si>
    <t>C.  도깨비 신부</t>
  </si>
  <si>
    <t xml:space="preserve"> 동방신기 멤버가 아닌 사람은?</t>
  </si>
  <si>
    <t>B.  연중태진</t>
  </si>
  <si>
    <t xml:space="preserve"> 인터넷 전문 은행에 해당하지 않는 곳은?</t>
  </si>
  <si>
    <t>C.  소프트뱅크</t>
  </si>
  <si>
    <t xml:space="preserve"> 흙, 모래, 자갈 등이 쌓여 만들어진 암석은?</t>
  </si>
  <si>
    <t>A.  퇴적암</t>
  </si>
  <si>
    <t xml:space="preserve"> 삼국시대의 역사를 정리한 책 &lt;삼국사기&gt;는 어느 시대에 편찬되었을까?</t>
  </si>
  <si>
    <t>B.  고려</t>
  </si>
  <si>
    <t xml:space="preserve"> 컴퓨터에 파일 저장시 제목에 사용할 수 있는 특수기호는?</t>
  </si>
  <si>
    <t>A.  !</t>
  </si>
  <si>
    <t xml:space="preserve"> 국회의 권한이 아닌 것은?</t>
  </si>
  <si>
    <t>C.  예산편성권</t>
  </si>
  <si>
    <t xml:space="preserve"> 우리나라에 없는 행정지명은?</t>
  </si>
  <si>
    <t>A.  도다리</t>
  </si>
  <si>
    <t xml:space="preserve"> 어떤 물질 1g의 온도를 1°c 높이는데 필요한 열량을 일컫는 말은?</t>
  </si>
  <si>
    <t>B.  비열</t>
  </si>
  <si>
    <t xml:space="preserve"> 마음을 놓지 못하고 조바심하며 자는 잠을 일컫는 말은?</t>
  </si>
  <si>
    <t>C.  사로잠</t>
  </si>
  <si>
    <t xml:space="preserve"> 1956년 한국 최초의 증권거래소 출범과 동시에 주식을 상장한 회사는?</t>
  </si>
  <si>
    <t>B.  조흥은행</t>
  </si>
  <si>
    <t xml:space="preserve"> "서울 밤도깨비 야시장"에서 볼 수 없는 것은?</t>
  </si>
  <si>
    <t>34</t>
    <phoneticPr fontId="2" type="noConversion"/>
  </si>
  <si>
    <t>A.  마가린</t>
  </si>
  <si>
    <t>C.  가그린</t>
  </si>
  <si>
    <t>A.  네안데르탈인</t>
  </si>
  <si>
    <t>B.  호모 사피엔스</t>
  </si>
  <si>
    <t>B.  태명</t>
  </si>
  <si>
    <t>C.  제명</t>
  </si>
  <si>
    <t>A.  크리스마스</t>
  </si>
  <si>
    <t>B.  노동절</t>
  </si>
  <si>
    <t>A.  아프로디테</t>
  </si>
  <si>
    <t>C.  아르테미스</t>
  </si>
  <si>
    <t>B.  중국</t>
  </si>
  <si>
    <t>C.  일본</t>
  </si>
  <si>
    <t>A.  트러플</t>
  </si>
  <si>
    <t>B.  푸아그라</t>
  </si>
  <si>
    <t>A.  미스티</t>
  </si>
  <si>
    <t>C.  밥 잘 사주는 예쁜 누나</t>
  </si>
  <si>
    <t>B.  전시효과</t>
  </si>
  <si>
    <t>C.  관성효과</t>
  </si>
  <si>
    <t>A.  KFC 켄터키 대학</t>
  </si>
  <si>
    <t>B.  롯데리아 치즈 대학</t>
  </si>
  <si>
    <t>B.  12번째</t>
  </si>
  <si>
    <t>C.  13번째</t>
  </si>
  <si>
    <t>A.  적안시</t>
  </si>
  <si>
    <t>C.  흑안시</t>
  </si>
  <si>
    <t> 최초로 우주에 간 사람의 이름은?</t>
  </si>
  <si>
    <t>B.  가가린</t>
  </si>
  <si>
    <t xml:space="preserve"> 최초의 인류는?</t>
  </si>
  <si>
    <t>C.  오스트랄로피테쿠스</t>
  </si>
  <si>
    <t xml:space="preserve"> &lt;떡국, 외동딸, 계란&gt; 다음 단어에서 연상되는 것은?</t>
  </si>
  <si>
    <t>A.  고명</t>
  </si>
  <si>
    <t xml:space="preserve"> 미국의 공휴일로 첫 수확을 감사하며 칠면조 요리를 먹는 날은?</t>
  </si>
  <si>
    <t>C.  추수감사절</t>
  </si>
  <si>
    <t xml:space="preserve"> 다음 중 그리스 신화에 등장하는 여신이 아닌 것은?</t>
  </si>
  <si>
    <t>B.  아레스</t>
  </si>
  <si>
    <t>A.  한국</t>
  </si>
  <si>
    <t xml:space="preserve"> 세계 3대 진미에 속하지 않는 것은?</t>
  </si>
  <si>
    <t>C.  샥스핀</t>
  </si>
  <si>
    <t xml:space="preserve"> 다음 보기의 드라마 중 방송사가 다른 하나는?</t>
  </si>
  <si>
    <t>B.  라이브</t>
  </si>
  <si>
    <t xml:space="preserve"> 생산자의 상품 광고에 이끌려 소비를 증대하는 경향을 뜻하는 경제 용어는?</t>
  </si>
  <si>
    <t>A.  의존효과</t>
  </si>
  <si>
    <t xml:space="preserve"> 다음 중 실제로 존재하는 대학교는?</t>
  </si>
  <si>
    <t>C.  맥도날드 햄버거 대학</t>
  </si>
  <si>
    <t xml:space="preserve"> 우리나라는 스페이스 클럽의 몇 번째 가입국일까?</t>
  </si>
  <si>
    <t>A.  11번째</t>
  </si>
  <si>
    <t>B.  청안시</t>
  </si>
  <si>
    <t xml:space="preserve"> 라면사리에서 "사리"는 어느 나라 말에서 유래되었을까?</t>
  </si>
  <si>
    <t xml:space="preserve"> "남을 무시하며 흘겨봄"을 뜻하는 백안시의 반대말은?</t>
  </si>
  <si>
    <t>35</t>
    <phoneticPr fontId="2" type="noConversion"/>
  </si>
  <si>
    <t>A.  롯데시네마</t>
  </si>
  <si>
    <t>B.  CGV</t>
  </si>
  <si>
    <t>B.  백스트리트</t>
  </si>
  <si>
    <t>C.  콘크리트</t>
  </si>
  <si>
    <t>A.  박정희 대통령</t>
  </si>
  <si>
    <t>C.  문재인 대통령</t>
  </si>
  <si>
    <t>B.  한국</t>
  </si>
  <si>
    <t>C.  북한</t>
  </si>
  <si>
    <t>A.  장첸</t>
  </si>
  <si>
    <t>C.  캐리 언니</t>
  </si>
  <si>
    <t>A.  요오드</t>
  </si>
  <si>
    <t>C.  칼륨</t>
  </si>
  <si>
    <t>A.  주사위는 던져졌다.</t>
  </si>
  <si>
    <t>B.  길을 찾을 수 없다면, 길을 만들어라!</t>
  </si>
  <si>
    <t>A.  인포메틱스 카</t>
  </si>
  <si>
    <t>B.  사이드 카</t>
  </si>
  <si>
    <t>B.  까치</t>
  </si>
  <si>
    <t>C.  비둘기</t>
  </si>
  <si>
    <t>A.  흠치다</t>
  </si>
  <si>
    <t>B.  뽀리다</t>
  </si>
  <si>
    <t>A.  점잖다 - 젊지 않다</t>
  </si>
  <si>
    <t>C.  귀찮다 - 귀하지 않다</t>
  </si>
  <si>
    <t>B.  김창암</t>
  </si>
  <si>
    <t>C.  김창수</t>
  </si>
  <si>
    <t xml:space="preserve"> 다음 중 영화관이 아닌 곳은?</t>
  </si>
  <si>
    <t>C.  메가스터디</t>
  </si>
  <si>
    <t xml:space="preserve"> 미국 뉴욕시에 위치한 금융, 증권 거래의 중심지는?</t>
  </si>
  <si>
    <t>A.  월스트리트</t>
  </si>
  <si>
    <t xml:space="preserve"> 우리나라 최초의 노벨평화상 수상자는?</t>
  </si>
  <si>
    <t>B.  김대중 대통령</t>
  </si>
  <si>
    <t xml:space="preserve"> 군사비 지출액이 가장 큰 나라는?</t>
  </si>
  <si>
    <t>A.  미국</t>
  </si>
  <si>
    <t>B.  도티</t>
  </si>
  <si>
    <t xml:space="preserve"> 원자번호 86번으로 최근 침대 검출 논란으로 이슈가 된 원소는?</t>
  </si>
  <si>
    <t>B.  라돈</t>
  </si>
  <si>
    <t xml:space="preserve"> 인천 상륙 작전으로 유명한 맥아더 장군이 퇴임 연설에서 남긴 명언으로 알맞은 것은?</t>
  </si>
  <si>
    <t>C.  노병은 죽지 않았다, 다만 사라질 뿐이다.</t>
  </si>
  <si>
    <t xml:space="preserve"> 정보통신 기술과 자동차를 연결한 차세대 자동차를 뜻하는 용어는?</t>
  </si>
  <si>
    <t>C.  커넥티드 카</t>
  </si>
  <si>
    <t xml:space="preserve"> 우체국 마크는 어떤 새를 표현한 것일까?</t>
  </si>
  <si>
    <t>A.  제비</t>
  </si>
  <si>
    <t xml:space="preserve"> 다음 중 올바른 표준어는?</t>
  </si>
  <si>
    <t>C.  쌔비다</t>
  </si>
  <si>
    <t xml:space="preserve"> 보기의 단어와 어원이 잘못 짝지어진 것은?</t>
  </si>
  <si>
    <t>B.  괜찮다 - 개의치 않다</t>
  </si>
  <si>
    <t xml:space="preserve"> 백범 김구 선생의 개명 전 이름이 아닌 것은?</t>
  </si>
  <si>
    <t>A.  김창회</t>
  </si>
  <si>
    <t xml:space="preserve"> "초통령"이라 불리며, 한국 게임 채널 최초로 유튜브 구독자 200만 명을 돌파한 크리에이터는?</t>
  </si>
  <si>
    <t>B.  지우개</t>
  </si>
  <si>
    <t>C.  보조개</t>
  </si>
  <si>
    <t>A.  잭팟</t>
  </si>
  <si>
    <t>C.  삼인팟</t>
  </si>
  <si>
    <t>A.  전세</t>
  </si>
  <si>
    <t>B.  개세</t>
  </si>
  <si>
    <t>A.  지방</t>
  </si>
  <si>
    <t>B.  탄수화물</t>
  </si>
  <si>
    <t>A.  무선 조난 신호</t>
  </si>
  <si>
    <t>C.  노동자의 날</t>
  </si>
  <si>
    <t>A.  짜파게티</t>
  </si>
  <si>
    <t>B.  불닭볶음면</t>
  </si>
  <si>
    <t>A.  Panel</t>
  </si>
  <si>
    <t>B.  Pixel</t>
  </si>
  <si>
    <t>A.  치아</t>
  </si>
  <si>
    <t>B.  목구멍</t>
  </si>
  <si>
    <t>B.  약 1시간</t>
  </si>
  <si>
    <t>C.  약 2시간</t>
  </si>
  <si>
    <t>B.  25개</t>
  </si>
  <si>
    <t>C.  28개</t>
  </si>
  <si>
    <t>A.  각질</t>
  </si>
  <si>
    <t>C.  손발톱</t>
  </si>
  <si>
    <t>A.  19세 ~ 25세</t>
  </si>
  <si>
    <t>B.  18세 ~ 30세</t>
  </si>
  <si>
    <t>A.  무지개</t>
  </si>
  <si>
    <t xml:space="preserve"> 애플에서 출시한 무선 이어폰의 이름은?</t>
  </si>
  <si>
    <t>B.  에어팟</t>
  </si>
  <si>
    <t xml:space="preserve"> 유류세에 포함되는 것은?</t>
  </si>
  <si>
    <t>C.  주행세</t>
  </si>
  <si>
    <t xml:space="preserve"> 완전 식품이라 불리는 달걀에 함유되지 않은 영양소는?</t>
  </si>
  <si>
    <t>C.  비타민C</t>
  </si>
  <si>
    <t xml:space="preserve"> 메이데이(May Day)를 일컫는 의미가 아닌 것은?</t>
  </si>
  <si>
    <t>B.  5월의 신부</t>
  </si>
  <si>
    <t xml:space="preserve"> 컵라면 매출 1위는?</t>
  </si>
  <si>
    <t>C.  육개장</t>
  </si>
  <si>
    <t xml:space="preserve"> 영상 품질을 나타내는 1080p 720p에서 p가 의미하는 것은?</t>
  </si>
  <si>
    <t>C.  Progressive</t>
  </si>
  <si>
    <t xml:space="preserve"> 한글 자음 &lt;ㅁ&gt;은 어떤 발음 기관을 본떠 만든 것일까?</t>
  </si>
  <si>
    <t>C.  입술</t>
  </si>
  <si>
    <t>A.  약 30분</t>
  </si>
  <si>
    <t xml:space="preserve"> 통상적으로 맥주병 뚜겅의 톱니는 몇 개일까?</t>
  </si>
  <si>
    <t>A.  21개</t>
  </si>
  <si>
    <t xml:space="preserve"> 2012년 미국에는 정자은행과 혈액은행의 뒤를 이어 [   ] 은행이 탄생했다.</t>
  </si>
  <si>
    <t>B.  대변</t>
  </si>
  <si>
    <t xml:space="preserve"> 우리나라에서 청년층 취업자로 구분되는 연령은?</t>
  </si>
  <si>
    <t>C.  15세 ~ 29세</t>
  </si>
  <si>
    <t xml:space="preserve"> 공중에 떠 있는 반원 모양의 일곱 빛깔 줄의 이름은?</t>
    <phoneticPr fontId="2" type="noConversion"/>
  </si>
  <si>
    <t>36</t>
    <phoneticPr fontId="2" type="noConversion"/>
  </si>
  <si>
    <t xml:space="preserve"> 조선시대엔 시간을 "식경"이라는 단위로 쪼갰다. 그렇다면 &lt;한식경&gt;은 지금의 어느 정도의 시간일까?</t>
  </si>
  <si>
    <t>B.  분당두부</t>
  </si>
  <si>
    <t>C.  꽈당두부</t>
  </si>
  <si>
    <t>A.  치트키</t>
  </si>
  <si>
    <t>B.  나이키</t>
  </si>
  <si>
    <t>B.  빼빼로데이</t>
  </si>
  <si>
    <t>A.  볼리비아</t>
  </si>
  <si>
    <t>C.  대만</t>
  </si>
  <si>
    <t>B.  소화 불량</t>
  </si>
  <si>
    <t>C.  변비</t>
  </si>
  <si>
    <t>A.  민무늬토기</t>
  </si>
  <si>
    <t>B.  고인돌</t>
  </si>
  <si>
    <t>A.  양갚음</t>
  </si>
  <si>
    <t>C.  앙갚음</t>
  </si>
  <si>
    <t>A.  포도</t>
  </si>
  <si>
    <t>C.  귤</t>
  </si>
  <si>
    <t>A.  [효꽈]</t>
  </si>
  <si>
    <t>B.  [효과]</t>
  </si>
  <si>
    <t>B.  알부틴</t>
  </si>
  <si>
    <t>C.  펩타이드</t>
  </si>
  <si>
    <t>A.  아지</t>
  </si>
  <si>
    <t>C.  해피</t>
  </si>
  <si>
    <t>A.  단보</t>
  </si>
  <si>
    <t>B.  평방자</t>
  </si>
  <si>
    <t xml:space="preserve"> 조선시대 허엽이 최초로 만든 것으로 소금 대신 바닷물을 간수로 하는 두부는?</t>
  </si>
  <si>
    <t>A.  초당두부</t>
  </si>
  <si>
    <t xml:space="preserve"> 오딘의 그림자로 불리는 장난기 많고 자유분방한 북유럽 신화의 신은?</t>
  </si>
  <si>
    <t>C.  로키</t>
  </si>
  <si>
    <t xml:space="preserve"> 매년 날짜가 바뀌는 기념일은?</t>
  </si>
  <si>
    <t>A.  만우절</t>
  </si>
  <si>
    <t>C.  성년의 날</t>
  </si>
  <si>
    <t xml:space="preserve"> 다음 중 가장 넓은 면적의 국토를 가진 나라는?</t>
  </si>
  <si>
    <t>B.  아르헨티나</t>
  </si>
  <si>
    <t xml:space="preserve"> 신체의 장기가 제자리에 있지 않고 다른 조직을 통해 빠지거나 돌출되는 증상은?</t>
  </si>
  <si>
    <t>A.  탈장</t>
  </si>
  <si>
    <t xml:space="preserve"> 청동기 시대의 특징에 해당하지 않는 것은?</t>
  </si>
  <si>
    <t>C.  철제 농기구</t>
  </si>
  <si>
    <t xml:space="preserve"> 자식이 자라서 부모의 은공을 갚고 봉양하는 것을 칭하는 말은?</t>
  </si>
  <si>
    <t>B.  안갚음</t>
  </si>
  <si>
    <t xml:space="preserve"> 제주도의 민속 의상인 갈옷은 (   )즙으로 염색해서 만든다.</t>
  </si>
  <si>
    <t>B.  감</t>
  </si>
  <si>
    <t>C.  둘 다 맞다</t>
  </si>
  <si>
    <t xml:space="preserve"> 비타민A1의 화학명은?</t>
  </si>
  <si>
    <t>A.  레티놀</t>
  </si>
  <si>
    <t xml:space="preserve"> 2016년 6월 기준, 농림축산식품부가 조사한 한국인이 가장 많이 사용하는 반려견의 이름은?</t>
  </si>
  <si>
    <t>B.  코코</t>
  </si>
  <si>
    <t xml:space="preserve"> 넓이의 단위가 아닌 것은?</t>
  </si>
  <si>
    <t>C.  정</t>
  </si>
  <si>
    <t>37</t>
    <phoneticPr fontId="2" type="noConversion"/>
  </si>
  <si>
    <t xml:space="preserve"> "효과"의 표준 발음으로 옳은 것은?</t>
  </si>
  <si>
    <t>38</t>
    <phoneticPr fontId="2" type="noConversion"/>
  </si>
  <si>
    <t>A.  가재는 게 편</t>
  </si>
  <si>
    <t>B.  나는 많이 먹는 편</t>
  </si>
  <si>
    <t>A.  강원랜드</t>
  </si>
  <si>
    <t>B.  백범일지</t>
  </si>
  <si>
    <t>C.  안네의 일기</t>
  </si>
  <si>
    <t>A.  이병헌</t>
  </si>
  <si>
    <t>B.  김혜수</t>
  </si>
  <si>
    <t>A.  심상정</t>
  </si>
  <si>
    <t>C.  용양봉저정</t>
  </si>
  <si>
    <t>A. 수시 채용 </t>
  </si>
  <si>
    <t>B.  비공개 채용</t>
  </si>
  <si>
    <t>B.  초미지급</t>
  </si>
  <si>
    <t>C.  여리박빙</t>
  </si>
  <si>
    <t>A.  세리에A</t>
  </si>
  <si>
    <t>C.  프리메라리가</t>
  </si>
  <si>
    <t>A.  식물의 이름</t>
  </si>
  <si>
    <t>B.  동물의 이름</t>
  </si>
  <si>
    <t>B.  pH 6.0 이상</t>
  </si>
  <si>
    <t>C.  pH 7.2 미만</t>
  </si>
  <si>
    <t>A.  발생주의 투자자</t>
  </si>
  <si>
    <t>C.  현실주의 투자자</t>
  </si>
  <si>
    <t>B.  경찰청</t>
  </si>
  <si>
    <t>C.  문화재청</t>
  </si>
  <si>
    <t xml:space="preserve"> 한자를 모아 부수와 획수대로 배열하고 그 음과 뜻을 표기한 책은?</t>
  </si>
  <si>
    <t>C.  옥편</t>
  </si>
  <si>
    <t xml:space="preserve"> 동화 &lt;피터팬&gt;의 피터팬이 사는 나라의 이름은?</t>
  </si>
  <si>
    <t>B.  네버랜드</t>
  </si>
  <si>
    <t xml:space="preserve"> 충무공 이순신이 임진왜란 당시 진중에서 쓴 일기는?</t>
  </si>
  <si>
    <t>A.  난중일기</t>
  </si>
  <si>
    <t xml:space="preserve"> 신세계, 도둑들, 신과함께-죄와 벌 위 작품에 모두 출연한 배우는?</t>
  </si>
  <si>
    <t>C.  이정재</t>
  </si>
  <si>
    <t xml:space="preserve"> 조선시대 정치인 한명회가 즐겨 찾던 정자의 이름은?</t>
  </si>
  <si>
    <t>B.  압구정</t>
  </si>
  <si>
    <t xml:space="preserve"> 입사지원서에 학력, 출신 등을 기재 안 해 차별적 요소를 배제하는 채용 방식의 정확한 명칭은?</t>
  </si>
  <si>
    <t>C.  블라인드 채용</t>
  </si>
  <si>
    <t xml:space="preserve"> 겉은 멀쩡해도 기초가 부실해 곧 허물어지는 것을 뜻하는 사자성어는?</t>
  </si>
  <si>
    <t>A.  사상누각  </t>
  </si>
  <si>
    <t xml:space="preserve"> 다음 중 독일 프로 축구 리그에 해당하는 것은?</t>
  </si>
  <si>
    <t>B.  분데스리가</t>
  </si>
  <si>
    <t xml:space="preserve"> 무선 기술 표준을 뜻하는 블루투스의 이름은 어디에서 유래되었을까?</t>
  </si>
  <si>
    <t>C.  사람의 이름</t>
  </si>
  <si>
    <t xml:space="preserve"> 한국에서 산성비의 기준이 되는 수소이온 농도지수(pH)는?</t>
  </si>
  <si>
    <t>A.  pH 5.6 미만</t>
  </si>
  <si>
    <t xml:space="preserve"> 일정한 의결권을 확보 후 매각, 구조 조정 등을 요구해 단기간에 수익을 내는 투자 전략자는?</t>
  </si>
  <si>
    <t>B.  행동주의 투자자</t>
  </si>
  <si>
    <t xml:space="preserve"> 2017년 권익위에서 발표한 공공기관 청렴도에서 5년 연속 최우수기관으로 선정된 기관은?</t>
  </si>
  <si>
    <t>A.  통계청</t>
  </si>
  <si>
    <t>A.  한옥</t>
  </si>
  <si>
    <t>B.  한식</t>
  </si>
  <si>
    <t>B.  베레모</t>
  </si>
  <si>
    <t>C.  중절모</t>
  </si>
  <si>
    <t>A.  89</t>
  </si>
  <si>
    <t>C.  105</t>
  </si>
  <si>
    <t>A.  장미꽃</t>
  </si>
  <si>
    <t>B.  달맞이꽃</t>
  </si>
  <si>
    <t>A.  오가니즘매스</t>
  </si>
  <si>
    <t>C.  마린매스</t>
  </si>
  <si>
    <t>A.  문재인</t>
  </si>
  <si>
    <t>C.  블라디미르 푸틴</t>
  </si>
  <si>
    <t>B.  미국</t>
  </si>
  <si>
    <t>A.  앉을 좌(坐)</t>
  </si>
  <si>
    <t>C.  꺾을 좌(挫)</t>
  </si>
  <si>
    <t>B.  머리</t>
  </si>
  <si>
    <t>C.  다리</t>
  </si>
  <si>
    <t>A.  둘리</t>
  </si>
  <si>
    <t>C.  히딩크</t>
  </si>
  <si>
    <t>B.  울산광역시</t>
  </si>
  <si>
    <t>C.  경상남도</t>
  </si>
  <si>
    <t>A.  15일</t>
  </si>
  <si>
    <t>B.  20일</t>
  </si>
  <si>
    <t xml:space="preserve"> 한국의 전통문화가 아닌 것은?</t>
  </si>
  <si>
    <t>C.  한조</t>
  </si>
  <si>
    <t xml:space="preserve"> 아랍권 이슬람 여성들이 머리와 상반신을 가리기 위해 쓰는 것은?</t>
  </si>
  <si>
    <t>A.  히잡</t>
  </si>
  <si>
    <t xml:space="preserve"> 56 + 39 ?</t>
  </si>
  <si>
    <t>B.  95</t>
  </si>
  <si>
    <t>C.  풀꽃</t>
  </si>
  <si>
    <t xml:space="preserve"> 음식물 쓰레기, 농작물 찌꺼기, 나무 등을 에너지원으로 하는 에너지를 일컫는 용어는?</t>
  </si>
  <si>
    <t>B.  바이오매스</t>
  </si>
  <si>
    <t xml:space="preserve"> 다음 중 반려동물을 키우지 않는 정치인은?</t>
  </si>
  <si>
    <t>B.  도널드 트럼프</t>
  </si>
  <si>
    <t xml:space="preserve"> 블록체인 특허 보유 수 세계 1위를 차지한 나라는?</t>
  </si>
  <si>
    <t>C.  중국</t>
  </si>
  <si>
    <t>B.  자리 좌(座)</t>
  </si>
  <si>
    <t>A.  허리</t>
  </si>
  <si>
    <t xml:space="preserve"> 주민등록번호 뒷자리 100001을 가진 인물은?</t>
  </si>
  <si>
    <t>B.  박정희</t>
  </si>
  <si>
    <t xml:space="preserve"> 최근 수명 연장 문제로 논란이 된 월성 1호 원전이 위치한 곳은?</t>
  </si>
  <si>
    <t>A.  경상북도</t>
  </si>
  <si>
    <t xml:space="preserve"> 여야의 사전 합의 없이 국회를 열 경우, 임시 국회 회기는?</t>
  </si>
  <si>
    <t>C.  30일</t>
  </si>
  <si>
    <t>39</t>
    <phoneticPr fontId="2" type="noConversion"/>
  </si>
  <si>
    <t xml:space="preserve"> "자세히 보아야 예쁘다, 오래 보아야 사랑스럽다, 너도 그렇다"는 구절이 들어간 나태주 시인의 시 제목은?</t>
  </si>
  <si>
    <t xml:space="preserve"> "은행 계좌"에서 "좌"를 표현한 것으로 옳은 것은?</t>
  </si>
  <si>
    <t xml:space="preserve"> 드라마에 자주 등장하는 "개작두"는 신체 중 어느 부위를 자르는 사형 도구일까?</t>
  </si>
  <si>
    <t>40</t>
    <phoneticPr fontId="2" type="noConversion"/>
  </si>
  <si>
    <t>1. 가요 'Sorry, Sorry'를 부른 가수는?</t>
  </si>
  <si>
    <t>A.  슈퍼주인이여</t>
  </si>
  <si>
    <t>B.  슈퍼마리오</t>
  </si>
  <si>
    <r>
      <t>C.  </t>
    </r>
    <r>
      <rPr>
        <sz val="12"/>
        <color rgb="FFFF0000"/>
        <rFont val="Arial"/>
        <family val="2"/>
      </rPr>
      <t>슈퍼주니어</t>
    </r>
  </si>
  <si>
    <t>2. 출연진들이 누워서 진행하는 방식의 프로그램을 일컫는 말은?</t>
  </si>
  <si>
    <t>A.  날방</t>
  </si>
  <si>
    <t>B.  막방</t>
  </si>
  <si>
    <r>
      <t>C.  </t>
    </r>
    <r>
      <rPr>
        <sz val="12"/>
        <color rgb="FFFF0000"/>
        <rFont val="Arial"/>
        <family val="2"/>
      </rPr>
      <t>눕방</t>
    </r>
  </si>
  <si>
    <t>3. 5월은 무슨 달일까?</t>
  </si>
  <si>
    <t>A.  과학의 달</t>
  </si>
  <si>
    <r>
      <t>B.  </t>
    </r>
    <r>
      <rPr>
        <sz val="12"/>
        <color rgb="FFFF0000"/>
        <rFont val="Arial"/>
        <family val="2"/>
      </rPr>
      <t>가정의 달</t>
    </r>
  </si>
  <si>
    <t>C.  호국 보훈의 달</t>
  </si>
  <si>
    <t>4. 다음 중 고갈성 에너지가 아닌 것은?</t>
  </si>
  <si>
    <r>
      <t>A.  </t>
    </r>
    <r>
      <rPr>
        <sz val="12"/>
        <color rgb="FFFF0000"/>
        <rFont val="Arial"/>
        <family val="2"/>
      </rPr>
      <t>수력</t>
    </r>
  </si>
  <si>
    <t>B.  원자력</t>
  </si>
  <si>
    <t>C.  천연가스</t>
  </si>
  <si>
    <t>5. 뮤직뱅크의 전신으로 8~90년대 큰 사랑을 받았던 KBS의 대표 가요 프로그램은?</t>
  </si>
  <si>
    <r>
      <t>A.  </t>
    </r>
    <r>
      <rPr>
        <sz val="12"/>
        <color rgb="FFFF0000"/>
        <rFont val="Arial"/>
        <family val="2"/>
      </rPr>
      <t>가요톱텐</t>
    </r>
  </si>
  <si>
    <t>B.  음악캠프</t>
  </si>
  <si>
    <t>C.  인기가요 베스트50</t>
  </si>
  <si>
    <t>6. 포유류가 아닌 동물은?</t>
  </si>
  <si>
    <r>
      <t>A.  </t>
    </r>
    <r>
      <rPr>
        <sz val="12"/>
        <color rgb="FFFF0000"/>
        <rFont val="Arial"/>
        <family val="2"/>
      </rPr>
      <t>악어</t>
    </r>
  </si>
  <si>
    <t>B.  고래</t>
  </si>
  <si>
    <t>C.  박쥐</t>
  </si>
  <si>
    <t>7. 세계 최초로 MP3 플레이어를 개발한 나라는?</t>
  </si>
  <si>
    <t>A.  독일</t>
  </si>
  <si>
    <r>
      <t>B.  </t>
    </r>
    <r>
      <rPr>
        <sz val="12"/>
        <color rgb="FFFF0000"/>
        <rFont val="Arial"/>
        <family val="2"/>
      </rPr>
      <t>한국</t>
    </r>
  </si>
  <si>
    <t>8. 중국인의 숫자 8 사랑과 거리가 먼 것은?</t>
  </si>
  <si>
    <t>A.  만리장성 기념비 높이</t>
  </si>
  <si>
    <r>
      <t>B.  </t>
    </r>
    <r>
      <rPr>
        <sz val="12"/>
        <color rgb="FFFF0000"/>
        <rFont val="Arial"/>
        <family val="2"/>
      </rPr>
      <t>천안문 광장의 면적</t>
    </r>
  </si>
  <si>
    <t>C.  베이징 올림픽 개막 일시</t>
  </si>
  <si>
    <t>9. 국제연합 UN 공용어가 아닌 것은?</t>
  </si>
  <si>
    <t>A.  러시아어</t>
  </si>
  <si>
    <t>B.  스페인어</t>
  </si>
  <si>
    <r>
      <t>C.  </t>
    </r>
    <r>
      <rPr>
        <sz val="12"/>
        <color rgb="FFFF0000"/>
        <rFont val="Arial"/>
        <family val="2"/>
      </rPr>
      <t>일본어</t>
    </r>
  </si>
  <si>
    <t>10. 새우가 들어간 태국식 커리의 이름은?</t>
  </si>
  <si>
    <r>
      <t>A.  </t>
    </r>
    <r>
      <rPr>
        <sz val="12"/>
        <color rgb="FFFF0000"/>
        <rFont val="Arial"/>
        <family val="2"/>
      </rPr>
      <t>꿍팟퐁커리</t>
    </r>
  </si>
  <si>
    <t>B.  무팟퐁커리</t>
  </si>
  <si>
    <t>C.  푸팟퐁커리</t>
  </si>
  <si>
    <t>11. 국내 최초로 대학 축제를 개최한 대학교는?</t>
  </si>
  <si>
    <t>A.  중앙대학교</t>
  </si>
  <si>
    <t>B.  한양대학교</t>
  </si>
  <si>
    <r>
      <t>C.  </t>
    </r>
    <r>
      <rPr>
        <sz val="12"/>
        <color rgb="FFFF0000"/>
        <rFont val="Arial"/>
        <family val="2"/>
      </rPr>
      <t>경희대학교</t>
    </r>
  </si>
  <si>
    <t>12. 아버지의 육촌형제의 부인을 칭하는 호칭은?</t>
  </si>
  <si>
    <t>A.  당숙모</t>
  </si>
  <si>
    <r>
      <t>B.  </t>
    </r>
    <r>
      <rPr>
        <sz val="12"/>
        <color rgb="FFFF0000"/>
        <rFont val="Arial"/>
        <family val="2"/>
      </rPr>
      <t>재당숙모</t>
    </r>
  </si>
  <si>
    <t>C.  종수</t>
  </si>
  <si>
    <t>C.  슈퍼주니어</t>
  </si>
  <si>
    <t xml:space="preserve"> 출연진들이 누워서 진행하는 방식의 프로그램을 일컫는 말은?</t>
  </si>
  <si>
    <t>C.  눕방</t>
  </si>
  <si>
    <t xml:space="preserve"> 5월은 무슨 달일까?</t>
  </si>
  <si>
    <t>B.  가정의 달</t>
  </si>
  <si>
    <t xml:space="preserve"> 다음 중 고갈성 에너지가 아닌 것은?</t>
  </si>
  <si>
    <t>A.  수력</t>
  </si>
  <si>
    <t xml:space="preserve"> 뮤직뱅크의 전신으로 8~90년대 큰 사랑을 받았던 KBS의 대표 가요 프로그램은?</t>
  </si>
  <si>
    <t>A.  가요톱텐</t>
  </si>
  <si>
    <t xml:space="preserve"> 포유류가 아닌 동물은?</t>
  </si>
  <si>
    <t>A.  악어</t>
  </si>
  <si>
    <t xml:space="preserve"> 세계 최초로 MP3 플레이어를 개발한 나라는?</t>
  </si>
  <si>
    <t>B.  한국</t>
  </si>
  <si>
    <t xml:space="preserve"> 중국인의 숫자 8 사랑과 거리가 먼 것은?</t>
  </si>
  <si>
    <t>B.  천안문 광장의 면적</t>
  </si>
  <si>
    <t xml:space="preserve"> 국제연합 UN 공용어가 아닌 것은?</t>
  </si>
  <si>
    <t>C.  일본어</t>
  </si>
  <si>
    <t xml:space="preserve"> 새우가 들어간 태국식 커리의 이름은?</t>
  </si>
  <si>
    <t>A.  꿍팟퐁커리</t>
  </si>
  <si>
    <t xml:space="preserve"> 국내 최초로 대학 축제를 개최한 대학교는?</t>
  </si>
  <si>
    <t>C.  경희대학교</t>
  </si>
  <si>
    <t xml:space="preserve"> 아버지의 육촌형제의 부인을 칭하는 호칭은?</t>
  </si>
  <si>
    <t>B.  재당숙모</t>
  </si>
  <si>
    <t xml:space="preserve"> 가요 "Sorry, Sorry"를 부른 가수는?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</si>
</sst>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2"/>
      <color rgb="FF666666"/>
      <name val="Arial"/>
      <family val="2"/>
    </font>
    <font>
      <sz val="8"/>
      <name val="맑은 고딕"/>
      <family val="2"/>
      <charset val="129"/>
      <scheme val="minor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12"/>
      <color rgb="FF666666"/>
      <name val="돋움"/>
      <family val="3"/>
      <charset val="129"/>
    </font>
    <font>
      <sz val="12"/>
      <color rgb="FF000000"/>
      <name val="Arial"/>
      <family val="2"/>
    </font>
    <font>
      <sz val="12"/>
      <color rgb="FFFF0000"/>
      <name val="돋움"/>
      <family val="3"/>
      <charset val="129"/>
    </font>
    <font>
      <sz val="12"/>
      <color rgb="FF666666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b/>
      <sz val="12"/>
      <color rgb="FFFF0000"/>
      <name val="Arial"/>
      <family val="2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14" fontId="0" fillId="0" borderId="0" xfId="0" applyNumberFormat="1">
      <alignment vertical="center"/>
    </xf>
    <xf numFmtId="0" fontId="16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quotePrefix="1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 indent="2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abSelected="1" topLeftCell="A496" zoomScale="85" zoomScaleNormal="85" workbookViewId="0">
      <selection activeCell="J521" sqref="J521:J532"/>
    </sheetView>
  </sheetViews>
  <sheetFormatPr defaultRowHeight="16.5" x14ac:dyDescent="0.3"/>
  <cols>
    <col min="1" max="1" width="16.625" bestFit="1" customWidth="1"/>
    <col min="2" max="2" width="32.25" style="3" customWidth="1"/>
    <col min="3" max="5" width="10.625" style="3" customWidth="1"/>
    <col min="6" max="6" width="17.5" style="12" bestFit="1" customWidth="1"/>
    <col min="7" max="7" width="19.625" style="12" bestFit="1" customWidth="1"/>
    <col min="8" max="8" width="18.625" style="12" bestFit="1" customWidth="1"/>
    <col min="10" max="10" width="51.625" customWidth="1"/>
  </cols>
  <sheetData>
    <row r="1" spans="1:10" x14ac:dyDescent="0.3">
      <c r="B1" s="3">
        <v>5</v>
      </c>
    </row>
    <row r="2" spans="1:10" x14ac:dyDescent="0.3">
      <c r="A2">
        <v>1</v>
      </c>
      <c r="B2" s="4" t="s">
        <v>0</v>
      </c>
      <c r="C2" s="4"/>
      <c r="D2" s="4"/>
      <c r="E2" s="4"/>
      <c r="F2" s="13" t="s">
        <v>9</v>
      </c>
      <c r="G2" s="14" t="s">
        <v>10</v>
      </c>
      <c r="H2" s="14" t="s">
        <v>11</v>
      </c>
      <c r="I2">
        <v>0</v>
      </c>
      <c r="J2" t="str">
        <f>"("&amp;$B$1&amp;","&amp;A2&amp;",'"&amp;B2&amp;"','"&amp;F2&amp;"','"&amp;G2&amp;"','"&amp;H2&amp;"',"&amp;I2&amp;"),"</f>
        <v>(5,1,'서태지, 양현성, 이주노가 멤버로 있었던 1세대 힙합 아이돌 그룹의 이름은?','서태지와 아이들','컴백홈','YG패밀리',0),</v>
      </c>
    </row>
    <row r="3" spans="1:10" x14ac:dyDescent="0.3">
      <c r="A3">
        <v>2</v>
      </c>
      <c r="B3" s="4" t="s">
        <v>1</v>
      </c>
      <c r="C3" s="4"/>
      <c r="D3" s="4"/>
      <c r="E3" s="4"/>
      <c r="F3" s="14" t="s">
        <v>12</v>
      </c>
      <c r="G3" s="13" t="s">
        <v>13</v>
      </c>
      <c r="H3" s="15" t="s">
        <v>14</v>
      </c>
      <c r="I3">
        <v>1</v>
      </c>
      <c r="J3" t="str">
        <f t="shared" ref="J3:J13" si="0">"("&amp;$B$1&amp;","&amp;A3&amp;",'"&amp;B3&amp;"','"&amp;F3&amp;"','"&amp;G3&amp;"','"&amp;H3&amp;"',"&amp;I3&amp;"),"</f>
        <v>(5,2,'2018년 전국동시지방선거는 몇 월에 치러질까?','5월','6월','7월',1),</v>
      </c>
    </row>
    <row r="4" spans="1:10" x14ac:dyDescent="0.3">
      <c r="A4">
        <v>3</v>
      </c>
      <c r="B4" s="4" t="s">
        <v>2</v>
      </c>
      <c r="C4" s="4"/>
      <c r="D4" s="4"/>
      <c r="E4" s="4"/>
      <c r="F4" s="14" t="s">
        <v>15</v>
      </c>
      <c r="G4" s="14" t="s">
        <v>16</v>
      </c>
      <c r="H4" s="16" t="s">
        <v>17</v>
      </c>
      <c r="I4">
        <v>2</v>
      </c>
      <c r="J4" t="str">
        <f t="shared" si="0"/>
        <v>(5,3,'기름에 튀긴 토르티야에 소스를 찍어 먹는 이 음식은?','스프링롤','치토스','나쵸',2),</v>
      </c>
    </row>
    <row r="5" spans="1:10" x14ac:dyDescent="0.3">
      <c r="A5">
        <v>4</v>
      </c>
      <c r="B5" s="4" t="s">
        <v>3</v>
      </c>
      <c r="C5" s="4"/>
      <c r="D5" s="4"/>
      <c r="E5" s="4"/>
      <c r="F5" s="14" t="s">
        <v>18</v>
      </c>
      <c r="G5" s="14" t="s">
        <v>19</v>
      </c>
      <c r="H5" s="14" t="s">
        <v>20</v>
      </c>
      <c r="I5">
        <v>1</v>
      </c>
      <c r="J5" t="str">
        <f t="shared" si="0"/>
        <v>(5,4,'다음 중 실제로 존재하는 한자는?','화날 화',' 노할 노',' 뻔할 뻔',1),</v>
      </c>
    </row>
    <row r="6" spans="1:10" x14ac:dyDescent="0.3">
      <c r="A6">
        <v>5</v>
      </c>
      <c r="B6" s="4" t="s">
        <v>4</v>
      </c>
      <c r="C6" s="4"/>
      <c r="D6" s="4"/>
      <c r="E6" s="4"/>
      <c r="F6" s="14" t="s">
        <v>21</v>
      </c>
      <c r="G6" s="14" t="s">
        <v>22</v>
      </c>
      <c r="H6" s="13" t="s">
        <v>23</v>
      </c>
      <c r="I6">
        <v>2</v>
      </c>
      <c r="J6" t="str">
        <f t="shared" si="0"/>
        <v>(5,5,'주식이나 채권을 가지고 있지 않은 상태에서 매도 주문을 하는 것을 일컫는 용어는?','가매도','반매도','공매도',2),</v>
      </c>
    </row>
    <row r="7" spans="1:10" x14ac:dyDescent="0.3">
      <c r="A7">
        <v>6</v>
      </c>
      <c r="B7" s="4" t="s">
        <v>5</v>
      </c>
      <c r="C7" s="4"/>
      <c r="D7" s="4"/>
      <c r="E7" s="4"/>
      <c r="F7" s="13" t="s">
        <v>24</v>
      </c>
      <c r="G7" s="14" t="s">
        <v>25</v>
      </c>
      <c r="H7" s="14" t="s">
        <v>26</v>
      </c>
      <c r="I7">
        <v>0</v>
      </c>
      <c r="J7" t="str">
        <f t="shared" si="0"/>
        <v>(5,6,'동영상 사이트 유튜브의 프리미엄 유료 서비스 명칭은?','유튜브 레드','유튜브 골드','유튜브 블랙',0),</v>
      </c>
    </row>
    <row r="8" spans="1:10" ht="17.25" x14ac:dyDescent="0.3">
      <c r="A8">
        <v>7</v>
      </c>
      <c r="B8" s="4" t="s">
        <v>6</v>
      </c>
      <c r="C8" s="4"/>
      <c r="D8" s="4"/>
      <c r="E8" s="4"/>
      <c r="F8" s="14" t="s">
        <v>27</v>
      </c>
      <c r="G8" s="14" t="s">
        <v>28</v>
      </c>
      <c r="H8" s="12" t="s">
        <v>29</v>
      </c>
      <c r="I8">
        <v>1</v>
      </c>
      <c r="J8" t="str">
        <f t="shared" si="0"/>
        <v>(5,7,'명태 창자에 고춧가루와 소금을 버무려 담근 젓갈의 이름은?','명란젓','창난젓','어리굴젓',1),</v>
      </c>
    </row>
    <row r="9" spans="1:10" ht="17.25" x14ac:dyDescent="0.3">
      <c r="A9">
        <v>8</v>
      </c>
      <c r="B9" s="4" t="s">
        <v>7</v>
      </c>
      <c r="C9" s="4"/>
      <c r="D9" s="4"/>
      <c r="E9" s="4"/>
      <c r="F9" s="14" t="s">
        <v>31</v>
      </c>
      <c r="G9" s="14" t="s">
        <v>33</v>
      </c>
      <c r="H9" s="12" t="s">
        <v>34</v>
      </c>
      <c r="I9">
        <v>0</v>
      </c>
      <c r="J9" t="str">
        <f t="shared" si="0"/>
        <v>(5,8,'우리나라 최초의 근대식 등대는 어느 지역에 세워졌을까?','인천','부산','포항',0),</v>
      </c>
    </row>
    <row r="10" spans="1:10" ht="17.25" x14ac:dyDescent="0.3">
      <c r="A10">
        <v>9</v>
      </c>
      <c r="B10" s="4" t="s">
        <v>47</v>
      </c>
      <c r="C10" s="4"/>
      <c r="D10" s="4"/>
      <c r="E10" s="4"/>
      <c r="F10" s="14" t="s">
        <v>35</v>
      </c>
      <c r="G10" s="14" t="s">
        <v>36</v>
      </c>
      <c r="H10" s="12" t="s">
        <v>37</v>
      </c>
      <c r="I10">
        <v>2</v>
      </c>
      <c r="J10" t="str">
        <f t="shared" si="0"/>
        <v>(5,9,'"자유의 여신상"의 정식 명칭으로 올바른 것은?','자유를 위한 법','법으로 지키는 평화','세계를 비추는 자유',2),</v>
      </c>
    </row>
    <row r="11" spans="1:10" ht="17.25" x14ac:dyDescent="0.3">
      <c r="A11">
        <v>10</v>
      </c>
      <c r="B11" s="4" t="s">
        <v>8</v>
      </c>
      <c r="C11" s="4"/>
      <c r="D11" s="4"/>
      <c r="E11" s="4"/>
      <c r="F11" s="14" t="s">
        <v>38</v>
      </c>
      <c r="G11" s="14" t="s">
        <v>39</v>
      </c>
      <c r="H11" s="12" t="s">
        <v>40</v>
      </c>
      <c r="I11">
        <v>2</v>
      </c>
      <c r="J11" t="str">
        <f t="shared" si="0"/>
        <v>(5,10,'SBS &lt;그것이 알고 싶다&gt;의 역대 진행자가 아닌 사람은?','오세훈','박상원','표창원',2),</v>
      </c>
    </row>
    <row r="12" spans="1:10" ht="17.25" x14ac:dyDescent="0.3">
      <c r="A12">
        <v>11</v>
      </c>
      <c r="B12" s="4" t="s">
        <v>48</v>
      </c>
      <c r="C12" s="4"/>
      <c r="D12" s="4"/>
      <c r="E12" s="4"/>
      <c r="F12" s="14" t="s">
        <v>41</v>
      </c>
      <c r="G12" s="14" t="s">
        <v>42</v>
      </c>
      <c r="H12" s="12" t="s">
        <v>43</v>
      </c>
      <c r="I12">
        <v>1</v>
      </c>
      <c r="J12" t="str">
        <f t="shared" si="0"/>
        <v>(5,11,'코뿔소의 "뿔"은 무엇이 변한 것일까?','코뼈','피부','이빨',1),</v>
      </c>
    </row>
    <row r="13" spans="1:10" ht="17.25" x14ac:dyDescent="0.3">
      <c r="A13">
        <v>12</v>
      </c>
      <c r="B13" s="4" t="s">
        <v>49</v>
      </c>
      <c r="C13" s="4"/>
      <c r="D13" s="4"/>
      <c r="E13" s="4"/>
      <c r="F13" s="14" t="s">
        <v>44</v>
      </c>
      <c r="G13" s="14" t="s">
        <v>45</v>
      </c>
      <c r="H13" s="12" t="s">
        <v>46</v>
      </c>
      <c r="I13">
        <v>1</v>
      </c>
      <c r="J13" t="str">
        <f t="shared" si="0"/>
        <v>(5,12,'국내 최장수 드라마 MBC "전원일기"의 1회 부제목은?','우리가 돌아갈 곳','박수 칠 때 떠나라','도시로 간 사람들',1),</v>
      </c>
    </row>
    <row r="16" spans="1:10" x14ac:dyDescent="0.3">
      <c r="B16" s="3" t="s">
        <v>50</v>
      </c>
    </row>
    <row r="17" spans="1:10" x14ac:dyDescent="0.3">
      <c r="A17">
        <v>1</v>
      </c>
      <c r="B17" s="1" t="s">
        <v>51</v>
      </c>
      <c r="C17" s="1"/>
      <c r="D17" s="1"/>
      <c r="E17" s="1"/>
      <c r="F17" s="12" t="s">
        <v>60</v>
      </c>
      <c r="G17" s="17" t="s">
        <v>61</v>
      </c>
      <c r="H17" s="12" t="s">
        <v>62</v>
      </c>
      <c r="I17">
        <v>1</v>
      </c>
      <c r="J17" t="str">
        <f>"("&amp;$B$16&amp;","&amp;A17&amp;",'"&amp;B17&amp;"','"&amp;F17&amp;"','"&amp;G17&amp;"','"&amp;H17&amp;"',"&amp;I17&amp;"),"</f>
        <v>(3,1,'세계 최대 규모의 동영상 유료 스트리밍 서비스 기업은?','아프리카TV','넷플릭스','JAM',1),</v>
      </c>
    </row>
    <row r="18" spans="1:10" x14ac:dyDescent="0.3">
      <c r="A18">
        <v>2</v>
      </c>
      <c r="B18" s="1" t="s">
        <v>94</v>
      </c>
      <c r="C18" s="1"/>
      <c r="D18" s="1"/>
      <c r="E18" s="1"/>
      <c r="F18" s="17" t="s">
        <v>63</v>
      </c>
      <c r="G18" s="12" t="s">
        <v>64</v>
      </c>
      <c r="H18" s="12" t="s">
        <v>65</v>
      </c>
      <c r="I18">
        <v>0</v>
      </c>
      <c r="J18" t="str">
        <f t="shared" ref="J18:J28" si="1">"("&amp;$B$16&amp;","&amp;A18&amp;",'"&amp;B18&amp;"','"&amp;F18&amp;"','"&amp;G18&amp;"','"&amp;H18&amp;"',"&amp;I18&amp;"),"</f>
        <v>(3,2,'"밥 누나, 연하남, 손예진" 다음 단어에서 연상되는 인물은?','정해인','정약용','정찬우',0),</v>
      </c>
    </row>
    <row r="19" spans="1:10" x14ac:dyDescent="0.3">
      <c r="A19">
        <v>3</v>
      </c>
      <c r="B19" s="1" t="s">
        <v>52</v>
      </c>
      <c r="C19" s="1"/>
      <c r="D19" s="1"/>
      <c r="E19" s="1"/>
      <c r="F19" s="17" t="s">
        <v>66</v>
      </c>
      <c r="G19" s="12" t="s">
        <v>67</v>
      </c>
      <c r="H19" s="12" t="s">
        <v>68</v>
      </c>
      <c r="I19">
        <v>0</v>
      </c>
      <c r="J19" t="str">
        <f t="shared" si="1"/>
        <v>(3,3,'안동 간고등어를 염장 처리하는 사람을 일컫는 말은?','간잽이','고잽이','염잽이',0),</v>
      </c>
    </row>
    <row r="20" spans="1:10" x14ac:dyDescent="0.3">
      <c r="A20">
        <v>4</v>
      </c>
      <c r="B20" s="1" t="s">
        <v>53</v>
      </c>
      <c r="C20" s="1"/>
      <c r="D20" s="1"/>
      <c r="E20" s="1"/>
      <c r="F20" s="12" t="s">
        <v>69</v>
      </c>
      <c r="G20" s="17" t="s">
        <v>70</v>
      </c>
      <c r="H20" s="12" t="s">
        <v>71</v>
      </c>
      <c r="I20">
        <v>1</v>
      </c>
      <c r="J20" t="str">
        <f t="shared" si="1"/>
        <v>(3,4,'경제적 불황기에 소비자 만족도가 높으면서도 가격이 저렴한 상품이 인기를 끄는 현상은?','파운데이션 효과','립스틱 효과','아이섀도우 효과',1),</v>
      </c>
    </row>
    <row r="21" spans="1:10" x14ac:dyDescent="0.3">
      <c r="A21">
        <v>5</v>
      </c>
      <c r="B21" s="1" t="s">
        <v>54</v>
      </c>
      <c r="C21" s="1"/>
      <c r="D21" s="1"/>
      <c r="E21" s="1"/>
      <c r="F21" s="12" t="s">
        <v>32</v>
      </c>
      <c r="G21" s="12" t="s">
        <v>72</v>
      </c>
      <c r="H21" s="17" t="s">
        <v>30</v>
      </c>
      <c r="I21">
        <v>2</v>
      </c>
      <c r="J21" t="str">
        <f t="shared" si="1"/>
        <v>(3,5,'국내 최초의 시외전화는 서울과 (   ) 사이에 개통됐다.','부산','제주','인천',2),</v>
      </c>
    </row>
    <row r="22" spans="1:10" x14ac:dyDescent="0.3">
      <c r="A22">
        <v>6</v>
      </c>
      <c r="B22" s="1" t="s">
        <v>95</v>
      </c>
      <c r="C22" s="1"/>
      <c r="D22" s="1"/>
      <c r="E22" s="1"/>
      <c r="F22" s="12" t="s">
        <v>73</v>
      </c>
      <c r="G22" s="17" t="s">
        <v>74</v>
      </c>
      <c r="H22" s="12" t="s">
        <v>75</v>
      </c>
      <c r="I22">
        <v>1</v>
      </c>
      <c r="J22" t="str">
        <f t="shared" si="1"/>
        <v>(3,6,'"보조개"를 일컫는 북한 말은?','얼굴샘','오목샘','찌름샘',1),</v>
      </c>
    </row>
    <row r="23" spans="1:10" x14ac:dyDescent="0.3">
      <c r="A23">
        <v>7</v>
      </c>
      <c r="B23" s="1" t="s">
        <v>55</v>
      </c>
      <c r="C23" s="1"/>
      <c r="D23" s="1"/>
      <c r="E23" s="1"/>
      <c r="F23" s="12" t="s">
        <v>76</v>
      </c>
      <c r="G23" s="17" t="s">
        <v>77</v>
      </c>
      <c r="H23" s="12" t="s">
        <v>78</v>
      </c>
      <c r="I23">
        <v>1</v>
      </c>
      <c r="J23" t="str">
        <f t="shared" si="1"/>
        <v>(3,7,'제2차 세계대전 당시 폴란드군은 이 동물에게 정식 사병 계급장을 수여했다. 이 동물은?','말','곰','개',1),</v>
      </c>
    </row>
    <row r="24" spans="1:10" x14ac:dyDescent="0.3">
      <c r="A24">
        <v>8</v>
      </c>
      <c r="B24" s="1" t="s">
        <v>56</v>
      </c>
      <c r="C24" s="1"/>
      <c r="D24" s="1"/>
      <c r="E24" s="1"/>
      <c r="F24" s="12" t="s">
        <v>79</v>
      </c>
      <c r="G24" s="12" t="s">
        <v>80</v>
      </c>
      <c r="H24" s="17" t="s">
        <v>81</v>
      </c>
      <c r="I24">
        <v>2</v>
      </c>
      <c r="J24" t="str">
        <f t="shared" si="1"/>
        <v>(3,8,'국내 최초의 근대 병원은?','재생원','세브란스병원','광혜원',2),</v>
      </c>
    </row>
    <row r="25" spans="1:10" x14ac:dyDescent="0.3">
      <c r="A25">
        <v>9</v>
      </c>
      <c r="B25" s="1" t="s">
        <v>57</v>
      </c>
      <c r="C25" s="1"/>
      <c r="D25" s="1"/>
      <c r="E25" s="1"/>
      <c r="F25" s="12" t="s">
        <v>82</v>
      </c>
      <c r="G25" s="18" t="s">
        <v>83</v>
      </c>
      <c r="H25" s="17" t="s">
        <v>84</v>
      </c>
      <c r="I25">
        <v>2</v>
      </c>
      <c r="J25" t="str">
        <f t="shared" si="1"/>
        <v>(3,9,'염치가 없고 뻔뻔스러운 사람을 뜻하는 표현은?','얼굴이 장도리 같다','얼굴이 항아리 같다','얼굴이 꽹가리 같다',2),</v>
      </c>
    </row>
    <row r="26" spans="1:10" x14ac:dyDescent="0.3">
      <c r="A26">
        <v>10</v>
      </c>
      <c r="B26" s="1" t="s">
        <v>96</v>
      </c>
      <c r="C26" s="1"/>
      <c r="D26" s="1"/>
      <c r="E26" s="1"/>
      <c r="F26" s="12" t="s">
        <v>85</v>
      </c>
      <c r="G26" s="18" t="s">
        <v>86</v>
      </c>
      <c r="H26" s="17" t="s">
        <v>87</v>
      </c>
      <c r="I26">
        <v>2</v>
      </c>
      <c r="J26" t="str">
        <f t="shared" si="1"/>
        <v>(3,10,'다음 중 "쪽"의 의미가 다른 하나는?','쪽지','쪽박','쪽빛',2),</v>
      </c>
    </row>
    <row r="27" spans="1:10" x14ac:dyDescent="0.3">
      <c r="A27">
        <v>11</v>
      </c>
      <c r="B27" s="1" t="s">
        <v>58</v>
      </c>
      <c r="C27" s="1"/>
      <c r="D27" s="1"/>
      <c r="E27" s="1"/>
      <c r="F27" s="12" t="s">
        <v>88</v>
      </c>
      <c r="G27" s="18" t="s">
        <v>89</v>
      </c>
      <c r="H27" s="17" t="s">
        <v>90</v>
      </c>
      <c r="I27">
        <v>2</v>
      </c>
      <c r="J27" t="str">
        <f t="shared" si="1"/>
        <v>(3,11,'흙으로 빚은 그릇이 아닌 것은?','사기','옹기','유기',2),</v>
      </c>
    </row>
    <row r="28" spans="1:10" x14ac:dyDescent="0.3">
      <c r="A28">
        <v>12</v>
      </c>
      <c r="B28" s="1" t="s">
        <v>59</v>
      </c>
      <c r="C28" s="1"/>
      <c r="D28" s="1"/>
      <c r="E28" s="1"/>
      <c r="F28" s="17" t="s">
        <v>91</v>
      </c>
      <c r="G28" s="18" t="s">
        <v>92</v>
      </c>
      <c r="H28" s="12" t="s">
        <v>93</v>
      </c>
      <c r="I28">
        <v>0</v>
      </c>
      <c r="J28" t="str">
        <f t="shared" si="1"/>
        <v>(3,12,'국빈을 맞이하는 의전행사에서 예포를 몇 발 발사할까?','21발','25발','29발',0),</v>
      </c>
    </row>
    <row r="30" spans="1:10" x14ac:dyDescent="0.3">
      <c r="B30" s="3" t="s">
        <v>97</v>
      </c>
    </row>
    <row r="31" spans="1:10" x14ac:dyDescent="0.3">
      <c r="A31">
        <v>1</v>
      </c>
      <c r="B31" s="1" t="s">
        <v>98</v>
      </c>
      <c r="C31" s="1"/>
      <c r="D31" s="1"/>
      <c r="E31" s="1"/>
      <c r="F31" s="17" t="s">
        <v>110</v>
      </c>
      <c r="G31" s="12" t="s">
        <v>111</v>
      </c>
      <c r="H31" s="12" t="s">
        <v>112</v>
      </c>
      <c r="I31">
        <v>0</v>
      </c>
      <c r="J31" t="str">
        <f>"("&amp;$B$30&amp;","&amp;A31&amp;",'"&amp;B31&amp;"','"&amp;F31&amp;"','"&amp;G31&amp;"','"&amp;H31&amp;"',"&amp;I31&amp;"),"</f>
        <v>(4,1,'유니콘처럼 반짝 성공했다가 망한 스타트업 기업을 일컫는 말은?','유니콥스','유니클로','유니세프',0),</v>
      </c>
    </row>
    <row r="32" spans="1:10" x14ac:dyDescent="0.3">
      <c r="A32">
        <v>2</v>
      </c>
      <c r="B32" s="1" t="s">
        <v>99</v>
      </c>
      <c r="C32" s="1"/>
      <c r="D32" s="1"/>
      <c r="E32" s="1"/>
      <c r="F32" s="12" t="s">
        <v>113</v>
      </c>
      <c r="G32" s="12" t="s">
        <v>114</v>
      </c>
      <c r="H32" s="17" t="s">
        <v>115</v>
      </c>
      <c r="I32">
        <v>2</v>
      </c>
      <c r="J32" t="str">
        <f t="shared" ref="J32:J42" si="2">"("&amp;$B$30&amp;","&amp;A32&amp;",'"&amp;B32&amp;"','"&amp;F32&amp;"','"&amp;G32&amp;"','"&amp;H32&amp;"',"&amp;I32&amp;"),"</f>
        <v>(4,2,'자신이 좋아하고 몰두해 있는 분야에서 성공한 사람을 뜻하는 신조어는?','지덕','후덕','성덕',2),</v>
      </c>
    </row>
    <row r="33" spans="1:10" x14ac:dyDescent="0.3">
      <c r="A33">
        <v>3</v>
      </c>
      <c r="B33" s="1" t="s">
        <v>100</v>
      </c>
      <c r="C33" s="1"/>
      <c r="D33" s="1"/>
      <c r="E33" s="1"/>
      <c r="F33" s="12" t="s">
        <v>116</v>
      </c>
      <c r="G33" s="17" t="s">
        <v>117</v>
      </c>
      <c r="H33" s="12" t="s">
        <v>118</v>
      </c>
      <c r="I33">
        <v>1</v>
      </c>
      <c r="J33" t="str">
        <f t="shared" si="2"/>
        <v>(4,3,'우리나라가 가장 많이 수입하는 자원은?','철광석','석유','고무',1),</v>
      </c>
    </row>
    <row r="34" spans="1:10" x14ac:dyDescent="0.3">
      <c r="A34">
        <v>4</v>
      </c>
      <c r="B34" s="1" t="s">
        <v>101</v>
      </c>
      <c r="C34" s="1"/>
      <c r="D34" s="1"/>
      <c r="E34" s="1"/>
      <c r="F34" s="17" t="s">
        <v>119</v>
      </c>
      <c r="G34" s="12" t="s">
        <v>120</v>
      </c>
      <c r="H34" s="12" t="s">
        <v>121</v>
      </c>
      <c r="I34">
        <v>0</v>
      </c>
      <c r="J34" t="str">
        <f t="shared" si="2"/>
        <v>(4,4,'세계적인 게임 회사 닌텐도는 원래 무엇을 만들던 회사였을까?','화투','편지지','봉제인형',0),</v>
      </c>
    </row>
    <row r="35" spans="1:10" x14ac:dyDescent="0.3">
      <c r="A35">
        <v>5</v>
      </c>
      <c r="B35" s="1" t="s">
        <v>102</v>
      </c>
      <c r="C35" s="1"/>
      <c r="D35" s="1"/>
      <c r="E35" s="1"/>
      <c r="F35" s="12" t="s">
        <v>122</v>
      </c>
      <c r="G35" s="12" t="s">
        <v>123</v>
      </c>
      <c r="H35" s="17" t="s">
        <v>124</v>
      </c>
      <c r="I35">
        <v>2</v>
      </c>
      <c r="J35" t="str">
        <f t="shared" si="2"/>
        <v>(4,5,'2016년 리우데자네이루 하계 올림픽에서 정식 종목으로 채택된 것은?','비치발리볼','주짓수','골프',2),</v>
      </c>
    </row>
    <row r="36" spans="1:10" x14ac:dyDescent="0.3">
      <c r="A36">
        <v>6</v>
      </c>
      <c r="B36" s="1" t="s">
        <v>103</v>
      </c>
      <c r="C36" s="1"/>
      <c r="D36" s="1"/>
      <c r="E36" s="1"/>
      <c r="F36" s="12" t="s">
        <v>125</v>
      </c>
      <c r="G36" s="17" t="s">
        <v>126</v>
      </c>
      <c r="H36" s="12" t="s">
        <v>127</v>
      </c>
      <c r="I36">
        <v>1</v>
      </c>
      <c r="J36" t="str">
        <f t="shared" si="2"/>
        <v>(4,6,'새로운 경제질서를 의미하는 뉴노멀(New Normal)의 중국식 표현으로 올바른 것은?','무에타이','신창타이','전선타이',1),</v>
      </c>
    </row>
    <row r="37" spans="1:10" x14ac:dyDescent="0.3">
      <c r="A37">
        <v>7</v>
      </c>
      <c r="B37" s="1" t="s">
        <v>104</v>
      </c>
      <c r="C37" s="1"/>
      <c r="D37" s="1"/>
      <c r="E37" s="1"/>
      <c r="F37" s="12" t="s">
        <v>128</v>
      </c>
      <c r="G37" s="12" t="s">
        <v>129</v>
      </c>
      <c r="H37" s="17" t="s">
        <v>130</v>
      </c>
      <c r="I37">
        <v>2</v>
      </c>
      <c r="J37" t="str">
        <f t="shared" si="2"/>
        <v>(4,7,'지명에서 유래된 이름을 가진 음식이 아닌 것은?','체다치즈','햄버거','퐁듀',2),</v>
      </c>
    </row>
    <row r="38" spans="1:10" x14ac:dyDescent="0.3">
      <c r="A38">
        <v>8</v>
      </c>
      <c r="B38" s="1" t="s">
        <v>105</v>
      </c>
      <c r="C38" s="1"/>
      <c r="D38" s="1"/>
      <c r="E38" s="1"/>
      <c r="F38" s="12" t="s">
        <v>131</v>
      </c>
      <c r="G38" s="12" t="s">
        <v>132</v>
      </c>
      <c r="H38" s="17" t="s">
        <v>133</v>
      </c>
      <c r="I38">
        <v>2</v>
      </c>
      <c r="J38" t="str">
        <f t="shared" si="2"/>
        <v>(4,8,'재료의 단단함을 뜻하는 단어는?','강도','인성','경도',2),</v>
      </c>
    </row>
    <row r="39" spans="1:10" x14ac:dyDescent="0.3">
      <c r="A39">
        <v>9</v>
      </c>
      <c r="B39" s="1" t="s">
        <v>106</v>
      </c>
      <c r="C39" s="1"/>
      <c r="D39" s="1"/>
      <c r="E39" s="1"/>
      <c r="F39" s="12" t="s">
        <v>134</v>
      </c>
      <c r="G39" s="12" t="s">
        <v>135</v>
      </c>
      <c r="H39" s="17" t="s">
        <v>136</v>
      </c>
      <c r="I39">
        <v>2</v>
      </c>
      <c r="J39" t="str">
        <f t="shared" si="2"/>
        <v>(4,9,'순우리말 &lt;된바람&gt;은 어느 방향에서 부는 바람을 뜻할까?','동','서','북',2),</v>
      </c>
    </row>
    <row r="40" spans="1:10" x14ac:dyDescent="0.3">
      <c r="A40">
        <v>10</v>
      </c>
      <c r="B40" s="1" t="s">
        <v>107</v>
      </c>
      <c r="C40" s="1"/>
      <c r="D40" s="1"/>
      <c r="E40" s="1"/>
      <c r="F40" s="17" t="s">
        <v>137</v>
      </c>
      <c r="G40" s="12" t="s">
        <v>138</v>
      </c>
      <c r="H40" s="12" t="s">
        <v>139</v>
      </c>
      <c r="I40">
        <v>0</v>
      </c>
      <c r="J40" t="str">
        <f t="shared" si="2"/>
        <v>(4,10,'외부와 단절된 혼자만의 공간에서 안락함과 편안함을 추구하는 사람을 일컫는 용어는?','코쿤족','딩크족','니트족',0),</v>
      </c>
    </row>
    <row r="41" spans="1:10" x14ac:dyDescent="0.3">
      <c r="A41">
        <v>11</v>
      </c>
      <c r="B41" s="1" t="s">
        <v>108</v>
      </c>
      <c r="C41" s="1"/>
      <c r="D41" s="1"/>
      <c r="E41" s="1"/>
      <c r="F41" s="17" t="s">
        <v>140</v>
      </c>
      <c r="G41" s="12" t="s">
        <v>141</v>
      </c>
      <c r="H41" s="12" t="s">
        <v>142</v>
      </c>
      <c r="I41">
        <v>0</v>
      </c>
      <c r="J41" t="str">
        <f t="shared" si="2"/>
        <v>(4,11,'국내에서 최초로 상영된 극장용 애니메이션 영화는?','피터팬','홍길동','미키마우스',0),</v>
      </c>
    </row>
    <row r="42" spans="1:10" x14ac:dyDescent="0.3">
      <c r="A42">
        <v>12</v>
      </c>
      <c r="B42" s="1" t="s">
        <v>109</v>
      </c>
      <c r="C42" s="1"/>
      <c r="D42" s="1"/>
      <c r="E42" s="1"/>
      <c r="F42" s="12" t="s">
        <v>143</v>
      </c>
      <c r="G42" s="17" t="s">
        <v>144</v>
      </c>
      <c r="H42" s="12" t="s">
        <v>145</v>
      </c>
      <c r="I42">
        <v>1</v>
      </c>
      <c r="J42" t="str">
        <f t="shared" si="2"/>
        <v>(4,12,'한반도에 있는 다음 국도 중 구간 전체가 남한 관할이 아닌 도로는?','국도 제3호선','국도 제10호선','국도 제31호선',1),</v>
      </c>
    </row>
    <row r="44" spans="1:10" x14ac:dyDescent="0.3">
      <c r="B44" s="3" t="s">
        <v>194</v>
      </c>
    </row>
    <row r="45" spans="1:10" x14ac:dyDescent="0.3">
      <c r="A45">
        <v>1</v>
      </c>
      <c r="B45" s="1" t="s">
        <v>146</v>
      </c>
      <c r="C45" s="1"/>
      <c r="D45" s="1"/>
      <c r="E45" s="1"/>
      <c r="F45" s="12" t="s">
        <v>158</v>
      </c>
      <c r="G45" s="12" t="s">
        <v>159</v>
      </c>
      <c r="H45" s="17" t="s">
        <v>160</v>
      </c>
      <c r="I45">
        <v>2</v>
      </c>
      <c r="J45" t="str">
        <f>"("&amp;$B$44&amp;","&amp;A45&amp;",'"&amp;B45&amp;"','"&amp;F45&amp;"','"&amp;G45&amp;"','"&amp;H45&amp;"',"&amp;I45&amp;"),"</f>
        <v>(6,1,'&lt;호박, 구두, 왕자님&gt; 다음 단어에서 연상되는 것은?','백설공주','인어공주','신데렐라',2),</v>
      </c>
    </row>
    <row r="46" spans="1:10" x14ac:dyDescent="0.3">
      <c r="A46">
        <v>2</v>
      </c>
      <c r="B46" s="1" t="s">
        <v>147</v>
      </c>
      <c r="C46" s="1"/>
      <c r="D46" s="1"/>
      <c r="E46" s="1"/>
      <c r="F46" s="12" t="s">
        <v>161</v>
      </c>
      <c r="G46" s="12" t="s">
        <v>162</v>
      </c>
      <c r="H46" s="17" t="s">
        <v>163</v>
      </c>
      <c r="I46">
        <v>2</v>
      </c>
      <c r="J46" t="str">
        <f t="shared" ref="J46:J56" si="3">"("&amp;$B$44&amp;","&amp;A46&amp;",'"&amp;B46&amp;"','"&amp;F46&amp;"','"&amp;G46&amp;"','"&amp;H46&amp;"',"&amp;I46&amp;"),"</f>
        <v>(6,2,'한국 시트콤이 아닌 것은?','뱀파이어 아이돌','순풍 산부인과','프렌즈',2),</v>
      </c>
    </row>
    <row r="47" spans="1:10" x14ac:dyDescent="0.3">
      <c r="A47">
        <v>3</v>
      </c>
      <c r="B47" s="1" t="s">
        <v>148</v>
      </c>
      <c r="C47" s="1"/>
      <c r="D47" s="1"/>
      <c r="E47" s="1"/>
      <c r="F47" s="12" t="s">
        <v>164</v>
      </c>
      <c r="G47" s="12" t="s">
        <v>165</v>
      </c>
      <c r="H47" s="17" t="s">
        <v>166</v>
      </c>
      <c r="I47">
        <v>2</v>
      </c>
      <c r="J47" t="str">
        <f t="shared" si="3"/>
        <v>(6,3,'척추동물의 췌장에서 분비되느 호르몬의 일종으로 당뇨병 치료에 널리 쓰이는 이것은?','테라토마','인터페론','인슐린',2),</v>
      </c>
    </row>
    <row r="48" spans="1:10" x14ac:dyDescent="0.3">
      <c r="A48">
        <v>4</v>
      </c>
      <c r="B48" s="1" t="s">
        <v>149</v>
      </c>
      <c r="C48" s="1"/>
      <c r="D48" s="1"/>
      <c r="E48" s="1"/>
      <c r="F48" s="17" t="s">
        <v>167</v>
      </c>
      <c r="G48" s="12" t="s">
        <v>168</v>
      </c>
      <c r="H48" s="12" t="s">
        <v>169</v>
      </c>
      <c r="I48">
        <v>0</v>
      </c>
      <c r="J48" t="str">
        <f t="shared" si="3"/>
        <v>(6,4,'호주의 수도는?','캔버라','시드니','멜버른',0),</v>
      </c>
    </row>
    <row r="49" spans="1:10" x14ac:dyDescent="0.3">
      <c r="A49">
        <v>5</v>
      </c>
      <c r="B49" s="1" t="s">
        <v>156</v>
      </c>
      <c r="C49" s="1"/>
      <c r="D49" s="1"/>
      <c r="E49" s="1"/>
      <c r="F49" s="12" t="s">
        <v>170</v>
      </c>
      <c r="G49" s="12" t="s">
        <v>171</v>
      </c>
      <c r="H49" s="17" t="s">
        <v>172</v>
      </c>
      <c r="I49">
        <v>2</v>
      </c>
      <c r="J49" t="str">
        <f t="shared" si="3"/>
        <v>(6,5,'"익명"이라는 뜻의 글로벌 해커 집단으로 정치 사회적 목적을 갖고 해킹하는 이 집단의 이름은??','리자드 스쿼드','수어사이드 스쿼드','어나니머스',2),</v>
      </c>
    </row>
    <row r="50" spans="1:10" x14ac:dyDescent="0.3">
      <c r="A50">
        <v>6</v>
      </c>
      <c r="B50" s="1" t="s">
        <v>150</v>
      </c>
      <c r="C50" s="1"/>
      <c r="D50" s="1"/>
      <c r="E50" s="1"/>
      <c r="F50" s="12" t="s">
        <v>173</v>
      </c>
      <c r="G50" s="17" t="s">
        <v>174</v>
      </c>
      <c r="H50" s="12" t="s">
        <v>175</v>
      </c>
      <c r="I50">
        <v>1</v>
      </c>
      <c r="J50" t="str">
        <f t="shared" si="3"/>
        <v>(6,6,'현 식품위생법에 따라 유통기한 표시를 생략할 수 있는 제품은?','탁주','소주','약주',1),</v>
      </c>
    </row>
    <row r="51" spans="1:10" x14ac:dyDescent="0.3">
      <c r="A51">
        <v>7</v>
      </c>
      <c r="B51" s="1" t="s">
        <v>151</v>
      </c>
      <c r="C51" s="1"/>
      <c r="D51" s="1"/>
      <c r="E51" s="1"/>
      <c r="F51" s="17" t="s">
        <v>176</v>
      </c>
      <c r="G51" s="12" t="s">
        <v>177</v>
      </c>
      <c r="H51" s="12" t="s">
        <v>178</v>
      </c>
      <c r="I51">
        <v>0</v>
      </c>
      <c r="J51" t="str">
        <f t="shared" si="3"/>
        <v>(6,7,'기초, 차상위 계층 대상의 문화예술, 여행, 체육 분야 지원 제도는?','문화누리카드','문화아름카드','문화상품권',0),</v>
      </c>
    </row>
    <row r="52" spans="1:10" x14ac:dyDescent="0.3">
      <c r="A52">
        <v>8</v>
      </c>
      <c r="B52" s="1" t="s">
        <v>152</v>
      </c>
      <c r="C52" s="1"/>
      <c r="D52" s="1"/>
      <c r="E52" s="1"/>
      <c r="F52" s="12" t="s">
        <v>179</v>
      </c>
      <c r="G52" s="17" t="s">
        <v>180</v>
      </c>
      <c r="H52" s="12" t="s">
        <v>181</v>
      </c>
      <c r="I52">
        <v>1</v>
      </c>
      <c r="J52" t="str">
        <f t="shared" si="3"/>
        <v>(6,8,'다음 중 소고기가 아닌 것은?','우둔살','갈매기살','제비추리',1),</v>
      </c>
    </row>
    <row r="53" spans="1:10" x14ac:dyDescent="0.3">
      <c r="A53">
        <v>9</v>
      </c>
      <c r="B53" s="1" t="s">
        <v>153</v>
      </c>
      <c r="C53" s="1"/>
      <c r="D53" s="1"/>
      <c r="E53" s="1"/>
      <c r="F53" s="12" t="s">
        <v>182</v>
      </c>
      <c r="G53" s="12" t="s">
        <v>183</v>
      </c>
      <c r="H53" s="17" t="s">
        <v>184</v>
      </c>
      <c r="I53">
        <v>2</v>
      </c>
      <c r="J53" t="str">
        <f t="shared" si="3"/>
        <v>(6,9,'국내 사이브 민간 외교관의 역할을 담당하는 사이버 외교사절단의 이름은?','뭉크','라크','반크',2),</v>
      </c>
    </row>
    <row r="54" spans="1:10" x14ac:dyDescent="0.3">
      <c r="A54">
        <v>10</v>
      </c>
      <c r="B54" s="1" t="s">
        <v>154</v>
      </c>
      <c r="C54" s="1"/>
      <c r="D54" s="1"/>
      <c r="E54" s="1"/>
      <c r="F54" s="17" t="s">
        <v>185</v>
      </c>
      <c r="G54" s="12" t="s">
        <v>186</v>
      </c>
      <c r="H54" s="12" t="s">
        <v>187</v>
      </c>
      <c r="I54">
        <v>0</v>
      </c>
      <c r="J54" t="str">
        <f t="shared" si="3"/>
        <v>(6,10,'대부분의 치킨은 왼쪽 다리가 더 쫄깃하다.','그렇다','아니다. 상관없다.','아니다. 오른쪽 다리가 더 쫄깃하다.',0),</v>
      </c>
    </row>
    <row r="55" spans="1:10" x14ac:dyDescent="0.3">
      <c r="A55">
        <v>11</v>
      </c>
      <c r="B55" s="1" t="s">
        <v>157</v>
      </c>
      <c r="C55" s="1"/>
      <c r="D55" s="1"/>
      <c r="E55" s="1"/>
      <c r="F55" s="12" t="s">
        <v>188</v>
      </c>
      <c r="G55" s="12" t="s">
        <v>189</v>
      </c>
      <c r="H55" s="17" t="s">
        <v>190</v>
      </c>
      <c r="I55">
        <v>2</v>
      </c>
      <c r="J55" t="str">
        <f t="shared" si="3"/>
        <v>(6,11,'"오란비"는 무엇의 옛말일까?','소나기','여우비','장마',2),</v>
      </c>
    </row>
    <row r="56" spans="1:10" x14ac:dyDescent="0.3">
      <c r="A56">
        <v>12</v>
      </c>
      <c r="B56" s="1" t="s">
        <v>155</v>
      </c>
      <c r="C56" s="1"/>
      <c r="D56" s="1"/>
      <c r="E56" s="1"/>
      <c r="F56" s="12" t="s">
        <v>191</v>
      </c>
      <c r="G56" s="17" t="s">
        <v>192</v>
      </c>
      <c r="H56" s="12" t="s">
        <v>193</v>
      </c>
      <c r="I56">
        <v>1</v>
      </c>
      <c r="J56" t="str">
        <f t="shared" si="3"/>
        <v>(6,12,'배설물로 커피를 만들지 않는 동물은?','다람쥐','토끼','족제비',1),</v>
      </c>
    </row>
    <row r="58" spans="1:10" x14ac:dyDescent="0.3">
      <c r="B58" s="3" t="s">
        <v>195</v>
      </c>
    </row>
    <row r="59" spans="1:10" x14ac:dyDescent="0.3">
      <c r="A59">
        <v>1</v>
      </c>
      <c r="B59" s="1" t="s">
        <v>196</v>
      </c>
      <c r="C59" s="1"/>
      <c r="D59" s="1"/>
      <c r="E59" s="1"/>
      <c r="F59" s="17" t="s">
        <v>206</v>
      </c>
      <c r="G59" s="12" t="s">
        <v>207</v>
      </c>
      <c r="H59" s="12" t="s">
        <v>208</v>
      </c>
      <c r="I59">
        <v>0</v>
      </c>
      <c r="J59" t="str">
        <f>"("&amp;$B$58&amp;","&amp;A59&amp;",'"&amp;B59&amp;"','"&amp;F59&amp;"','"&amp;G59&amp;"','"&amp;H59&amp;"',"&amp;I59&amp;"),"</f>
        <v>(7,1,'실존하는 나무가 아닌 것은?','물구나무','미루나무','계수나무',0),</v>
      </c>
    </row>
    <row r="60" spans="1:10" x14ac:dyDescent="0.3">
      <c r="A60">
        <v>2</v>
      </c>
      <c r="B60" s="1" t="s">
        <v>197</v>
      </c>
      <c r="C60" s="1"/>
      <c r="D60" s="1"/>
      <c r="E60" s="1"/>
      <c r="F60" s="17" t="s">
        <v>209</v>
      </c>
      <c r="G60" s="12" t="s">
        <v>210</v>
      </c>
      <c r="H60" s="12" t="s">
        <v>211</v>
      </c>
      <c r="I60">
        <v>0</v>
      </c>
      <c r="J60" t="str">
        <f t="shared" ref="J60:J70" si="4">"("&amp;$B$58&amp;","&amp;A60&amp;",'"&amp;B60&amp;"','"&amp;F60&amp;"','"&amp;G60&amp;"','"&amp;H60&amp;"',"&amp;I60&amp;"),"</f>
        <v>(7,2,'고객을 끌기 위해 일반적인 가격보다 훨씬 저렴하게 판매하는 상품을 칭하는 용어는?','로스리더','잼형','퀴즈리더',0),</v>
      </c>
    </row>
    <row r="61" spans="1:10" x14ac:dyDescent="0.3">
      <c r="A61">
        <v>3</v>
      </c>
      <c r="B61" s="1" t="s">
        <v>198</v>
      </c>
      <c r="C61" s="1"/>
      <c r="D61" s="1"/>
      <c r="E61" s="1"/>
      <c r="F61" s="12" t="s">
        <v>214</v>
      </c>
      <c r="G61" s="12" t="s">
        <v>212</v>
      </c>
      <c r="H61" s="17" t="s">
        <v>213</v>
      </c>
      <c r="I61">
        <v>2</v>
      </c>
      <c r="J61" t="str">
        <f t="shared" si="4"/>
        <v>(7,3,'다음 중 12세 이용 게임이 아닌 것은?','던전 앤 파이터','리그 오브 레전드','카트라이더',2),</v>
      </c>
    </row>
    <row r="62" spans="1:10" x14ac:dyDescent="0.3">
      <c r="A62">
        <v>4</v>
      </c>
      <c r="B62" s="1" t="s">
        <v>199</v>
      </c>
      <c r="C62" s="1"/>
      <c r="D62" s="1"/>
      <c r="E62" s="1"/>
      <c r="F62" s="17" t="s">
        <v>217</v>
      </c>
      <c r="G62" s="12" t="s">
        <v>218</v>
      </c>
      <c r="H62" s="12" t="s">
        <v>219</v>
      </c>
      <c r="I62">
        <v>0</v>
      </c>
      <c r="J62" t="str">
        <f t="shared" si="4"/>
        <v>(7,4,'최상위 돼지고기 등급은?','1+','A++','SA+',0),</v>
      </c>
    </row>
    <row r="63" spans="1:10" x14ac:dyDescent="0.3">
      <c r="A63">
        <v>5</v>
      </c>
      <c r="B63" s="1" t="s">
        <v>215</v>
      </c>
      <c r="C63" s="1"/>
      <c r="D63" s="1"/>
      <c r="E63" s="1"/>
      <c r="F63" s="12" t="s">
        <v>220</v>
      </c>
      <c r="G63" s="12" t="s">
        <v>221</v>
      </c>
      <c r="H63" s="17" t="s">
        <v>243</v>
      </c>
      <c r="I63">
        <v>2</v>
      </c>
      <c r="J63" t="str">
        <f t="shared" si="4"/>
        <v>(7,5,'"짜장면"과 "자장면" 중 표준어는?','짜장면','자장면','둘다 맞다.',2),</v>
      </c>
    </row>
    <row r="64" spans="1:10" x14ac:dyDescent="0.3">
      <c r="A64">
        <v>6</v>
      </c>
      <c r="B64" s="1" t="s">
        <v>200</v>
      </c>
      <c r="C64" s="1"/>
      <c r="D64" s="1"/>
      <c r="E64" s="1"/>
      <c r="F64" s="17" t="s">
        <v>222</v>
      </c>
      <c r="G64" s="12" t="s">
        <v>223</v>
      </c>
      <c r="H64" s="12" t="s">
        <v>224</v>
      </c>
      <c r="I64">
        <v>0</v>
      </c>
      <c r="J64" t="str">
        <f t="shared" si="4"/>
        <v>(7,6,'정부 주요 정책을 심의하는 국무회의의 의장은?','대통령','국무총리','국회의장',0),</v>
      </c>
    </row>
    <row r="65" spans="1:10" x14ac:dyDescent="0.3">
      <c r="A65">
        <v>7</v>
      </c>
      <c r="B65" s="1" t="s">
        <v>216</v>
      </c>
      <c r="C65" s="1"/>
      <c r="D65" s="1"/>
      <c r="E65" s="1"/>
      <c r="F65" s="12" t="s">
        <v>225</v>
      </c>
      <c r="G65" s="12" t="s">
        <v>226</v>
      </c>
      <c r="H65" s="17" t="s">
        <v>227</v>
      </c>
      <c r="I65">
        <v>2</v>
      </c>
      <c r="J65" t="str">
        <f t="shared" si="4"/>
        <v>(7,7,' 2017년 KOBAKO가 전국 소비자를 대상으로 조사한 "소비자가 뽑은 광고모델" 1위에 선정된 인물은?','송중기','박보검','공유',2),</v>
      </c>
    </row>
    <row r="66" spans="1:10" x14ac:dyDescent="0.3">
      <c r="A66">
        <v>8</v>
      </c>
      <c r="B66" s="1" t="s">
        <v>201</v>
      </c>
      <c r="C66" s="1"/>
      <c r="D66" s="1"/>
      <c r="E66" s="1"/>
      <c r="F66" s="17" t="s">
        <v>228</v>
      </c>
      <c r="G66" s="12" t="s">
        <v>241</v>
      </c>
      <c r="H66" s="12" t="s">
        <v>242</v>
      </c>
      <c r="I66">
        <v>0</v>
      </c>
      <c r="J66" t="str">
        <f t="shared" si="4"/>
        <v>(7,8,'영화 제목이 아닌 것은?','징글벨','산타클로스','캐롤',0),</v>
      </c>
    </row>
    <row r="67" spans="1:10" x14ac:dyDescent="0.3">
      <c r="A67">
        <v>9</v>
      </c>
      <c r="B67" s="1" t="s">
        <v>202</v>
      </c>
      <c r="C67" s="1"/>
      <c r="D67" s="1"/>
      <c r="E67" s="1"/>
      <c r="F67" s="12" t="s">
        <v>240</v>
      </c>
      <c r="G67" s="17" t="s">
        <v>229</v>
      </c>
      <c r="H67" s="12" t="s">
        <v>230</v>
      </c>
      <c r="I67">
        <v>1</v>
      </c>
      <c r="J67" t="str">
        <f t="shared" si="4"/>
        <v>(7,9,'양력 기준 한 달 안에 보름달이 두 번 뜨는 경우가 있는데 이때 두 번째로 뜬 보름달의 이름은?','럭키문','블루문','더블문',1),</v>
      </c>
    </row>
    <row r="68" spans="1:10" x14ac:dyDescent="0.3">
      <c r="A68">
        <v>10</v>
      </c>
      <c r="B68" s="1" t="s">
        <v>203</v>
      </c>
      <c r="C68" s="1"/>
      <c r="D68" s="1"/>
      <c r="E68" s="1"/>
      <c r="F68" s="17" t="s">
        <v>231</v>
      </c>
      <c r="G68" s="12" t="s">
        <v>232</v>
      </c>
      <c r="H68" s="12" t="s">
        <v>233</v>
      </c>
      <c r="I68">
        <v>0</v>
      </c>
      <c r="J68" t="str">
        <f t="shared" si="4"/>
        <v>(7,10,'조선시대 신분을 나타내는 말이 아닌 것은?','방자','중인','천민',0),</v>
      </c>
    </row>
    <row r="69" spans="1:10" x14ac:dyDescent="0.3">
      <c r="A69">
        <v>11</v>
      </c>
      <c r="B69" s="1" t="s">
        <v>204</v>
      </c>
      <c r="C69" s="1"/>
      <c r="D69" s="1"/>
      <c r="E69" s="1"/>
      <c r="F69" s="12" t="s">
        <v>234</v>
      </c>
      <c r="G69" s="17" t="s">
        <v>235</v>
      </c>
      <c r="H69" s="12" t="s">
        <v>236</v>
      </c>
      <c r="I69">
        <v>1</v>
      </c>
      <c r="J69" t="str">
        <f t="shared" si="4"/>
        <v>(7,11,'다음 중 전화번호의 지역번호 숫자가 가장큰 도시는?','경남','전북','세종',1),</v>
      </c>
    </row>
    <row r="70" spans="1:10" x14ac:dyDescent="0.3">
      <c r="A70">
        <v>12</v>
      </c>
      <c r="B70" s="1" t="s">
        <v>205</v>
      </c>
      <c r="C70" s="1"/>
      <c r="D70" s="1"/>
      <c r="E70" s="1"/>
      <c r="F70" s="12" t="s">
        <v>237</v>
      </c>
      <c r="G70" s="17" t="s">
        <v>238</v>
      </c>
      <c r="H70" s="12" t="s">
        <v>239</v>
      </c>
      <c r="I70">
        <v>1</v>
      </c>
      <c r="J70" t="str">
        <f t="shared" si="4"/>
        <v>(7,12,'악보에서 계속되는 음과 음 사이를 끊지 말고 부드럽게 이어 연주하라는 음악 기호는?','스타카토','레가토','포르타토',1),</v>
      </c>
    </row>
    <row r="72" spans="1:10" x14ac:dyDescent="0.3">
      <c r="B72" s="3" t="s">
        <v>288</v>
      </c>
    </row>
    <row r="73" spans="1:10" x14ac:dyDescent="0.3">
      <c r="A73">
        <v>1</v>
      </c>
      <c r="B73" s="1" t="s">
        <v>244</v>
      </c>
      <c r="C73" s="1"/>
      <c r="D73" s="1"/>
      <c r="E73" s="1"/>
      <c r="F73" s="17" t="s">
        <v>252</v>
      </c>
      <c r="G73" s="12" t="s">
        <v>253</v>
      </c>
      <c r="H73" s="12" t="s">
        <v>254</v>
      </c>
      <c r="I73">
        <v>0</v>
      </c>
      <c r="J73" t="str">
        <f>"("&amp;$B$72&amp;","&amp;A73&amp;",'"&amp;B73&amp;"','"&amp;F73&amp;"','"&amp;G73&amp;"','"&amp;H73&amp;"',"&amp;I73&amp;"),"</f>
        <v>(8,1,'잼아저씨가 정장 포켓에 꽂는 것의 이름은?','행커치프','크리넥스','안경닦이',0),</v>
      </c>
    </row>
    <row r="74" spans="1:10" x14ac:dyDescent="0.3">
      <c r="A74">
        <v>2</v>
      </c>
      <c r="B74" s="1" t="s">
        <v>245</v>
      </c>
      <c r="C74" s="1"/>
      <c r="D74" s="1"/>
      <c r="E74" s="1"/>
      <c r="F74" s="12" t="s">
        <v>255</v>
      </c>
      <c r="G74" s="12" t="s">
        <v>256</v>
      </c>
      <c r="H74" s="17" t="s">
        <v>257</v>
      </c>
      <c r="I74">
        <v>2</v>
      </c>
      <c r="J74" t="str">
        <f t="shared" ref="J74:J84" si="5">"("&amp;$B$72&amp;","&amp;A74&amp;",'"&amp;B74&amp;"','"&amp;F74&amp;"','"&amp;G74&amp;"','"&amp;H74&amp;"',"&amp;I74&amp;"),"</f>
        <v>(8,2,'한글날은 언제일까?','10월 1일','10월 3일','10월 9일',2),</v>
      </c>
    </row>
    <row r="75" spans="1:10" x14ac:dyDescent="0.3">
      <c r="A75">
        <v>3</v>
      </c>
      <c r="B75" s="1" t="s">
        <v>246</v>
      </c>
      <c r="C75" s="1"/>
      <c r="D75" s="1"/>
      <c r="E75" s="1"/>
      <c r="F75" s="12" t="s">
        <v>258</v>
      </c>
      <c r="G75" s="17" t="s">
        <v>259</v>
      </c>
      <c r="H75" s="12" t="s">
        <v>260</v>
      </c>
      <c r="I75">
        <v>1</v>
      </c>
      <c r="J75" t="str">
        <f t="shared" si="5"/>
        <v>(8,3,'처마 끝에 매다는 작은 종의 명칭은?','요지경','풍경','박경',1),</v>
      </c>
    </row>
    <row r="76" spans="1:10" x14ac:dyDescent="0.3">
      <c r="A76">
        <v>4</v>
      </c>
      <c r="B76" s="1" t="s">
        <v>247</v>
      </c>
      <c r="C76" s="1"/>
      <c r="D76" s="1"/>
      <c r="E76" s="1"/>
      <c r="F76" s="12" t="s">
        <v>261</v>
      </c>
      <c r="G76" s="12" t="s">
        <v>262</v>
      </c>
      <c r="H76" s="17" t="s">
        <v>263</v>
      </c>
      <c r="I76">
        <v>2</v>
      </c>
      <c r="J76" t="str">
        <f t="shared" si="5"/>
        <v>(8,4,'항공사나 해운사가 유가상승에 따른 손실을 보전하기 위해 운임에 부과하는 할증료는?','운임할증료','운행할증료','유류할증료',2),</v>
      </c>
    </row>
    <row r="77" spans="1:10" x14ac:dyDescent="0.3">
      <c r="A77">
        <v>5</v>
      </c>
      <c r="B77" s="1" t="s">
        <v>248</v>
      </c>
      <c r="C77" s="1"/>
      <c r="D77" s="1"/>
      <c r="E77" s="1"/>
      <c r="F77" s="12" t="s">
        <v>264</v>
      </c>
      <c r="G77" s="17" t="s">
        <v>265</v>
      </c>
      <c r="H77" s="12" t="s">
        <v>266</v>
      </c>
      <c r="I77">
        <v>1</v>
      </c>
      <c r="J77" t="str">
        <f t="shared" si="5"/>
        <v>(8,5,'행정구역 상 경기도에 속하지 않는 곳은?','연천군','철원군','양평군',1),</v>
      </c>
    </row>
    <row r="78" spans="1:10" x14ac:dyDescent="0.3">
      <c r="A78">
        <v>6</v>
      </c>
      <c r="B78" s="1" t="s">
        <v>289</v>
      </c>
      <c r="C78" s="1"/>
      <c r="D78" s="1"/>
      <c r="E78" s="1"/>
      <c r="F78" s="12" t="s">
        <v>267</v>
      </c>
      <c r="G78" s="17" t="s">
        <v>268</v>
      </c>
      <c r="H78" s="12" t="s">
        <v>269</v>
      </c>
      <c r="I78">
        <v>1</v>
      </c>
      <c r="J78" t="str">
        <f t="shared" si="5"/>
        <v>(8,6,'"허니문 베이비"처럼 결혼 후 곧바로 생긴 아이를 칭하는 말은?','옴포동이','말머리아이','얼뚱아기',1),</v>
      </c>
    </row>
    <row r="79" spans="1:10" x14ac:dyDescent="0.3">
      <c r="A79">
        <v>7</v>
      </c>
      <c r="B79" s="1" t="s">
        <v>290</v>
      </c>
      <c r="C79" s="1"/>
      <c r="D79" s="1"/>
      <c r="E79" s="1"/>
      <c r="F79" s="17" t="s">
        <v>270</v>
      </c>
      <c r="G79" s="12" t="s">
        <v>271</v>
      </c>
      <c r="H79" s="12" t="s">
        <v>272</v>
      </c>
      <c r="I79">
        <v>0</v>
      </c>
      <c r="J79" t="str">
        <f t="shared" si="5"/>
        <v>(8,7,'"2018 헨리 패스트포트 지수" 여권 파워 공동 1위를 차지한 나라가 아닌 곳은?','대한민국','일본','싱가포르',0),</v>
      </c>
    </row>
    <row r="80" spans="1:10" x14ac:dyDescent="0.3">
      <c r="A80">
        <v>8</v>
      </c>
      <c r="B80" s="1" t="s">
        <v>249</v>
      </c>
      <c r="C80" s="1"/>
      <c r="D80" s="1"/>
      <c r="E80" s="1"/>
      <c r="F80" s="12" t="s">
        <v>273</v>
      </c>
      <c r="G80" s="17" t="s">
        <v>274</v>
      </c>
      <c r="H80" s="12" t="s">
        <v>275</v>
      </c>
      <c r="I80">
        <v>1</v>
      </c>
      <c r="J80" t="str">
        <f t="shared" si="5"/>
        <v>(8,8,'몹시 흥분하여 얼굴이 시뻘겋게 되는것을 일컫는 말은?','얼굴이 머루항아리가 되다','얼굴이 선지 방구리가 되다','얼굴이 꽈리 소쿠리가 되다',1),</v>
      </c>
    </row>
    <row r="81" spans="1:10" x14ac:dyDescent="0.3">
      <c r="A81">
        <v>9</v>
      </c>
      <c r="B81" s="1" t="s">
        <v>291</v>
      </c>
      <c r="C81" s="1"/>
      <c r="D81" s="1"/>
      <c r="E81" s="1"/>
      <c r="F81" s="12" t="s">
        <v>276</v>
      </c>
      <c r="G81" s="12" t="s">
        <v>277</v>
      </c>
      <c r="H81" s="17" t="s">
        <v>278</v>
      </c>
      <c r="I81">
        <v>2</v>
      </c>
      <c r="J81" t="str">
        <f t="shared" si="5"/>
        <v>(8,9,'"톰과 제라"에서 제리가 들고 있는 치즈는?','파마산 치즈','체다 치즈','에멘탈 치즈',2),</v>
      </c>
    </row>
    <row r="82" spans="1:10" x14ac:dyDescent="0.3">
      <c r="A82">
        <v>10</v>
      </c>
      <c r="B82" s="1" t="s">
        <v>250</v>
      </c>
      <c r="C82" s="1"/>
      <c r="D82" s="1"/>
      <c r="E82" s="1"/>
      <c r="F82" s="17" t="s">
        <v>279</v>
      </c>
      <c r="G82" s="12" t="s">
        <v>280</v>
      </c>
      <c r="H82" s="12" t="s">
        <v>281</v>
      </c>
      <c r="I82">
        <v>0</v>
      </c>
      <c r="J82" t="str">
        <f t="shared" si="5"/>
        <v>(8,10,'가격 상승에도 불구하고 오히려 수요가 증가하는 현상을 뜻하는 경제 용어는?','베블런효과','스노브효과','밴드왜건효과',0),</v>
      </c>
    </row>
    <row r="83" spans="1:10" x14ac:dyDescent="0.3">
      <c r="A83">
        <v>11</v>
      </c>
      <c r="B83" s="1" t="s">
        <v>251</v>
      </c>
      <c r="C83" s="1"/>
      <c r="D83" s="1"/>
      <c r="E83" s="1"/>
      <c r="F83" s="12" t="s">
        <v>282</v>
      </c>
      <c r="G83" s="17" t="s">
        <v>283</v>
      </c>
      <c r="H83" s="12" t="s">
        <v>284</v>
      </c>
      <c r="I83">
        <v>1</v>
      </c>
      <c r="J83" t="str">
        <f t="shared" si="5"/>
        <v>(8,11,'일본 나라 현에는 (     )을/를 위한 전용 도로가 있다.','고양이','거북이','까마귀',1),</v>
      </c>
    </row>
    <row r="84" spans="1:10" x14ac:dyDescent="0.3">
      <c r="A84">
        <v>12</v>
      </c>
      <c r="B84" s="1" t="s">
        <v>292</v>
      </c>
      <c r="C84" s="1"/>
      <c r="D84" s="1"/>
      <c r="E84" s="1"/>
      <c r="F84" s="17" t="s">
        <v>285</v>
      </c>
      <c r="G84" s="12" t="s">
        <v>286</v>
      </c>
      <c r="H84" s="12" t="s">
        <v>287</v>
      </c>
      <c r="I84">
        <v>0</v>
      </c>
      <c r="J84" t="str">
        <f t="shared" si="5"/>
        <v>(8,12,'"삼 껍질, 솜, 털 따위로 실을 만들다"라는 뜻의 고유어는?','낳다','나뜨다','낫잡다',0),</v>
      </c>
    </row>
    <row r="86" spans="1:10" x14ac:dyDescent="0.3">
      <c r="A86" s="5" t="s">
        <v>294</v>
      </c>
      <c r="B86" s="3" t="s">
        <v>293</v>
      </c>
    </row>
    <row r="87" spans="1:10" x14ac:dyDescent="0.3">
      <c r="A87">
        <v>1</v>
      </c>
      <c r="B87" s="1" t="s">
        <v>295</v>
      </c>
      <c r="C87" s="1"/>
      <c r="D87" s="1"/>
      <c r="E87" s="1"/>
      <c r="F87" s="17" t="s">
        <v>303</v>
      </c>
      <c r="G87" s="12" t="s">
        <v>304</v>
      </c>
      <c r="H87" s="12" t="s">
        <v>305</v>
      </c>
      <c r="I87">
        <v>0</v>
      </c>
      <c r="J87" t="str">
        <f>"("&amp;$B$86&amp;","&amp;A87&amp;",'"&amp;B87&amp;"','"&amp;F87&amp;"','"&amp;G87&amp;"','"&amp;H87&amp;"',"&amp;I87&amp;"),"</f>
        <v>(9,1,'평균 풍속 10m/s 이상의 바람을 이르는 말은?','강풍','단풍','허풍',0),</v>
      </c>
    </row>
    <row r="88" spans="1:10" x14ac:dyDescent="0.3">
      <c r="A88">
        <v>2</v>
      </c>
      <c r="B88" s="1" t="s">
        <v>339</v>
      </c>
      <c r="C88" s="1"/>
      <c r="D88" s="1"/>
      <c r="E88" s="1"/>
      <c r="F88" s="17" t="s">
        <v>306</v>
      </c>
      <c r="G88" s="12" t="s">
        <v>307</v>
      </c>
      <c r="H88" s="12" t="s">
        <v>308</v>
      </c>
      <c r="I88">
        <v>0</v>
      </c>
      <c r="J88" t="str">
        <f t="shared" ref="J88:J98" si="6">"("&amp;$B$86&amp;","&amp;A88&amp;",'"&amp;B88&amp;"','"&amp;F88&amp;"','"&amp;G88&amp;"','"&amp;H88&amp;"',"&amp;I88&amp;"),"</f>
        <v>(9,2,'금융시장이 불안할 때 수요가 늘어나는 대표적인 "안전자산"은?','금','은','동',0),</v>
      </c>
    </row>
    <row r="89" spans="1:10" x14ac:dyDescent="0.3">
      <c r="A89">
        <v>3</v>
      </c>
      <c r="B89" s="1" t="s">
        <v>340</v>
      </c>
      <c r="C89" s="1"/>
      <c r="D89" s="1"/>
      <c r="E89" s="1"/>
      <c r="F89" s="12" t="s">
        <v>309</v>
      </c>
      <c r="G89" s="12" t="s">
        <v>310</v>
      </c>
      <c r="H89" s="17" t="s">
        <v>311</v>
      </c>
      <c r="I89">
        <v>2</v>
      </c>
      <c r="J89" t="str">
        <f t="shared" si="6"/>
        <v>(9,3,'"치명적 약점"을 뜻하는 "이 부위"와 연관된 신화 속 인물은?','메두사','켄타우로스','아킬레스',2),</v>
      </c>
    </row>
    <row r="90" spans="1:10" x14ac:dyDescent="0.3">
      <c r="A90">
        <v>4</v>
      </c>
      <c r="B90" s="1" t="s">
        <v>296</v>
      </c>
      <c r="C90" s="1"/>
      <c r="D90" s="1"/>
      <c r="E90" s="1"/>
      <c r="F90" s="12" t="s">
        <v>312</v>
      </c>
      <c r="G90" s="17" t="s">
        <v>313</v>
      </c>
      <c r="H90" s="12" t="s">
        <v>314</v>
      </c>
      <c r="I90">
        <v>1</v>
      </c>
      <c r="J90" t="str">
        <f t="shared" si="6"/>
        <v>(9,4,'구체적이거나 물질적인 일, 개인적인 바람, 원하는 일에 사용하는 단어와 거리가 먼 것은?','바람','염원','소망',1),</v>
      </c>
    </row>
    <row r="91" spans="1:10" x14ac:dyDescent="0.3">
      <c r="A91">
        <v>5</v>
      </c>
      <c r="B91" s="1" t="s">
        <v>297</v>
      </c>
      <c r="C91" s="1"/>
      <c r="D91" s="1"/>
      <c r="E91" s="1"/>
      <c r="F91" s="12" t="s">
        <v>315</v>
      </c>
      <c r="G91" s="18" t="s">
        <v>316</v>
      </c>
      <c r="H91" s="17" t="s">
        <v>317</v>
      </c>
      <c r="I91">
        <v>2</v>
      </c>
      <c r="J91" t="str">
        <f t="shared" si="6"/>
        <v>(9,5,'대향 이중섭의 대표작으로 그가 가장 많이 그린 동물은?','쥐','닭','소',2),</v>
      </c>
    </row>
    <row r="92" spans="1:10" x14ac:dyDescent="0.3">
      <c r="A92">
        <v>6</v>
      </c>
      <c r="B92" s="1" t="s">
        <v>298</v>
      </c>
      <c r="C92" s="1"/>
      <c r="D92" s="1"/>
      <c r="E92" s="1"/>
      <c r="F92" s="12" t="s">
        <v>318</v>
      </c>
      <c r="G92" s="12" t="s">
        <v>319</v>
      </c>
      <c r="H92" s="17" t="s">
        <v>320</v>
      </c>
      <c r="I92">
        <v>2</v>
      </c>
      <c r="J92" t="str">
        <f t="shared" si="6"/>
        <v>(9,6,'모차르트의 대표적인 미완성곡으로 죽은 이의 넋을 달래는 이 곡의 제목은?','소나타','오라토리오','레퀴엠',2),</v>
      </c>
    </row>
    <row r="93" spans="1:10" x14ac:dyDescent="0.3">
      <c r="A93">
        <v>7</v>
      </c>
      <c r="B93" s="1" t="s">
        <v>299</v>
      </c>
      <c r="C93" s="1"/>
      <c r="D93" s="1"/>
      <c r="E93" s="1"/>
      <c r="F93" s="12" t="s">
        <v>321</v>
      </c>
      <c r="G93" s="17" t="s">
        <v>322</v>
      </c>
      <c r="H93" s="12" t="s">
        <v>323</v>
      </c>
      <c r="I93">
        <v>1</v>
      </c>
      <c r="J93" t="str">
        <f t="shared" si="6"/>
        <v>(9,7,'숫자 5와 9의 로마식 표기로 옳은 것은?','VI, X','V, IX','V, XI',1),</v>
      </c>
    </row>
    <row r="94" spans="1:10" x14ac:dyDescent="0.3">
      <c r="A94">
        <v>8</v>
      </c>
      <c r="B94" s="1" t="s">
        <v>300</v>
      </c>
      <c r="C94" s="1"/>
      <c r="D94" s="1"/>
      <c r="E94" s="1"/>
      <c r="F94" s="12" t="s">
        <v>324</v>
      </c>
      <c r="G94" s="12" t="s">
        <v>325</v>
      </c>
      <c r="H94" s="17" t="s">
        <v>326</v>
      </c>
      <c r="I94">
        <v>2</v>
      </c>
      <c r="J94" t="str">
        <f t="shared" si="6"/>
        <v>(9,8,'기업회계 기준에서 재무제표에 해당하지 않는 것은?','대차대조표','손익계산서','정산표',2),</v>
      </c>
    </row>
    <row r="95" spans="1:10" x14ac:dyDescent="0.3">
      <c r="A95">
        <v>9</v>
      </c>
      <c r="B95" s="1" t="s">
        <v>341</v>
      </c>
      <c r="C95" s="1"/>
      <c r="D95" s="1"/>
      <c r="E95" s="1"/>
      <c r="F95" s="12" t="s">
        <v>327</v>
      </c>
      <c r="G95" s="12" t="s">
        <v>328</v>
      </c>
      <c r="H95" s="17" t="s">
        <v>329</v>
      </c>
      <c r="I95">
        <v>2</v>
      </c>
      <c r="J95" t="str">
        <f t="shared" si="6"/>
        <v>(9,9,'빙하의 유동으로 발생하는 깊은 균열을 "이것"이라 한다. "이것"은 무엇인가?','V자곡','에스커','크레바스',2),</v>
      </c>
    </row>
    <row r="96" spans="1:10" x14ac:dyDescent="0.3">
      <c r="A96">
        <v>10</v>
      </c>
      <c r="B96" s="1" t="s">
        <v>301</v>
      </c>
      <c r="C96" s="1"/>
      <c r="D96" s="1"/>
      <c r="E96" s="1"/>
      <c r="F96" s="17" t="s">
        <v>330</v>
      </c>
      <c r="G96" s="12" t="s">
        <v>331</v>
      </c>
      <c r="H96" s="12" t="s">
        <v>332</v>
      </c>
      <c r="I96">
        <v>0</v>
      </c>
      <c r="J96" t="str">
        <f t="shared" si="6"/>
        <v>(9,10,'부업이나 아르바이트를 통해 수입을 늘리는 것을 뜻하는 경제용어는?','더블워크','비즈워크','투잡워크',0),</v>
      </c>
    </row>
    <row r="97" spans="1:10" x14ac:dyDescent="0.3">
      <c r="A97">
        <v>11</v>
      </c>
      <c r="B97" s="1" t="s">
        <v>302</v>
      </c>
      <c r="C97" s="1"/>
      <c r="D97" s="1"/>
      <c r="E97" s="1"/>
      <c r="F97" s="12" t="s">
        <v>333</v>
      </c>
      <c r="G97" s="17" t="s">
        <v>334</v>
      </c>
      <c r="H97" s="12" t="s">
        <v>335</v>
      </c>
      <c r="I97">
        <v>1</v>
      </c>
      <c r="J97" t="str">
        <f t="shared" si="6"/>
        <v>(9,11,'세계 최초 여자 대통령이 탄생한 나라는?','아일랜드','아르헨티나','핀란드',1),</v>
      </c>
    </row>
    <row r="98" spans="1:10" x14ac:dyDescent="0.3">
      <c r="A98">
        <v>12</v>
      </c>
      <c r="B98" s="1" t="s">
        <v>342</v>
      </c>
      <c r="C98" s="1"/>
      <c r="D98" s="1"/>
      <c r="E98" s="1"/>
      <c r="F98" s="12" t="s">
        <v>336</v>
      </c>
      <c r="G98" s="17" t="s">
        <v>337</v>
      </c>
      <c r="H98" s="12" t="s">
        <v>338</v>
      </c>
      <c r="I98">
        <v>1</v>
      </c>
      <c r="J98" t="str">
        <f t="shared" si="6"/>
        <v>(9,12,'"도덕적 해이"라는 뜻으로 자신의 유리한 조건이나 정보를 활용, 타인을 희생시켜 이득을 취하는 행위는?','티핑 포인트','모럴 헤저드','골든 크로스',1),</v>
      </c>
    </row>
    <row r="100" spans="1:10" x14ac:dyDescent="0.3">
      <c r="A100" s="2">
        <v>43207.520833333336</v>
      </c>
      <c r="B100" s="3" t="s">
        <v>343</v>
      </c>
    </row>
    <row r="101" spans="1:10" x14ac:dyDescent="0.3">
      <c r="A101">
        <v>1</v>
      </c>
      <c r="B101" s="1" t="s">
        <v>344</v>
      </c>
      <c r="C101" s="1"/>
      <c r="D101" s="1"/>
      <c r="E101" s="1"/>
      <c r="F101" s="17" t="s">
        <v>355</v>
      </c>
      <c r="G101" s="12" t="s">
        <v>356</v>
      </c>
      <c r="H101" s="12" t="s">
        <v>357</v>
      </c>
      <c r="I101">
        <v>0</v>
      </c>
      <c r="J101" t="str">
        <f>"("&amp;$B$100&amp;","&amp;A101&amp;",'"&amp;B101&amp;"','"&amp;F101&amp;"','"&amp;G101&amp;"','"&amp;H101&amp;"',"&amp;I101&amp;"),"</f>
        <v>(10,1,'베트남에서 주식으로 먹는 쌀로 찰기가 없는 것이 특징인 이 쌀은?','안남미','오나미','안영미',0),</v>
      </c>
    </row>
    <row r="102" spans="1:10" x14ac:dyDescent="0.3">
      <c r="A102">
        <v>2</v>
      </c>
      <c r="B102" s="1" t="s">
        <v>345</v>
      </c>
      <c r="C102" s="1"/>
      <c r="D102" s="1"/>
      <c r="E102" s="1"/>
      <c r="F102" s="12" t="s">
        <v>358</v>
      </c>
      <c r="G102" s="17" t="s">
        <v>359</v>
      </c>
      <c r="H102" s="12" t="s">
        <v>360</v>
      </c>
      <c r="I102">
        <v>1</v>
      </c>
      <c r="J102" t="str">
        <f t="shared" ref="J102:J112" si="7">"("&amp;$B$100&amp;","&amp;A102&amp;",'"&amp;B102&amp;"','"&amp;F102&amp;"','"&amp;G102&amp;"','"&amp;H102&amp;"',"&amp;I102&amp;"),"</f>
        <v>(10,2,'미국 국가의 제목은?','워싱턴의 피땀눈물','별이 빛나는 깃발','독립은 아무나하나',1),</v>
      </c>
    </row>
    <row r="103" spans="1:10" x14ac:dyDescent="0.3">
      <c r="A103">
        <v>3</v>
      </c>
      <c r="B103" s="1" t="s">
        <v>347</v>
      </c>
      <c r="C103" s="1"/>
      <c r="D103" s="1"/>
      <c r="E103" s="1"/>
      <c r="F103" s="12" t="s">
        <v>361</v>
      </c>
      <c r="G103" s="12" t="s">
        <v>362</v>
      </c>
      <c r="H103" s="17" t="s">
        <v>363</v>
      </c>
      <c r="I103">
        <v>2</v>
      </c>
      <c r="J103" t="str">
        <f t="shared" si="7"/>
        <v>(10,3,'다음 보기 중 올챙이가 개구리가 되면서 가장 먼저 만들어지는 것은?','허파','앞다리','뒷다리',2),</v>
      </c>
    </row>
    <row r="104" spans="1:10" x14ac:dyDescent="0.3">
      <c r="A104">
        <v>4</v>
      </c>
      <c r="B104" s="1" t="s">
        <v>346</v>
      </c>
      <c r="C104" s="1"/>
      <c r="D104" s="1"/>
      <c r="E104" s="1"/>
      <c r="F104" s="12" t="s">
        <v>364</v>
      </c>
      <c r="G104" s="12" t="s">
        <v>365</v>
      </c>
      <c r="H104" s="17" t="s">
        <v>366</v>
      </c>
      <c r="I104">
        <v>2</v>
      </c>
      <c r="J104" t="str">
        <f t="shared" si="7"/>
        <v>(10,4,'최근 이슈가 되고 있는 택배기사와 택배 차량 금지 아파트 간의 갈등 원인은?','택배 비용','택배기사의 친절도','택배 차량 아파트 내 진입 문제',2),</v>
      </c>
    </row>
    <row r="105" spans="1:10" x14ac:dyDescent="0.3">
      <c r="A105">
        <v>5</v>
      </c>
      <c r="B105" s="1" t="s">
        <v>348</v>
      </c>
      <c r="C105" s="1"/>
      <c r="D105" s="1"/>
      <c r="E105" s="1"/>
      <c r="F105" s="12" t="s">
        <v>367</v>
      </c>
      <c r="G105" s="17" t="s">
        <v>368</v>
      </c>
      <c r="H105" s="12" t="s">
        <v>369</v>
      </c>
      <c r="I105">
        <v>1</v>
      </c>
      <c r="J105" t="str">
        <f t="shared" si="7"/>
        <v>(10,5,'불의를 보면 정의롭게 나서 주장을 펼치고 공감을 끌어내 여론을 형성하는 사람을 뜻하는 신조어는?','프로불편러','화이트 불편러','슈퍼맨',1),</v>
      </c>
    </row>
    <row r="106" spans="1:10" x14ac:dyDescent="0.3">
      <c r="A106">
        <v>6</v>
      </c>
      <c r="B106" s="1" t="s">
        <v>349</v>
      </c>
      <c r="C106" s="1"/>
      <c r="D106" s="1"/>
      <c r="E106" s="1"/>
      <c r="F106" s="12" t="s">
        <v>370</v>
      </c>
      <c r="G106" s="12" t="s">
        <v>371</v>
      </c>
      <c r="H106" s="17" t="s">
        <v>372</v>
      </c>
      <c r="I106">
        <v>2</v>
      </c>
      <c r="J106" t="str">
        <f t="shared" si="7"/>
        <v>(10,6,'멜라닌 합성의 결핍으로 눈, 피부, 털 등에 색소 감소를 나타내는 선천성 유전 질환의 이름은?','백혈병','백태증','백색증',2),</v>
      </c>
    </row>
    <row r="107" spans="1:10" x14ac:dyDescent="0.3">
      <c r="A107">
        <v>7</v>
      </c>
      <c r="B107" s="1" t="s">
        <v>391</v>
      </c>
      <c r="C107" s="1"/>
      <c r="D107" s="1"/>
      <c r="E107" s="1"/>
      <c r="F107" s="17" t="s">
        <v>373</v>
      </c>
      <c r="G107" s="12" t="s">
        <v>374</v>
      </c>
      <c r="H107" s="12" t="s">
        <v>375</v>
      </c>
      <c r="I107">
        <v>0</v>
      </c>
      <c r="J107" t="str">
        <f t="shared" si="7"/>
        <v>(10,7,'"통합대기 환경지수" 산출에 고려되는 오염 물질에 포함되지 않는 것은?','암모니아','아황산가스','이산화질수',0),</v>
      </c>
    </row>
    <row r="108" spans="1:10" x14ac:dyDescent="0.3">
      <c r="A108">
        <v>8</v>
      </c>
      <c r="B108" s="1" t="s">
        <v>350</v>
      </c>
      <c r="C108" s="1"/>
      <c r="D108" s="1"/>
      <c r="E108" s="1"/>
      <c r="F108" s="12" t="s">
        <v>376</v>
      </c>
      <c r="G108" s="17" t="s">
        <v>377</v>
      </c>
      <c r="H108" s="12" t="s">
        <v>378</v>
      </c>
      <c r="I108">
        <v>1</v>
      </c>
      <c r="J108" t="str">
        <f t="shared" si="7"/>
        <v>(10,8,'맞춤법이 올바른 것은?','사글세','고깔','게양대',1),</v>
      </c>
    </row>
    <row r="109" spans="1:10" x14ac:dyDescent="0.3">
      <c r="A109">
        <v>9</v>
      </c>
      <c r="B109" s="1" t="s">
        <v>351</v>
      </c>
      <c r="C109" s="1"/>
      <c r="D109" s="1"/>
      <c r="E109" s="1"/>
      <c r="F109" s="12" t="s">
        <v>379</v>
      </c>
      <c r="G109" s="17" t="s">
        <v>380</v>
      </c>
      <c r="H109" s="12" t="s">
        <v>381</v>
      </c>
      <c r="I109">
        <v>1</v>
      </c>
      <c r="J109" t="str">
        <f t="shared" si="7"/>
        <v>(10,9,'고대 로마인이 구강청결제로 사용한 것은?','해바라기씨','소변','맥주 찌꺼기',1),</v>
      </c>
    </row>
    <row r="110" spans="1:10" x14ac:dyDescent="0.3">
      <c r="A110">
        <v>10</v>
      </c>
      <c r="B110" s="1" t="s">
        <v>352</v>
      </c>
      <c r="C110" s="1"/>
      <c r="D110" s="1"/>
      <c r="E110" s="1"/>
      <c r="F110" s="12" t="s">
        <v>382</v>
      </c>
      <c r="G110" s="17" t="s">
        <v>383</v>
      </c>
      <c r="H110" s="12" t="s">
        <v>384</v>
      </c>
      <c r="I110">
        <v>1</v>
      </c>
      <c r="J110" t="str">
        <f t="shared" si="7"/>
        <v>(10,10,'이순신이 최초로 거북선을 투입한 해전은?','옥포해전','사천해전','명량해전',1),</v>
      </c>
    </row>
    <row r="111" spans="1:10" x14ac:dyDescent="0.3">
      <c r="A111">
        <v>11</v>
      </c>
      <c r="B111" s="1" t="s">
        <v>353</v>
      </c>
      <c r="C111" s="1"/>
      <c r="D111" s="1"/>
      <c r="E111" s="1"/>
      <c r="F111" s="12" t="s">
        <v>385</v>
      </c>
      <c r="G111" s="17" t="s">
        <v>386</v>
      </c>
      <c r="H111" s="12" t="s">
        <v>387</v>
      </c>
      <c r="I111">
        <v>1</v>
      </c>
      <c r="J111" t="str">
        <f t="shared" si="7"/>
        <v>(10,11,'원주율을 부르는 말이 아닌 것은?','아르키메데스 상수','데카르트 함수','뤼돌프 수',1),</v>
      </c>
    </row>
    <row r="112" spans="1:10" x14ac:dyDescent="0.3">
      <c r="A112">
        <v>12</v>
      </c>
      <c r="B112" s="1" t="s">
        <v>354</v>
      </c>
      <c r="C112" s="1"/>
      <c r="D112" s="1"/>
      <c r="E112" s="1"/>
      <c r="F112" s="17" t="s">
        <v>388</v>
      </c>
      <c r="G112" s="12" t="s">
        <v>389</v>
      </c>
      <c r="H112" s="12" t="s">
        <v>390</v>
      </c>
      <c r="I112">
        <v>0</v>
      </c>
      <c r="J112" t="str">
        <f t="shared" si="7"/>
        <v>(10,12,'신기술 특허 출원과 관련해 다른 이의 모방을 우려해 특허 출원을 하지 않는 것은?','블랙박스 전략','블라인드 전략','경영혁신 전략',0),</v>
      </c>
    </row>
    <row r="114" spans="1:10" x14ac:dyDescent="0.3">
      <c r="A114" s="2">
        <v>43208.520833333336</v>
      </c>
      <c r="B114" s="3" t="s">
        <v>392</v>
      </c>
    </row>
    <row r="115" spans="1:10" x14ac:dyDescent="0.3">
      <c r="A115">
        <v>1</v>
      </c>
      <c r="B115" s="1" t="s">
        <v>393</v>
      </c>
      <c r="C115" s="1"/>
      <c r="D115" s="1"/>
      <c r="E115" s="1"/>
      <c r="F115" s="17" t="s">
        <v>403</v>
      </c>
      <c r="G115" s="12" t="s">
        <v>404</v>
      </c>
      <c r="H115" s="12" t="s">
        <v>405</v>
      </c>
      <c r="I115">
        <v>0</v>
      </c>
      <c r="J115" t="str">
        <f>"("&amp;$B$114&amp;","&amp;A115&amp;",'"&amp;B115&amp;"','"&amp;F115&amp;"','"&amp;G115&amp;"','"&amp;H115&amp;"',"&amp;I115&amp;"),"</f>
        <v>(11,1,'&lt;god, 장첸, 이하늬&gt; 다음 단어에서 연상되는 인물은?','윤계상','유해진','윤균상',0),</v>
      </c>
    </row>
    <row r="116" spans="1:10" ht="47.25" x14ac:dyDescent="0.3">
      <c r="A116">
        <v>2</v>
      </c>
      <c r="B116" s="6" t="s">
        <v>394</v>
      </c>
      <c r="C116" s="6"/>
      <c r="D116" s="6"/>
      <c r="E116" s="6"/>
      <c r="F116" s="12" t="s">
        <v>406</v>
      </c>
      <c r="G116" s="17" t="s">
        <v>407</v>
      </c>
      <c r="H116" s="12" t="s">
        <v>408</v>
      </c>
      <c r="I116">
        <v>1</v>
      </c>
      <c r="J116" t="str">
        <f t="shared" ref="J116:J126" si="8">"("&amp;$B$114&amp;","&amp;A116&amp;",'"&amp;B116&amp;"','"&amp;F116&amp;"','"&amp;G116&amp;"','"&amp;H116&amp;"',"&amp;I116&amp;"),"</f>
        <v>(11,2,'바이러스에 의해 발생하며 척추를 중심으로 한쪽에만 팥알 크기의 작은 물집이 생기는 질병은?','학익진','대상포진','금상포진',1),</v>
      </c>
    </row>
    <row r="117" spans="1:10" x14ac:dyDescent="0.3">
      <c r="A117">
        <v>3</v>
      </c>
      <c r="B117" s="1" t="s">
        <v>395</v>
      </c>
      <c r="C117" s="1"/>
      <c r="D117" s="1"/>
      <c r="E117" s="1"/>
      <c r="F117" s="12" t="s">
        <v>409</v>
      </c>
      <c r="G117" s="17" t="s">
        <v>410</v>
      </c>
      <c r="H117" s="12" t="s">
        <v>411</v>
      </c>
      <c r="I117">
        <v>1</v>
      </c>
      <c r="J117" t="str">
        <f t="shared" si="8"/>
        <v>(11,3,'하의를 입고 있지 않은 캐릭터는?','스머프','푸우','스펀지밥',1),</v>
      </c>
    </row>
    <row r="118" spans="1:10" x14ac:dyDescent="0.3">
      <c r="A118">
        <v>4</v>
      </c>
      <c r="B118" s="1" t="s">
        <v>396</v>
      </c>
      <c r="C118" s="1"/>
      <c r="D118" s="1"/>
      <c r="E118" s="1"/>
      <c r="F118" s="12" t="s">
        <v>412</v>
      </c>
      <c r="G118" s="12" t="s">
        <v>413</v>
      </c>
      <c r="H118" s="17" t="s">
        <v>414</v>
      </c>
      <c r="I118">
        <v>2</v>
      </c>
      <c r="J118" t="str">
        <f t="shared" si="8"/>
        <v>(11,4,'운전면허증 재발급은 어디에 신청해야 할까?','시,군,구청','주민센터','경찰서',2),</v>
      </c>
    </row>
    <row r="119" spans="1:10" x14ac:dyDescent="0.3">
      <c r="A119">
        <v>5</v>
      </c>
      <c r="B119" s="1" t="s">
        <v>397</v>
      </c>
      <c r="C119" s="1"/>
      <c r="D119" s="1"/>
      <c r="E119" s="1"/>
      <c r="F119" s="12" t="s">
        <v>415</v>
      </c>
      <c r="G119" s="12" t="s">
        <v>416</v>
      </c>
      <c r="H119" s="17" t="s">
        <v>417</v>
      </c>
      <c r="I119">
        <v>2</v>
      </c>
      <c r="J119" t="str">
        <f t="shared" si="8"/>
        <v>(11,5,'다음 중 면적이 가장 넓은 바다는?','대서양','인도양','태평양',2),</v>
      </c>
    </row>
    <row r="120" spans="1:10" x14ac:dyDescent="0.3">
      <c r="A120">
        <v>6</v>
      </c>
      <c r="B120" s="1" t="s">
        <v>436</v>
      </c>
      <c r="C120" s="1"/>
      <c r="D120" s="1"/>
      <c r="E120" s="1"/>
      <c r="F120" s="17" t="s">
        <v>418</v>
      </c>
      <c r="G120" s="12" t="s">
        <v>419</v>
      </c>
      <c r="H120" s="12" t="s">
        <v>420</v>
      </c>
      <c r="I120">
        <v>0</v>
      </c>
      <c r="J120" t="str">
        <f t="shared" si="8"/>
        <v>(11,6,'안성맞춤의 "안성"은 어디에서 유래되었을까?','경기도 안성','중소기업 이름','예술가의 호',0),</v>
      </c>
    </row>
    <row r="121" spans="1:10" x14ac:dyDescent="0.3">
      <c r="A121">
        <v>7</v>
      </c>
      <c r="B121" s="1" t="s">
        <v>437</v>
      </c>
      <c r="C121" s="1"/>
      <c r="D121" s="1"/>
      <c r="E121" s="1"/>
      <c r="F121" s="12" t="s">
        <v>421</v>
      </c>
      <c r="G121" s="17" t="s">
        <v>422</v>
      </c>
      <c r="H121" s="12" t="s">
        <v>423</v>
      </c>
      <c r="I121">
        <v>1</v>
      </c>
      <c r="J121" t="str">
        <f t="shared" si="8"/>
        <v>(11,7,'다음 중 "포카리스웨트"에 들어가는 과즙은?','파인애플 과즙','자몽 과즙','복숭아 과즙',1),</v>
      </c>
    </row>
    <row r="122" spans="1:10" x14ac:dyDescent="0.3">
      <c r="A122">
        <v>8</v>
      </c>
      <c r="B122" s="1" t="s">
        <v>398</v>
      </c>
      <c r="C122" s="1"/>
      <c r="D122" s="1"/>
      <c r="E122" s="1"/>
      <c r="F122" s="17" t="s">
        <v>424</v>
      </c>
      <c r="G122" s="12" t="s">
        <v>425</v>
      </c>
      <c r="H122" s="12" t="s">
        <v>426</v>
      </c>
      <c r="I122">
        <v>0</v>
      </c>
      <c r="J122" t="str">
        <f t="shared" si="8"/>
        <v>(11,8,'CCTV의 한글 표기법으로 올바른 것은?','시시 티브이','씨씨 티비','씨씨 티브이',0),</v>
      </c>
    </row>
    <row r="123" spans="1:10" x14ac:dyDescent="0.3">
      <c r="A123">
        <v>9</v>
      </c>
      <c r="B123" s="1" t="s">
        <v>399</v>
      </c>
      <c r="C123" s="1"/>
      <c r="D123" s="1"/>
      <c r="E123" s="1"/>
      <c r="F123" s="12" t="s">
        <v>427</v>
      </c>
      <c r="G123" s="12" t="s">
        <v>428</v>
      </c>
      <c r="H123" s="17" t="s">
        <v>429</v>
      </c>
      <c r="I123">
        <v>2</v>
      </c>
      <c r="J123" t="str">
        <f t="shared" si="8"/>
        <v>(11,9,'이스라엘에 저항하는 팔레스타인 무장단체로 창설, 2006년 자치 정부의 집권당이 된 단체는?','IS','수니파','하마스',2),</v>
      </c>
    </row>
    <row r="124" spans="1:10" x14ac:dyDescent="0.3">
      <c r="A124">
        <v>10</v>
      </c>
      <c r="B124" s="1" t="s">
        <v>400</v>
      </c>
      <c r="C124" s="1"/>
      <c r="D124" s="1"/>
      <c r="E124" s="1"/>
      <c r="F124" s="12">
        <v>9</v>
      </c>
      <c r="G124" s="12">
        <v>11</v>
      </c>
      <c r="H124" s="17">
        <v>13</v>
      </c>
      <c r="I124">
        <v>2</v>
      </c>
      <c r="J124" t="str">
        <f t="shared" si="8"/>
        <v>(11,10,'피보나치 수열 (  ) 안에 들어갈 숫자는? 1 - 1 - 2 - 3 - 5 - 8 - (  )','9','11','13',2),</v>
      </c>
    </row>
    <row r="125" spans="1:10" x14ac:dyDescent="0.3">
      <c r="A125">
        <v>11</v>
      </c>
      <c r="B125" s="1" t="s">
        <v>401</v>
      </c>
      <c r="C125" s="1"/>
      <c r="D125" s="1"/>
      <c r="E125" s="1"/>
      <c r="F125" s="17" t="s">
        <v>430</v>
      </c>
      <c r="G125" s="12" t="s">
        <v>435</v>
      </c>
      <c r="H125" s="12" t="s">
        <v>431</v>
      </c>
      <c r="I125">
        <v>0</v>
      </c>
      <c r="J125" t="str">
        <f t="shared" si="8"/>
        <v>(11,11,'현행 법원조직법상 법원의 종류에 포함되지 않는 곳은?','군사법원','회생법원','특허법원',0),</v>
      </c>
    </row>
    <row r="126" spans="1:10" x14ac:dyDescent="0.3">
      <c r="A126">
        <v>12</v>
      </c>
      <c r="B126" s="1" t="s">
        <v>402</v>
      </c>
      <c r="C126" s="1"/>
      <c r="D126" s="1"/>
      <c r="E126" s="1"/>
      <c r="F126" s="17" t="s">
        <v>432</v>
      </c>
      <c r="G126" s="12" t="s">
        <v>433</v>
      </c>
      <c r="H126" s="12" t="s">
        <v>434</v>
      </c>
      <c r="I126">
        <v>0</v>
      </c>
      <c r="J126" t="str">
        <f t="shared" si="8"/>
        <v>(11,12,'경기 침체에도 불구하고 물가가 올라가는 현상을 칭하는 용어는?','스태그플레이션','디플레이션','애그플레이션',0),</v>
      </c>
    </row>
    <row r="128" spans="1:10" x14ac:dyDescent="0.3">
      <c r="A128" s="2">
        <v>43209.520833333336</v>
      </c>
      <c r="B128" s="3" t="s">
        <v>438</v>
      </c>
    </row>
    <row r="129" spans="1:10" x14ac:dyDescent="0.3">
      <c r="A129">
        <v>1</v>
      </c>
      <c r="B129" s="1" t="s">
        <v>439</v>
      </c>
      <c r="C129" s="1"/>
      <c r="D129" s="1"/>
      <c r="E129" s="1"/>
      <c r="F129" s="12" t="s">
        <v>447</v>
      </c>
      <c r="G129" s="12" t="s">
        <v>448</v>
      </c>
      <c r="H129" s="17" t="s">
        <v>449</v>
      </c>
      <c r="I129">
        <v>2</v>
      </c>
      <c r="J129" t="str">
        <f>"("&amp;$B$128&amp;","&amp;A129&amp;",'"&amp;B129&amp;"','"&amp;F129&amp;"','"&amp;G129&amp;"','"&amp;H129&amp;"',"&amp;I129&amp;"),"</f>
        <v>(12,1,'천왕봉이 위치한 곳은?','에베레스트산','경기도 오산','지리산',2),</v>
      </c>
    </row>
    <row r="130" spans="1:10" x14ac:dyDescent="0.3">
      <c r="A130">
        <v>2</v>
      </c>
      <c r="B130" s="1" t="s">
        <v>440</v>
      </c>
      <c r="C130" s="1"/>
      <c r="D130" s="1"/>
      <c r="E130" s="1"/>
      <c r="F130" s="12" t="s">
        <v>450</v>
      </c>
      <c r="G130" s="12" t="s">
        <v>451</v>
      </c>
      <c r="H130" s="17" t="s">
        <v>452</v>
      </c>
      <c r="I130">
        <v>2</v>
      </c>
      <c r="J130" t="str">
        <f t="shared" ref="J130:J140" si="9">"("&amp;$B$128&amp;","&amp;A130&amp;",'"&amp;B130&amp;"','"&amp;F130&amp;"','"&amp;G130&amp;"','"&amp;H130&amp;"',"&amp;I130&amp;"),"</f>
        <v>(12,2,'현재 독일 총리의 이름은?','메르스','메소포타미아','메르켈',2),</v>
      </c>
    </row>
    <row r="131" spans="1:10" x14ac:dyDescent="0.3">
      <c r="A131">
        <v>3</v>
      </c>
      <c r="B131" s="1" t="s">
        <v>441</v>
      </c>
      <c r="C131" s="1"/>
      <c r="D131" s="1"/>
      <c r="E131" s="1"/>
      <c r="F131" s="12" t="s">
        <v>453</v>
      </c>
      <c r="G131" s="17" t="s">
        <v>454</v>
      </c>
      <c r="H131" s="12" t="s">
        <v>455</v>
      </c>
      <c r="I131">
        <v>1</v>
      </c>
      <c r="J131" t="str">
        <f t="shared" si="9"/>
        <v>(12,3,'현역병 기준 복무 기간이 가장 긴 군대는?','육군','공군','해군',1),</v>
      </c>
    </row>
    <row r="132" spans="1:10" x14ac:dyDescent="0.3">
      <c r="A132">
        <v>4</v>
      </c>
      <c r="B132" s="1" t="s">
        <v>532</v>
      </c>
      <c r="C132" s="1"/>
      <c r="D132" s="1"/>
      <c r="E132" s="1"/>
      <c r="F132" s="17" t="s">
        <v>456</v>
      </c>
      <c r="G132" s="12" t="s">
        <v>457</v>
      </c>
      <c r="H132" s="12" t="s">
        <v>458</v>
      </c>
      <c r="I132">
        <v>0</v>
      </c>
      <c r="J132" t="str">
        <f t="shared" si="9"/>
        <v>(12,4,'추억의 만화 "꾸러기 수비대" 주제가 중 한국의 12간지 순서대로 바르게 연결된 것은?','진-사-오-미','신-유-해-술','자-축-묘-인',0),</v>
      </c>
    </row>
    <row r="133" spans="1:10" x14ac:dyDescent="0.3">
      <c r="A133">
        <v>5</v>
      </c>
      <c r="B133" s="1" t="s">
        <v>533</v>
      </c>
      <c r="C133" s="1"/>
      <c r="D133" s="1"/>
      <c r="E133" s="1"/>
      <c r="F133" s="18" t="s">
        <v>459</v>
      </c>
      <c r="G133" s="17" t="s">
        <v>460</v>
      </c>
      <c r="H133" s="12" t="s">
        <v>461</v>
      </c>
      <c r="I133">
        <v>1</v>
      </c>
      <c r="J133" t="str">
        <f t="shared" si="9"/>
        <v>(12,5,'취업 용어로 흔히 쓰는 "T/O"의 T는 무엇의 약자일까?','Time','Table','Team',1),</v>
      </c>
    </row>
    <row r="134" spans="1:10" x14ac:dyDescent="0.3">
      <c r="A134">
        <v>6</v>
      </c>
      <c r="B134" s="1" t="s">
        <v>442</v>
      </c>
      <c r="C134" s="1"/>
      <c r="D134" s="1"/>
      <c r="E134" s="1"/>
      <c r="F134" s="12" t="s">
        <v>462</v>
      </c>
      <c r="G134" s="12" t="s">
        <v>463</v>
      </c>
      <c r="H134" s="17" t="s">
        <v>464</v>
      </c>
      <c r="I134">
        <v>2</v>
      </c>
      <c r="J134" t="str">
        <f t="shared" si="9"/>
        <v>(12,6,'심장 내 혈액의 흐름을 일정하게 유지해주고 역류하지 않게 해주는 것은?','좌심실','심벽','판막',2),</v>
      </c>
    </row>
    <row r="135" spans="1:10" x14ac:dyDescent="0.3">
      <c r="A135">
        <v>7</v>
      </c>
      <c r="B135" s="1" t="s">
        <v>534</v>
      </c>
      <c r="C135" s="1"/>
      <c r="D135" s="1"/>
      <c r="E135" s="1"/>
      <c r="F135" s="12" t="s">
        <v>465</v>
      </c>
      <c r="G135" s="12" t="s">
        <v>466</v>
      </c>
      <c r="H135" s="17" t="s">
        <v>467</v>
      </c>
      <c r="I135">
        <v>2</v>
      </c>
      <c r="J135" t="str">
        <f t="shared" si="9"/>
        <v>(12,7,'지금까지 출시된 적 없는 "뿌셔뿌셔" 맛은?','스위트콘','초코','간장치킨',2),</v>
      </c>
    </row>
    <row r="136" spans="1:10" x14ac:dyDescent="0.3">
      <c r="A136">
        <v>8</v>
      </c>
      <c r="B136" s="1" t="s">
        <v>443</v>
      </c>
      <c r="C136" s="1"/>
      <c r="D136" s="1"/>
      <c r="E136" s="1"/>
      <c r="F136" s="12" t="s">
        <v>468</v>
      </c>
      <c r="G136" s="17" t="s">
        <v>469</v>
      </c>
      <c r="H136" s="12" t="s">
        <v>482</v>
      </c>
      <c r="I136">
        <v>1</v>
      </c>
      <c r="J136" t="str">
        <f t="shared" si="9"/>
        <v>(12,8,'도로 교통법상 어린이는 몇 세를 뜻할까?','15세 미만','13세 미만','10세 미만',1),</v>
      </c>
    </row>
    <row r="137" spans="1:10" x14ac:dyDescent="0.3">
      <c r="A137">
        <v>9</v>
      </c>
      <c r="B137" s="1" t="s">
        <v>535</v>
      </c>
      <c r="C137" s="1"/>
      <c r="D137" s="1"/>
      <c r="E137" s="1"/>
      <c r="F137" s="17" t="s">
        <v>470</v>
      </c>
      <c r="G137" s="12" t="s">
        <v>471</v>
      </c>
      <c r="H137" s="12" t="s">
        <v>472</v>
      </c>
      <c r="I137">
        <v>0</v>
      </c>
      <c r="J137" t="str">
        <f t="shared" si="9"/>
        <v>(12,9,'배달의 민족이 야심차게 개발 중인 "딜리"는 무엇일까?','자율 주행 배달 로봇','자동 음식 포장 기계','전단지 배포 기계',0),</v>
      </c>
    </row>
    <row r="138" spans="1:10" x14ac:dyDescent="0.3">
      <c r="A138">
        <v>10</v>
      </c>
      <c r="B138" s="1" t="s">
        <v>444</v>
      </c>
      <c r="C138" s="1"/>
      <c r="D138" s="1"/>
      <c r="E138" s="1"/>
      <c r="F138" s="17" t="s">
        <v>473</v>
      </c>
      <c r="G138" s="14" t="s">
        <v>474</v>
      </c>
      <c r="H138" s="12" t="s">
        <v>475</v>
      </c>
      <c r="I138">
        <v>0</v>
      </c>
      <c r="J138" t="str">
        <f t="shared" si="9"/>
        <v>(12,10,'조선시대의 삼사(三司)가 아닌 것은?','승정원','사간원','홍문관',0),</v>
      </c>
    </row>
    <row r="139" spans="1:10" x14ac:dyDescent="0.3">
      <c r="A139">
        <v>11</v>
      </c>
      <c r="B139" s="1" t="s">
        <v>445</v>
      </c>
      <c r="C139" s="1"/>
      <c r="D139" s="1"/>
      <c r="E139" s="1"/>
      <c r="F139" s="19" t="s">
        <v>476</v>
      </c>
      <c r="G139" s="14" t="s">
        <v>477</v>
      </c>
      <c r="H139" s="14" t="s">
        <v>478</v>
      </c>
      <c r="I139">
        <v>0</v>
      </c>
      <c r="J139" t="str">
        <f t="shared" si="9"/>
        <v>(12,11,'웹 브라우저에서 기본 설정된 단축키로 틀린 것은?','Ctrl+N, 방문기록','Ctrl+E, 검색이동','F11, 전체화면',0),</v>
      </c>
    </row>
    <row r="140" spans="1:10" x14ac:dyDescent="0.3">
      <c r="A140">
        <v>12</v>
      </c>
      <c r="B140" s="1" t="s">
        <v>446</v>
      </c>
      <c r="C140" s="1"/>
      <c r="D140" s="1"/>
      <c r="E140" s="1"/>
      <c r="F140" s="20" t="s">
        <v>479</v>
      </c>
      <c r="G140" s="20" t="s">
        <v>480</v>
      </c>
      <c r="H140" s="21" t="s">
        <v>481</v>
      </c>
      <c r="I140">
        <v>2</v>
      </c>
      <c r="J140" t="str">
        <f t="shared" si="9"/>
        <v>(12,12,'삼국지에는 3명의 공명이 등장한다. 이들 중 공명의 한자가 다른 사람은?','관로','서황','제갈량',2),</v>
      </c>
    </row>
    <row r="142" spans="1:10" x14ac:dyDescent="0.3">
      <c r="A142" s="2">
        <v>43210.520833333336</v>
      </c>
      <c r="B142" s="3" t="s">
        <v>531</v>
      </c>
    </row>
    <row r="143" spans="1:10" ht="28.5" x14ac:dyDescent="0.3">
      <c r="A143">
        <v>1</v>
      </c>
      <c r="B143" s="1" t="s">
        <v>483</v>
      </c>
      <c r="C143" s="9" t="s">
        <v>525</v>
      </c>
      <c r="D143" s="8" t="s">
        <v>526</v>
      </c>
      <c r="E143" s="8" t="s">
        <v>527</v>
      </c>
      <c r="F143" s="12" t="str">
        <f>IF( IFERROR(FIND("A.",C143), 0) &gt; 0, TRIM(MID( C143, SEARCH("A.", C143)+2, 100)),TRIM(C143))</f>
        <v>송진가루</v>
      </c>
      <c r="G143" s="12" t="str">
        <f>IF( IFERROR(FIND("B.",D143), 0) &gt; 0, TRIM(MID( D143, SEARCH("B.", D143)+2, 100)),TRIM(D143))</f>
        <v>멘탈가루</v>
      </c>
      <c r="H143" s="12" t="str">
        <f>IF( IFERROR(FIND("C.",E143), 0) &gt; 0, TRIM(MID( E143, SEARCH("C.", E143)+2, 100)),TRIM(E143))</f>
        <v>마법가루</v>
      </c>
      <c r="I143">
        <v>0</v>
      </c>
      <c r="J143" t="str">
        <f>"("&amp;$B$142&amp;","&amp;A143&amp;",'"&amp;B143&amp;"','"&amp;F143&amp;"','"&amp;G143&amp;"','"&amp;H143&amp;"',"&amp;I143&amp;"),"</f>
        <v>(13,1,'소리를 부드럽게 하기 위해 바이올린의 활에 바르는 것은?','송진가루','멘탈가루','마법가루',0),</v>
      </c>
    </row>
    <row r="144" spans="1:10" x14ac:dyDescent="0.3">
      <c r="A144">
        <v>2</v>
      </c>
      <c r="B144" s="1" t="s">
        <v>496</v>
      </c>
      <c r="C144" s="9" t="s">
        <v>484</v>
      </c>
      <c r="D144" s="8" t="s">
        <v>485</v>
      </c>
      <c r="E144" s="8" t="s">
        <v>486</v>
      </c>
      <c r="F144" s="12" t="str">
        <f t="shared" ref="F144:F148" si="10">IF( IFERROR(FIND("A.",C144), 0) &gt; 0, TRIM(MID( C144, SEARCH("A.", C144)+2, 100)),TRIM(C144))</f>
        <v>트와이스</v>
      </c>
      <c r="G144" s="12" t="str">
        <f t="shared" ref="G144:G148" si="11">IF( IFERROR(FIND("B.",D144), 0) &gt; 0, TRIM(MID( D144, SEARCH("B.", D144)+2, 100)),TRIM(D144))</f>
        <v>핑클</v>
      </c>
      <c r="H144" s="12" t="str">
        <f t="shared" ref="H144:H149" si="12">IF( IFERROR(FIND("C.",E144), 0) &gt; 0, TRIM(MID( E144, SEARCH("C.", E144)+2, 100)),TRIM(E144))</f>
        <v>씨스타</v>
      </c>
      <c r="I144">
        <v>0</v>
      </c>
      <c r="J144" t="str">
        <f t="shared" ref="J144:J154" si="13">"("&amp;$B$142&amp;","&amp;A144&amp;",'"&amp;B144&amp;"','"&amp;F144&amp;"','"&amp;G144&amp;"','"&amp;H144&amp;"',"&amp;I144&amp;"),"</f>
        <v>(13,2,'&lt;T.T, JYP, 원스&gt; 다음 단어에서 연상되는 아이돌 그룹은?','트와이스','핑클','씨스타',0),</v>
      </c>
    </row>
    <row r="145" spans="1:10" x14ac:dyDescent="0.3">
      <c r="A145">
        <v>3</v>
      </c>
      <c r="B145" s="1" t="s">
        <v>497</v>
      </c>
      <c r="C145" s="8" t="s">
        <v>487</v>
      </c>
      <c r="D145" s="8" t="s">
        <v>488</v>
      </c>
      <c r="E145" s="9" t="s">
        <v>489</v>
      </c>
      <c r="F145" s="12" t="str">
        <f t="shared" si="10"/>
        <v>허준</v>
      </c>
      <c r="G145" s="12" t="str">
        <f t="shared" si="11"/>
        <v>장영실</v>
      </c>
      <c r="H145" s="12" t="str">
        <f t="shared" si="12"/>
        <v>최무선</v>
      </c>
      <c r="I145">
        <v>2</v>
      </c>
      <c r="J145" t="str">
        <f t="shared" si="13"/>
        <v>(13,3,'국내 최초로 화약을 발명한 사람은?','허준','장영실','최무선',2),</v>
      </c>
    </row>
    <row r="146" spans="1:10" ht="29.25" x14ac:dyDescent="0.3">
      <c r="A146">
        <v>4</v>
      </c>
      <c r="B146" s="1" t="s">
        <v>498</v>
      </c>
      <c r="C146" s="9" t="s">
        <v>490</v>
      </c>
      <c r="D146" s="7" t="s">
        <v>491</v>
      </c>
      <c r="E146" s="8" t="s">
        <v>492</v>
      </c>
      <c r="F146" s="12" t="str">
        <f t="shared" si="10"/>
        <v>부서진다</v>
      </c>
      <c r="G146" s="12" t="str">
        <f t="shared" si="11"/>
        <v>부서지지 않는다</v>
      </c>
      <c r="H146" s="12" t="str">
        <f t="shared" si="12"/>
        <v>아깝다</v>
      </c>
      <c r="I146">
        <v>0</v>
      </c>
      <c r="J146" t="str">
        <f t="shared" si="13"/>
        <v>(13,4,'다이아몬드를 망치로 내려치면 부서질까?','부서진다','부서지지 않는다','아깝다',0),</v>
      </c>
    </row>
    <row r="147" spans="1:10" x14ac:dyDescent="0.3">
      <c r="A147">
        <v>5</v>
      </c>
      <c r="B147" s="1" t="s">
        <v>499</v>
      </c>
      <c r="C147" s="9" t="s">
        <v>493</v>
      </c>
      <c r="D147" s="8" t="s">
        <v>494</v>
      </c>
      <c r="E147" s="8" t="s">
        <v>495</v>
      </c>
      <c r="F147" s="12" t="str">
        <f t="shared" si="10"/>
        <v>벤틀리</v>
      </c>
      <c r="G147" s="12" t="str">
        <f t="shared" si="11"/>
        <v>람보르기니</v>
      </c>
      <c r="H147" s="12" t="str">
        <f t="shared" si="12"/>
        <v>페라리</v>
      </c>
      <c r="I147">
        <v>0</v>
      </c>
      <c r="J147" t="str">
        <f t="shared" si="13"/>
        <v>(13,5,'이탈리아 자동차 회사가 아닌 것은?','벤틀리','람보르기니','페라리',0),</v>
      </c>
    </row>
    <row r="148" spans="1:10" ht="44.25" x14ac:dyDescent="0.3">
      <c r="A148">
        <v>6</v>
      </c>
      <c r="B148" s="1" t="s">
        <v>500</v>
      </c>
      <c r="C148" s="7" t="s">
        <v>507</v>
      </c>
      <c r="D148" s="7" t="s">
        <v>508</v>
      </c>
      <c r="E148" s="10" t="s">
        <v>509</v>
      </c>
      <c r="F148" s="12" t="str">
        <f t="shared" si="10"/>
        <v>아내 업고 달리기</v>
      </c>
      <c r="G148" s="12" t="str">
        <f t="shared" si="11"/>
        <v>휴대폰 멀리 던지기</v>
      </c>
      <c r="H148" s="12" t="str">
        <f t="shared" si="12"/>
        <v>10초 동안 박수 많이 치기</v>
      </c>
      <c r="I148">
        <v>2</v>
      </c>
      <c r="J148" t="str">
        <f t="shared" si="13"/>
        <v>(13,6,'핀란드에 실제로 없는 대회는?','아내 업고 달리기','휴대폰 멀리 던지기','10초 동안 박수 많이 치기',2),</v>
      </c>
    </row>
    <row r="149" spans="1:10" x14ac:dyDescent="0.3">
      <c r="A149">
        <v>7</v>
      </c>
      <c r="B149" s="1" t="s">
        <v>501</v>
      </c>
      <c r="C149" s="7" t="s">
        <v>510</v>
      </c>
      <c r="D149" s="7" t="s">
        <v>511</v>
      </c>
      <c r="E149" s="7" t="s">
        <v>512</v>
      </c>
      <c r="F149" s="12" t="str">
        <f t="shared" ref="F149" si="14">IF( IFERROR(FIND("A.",C149), 0) &gt; 0, TRIM(MID( C149, SEARCH("A.", C149)+2, 100)),TRIM(C149))</f>
        <v>  화투</v>
      </c>
      <c r="G149" s="12" t="str">
        <f t="shared" ref="G149" si="15">IF( IFERROR(FIND("B.",D149), 0) &gt; 0, TRIM(MID( D149, SEARCH("B.", D149)+2, 100)),TRIM(D149))</f>
        <v>  바둑</v>
      </c>
      <c r="H149" s="12" t="str">
        <f t="shared" si="12"/>
        <v>  마작</v>
      </c>
      <c r="I149">
        <v>1</v>
      </c>
      <c r="J149" t="str">
        <f t="shared" si="13"/>
        <v>(13,7,'오로지쟁(烏鷺之爭)과 가장 관련이 깊은 놀이는?','  화투','  바둑','  마작',1),</v>
      </c>
    </row>
    <row r="150" spans="1:10" x14ac:dyDescent="0.3">
      <c r="A150">
        <v>8</v>
      </c>
      <c r="B150" s="1" t="s">
        <v>502</v>
      </c>
      <c r="C150" s="7" t="s">
        <v>513</v>
      </c>
      <c r="D150" s="7" t="s">
        <v>514</v>
      </c>
      <c r="E150" s="7" t="s">
        <v>515</v>
      </c>
      <c r="F150" s="12" t="str">
        <f t="shared" ref="F150:F154" si="16">IF( IFERROR(FIND("A.",C150), 0) &gt; 0, TRIM(MID( C150, SEARCH("A.", C150)+2, 100)),TRIM(C150))</f>
        <v>  Black</v>
      </c>
      <c r="G150" s="12" t="str">
        <f t="shared" ref="G150:G154" si="17">IF( IFERROR(FIND("B.",D150), 0) &gt; 0, TRIM(MID( D150, SEARCH("B.", D150)+2, 100)),TRIM(D150))</f>
        <v>  Red</v>
      </c>
      <c r="H150" s="12" t="str">
        <f t="shared" ref="H150:H154" si="18">IF( IFERROR(FIND("C.",E150), 0) &gt; 0, TRIM(MID( E150, SEARCH("C.", E150)+2, 100)),TRIM(E150))</f>
        <v>  Dark</v>
      </c>
      <c r="I150">
        <v>1</v>
      </c>
      <c r="J150" t="str">
        <f t="shared" si="13"/>
        <v>(13,8,'심야 여행편은 영어로 (  ) - eye flight라고 한다. (  )에 들어갈 알맞은 단어는?','  Black','  Red','  Dark',1),</v>
      </c>
    </row>
    <row r="151" spans="1:10" ht="60" x14ac:dyDescent="0.3">
      <c r="A151">
        <v>9</v>
      </c>
      <c r="B151" s="1" t="s">
        <v>503</v>
      </c>
      <c r="C151" s="7" t="s">
        <v>528</v>
      </c>
      <c r="D151" s="7" t="s">
        <v>516</v>
      </c>
      <c r="E151" s="7" t="s">
        <v>517</v>
      </c>
      <c r="F151" s="12" t="str">
        <f t="shared" si="16"/>
        <v>  100억분의 1 - 나노 (n)</v>
      </c>
      <c r="G151" s="12" t="str">
        <f t="shared" si="17"/>
        <v>  100조분의 1 - 피코 (p)</v>
      </c>
      <c r="H151" s="12" t="str">
        <f t="shared" si="18"/>
        <v>  1000조분의 1 - 펨코 (f)</v>
      </c>
      <c r="I151">
        <v>2</v>
      </c>
      <c r="J151" t="str">
        <f t="shared" si="13"/>
        <v>(13,9,'다음 단위 중 바르게 연결된 것은?','  100억분의 1 - 나노 (n)','  100조분의 1 - 피코 (p)','  1000조분의 1 - 펨코 (f)',2),</v>
      </c>
    </row>
    <row r="152" spans="1:10" ht="30" x14ac:dyDescent="0.3">
      <c r="A152">
        <v>10</v>
      </c>
      <c r="B152" s="1" t="s">
        <v>504</v>
      </c>
      <c r="C152" s="7" t="s">
        <v>529</v>
      </c>
      <c r="D152" s="7" t="s">
        <v>518</v>
      </c>
      <c r="E152" s="7" t="s">
        <v>519</v>
      </c>
      <c r="F152" s="12" t="str">
        <f t="shared" si="16"/>
        <v>  서울로 2017</v>
      </c>
      <c r="G152" s="12" t="str">
        <f t="shared" si="17"/>
        <v>  서울로 1717</v>
      </c>
      <c r="H152" s="12" t="str">
        <f t="shared" si="18"/>
        <v>  서울로 7017</v>
      </c>
      <c r="I152">
        <v>2</v>
      </c>
      <c r="J152" t="str">
        <f t="shared" si="13"/>
        <v>(13,10,'서울역 고가도로 공원화의 정식 사업명은?','  서울로 2017','  서울로 1717','  서울로 7017',2),</v>
      </c>
    </row>
    <row r="153" spans="1:10" x14ac:dyDescent="0.3">
      <c r="A153">
        <v>11</v>
      </c>
      <c r="B153" s="1" t="s">
        <v>505</v>
      </c>
      <c r="C153" s="7" t="s">
        <v>530</v>
      </c>
      <c r="D153" s="7" t="s">
        <v>520</v>
      </c>
      <c r="E153" s="7" t="s">
        <v>521</v>
      </c>
      <c r="F153" s="12" t="str">
        <f t="shared" si="16"/>
        <v>  최씨</v>
      </c>
      <c r="G153" s="12" t="str">
        <f t="shared" si="17"/>
        <v>  김씨</v>
      </c>
      <c r="H153" s="12" t="str">
        <f t="shared" si="18"/>
        <v>  조씨</v>
      </c>
      <c r="I153">
        <v>0</v>
      </c>
      <c r="J153" t="str">
        <f t="shared" si="13"/>
        <v>(13,11,'조선시대 소설 &lt;콩쥐팥쥐전&gt;의 주인공 콩쥐의 성씨는?','  최씨','  김씨','  조씨',0),</v>
      </c>
    </row>
    <row r="154" spans="1:10" ht="45" x14ac:dyDescent="0.3">
      <c r="A154">
        <v>12</v>
      </c>
      <c r="B154" s="1" t="s">
        <v>506</v>
      </c>
      <c r="C154" s="7" t="s">
        <v>522</v>
      </c>
      <c r="D154" s="7" t="s">
        <v>523</v>
      </c>
      <c r="E154" s="7" t="s">
        <v>524</v>
      </c>
      <c r="F154" s="12" t="str">
        <f t="shared" si="16"/>
        <v>메치니코프 테스트</v>
      </c>
      <c r="G154" s="12" t="str">
        <f t="shared" si="17"/>
        <v>게슈탈트 테스트</v>
      </c>
      <c r="H154" s="12" t="str">
        <f t="shared" si="18"/>
        <v> 로르샤흐 테스트</v>
      </c>
      <c r="I154">
        <v>2</v>
      </c>
      <c r="J154" t="str">
        <f t="shared" si="13"/>
        <v>(13,12,'좌우가 대칭된 잉크의 얼룩으로 피검자의 심리를 파악하는 테스트는?','메치니코프 테스트','게슈탈트 테스트',' 로르샤흐 테스트',2),</v>
      </c>
    </row>
    <row r="155" spans="1:10" x14ac:dyDescent="0.3">
      <c r="F155" s="12" t="str">
        <f t="shared" ref="F155:F168" si="19">IF( IFERROR(FIND("A.",C155), 0) &gt; 0, TRIM(MID( C155, SEARCH("A.", C155)+2, 100)),TRIM(C155))</f>
        <v/>
      </c>
      <c r="G155" s="12" t="str">
        <f t="shared" ref="G155:G168" si="20">IF( IFERROR(FIND("B.",D155), 0) &gt; 0, TRIM(MID( D155, SEARCH("B.", D155)+2, 100)),TRIM(D155))</f>
        <v/>
      </c>
      <c r="H155" s="12" t="str">
        <f t="shared" ref="H155:H168" si="21">IF( IFERROR(FIND("C.",E155), 0) &gt; 0, TRIM(MID( E155, SEARCH("C.", E155)+2, 100)),TRIM(E155))</f>
        <v/>
      </c>
    </row>
    <row r="156" spans="1:10" x14ac:dyDescent="0.3">
      <c r="A156" s="2">
        <v>43211.833333333336</v>
      </c>
      <c r="B156" s="3" t="s">
        <v>536</v>
      </c>
      <c r="F156" s="12" t="str">
        <f t="shared" si="19"/>
        <v/>
      </c>
      <c r="G156" s="12" t="str">
        <f t="shared" si="20"/>
        <v/>
      </c>
      <c r="H156" s="12" t="str">
        <f t="shared" si="21"/>
        <v/>
      </c>
    </row>
    <row r="157" spans="1:10" ht="30" x14ac:dyDescent="0.3">
      <c r="A157">
        <v>1</v>
      </c>
      <c r="B157" s="1" t="s">
        <v>537</v>
      </c>
      <c r="C157" s="7" t="s">
        <v>545</v>
      </c>
      <c r="D157" s="7" t="s">
        <v>546</v>
      </c>
      <c r="E157" s="7" t="s">
        <v>547</v>
      </c>
      <c r="F157" s="12" t="str">
        <f t="shared" si="19"/>
        <v>  방향</v>
      </c>
      <c r="G157" s="12" t="str">
        <f t="shared" si="20"/>
        <v>  힘의 크기</v>
      </c>
      <c r="H157" s="12" t="str">
        <f t="shared" si="21"/>
        <v>  팔뚝</v>
      </c>
      <c r="I157">
        <v>2</v>
      </c>
      <c r="J157" t="str">
        <f>"("&amp;$B$156&amp;","&amp;A157&amp;",'"&amp;B157&amp;"','"&amp;F157&amp;"','"&amp;G157&amp;"','"&amp;H157&amp;"',"&amp;I157&amp;"),"</f>
        <v>(14,1,'힘의 3요소에 해당하지 않는 것은?','  방향','  힘의 크기','  팔뚝',2),</v>
      </c>
    </row>
    <row r="158" spans="1:10" ht="30" x14ac:dyDescent="0.3">
      <c r="A158">
        <v>2</v>
      </c>
      <c r="B158" s="1" t="s">
        <v>581</v>
      </c>
      <c r="C158" s="7" t="s">
        <v>548</v>
      </c>
      <c r="D158" s="7" t="s">
        <v>549</v>
      </c>
      <c r="E158" s="7" t="s">
        <v>550</v>
      </c>
      <c r="F158" s="12" t="str">
        <f t="shared" si="19"/>
        <v>  찬국수</v>
      </c>
      <c r="G158" s="12" t="str">
        <f t="shared" si="20"/>
        <v>  신국수</v>
      </c>
      <c r="H158" s="12" t="str">
        <f t="shared" si="21"/>
        <v>  단국수</v>
      </c>
      <c r="I158">
        <v>0</v>
      </c>
      <c r="J158" t="str">
        <f t="shared" ref="J158:J168" si="22">"("&amp;$B$156&amp;","&amp;A158&amp;",'"&amp;B158&amp;"','"&amp;F158&amp;"','"&amp;G158&amp;"','"&amp;H158&amp;"',"&amp;I158&amp;"),"</f>
        <v>(14,2,'"냉면"을 북한 말로 하면?','  찬국수','  신국수','  단국수',0),</v>
      </c>
    </row>
    <row r="159" spans="1:10" ht="30" x14ac:dyDescent="0.3">
      <c r="A159">
        <v>3</v>
      </c>
      <c r="B159" s="1" t="s">
        <v>582</v>
      </c>
      <c r="C159" s="7" t="s">
        <v>551</v>
      </c>
      <c r="D159" s="7" t="s">
        <v>552</v>
      </c>
      <c r="E159" s="7" t="s">
        <v>553</v>
      </c>
      <c r="F159" s="12" t="str">
        <f t="shared" si="19"/>
        <v>  닭장권</v>
      </c>
      <c r="G159" s="12" t="str">
        <f t="shared" si="20"/>
        <v>  박스권</v>
      </c>
      <c r="H159" s="12" t="str">
        <f t="shared" si="21"/>
        <v>  역세권</v>
      </c>
      <c r="I159">
        <v>1</v>
      </c>
      <c r="J159" t="str">
        <f t="shared" si="22"/>
        <v>(14,3,'주가가 일정 폭 안에서 등락을 거듭할 때 "(   )에 갇혀있다"고 표현한다. 빈칸에 들어갈 말은?','  닭장권','  박스권','  역세권',1),</v>
      </c>
    </row>
    <row r="160" spans="1:10" ht="30" x14ac:dyDescent="0.3">
      <c r="A160">
        <v>4</v>
      </c>
      <c r="B160" s="1" t="s">
        <v>538</v>
      </c>
      <c r="C160" s="7" t="s">
        <v>554</v>
      </c>
      <c r="D160" s="7" t="s">
        <v>555</v>
      </c>
      <c r="E160" s="7" t="s">
        <v>556</v>
      </c>
      <c r="F160" s="12" t="str">
        <f t="shared" si="19"/>
        <v>  한예슬</v>
      </c>
      <c r="G160" s="12" t="str">
        <f t="shared" si="20"/>
        <v>  한지민</v>
      </c>
      <c r="H160" s="12" t="str">
        <f t="shared" si="21"/>
        <v>  한가인</v>
      </c>
      <c r="I160">
        <v>1</v>
      </c>
      <c r="J160" t="str">
        <f t="shared" si="22"/>
        <v>(14,4,'본명을 사용하는 연예인은?','  한예슬','  한지민','  한가인',1),</v>
      </c>
    </row>
    <row r="161" spans="1:10" ht="45" x14ac:dyDescent="0.3">
      <c r="A161">
        <v>5</v>
      </c>
      <c r="B161" s="1" t="s">
        <v>539</v>
      </c>
      <c r="C161" s="7" t="s">
        <v>557</v>
      </c>
      <c r="D161" s="7" t="s">
        <v>558</v>
      </c>
      <c r="E161" s="7" t="s">
        <v>559</v>
      </c>
      <c r="F161" s="12" t="str">
        <f t="shared" si="19"/>
        <v>  단순히 장식을 위해 </v>
      </c>
      <c r="G161" s="12" t="str">
        <f t="shared" si="20"/>
        <v>  재료를 받쳐주기 위해</v>
      </c>
      <c r="H161" s="12" t="str">
        <f t="shared" si="21"/>
        <v>  온도 유지를 위해</v>
      </c>
      <c r="I161">
        <v>2</v>
      </c>
      <c r="J161" t="str">
        <f t="shared" si="22"/>
        <v>(14,5,'샤브샤브용 냄비 가운데에 기둥이 있는 이유는?','  단순히 장식을 위해 ','  재료를 받쳐주기 위해','  온도 유지를 위해',2),</v>
      </c>
    </row>
    <row r="162" spans="1:10" ht="30" x14ac:dyDescent="0.3">
      <c r="A162">
        <v>6</v>
      </c>
      <c r="B162" s="1" t="s">
        <v>583</v>
      </c>
      <c r="C162" s="7" t="s">
        <v>560</v>
      </c>
      <c r="D162" s="7" t="s">
        <v>561</v>
      </c>
      <c r="E162" s="7" t="s">
        <v>562</v>
      </c>
      <c r="F162" s="12" t="str">
        <f t="shared" si="19"/>
        <v>  최우수 신인</v>
      </c>
      <c r="G162" s="12" t="str">
        <f t="shared" si="20"/>
        <v>  최고의 골키퍼</v>
      </c>
      <c r="H162" s="12" t="str">
        <f t="shared" si="21"/>
        <v>  득점왕</v>
      </c>
      <c r="I162">
        <v>1</v>
      </c>
      <c r="J162" t="str">
        <f t="shared" si="22"/>
        <v>(14,6,'"야신상"은 월드컵 (   ) 선수에게 주는 상이다. 빈칸에 해당하는 말은?','  최우수 신인','  최고의 골키퍼','  득점왕',1),</v>
      </c>
    </row>
    <row r="163" spans="1:10" ht="45" x14ac:dyDescent="0.3">
      <c r="A163">
        <v>7</v>
      </c>
      <c r="B163" s="1" t="s">
        <v>540</v>
      </c>
      <c r="C163" s="7" t="s">
        <v>563</v>
      </c>
      <c r="D163" s="7" t="s">
        <v>564</v>
      </c>
      <c r="E163" s="7" t="s">
        <v>565</v>
      </c>
      <c r="F163" s="12" t="str">
        <f t="shared" si="19"/>
        <v>  강풀 만화 거리</v>
      </c>
      <c r="G163" s="12" t="str">
        <f t="shared" si="20"/>
        <v>  신해철 거리</v>
      </c>
      <c r="H163" s="12" t="str">
        <f t="shared" si="21"/>
        <v>  이순재 연극 거리</v>
      </c>
      <c r="I163">
        <v>2</v>
      </c>
      <c r="J163" t="str">
        <f t="shared" si="22"/>
        <v>(14,7,'다음 중 실제로 존재하지 않는 거리는?','  강풀 만화 거리','  신해철 거리','  이순재 연극 거리',2),</v>
      </c>
    </row>
    <row r="164" spans="1:10" ht="30" x14ac:dyDescent="0.3">
      <c r="A164">
        <v>8</v>
      </c>
      <c r="B164" s="1" t="s">
        <v>541</v>
      </c>
      <c r="C164" s="7" t="s">
        <v>566</v>
      </c>
      <c r="D164" s="7" t="s">
        <v>567</v>
      </c>
      <c r="E164" s="7" t="s">
        <v>568</v>
      </c>
      <c r="F164" s="12" t="str">
        <f t="shared" si="19"/>
        <v>  오버 레어</v>
      </c>
      <c r="G164" s="12" t="str">
        <f t="shared" si="20"/>
        <v>  오버 하드</v>
      </c>
      <c r="H164" s="12" t="str">
        <f t="shared" si="21"/>
        <v>  써니 사이드업</v>
      </c>
      <c r="I164">
        <v>0</v>
      </c>
      <c r="J164" t="str">
        <f t="shared" si="22"/>
        <v>(14,8,'계란 프라이 조리법 명칭이 아닌 것은?','  오버 레어','  오버 하드','  써니 사이드업',0),</v>
      </c>
    </row>
    <row r="165" spans="1:10" x14ac:dyDescent="0.3">
      <c r="A165">
        <v>9</v>
      </c>
      <c r="B165" s="1" t="s">
        <v>542</v>
      </c>
      <c r="C165" s="7" t="s">
        <v>569</v>
      </c>
      <c r="D165" s="7" t="s">
        <v>570</v>
      </c>
      <c r="E165" s="7" t="s">
        <v>571</v>
      </c>
      <c r="F165" s="12" t="str">
        <f t="shared" si="19"/>
        <v>  비장</v>
      </c>
      <c r="G165" s="12" t="str">
        <f t="shared" si="20"/>
        <v>  위장</v>
      </c>
      <c r="H165" s="12" t="str">
        <f t="shared" si="21"/>
        <v>  심장</v>
      </c>
      <c r="I165">
        <v>1</v>
      </c>
      <c r="J165" t="str">
        <f t="shared" si="22"/>
        <v>(14,9,'오장육부(五臟六腑)의 오장에 속하지 않는 것은?','  비장','  위장','  심장',1),</v>
      </c>
    </row>
    <row r="166" spans="1:10" ht="30" x14ac:dyDescent="0.3">
      <c r="A166">
        <v>10</v>
      </c>
      <c r="B166" s="1" t="s">
        <v>543</v>
      </c>
      <c r="C166" s="7" t="s">
        <v>572</v>
      </c>
      <c r="D166" s="7" t="s">
        <v>573</v>
      </c>
      <c r="E166" s="7" t="s">
        <v>574</v>
      </c>
      <c r="F166" s="12" t="str">
        <f t="shared" si="19"/>
        <v>  라이온 킹</v>
      </c>
      <c r="G166" s="12" t="str">
        <f t="shared" si="20"/>
        <v>  뮬란</v>
      </c>
      <c r="H166" s="12" t="str">
        <f t="shared" si="21"/>
        <v>  미녀와 야수</v>
      </c>
      <c r="I166">
        <v>2</v>
      </c>
      <c r="J166" t="str">
        <f t="shared" si="22"/>
        <v>(14,10,'애니메이션 최초로 아카데미 작품상 후보에 오른 작품은?','  라이온 킹','  뮬란','  미녀와 야수',2),</v>
      </c>
    </row>
    <row r="167" spans="1:10" ht="30" x14ac:dyDescent="0.3">
      <c r="A167">
        <v>11</v>
      </c>
      <c r="B167" s="1" t="s">
        <v>544</v>
      </c>
      <c r="C167" s="7" t="s">
        <v>575</v>
      </c>
      <c r="D167" s="7" t="s">
        <v>576</v>
      </c>
      <c r="E167" s="7" t="s">
        <v>577</v>
      </c>
      <c r="F167" s="12" t="str">
        <f t="shared" si="19"/>
        <v>  공쿠르상</v>
      </c>
      <c r="G167" s="12" t="str">
        <f t="shared" si="20"/>
        <v>  맨부커상</v>
      </c>
      <c r="H167" s="12" t="str">
        <f t="shared" si="21"/>
        <v>  퓰리처상</v>
      </c>
      <c r="I167">
        <v>0</v>
      </c>
      <c r="J167" t="str">
        <f t="shared" si="22"/>
        <v>(14,11,'다음 중 창설 연도가 가장 오래된 상은?','  공쿠르상','  맨부커상','  퓰리처상',0),</v>
      </c>
    </row>
    <row r="168" spans="1:10" ht="45" x14ac:dyDescent="0.3">
      <c r="A168">
        <v>12</v>
      </c>
      <c r="B168" s="1" t="s">
        <v>584</v>
      </c>
      <c r="C168" s="7" t="s">
        <v>578</v>
      </c>
      <c r="D168" s="7" t="s">
        <v>579</v>
      </c>
      <c r="E168" s="7" t="s">
        <v>580</v>
      </c>
      <c r="F168" s="12" t="str">
        <f t="shared" si="19"/>
        <v>  상봉시외버스터미널</v>
      </c>
      <c r="G168" s="12" t="str">
        <f t="shared" si="20"/>
        <v>  서울 지하철</v>
      </c>
      <c r="H168" s="12" t="str">
        <f t="shared" si="21"/>
        <v>  부산항</v>
      </c>
      <c r="I168">
        <v>1</v>
      </c>
      <c r="J168" t="str">
        <f t="shared" si="22"/>
        <v>(14,12,'한국 최초의 "커피 자판기"는 어느 장소에 설치되었을까?','  상봉시외버스터미널','  서울 지하철','  부산항',1),</v>
      </c>
    </row>
    <row r="169" spans="1:10" x14ac:dyDescent="0.3">
      <c r="F169" s="12" t="str">
        <f t="shared" ref="F169:F182" si="23">IF( IFERROR(FIND("A.",C169), 0) &gt; 0, TRIM(MID( C169, SEARCH("A.", C169)+2, 100)),TRIM(C169))</f>
        <v/>
      </c>
      <c r="G169" s="12" t="str">
        <f t="shared" ref="G169:G182" si="24">IF( IFERROR(FIND("B.",D169), 0) &gt; 0, TRIM(MID( D169, SEARCH("B.", D169)+2, 100)),TRIM(D169))</f>
        <v/>
      </c>
      <c r="H169" s="12" t="str">
        <f t="shared" ref="H169:H182" si="25">IF( IFERROR(FIND("C.",E169), 0) &gt; 0, TRIM(MID( E169, SEARCH("C.", E169)+2, 100)),TRIM(E169))</f>
        <v/>
      </c>
    </row>
    <row r="170" spans="1:10" x14ac:dyDescent="0.3">
      <c r="A170" s="22">
        <v>43212.583333333336</v>
      </c>
      <c r="B170" s="3" t="s">
        <v>585</v>
      </c>
      <c r="F170" s="12" t="str">
        <f t="shared" si="23"/>
        <v/>
      </c>
      <c r="G170" s="12" t="str">
        <f t="shared" si="24"/>
        <v/>
      </c>
      <c r="H170" s="12" t="str">
        <f t="shared" si="25"/>
        <v/>
      </c>
    </row>
    <row r="171" spans="1:10" ht="31.5" x14ac:dyDescent="0.3">
      <c r="A171">
        <v>1</v>
      </c>
      <c r="B171" s="6" t="s">
        <v>586</v>
      </c>
      <c r="C171" s="7" t="s">
        <v>596</v>
      </c>
      <c r="D171" s="7" t="s">
        <v>597</v>
      </c>
      <c r="E171" s="7" t="s">
        <v>598</v>
      </c>
      <c r="F171" s="12" t="str">
        <f t="shared" si="23"/>
        <v>  런웨이</v>
      </c>
      <c r="G171" s="12" t="str">
        <f t="shared" si="24"/>
        <v>  마이웨이</v>
      </c>
      <c r="H171" s="12" t="str">
        <f t="shared" si="25"/>
        <v>  티웨이</v>
      </c>
      <c r="I171">
        <v>0</v>
      </c>
      <c r="J171" t="str">
        <f>"("&amp;$B$170&amp;","&amp;A171&amp;",'"&amp;B171&amp;"','"&amp;F171&amp;"','"&amp;G171&amp;"','"&amp;H171&amp;"',"&amp;I171&amp;"),"</f>
        <v>(15,1,'패션소에서 모델이 걷는 무대를 일컫는 말은?','  런웨이','  마이웨이','  티웨이',0),</v>
      </c>
    </row>
    <row r="172" spans="1:10" ht="60" x14ac:dyDescent="0.3">
      <c r="A172">
        <v>2</v>
      </c>
      <c r="B172" s="1" t="s">
        <v>587</v>
      </c>
      <c r="C172" s="7" t="s">
        <v>599</v>
      </c>
      <c r="D172" s="7" t="s">
        <v>600</v>
      </c>
      <c r="E172" s="7" t="s">
        <v>601</v>
      </c>
      <c r="F172" s="12" t="str">
        <f t="shared" si="23"/>
        <v>  떠난 택시를 잡기 위해 달린다.</v>
      </c>
      <c r="G172" s="12" t="str">
        <f t="shared" si="24"/>
        <v>  카드사 혹은 티머니에 전화한다.</v>
      </c>
      <c r="H172" s="12" t="str">
        <f t="shared" si="25"/>
        <v>  분실물센터 홈페이지에 접속한다.</v>
      </c>
      <c r="I172">
        <v>0</v>
      </c>
      <c r="J172" t="str">
        <f t="shared" ref="J172:J182" si="26">"("&amp;$B$170&amp;","&amp;A172&amp;",'"&amp;B172&amp;"','"&amp;F172&amp;"','"&amp;G172&amp;"','"&amp;H172&amp;"',"&amp;I172&amp;"),"</f>
        <v>(15,2,'택시에 물건을 놓고 내렸을 때 해서는 안 되는 행동은?','  떠난 택시를 잡기 위해 달린다.','  카드사 혹은 티머니에 전화한다.','  분실물센터 홈페이지에 접속한다.',0),</v>
      </c>
    </row>
    <row r="173" spans="1:10" ht="30" x14ac:dyDescent="0.3">
      <c r="A173">
        <v>3</v>
      </c>
      <c r="B173" s="1" t="s">
        <v>632</v>
      </c>
      <c r="C173" s="7" t="s">
        <v>602</v>
      </c>
      <c r="D173" s="7" t="s">
        <v>603</v>
      </c>
      <c r="E173" s="7" t="s">
        <v>604</v>
      </c>
      <c r="F173" s="12" t="str">
        <f t="shared" si="23"/>
        <v>  캣츠</v>
      </c>
      <c r="G173" s="12" t="str">
        <f t="shared" si="24"/>
        <v>  오페라의 유령</v>
      </c>
      <c r="H173" s="12" t="str">
        <f t="shared" si="25"/>
        <v>  지킬 앤 하이드</v>
      </c>
      <c r="I173">
        <v>2</v>
      </c>
      <c r="J173" t="str">
        <f t="shared" si="26"/>
        <v>(15,3,' "지금 이 순간"을 뮤지컬 넘버로 사용한 뮤지컬 작품은?','  캣츠','  오페라의 유령','  지킬 앤 하이드',2),</v>
      </c>
    </row>
    <row r="174" spans="1:10" ht="30" x14ac:dyDescent="0.3">
      <c r="A174">
        <v>4</v>
      </c>
      <c r="B174" s="1" t="s">
        <v>588</v>
      </c>
      <c r="C174" s="7" t="s">
        <v>605</v>
      </c>
      <c r="D174" s="7" t="s">
        <v>606</v>
      </c>
      <c r="E174" s="7" t="s">
        <v>607</v>
      </c>
      <c r="F174" s="12" t="str">
        <f t="shared" si="23"/>
        <v>  존경각</v>
      </c>
      <c r="G174" s="12" t="str">
        <f t="shared" si="24"/>
        <v>  존엄각</v>
      </c>
      <c r="H174" s="12" t="str">
        <f t="shared" si="25"/>
        <v>  존중각</v>
      </c>
      <c r="I174">
        <v>0</v>
      </c>
      <c r="J174" t="str">
        <f t="shared" si="26"/>
        <v>(15,4,'조선 시대 성종이 도서 보관을 위해 성균관에 지은 전각은?','  존경각','  존엄각','  존중각',0),</v>
      </c>
    </row>
    <row r="175" spans="1:10" ht="30" x14ac:dyDescent="0.3">
      <c r="A175">
        <v>5</v>
      </c>
      <c r="B175" s="1" t="s">
        <v>589</v>
      </c>
      <c r="C175" s="7" t="s">
        <v>608</v>
      </c>
      <c r="D175" s="7" t="s">
        <v>609</v>
      </c>
      <c r="E175" s="7" t="s">
        <v>610</v>
      </c>
      <c r="F175" s="12" t="str">
        <f t="shared" si="23"/>
        <v>  콜라</v>
      </c>
      <c r="G175" s="12" t="str">
        <f t="shared" si="24"/>
        <v>  웰치스</v>
      </c>
      <c r="H175" s="12" t="str">
        <f t="shared" si="25"/>
        <v>  닥터페퍼</v>
      </c>
      <c r="I175">
        <v>0</v>
      </c>
      <c r="J175" t="str">
        <f t="shared" si="26"/>
        <v>(15,5,'1886년, 미국 약국에서 두통약으로 판매됐던 음료는?','  콜라','  웰치스','  닥터페퍼',0),</v>
      </c>
    </row>
    <row r="176" spans="1:10" ht="30" x14ac:dyDescent="0.3">
      <c r="A176">
        <v>6</v>
      </c>
      <c r="B176" s="1" t="s">
        <v>590</v>
      </c>
      <c r="C176" s="7" t="s">
        <v>611</v>
      </c>
      <c r="D176" s="7" t="s">
        <v>612</v>
      </c>
      <c r="E176" s="7" t="s">
        <v>613</v>
      </c>
      <c r="F176" s="12" t="str">
        <f t="shared" si="23"/>
        <v>  만수르</v>
      </c>
      <c r="G176" s="12" t="str">
        <f t="shared" si="24"/>
        <v>  이건희</v>
      </c>
      <c r="H176" s="12" t="str">
        <f t="shared" si="25"/>
        <v>  빌 게이츠</v>
      </c>
      <c r="I176">
        <v>0</v>
      </c>
      <c r="J176" t="str">
        <f t="shared" si="26"/>
        <v>(15,6,'2018년 포브스가 발표한 세계 200대 부자 순위에 없는 사람은?','  만수르','  이건희','  빌 게이츠',0),</v>
      </c>
    </row>
    <row r="177" spans="1:10" ht="30" x14ac:dyDescent="0.3">
      <c r="A177">
        <v>7</v>
      </c>
      <c r="B177" s="1" t="s">
        <v>591</v>
      </c>
      <c r="C177" s="7" t="s">
        <v>614</v>
      </c>
      <c r="D177" s="7" t="s">
        <v>615</v>
      </c>
      <c r="E177" s="7" t="s">
        <v>616</v>
      </c>
      <c r="F177" s="12" t="str">
        <f t="shared" si="23"/>
        <v>  동공</v>
      </c>
      <c r="G177" s="12" t="str">
        <f t="shared" si="24"/>
        <v>  건달</v>
      </c>
      <c r="H177" s="12" t="str">
        <f t="shared" si="25"/>
        <v>  주인공</v>
      </c>
      <c r="I177">
        <v>0</v>
      </c>
      <c r="J177" t="str">
        <f t="shared" si="26"/>
        <v>(15,7,'불교 용어가 아닌 것은?','  동공','  건달','  주인공',0),</v>
      </c>
    </row>
    <row r="178" spans="1:10" ht="45" x14ac:dyDescent="0.3">
      <c r="A178">
        <v>8</v>
      </c>
      <c r="B178" s="1" t="s">
        <v>592</v>
      </c>
      <c r="C178" s="11" t="s">
        <v>617</v>
      </c>
      <c r="D178" s="11" t="s">
        <v>618</v>
      </c>
      <c r="E178" s="7" t="s">
        <v>619</v>
      </c>
      <c r="F178" s="12" t="str">
        <f t="shared" si="23"/>
        <v>  재패니즈 서비스</v>
      </c>
      <c r="G178" s="12" t="str">
        <f t="shared" si="24"/>
        <v>  퍼피독 서비스</v>
      </c>
      <c r="H178" s="12" t="str">
        <f t="shared" si="25"/>
        <v>  아이컨택 서비스</v>
      </c>
      <c r="I178">
        <v>1</v>
      </c>
      <c r="J178" t="str">
        <f t="shared" si="26"/>
        <v>(15,8,'식당 종업원이 손님에게 주문을 받을 때 무릎을 꿇고 눈을 맞추는 서비스의 명칭은?','  재패니즈 서비스','  퍼피독 서비스','  아이컨택 서비스',1),</v>
      </c>
    </row>
    <row r="179" spans="1:10" ht="30" x14ac:dyDescent="0.3">
      <c r="A179">
        <v>9</v>
      </c>
      <c r="B179" s="1" t="s">
        <v>633</v>
      </c>
      <c r="C179" s="7" t="s">
        <v>620</v>
      </c>
      <c r="D179" s="7" t="s">
        <v>621</v>
      </c>
      <c r="E179" s="7" t="s">
        <v>622</v>
      </c>
      <c r="F179" s="12" t="str">
        <f t="shared" si="23"/>
        <v>  어쭙잖게</v>
      </c>
      <c r="G179" s="12" t="str">
        <f t="shared" si="24"/>
        <v>  어줍잖게</v>
      </c>
      <c r="H179" s="12" t="str">
        <f t="shared" si="25"/>
        <v>  어줍짢게</v>
      </c>
      <c r="I179">
        <v>0</v>
      </c>
      <c r="J179" t="str">
        <f t="shared" si="26"/>
        <v>(15,9,' "(   ) 흉내 내지 말고" 빈칸에 들어갈 말로 올바른 것은?','  어쭙잖게','  어줍잖게','  어줍짢게',0),</v>
      </c>
    </row>
    <row r="180" spans="1:10" ht="30" x14ac:dyDescent="0.3">
      <c r="A180">
        <v>10</v>
      </c>
      <c r="B180" s="1" t="s">
        <v>593</v>
      </c>
      <c r="C180" s="7" t="s">
        <v>623</v>
      </c>
      <c r="D180" s="7" t="s">
        <v>624</v>
      </c>
      <c r="E180" s="7" t="s">
        <v>625</v>
      </c>
      <c r="F180" s="12" t="str">
        <f t="shared" si="23"/>
        <v>  트위터</v>
      </c>
      <c r="G180" s="12" t="str">
        <f t="shared" si="24"/>
        <v>  유투브</v>
      </c>
      <c r="H180" s="12" t="str">
        <f t="shared" si="25"/>
        <v>  페이스북</v>
      </c>
      <c r="I180">
        <v>2</v>
      </c>
      <c r="J180" t="str">
        <f t="shared" si="26"/>
        <v>(15,10,'가장 먼저 출시된 인터넷 서비스는?','  트위터','  유투브','  페이스북',2),</v>
      </c>
    </row>
    <row r="181" spans="1:10" ht="45" x14ac:dyDescent="0.3">
      <c r="A181">
        <v>11</v>
      </c>
      <c r="B181" s="1" t="s">
        <v>594</v>
      </c>
      <c r="C181" s="7" t="s">
        <v>626</v>
      </c>
      <c r="D181" s="7" t="s">
        <v>627</v>
      </c>
      <c r="E181" s="7" t="s">
        <v>628</v>
      </c>
      <c r="F181" s="12" t="str">
        <f t="shared" si="23"/>
        <v>  사티로스의 얼굴</v>
      </c>
      <c r="G181" s="12" t="str">
        <f t="shared" si="24"/>
        <v>  암굴의 성모</v>
      </c>
      <c r="H181" s="12" t="str">
        <f t="shared" si="25"/>
        <v>  비트루비우스적 인간</v>
      </c>
      <c r="I181">
        <v>0</v>
      </c>
      <c r="J181" t="str">
        <f t="shared" si="26"/>
        <v>(15,11,'레오나르도 다빈치의 작품이 아닌 것은?','  사티로스의 얼굴','  암굴의 성모','  비트루비우스적 인간',0),</v>
      </c>
    </row>
    <row r="182" spans="1:10" ht="30" x14ac:dyDescent="0.3">
      <c r="A182">
        <v>12</v>
      </c>
      <c r="B182" s="1" t="s">
        <v>595</v>
      </c>
      <c r="C182" s="7" t="s">
        <v>629</v>
      </c>
      <c r="D182" s="7" t="s">
        <v>630</v>
      </c>
      <c r="E182" s="7" t="s">
        <v>631</v>
      </c>
      <c r="F182" s="12" t="str">
        <f t="shared" si="23"/>
        <v> 노노스족</v>
      </c>
      <c r="G182" s="12" t="str">
        <f t="shared" si="24"/>
        <v>로고스족</v>
      </c>
      <c r="H182" s="12" t="str">
        <f t="shared" si="25"/>
        <v>디노스족</v>
      </c>
      <c r="I182">
        <v>0</v>
      </c>
      <c r="J182" t="str">
        <f t="shared" si="26"/>
        <v>(15,12,'차별화된 디자인의 상품을 추구하는 사람들을 일컫는 말은?',' 노노스족','로고스족','디노스족',0),</v>
      </c>
    </row>
    <row r="183" spans="1:10" x14ac:dyDescent="0.3">
      <c r="F183" s="12" t="str">
        <f t="shared" ref="F183:F196" si="27">IF( IFERROR(FIND("A.",C183), 0) &gt; 0, TRIM(MID( C183, SEARCH("A.", C183)+2, 100)),TRIM(C183))</f>
        <v/>
      </c>
      <c r="G183" s="12" t="str">
        <f t="shared" ref="G183:G196" si="28">IF( IFERROR(FIND("B.",D183), 0) &gt; 0, TRIM(MID( D183, SEARCH("B.", D183)+2, 100)),TRIM(D183))</f>
        <v/>
      </c>
      <c r="H183" s="12" t="str">
        <f t="shared" ref="H183:H196" si="29">IF( IFERROR(FIND("C.",E183), 0) &gt; 0, TRIM(MID( E183, SEARCH("C.", E183)+2, 100)),TRIM(E183))</f>
        <v/>
      </c>
    </row>
    <row r="184" spans="1:10" x14ac:dyDescent="0.3">
      <c r="A184" s="2">
        <v>43212.833333333336</v>
      </c>
      <c r="B184" s="3" t="s">
        <v>635</v>
      </c>
      <c r="F184" s="12" t="str">
        <f t="shared" si="27"/>
        <v/>
      </c>
      <c r="G184" s="12" t="str">
        <f t="shared" si="28"/>
        <v/>
      </c>
      <c r="H184" s="12" t="str">
        <f t="shared" si="29"/>
        <v/>
      </c>
    </row>
    <row r="185" spans="1:10" ht="30" x14ac:dyDescent="0.3">
      <c r="A185">
        <v>1</v>
      </c>
      <c r="B185" s="1" t="s">
        <v>634</v>
      </c>
      <c r="C185" s="7" t="s">
        <v>647</v>
      </c>
      <c r="D185" s="7" t="s">
        <v>648</v>
      </c>
      <c r="E185" s="7" t="s">
        <v>649</v>
      </c>
      <c r="F185" s="12" t="str">
        <f t="shared" si="27"/>
        <v>  중고나라</v>
      </c>
      <c r="G185" s="12" t="str">
        <f t="shared" si="28"/>
        <v>  사요나라</v>
      </c>
      <c r="H185" s="12" t="str">
        <f t="shared" si="29"/>
        <v>  세일러문</v>
      </c>
      <c r="I185">
        <v>0</v>
      </c>
      <c r="J185" t="str">
        <f>"("&amp;$B$184&amp;","&amp;A185&amp;",'"&amp;B185&amp;"','"&amp;F185&amp;"','"&amp;G185&amp;"','"&amp;H185&amp;"',"&amp;I185&amp;"),"</f>
        <v>(16,1,'온라인 상으로 중고 물품을 거래하는 네이버의 온라인 커뮤니티는?','  중고나라','  사요나라','  세일러문',0),</v>
      </c>
    </row>
    <row r="186" spans="1:10" ht="30" x14ac:dyDescent="0.3">
      <c r="A186">
        <v>2</v>
      </c>
      <c r="B186" s="1" t="s">
        <v>636</v>
      </c>
      <c r="C186" s="7" t="s">
        <v>650</v>
      </c>
      <c r="D186" s="7" t="s">
        <v>651</v>
      </c>
      <c r="E186" s="7" t="s">
        <v>652</v>
      </c>
      <c r="F186" s="12" t="str">
        <f t="shared" si="27"/>
        <v>  길쌈놀이</v>
      </c>
      <c r="G186" s="12" t="str">
        <f t="shared" si="28"/>
        <v>  불꽃놀이</v>
      </c>
      <c r="H186" s="12" t="str">
        <f t="shared" si="29"/>
        <v>  쥐불놀이</v>
      </c>
      <c r="I186">
        <v>2</v>
      </c>
      <c r="J186" t="str">
        <f t="shared" ref="J186:J196" si="30">"("&amp;$B$184&amp;","&amp;A186&amp;",'"&amp;B186&amp;"','"&amp;F186&amp;"','"&amp;G186&amp;"','"&amp;H186&amp;"',"&amp;I186&amp;"),"</f>
        <v>(16,2,'밭과 논에 불을 놓아 잡초를 없애던 놀이는?','  길쌈놀이','  불꽃놀이','  쥐불놀이',2),</v>
      </c>
    </row>
    <row r="187" spans="1:10" ht="30" x14ac:dyDescent="0.3">
      <c r="A187">
        <v>3</v>
      </c>
      <c r="B187" s="1" t="s">
        <v>637</v>
      </c>
      <c r="C187" s="7" t="s">
        <v>653</v>
      </c>
      <c r="D187" s="7" t="s">
        <v>654</v>
      </c>
      <c r="E187" s="7" t="s">
        <v>655</v>
      </c>
      <c r="F187" s="12" t="str">
        <f t="shared" si="27"/>
        <v> 파일럿</v>
      </c>
      <c r="G187" s="12" t="str">
        <f t="shared" si="28"/>
        <v>오프 더 레코드</v>
      </c>
      <c r="H187" s="12" t="str">
        <f t="shared" si="29"/>
        <v> 엠바고</v>
      </c>
      <c r="I187">
        <v>2</v>
      </c>
      <c r="J187" t="str">
        <f t="shared" si="30"/>
        <v>(16,3,'정해진 시간까지 보도하지 않을 것을 요청하는 매스컴 용어는?',' 파일럿','오프 더 레코드',' 엠바고',2),</v>
      </c>
    </row>
    <row r="188" spans="1:10" x14ac:dyDescent="0.3">
      <c r="A188">
        <v>4</v>
      </c>
      <c r="B188" s="1" t="s">
        <v>638</v>
      </c>
      <c r="C188" s="7" t="s">
        <v>656</v>
      </c>
      <c r="D188" s="7" t="s">
        <v>657</v>
      </c>
      <c r="E188" s="7" t="s">
        <v>658</v>
      </c>
      <c r="F188" s="12" t="str">
        <f t="shared" si="27"/>
        <v>  1명</v>
      </c>
      <c r="G188" s="12" t="str">
        <f t="shared" si="28"/>
        <v>  2명</v>
      </c>
      <c r="H188" s="12" t="str">
        <f t="shared" si="29"/>
        <v>  없다</v>
      </c>
      <c r="I188">
        <v>1</v>
      </c>
      <c r="J188" t="str">
        <f t="shared" si="30"/>
        <v>(16,4,'단원 김홍도의 &lt;서당&gt; 속 인물 가운데 머리에 관모를 쓴 사람은 몇 명일까?','  1명','  2명','  없다',1),</v>
      </c>
    </row>
    <row r="189" spans="1:10" x14ac:dyDescent="0.3">
      <c r="A189">
        <v>5</v>
      </c>
      <c r="B189" s="1" t="s">
        <v>639</v>
      </c>
      <c r="C189" s="7" t="s">
        <v>659</v>
      </c>
      <c r="D189" s="7" t="s">
        <v>660</v>
      </c>
      <c r="E189" s="7" t="s">
        <v>661</v>
      </c>
      <c r="F189" s="12" t="str">
        <f t="shared" si="27"/>
        <v>일본</v>
      </c>
      <c r="G189" s="12" t="str">
        <f t="shared" si="28"/>
        <v>중국</v>
      </c>
      <c r="H189" s="12" t="str">
        <f t="shared" si="29"/>
        <v> 한국</v>
      </c>
      <c r="I189">
        <v>2</v>
      </c>
      <c r="J189" t="str">
        <f t="shared" si="30"/>
        <v>(16,5,'벚꽃 놀이에 가면 흔히 볼 수 있는 왕벚나무의 원산지는?','일본','중국',' 한국',2),</v>
      </c>
    </row>
    <row r="190" spans="1:10" ht="17.25" x14ac:dyDescent="0.3">
      <c r="A190">
        <v>6</v>
      </c>
      <c r="B190" s="1" t="s">
        <v>640</v>
      </c>
      <c r="C190" s="11" t="s">
        <v>662</v>
      </c>
      <c r="D190" s="11" t="s">
        <v>663</v>
      </c>
      <c r="E190" s="7" t="s">
        <v>664</v>
      </c>
      <c r="F190" s="12" t="str">
        <f t="shared" si="27"/>
        <v> Ω</v>
      </c>
      <c r="G190" s="12" t="str">
        <f t="shared" si="28"/>
        <v> #</v>
      </c>
      <c r="H190" s="12" t="str">
        <f t="shared" si="29"/>
        <v> ∞</v>
      </c>
      <c r="I190">
        <v>0</v>
      </c>
      <c r="J190" t="str">
        <f t="shared" si="30"/>
        <v>(16,6,'다음 중 손가락으로 표현할 수 없는 기호는?',' Ω',' #',' ∞',0),</v>
      </c>
    </row>
    <row r="191" spans="1:10" ht="31.5" x14ac:dyDescent="0.3">
      <c r="A191">
        <v>7</v>
      </c>
      <c r="B191" s="6" t="s">
        <v>641</v>
      </c>
      <c r="C191" s="7" t="s">
        <v>665</v>
      </c>
      <c r="D191" s="7" t="s">
        <v>666</v>
      </c>
      <c r="E191" s="7" t="s">
        <v>667</v>
      </c>
      <c r="F191" s="12" t="str">
        <f t="shared" si="27"/>
        <v>도시락 폭탄</v>
      </c>
      <c r="G191" s="12" t="str">
        <f t="shared" si="28"/>
        <v> 물병 폭탄</v>
      </c>
      <c r="H191" s="12" t="str">
        <f t="shared" si="29"/>
        <v>냄비 폭탄</v>
      </c>
      <c r="I191">
        <v>1</v>
      </c>
      <c r="J191" t="str">
        <f t="shared" si="30"/>
        <v>(16,7,'윤봉길 의사가 상하이 훙커우 공원에서 투척한 폭탄은?','도시락 폭탄',' 물병 폭탄','냄비 폭탄',1),</v>
      </c>
    </row>
    <row r="192" spans="1:10" ht="30" x14ac:dyDescent="0.3">
      <c r="A192">
        <v>8</v>
      </c>
      <c r="B192" s="1" t="s">
        <v>642</v>
      </c>
      <c r="C192" s="7" t="s">
        <v>668</v>
      </c>
      <c r="D192" s="7" t="s">
        <v>669</v>
      </c>
      <c r="E192" s="7" t="s">
        <v>670</v>
      </c>
      <c r="F192" s="12" t="str">
        <f t="shared" si="27"/>
        <v>카본 블랙</v>
      </c>
      <c r="G192" s="12" t="str">
        <f t="shared" si="28"/>
        <v> 반타 블랙</v>
      </c>
      <c r="H192" s="12" t="str">
        <f t="shared" si="29"/>
        <v>딥 블랙</v>
      </c>
      <c r="I192">
        <v>1</v>
      </c>
      <c r="J192" t="str">
        <f t="shared" si="30"/>
        <v>(16,8,'빛 흡수율 99.9%로 세상에서 가장 어두운 검은색은?','카본 블랙',' 반타 블랙','딥 블랙',1),</v>
      </c>
    </row>
    <row r="193" spans="1:10" ht="45" x14ac:dyDescent="0.3">
      <c r="A193">
        <v>9</v>
      </c>
      <c r="B193" s="1" t="s">
        <v>643</v>
      </c>
      <c r="C193" s="7" t="s">
        <v>671</v>
      </c>
      <c r="D193" s="7" t="s">
        <v>672</v>
      </c>
      <c r="E193" s="7" t="s">
        <v>673</v>
      </c>
      <c r="F193" s="12" t="str">
        <f t="shared" si="27"/>
        <v> 아돌프 히틀러</v>
      </c>
      <c r="G193" s="12" t="str">
        <f t="shared" si="28"/>
        <v>에이브러햄 링컨</v>
      </c>
      <c r="H193" s="12" t="str">
        <f t="shared" si="29"/>
        <v>오드리 햅번</v>
      </c>
      <c r="I193">
        <v>0</v>
      </c>
      <c r="J193" t="str">
        <f t="shared" si="30"/>
        <v>(16,9,'세계 최초로 공식적인 금연 캠페인을 실시한 사람은?',' 아돌프 히틀러','에이브러햄 링컨','오드리 햅번',0),</v>
      </c>
    </row>
    <row r="194" spans="1:10" ht="17.25" x14ac:dyDescent="0.3">
      <c r="A194">
        <v>10</v>
      </c>
      <c r="B194" s="1" t="s">
        <v>644</v>
      </c>
      <c r="C194" s="11" t="s">
        <v>674</v>
      </c>
      <c r="D194" s="11" t="s">
        <v>675</v>
      </c>
      <c r="E194" s="7" t="s">
        <v>676</v>
      </c>
      <c r="F194" s="12" t="str">
        <f t="shared" si="27"/>
        <v>인제</v>
      </c>
      <c r="G194" s="12" t="str">
        <f t="shared" si="28"/>
        <v>원주</v>
      </c>
      <c r="H194" s="12" t="str">
        <f t="shared" si="29"/>
        <v> 정선</v>
      </c>
      <c r="I194">
        <v>2</v>
      </c>
      <c r="J194" t="str">
        <f t="shared" si="30"/>
        <v>(16,10,'우리나라에서 가장 긴 이름을 가진 마을이 있는 지역은?','인제','원주',' 정선',2),</v>
      </c>
    </row>
    <row r="195" spans="1:10" ht="30" x14ac:dyDescent="0.3">
      <c r="A195">
        <v>11</v>
      </c>
      <c r="B195" s="1" t="s">
        <v>645</v>
      </c>
      <c r="C195" s="7" t="s">
        <v>677</v>
      </c>
      <c r="D195" s="7" t="s">
        <v>678</v>
      </c>
      <c r="E195" s="7" t="s">
        <v>679</v>
      </c>
      <c r="F195" s="12" t="str">
        <f t="shared" si="27"/>
        <v> 담쟁이</v>
      </c>
      <c r="G195" s="12" t="str">
        <f t="shared" si="28"/>
        <v>등나무</v>
      </c>
      <c r="H195" s="12" t="str">
        <f t="shared" si="29"/>
        <v>칡</v>
      </c>
      <c r="I195">
        <v>0</v>
      </c>
      <c r="J195" t="str">
        <f t="shared" si="30"/>
        <v>(16,11,' 한자어 갈등(葛藤)의 뜻에 포함되지 않는 것은?',' 담쟁이','등나무','칡',0),</v>
      </c>
    </row>
    <row r="196" spans="1:10" ht="60" x14ac:dyDescent="0.3">
      <c r="A196">
        <v>12</v>
      </c>
      <c r="B196" s="1" t="s">
        <v>646</v>
      </c>
      <c r="C196" s="7" t="s">
        <v>680</v>
      </c>
      <c r="D196" s="7" t="s">
        <v>681</v>
      </c>
      <c r="E196" s="7" t="s">
        <v>682</v>
      </c>
      <c r="F196" s="12" t="str">
        <f t="shared" si="27"/>
        <v> Jurassic Park Trailer</v>
      </c>
      <c r="G196" s="12" t="str">
        <f t="shared" si="28"/>
        <v> Me at the zoo</v>
      </c>
      <c r="H196" s="12" t="str">
        <f t="shared" si="29"/>
        <v>Billie Jean</v>
      </c>
      <c r="I196">
        <v>1</v>
      </c>
      <c r="J196" t="str">
        <f t="shared" si="30"/>
        <v>(16,12,'세계 최대 동영상 사이트인 유튜브에 처음으로 업로드 된 동영상은?',' Jurassic Park Trailer',' Me at the zoo','Billie Jean',1),</v>
      </c>
    </row>
    <row r="197" spans="1:10" x14ac:dyDescent="0.3">
      <c r="F197" s="12" t="str">
        <f t="shared" ref="F197:F210" si="31">IF( IFERROR(FIND("A.",C197), 0) &gt; 0, TRIM(MID( C197, SEARCH("A.", C197)+2, 100)),TRIM(C197))</f>
        <v/>
      </c>
      <c r="G197" s="12" t="str">
        <f t="shared" ref="G197:G210" si="32">IF( IFERROR(FIND("B.",D197), 0) &gt; 0, TRIM(MID( D197, SEARCH("B.", D197)+2, 100)),TRIM(D197))</f>
        <v/>
      </c>
      <c r="H197" s="12" t="str">
        <f t="shared" ref="H197:H210" si="33">IF( IFERROR(FIND("C.",E197), 0) &gt; 0, TRIM(MID( E197, SEARCH("C.", E197)+2, 100)),TRIM(E197))</f>
        <v/>
      </c>
    </row>
    <row r="198" spans="1:10" x14ac:dyDescent="0.3">
      <c r="A198" s="2">
        <v>43213.520833333336</v>
      </c>
      <c r="B198" s="3" t="s">
        <v>729</v>
      </c>
      <c r="F198" s="12" t="str">
        <f t="shared" si="31"/>
        <v/>
      </c>
      <c r="G198" s="12" t="str">
        <f t="shared" si="32"/>
        <v/>
      </c>
      <c r="H198" s="12" t="str">
        <f t="shared" si="33"/>
        <v/>
      </c>
    </row>
    <row r="199" spans="1:10" ht="17.25" x14ac:dyDescent="0.3">
      <c r="A199">
        <v>1</v>
      </c>
      <c r="B199" s="23" t="s">
        <v>718</v>
      </c>
      <c r="C199" s="11" t="s">
        <v>683</v>
      </c>
      <c r="D199" s="11" t="s">
        <v>684</v>
      </c>
      <c r="E199" s="11" t="s">
        <v>685</v>
      </c>
      <c r="F199" s="12" t="str">
        <f t="shared" si="31"/>
        <v>  UNESCO</v>
      </c>
      <c r="G199" s="12" t="str">
        <f t="shared" si="32"/>
        <v>  UNIPASS</v>
      </c>
      <c r="H199" s="12" t="str">
        <f t="shared" si="33"/>
        <v>  UNIQLO</v>
      </c>
      <c r="I199">
        <v>0</v>
      </c>
      <c r="J199" t="str">
        <f>"("&amp;$B$198&amp;","&amp;A199&amp;",'"&amp;B199&amp;"','"&amp;F199&amp;"','"&amp;G199&amp;"','"&amp;H199&amp;"',"&amp;I199&amp;"),"</f>
        <v>(17,1,'각국의 세계 기록 유산을 등재, 관리하는 국제기구는?','  UNESCO','  UNIPASS','  UNIQLO',0),</v>
      </c>
    </row>
    <row r="200" spans="1:10" ht="17.25" x14ac:dyDescent="0.3">
      <c r="A200">
        <v>2</v>
      </c>
      <c r="B200" s="23" t="s">
        <v>719</v>
      </c>
      <c r="C200" s="11" t="s">
        <v>686</v>
      </c>
      <c r="D200" s="11" t="s">
        <v>687</v>
      </c>
      <c r="E200" s="11" t="s">
        <v>688</v>
      </c>
      <c r="F200" s="12" t="str">
        <f t="shared" si="31"/>
        <v>  어그 부츠</v>
      </c>
      <c r="G200" s="12" t="str">
        <f t="shared" si="32"/>
        <v>  레인 부츠</v>
      </c>
      <c r="H200" s="12" t="str">
        <f t="shared" si="33"/>
        <v>  윤종신</v>
      </c>
      <c r="I200">
        <v>1</v>
      </c>
      <c r="J200" t="str">
        <f t="shared" ref="J200:J210" si="34">"("&amp;$B$198&amp;","&amp;A200&amp;",'"&amp;B200&amp;"','"&amp;F200&amp;"','"&amp;G200&amp;"','"&amp;H200&amp;"',"&amp;I200&amp;"),"</f>
        <v>(17,2,'비가 올 때 신는 신발은?','  어그 부츠','  레인 부츠','  윤종신',1),</v>
      </c>
    </row>
    <row r="201" spans="1:10" ht="17.25" x14ac:dyDescent="0.3">
      <c r="A201">
        <v>3</v>
      </c>
      <c r="B201" s="23" t="s">
        <v>720</v>
      </c>
      <c r="C201" s="11" t="s">
        <v>689</v>
      </c>
      <c r="D201" s="11" t="s">
        <v>690</v>
      </c>
      <c r="E201" s="11" t="s">
        <v>691</v>
      </c>
      <c r="F201" s="12" t="str">
        <f t="shared" si="31"/>
        <v>여보 안경 안보여</v>
      </c>
      <c r="G201" s="12" t="str">
        <f t="shared" si="32"/>
        <v>소주 한병만 주소</v>
      </c>
      <c r="H201" s="12" t="str">
        <f t="shared" si="33"/>
        <v> 어서 오시오</v>
      </c>
      <c r="I201">
        <v>2</v>
      </c>
      <c r="J201" t="str">
        <f t="shared" si="34"/>
        <v>(17,3,'앞에서 읽어도, 뒤에서 읽어도 뜻이 같은 글이 아닌 것은?','여보 안경 안보여','소주 한병만 주소',' 어서 오시오',2),</v>
      </c>
    </row>
    <row r="202" spans="1:10" ht="17.25" x14ac:dyDescent="0.3">
      <c r="A202">
        <v>4</v>
      </c>
      <c r="B202" s="23" t="s">
        <v>721</v>
      </c>
      <c r="C202" s="11" t="s">
        <v>692</v>
      </c>
      <c r="D202" s="11" t="s">
        <v>693</v>
      </c>
      <c r="E202" s="11" t="s">
        <v>694</v>
      </c>
      <c r="F202" s="12" t="str">
        <f t="shared" si="31"/>
        <v>  X 세대</v>
      </c>
      <c r="G202" s="12" t="str">
        <f t="shared" si="32"/>
        <v>  베이비붐 세대</v>
      </c>
      <c r="H202" s="12" t="str">
        <f t="shared" si="33"/>
        <v>  밀레니얼 세대</v>
      </c>
      <c r="I202">
        <v>2</v>
      </c>
      <c r="J202" t="str">
        <f t="shared" si="34"/>
        <v>(17,4,'1980년대 초반부터 2000년대 초반 출생한 세대를 일컫는 말은?','  X 세대','  베이비붐 세대','  밀레니얼 세대',2),</v>
      </c>
    </row>
    <row r="203" spans="1:10" ht="17.25" x14ac:dyDescent="0.3">
      <c r="A203">
        <v>5</v>
      </c>
      <c r="B203" s="23" t="s">
        <v>722</v>
      </c>
      <c r="C203" s="11" t="s">
        <v>695</v>
      </c>
      <c r="D203" s="11" t="s">
        <v>696</v>
      </c>
      <c r="E203" s="11" t="s">
        <v>697</v>
      </c>
      <c r="F203" s="12" t="str">
        <f t="shared" si="31"/>
        <v> 토마토</v>
      </c>
      <c r="G203" s="12" t="str">
        <f t="shared" si="32"/>
        <v>앵두</v>
      </c>
      <c r="H203" s="12" t="str">
        <f t="shared" si="33"/>
        <v> 포도</v>
      </c>
      <c r="I203">
        <v>0</v>
      </c>
      <c r="J203" t="str">
        <f t="shared" si="34"/>
        <v>(17,5,'황금의 사과, 늑대의 사과, 사랑의 사과 라는 별칭을 가진 열매는?',' 토마토','앵두',' 포도',0),</v>
      </c>
    </row>
    <row r="204" spans="1:10" ht="17.25" x14ac:dyDescent="0.3">
      <c r="A204">
        <v>6</v>
      </c>
      <c r="B204" s="23" t="s">
        <v>723</v>
      </c>
      <c r="C204" s="11" t="s">
        <v>698</v>
      </c>
      <c r="D204" s="11" t="s">
        <v>699</v>
      </c>
      <c r="E204" s="11" t="s">
        <v>700</v>
      </c>
      <c r="F204" s="12" t="str">
        <f t="shared" si="31"/>
        <v>사</v>
      </c>
      <c r="G204" s="12" t="str">
        <f t="shared" si="32"/>
        <v> 아</v>
      </c>
      <c r="H204" s="12" t="str">
        <f t="shared" si="33"/>
        <v> 나</v>
      </c>
      <c r="I204">
        <v>2</v>
      </c>
      <c r="J204" t="str">
        <f t="shared" si="34"/>
        <v>(17,6,'서울 택시 차량 번호판에 들어갈 수 없는 글자는?','사',' 아',' 나',2),</v>
      </c>
    </row>
    <row r="205" spans="1:10" ht="17.25" x14ac:dyDescent="0.3">
      <c r="A205">
        <v>7</v>
      </c>
      <c r="B205" s="23" t="s">
        <v>724</v>
      </c>
      <c r="C205" s="11" t="s">
        <v>701</v>
      </c>
      <c r="D205" s="11" t="s">
        <v>702</v>
      </c>
      <c r="E205" s="11" t="s">
        <v>703</v>
      </c>
      <c r="F205" s="12" t="str">
        <f t="shared" si="31"/>
        <v>김소월</v>
      </c>
      <c r="G205" s="12" t="str">
        <f t="shared" si="32"/>
        <v> 이상</v>
      </c>
      <c r="H205" s="12" t="str">
        <f t="shared" si="33"/>
        <v>이무영</v>
      </c>
      <c r="I205">
        <v>1</v>
      </c>
      <c r="J205" t="str">
        <f t="shared" si="34"/>
        <v>(17,7,'&lt;오감도, 날개, 권태&gt; 다음 작품에서 연상되는 작가는?','김소월',' 이상','이무영',1),</v>
      </c>
    </row>
    <row r="206" spans="1:10" ht="17.25" x14ac:dyDescent="0.3">
      <c r="A206">
        <v>8</v>
      </c>
      <c r="B206" s="23" t="s">
        <v>725</v>
      </c>
      <c r="C206" s="11" t="s">
        <v>704</v>
      </c>
      <c r="D206" s="11" t="s">
        <v>705</v>
      </c>
      <c r="E206" s="11" t="s">
        <v>706</v>
      </c>
      <c r="F206" s="12" t="str">
        <f t="shared" si="31"/>
        <v>리오넬 메시</v>
      </c>
      <c r="G206" s="12" t="str">
        <f t="shared" si="32"/>
        <v> 마동석</v>
      </c>
      <c r="H206" s="12" t="str">
        <f t="shared" si="33"/>
        <v>블랙핑크 로제</v>
      </c>
      <c r="I206">
        <v>1</v>
      </c>
      <c r="J206" t="str">
        <f t="shared" si="34"/>
        <v>(17,8,'복수 국적자가 아닌 사람은?','리오넬 메시',' 마동석','블랙핑크 로제',1),</v>
      </c>
    </row>
    <row r="207" spans="1:10" ht="17.25" x14ac:dyDescent="0.3">
      <c r="A207">
        <v>9</v>
      </c>
      <c r="B207" s="23" t="s">
        <v>726</v>
      </c>
      <c r="C207" s="11" t="s">
        <v>707</v>
      </c>
      <c r="D207" s="11" t="s">
        <v>660</v>
      </c>
      <c r="E207" s="11" t="s">
        <v>708</v>
      </c>
      <c r="F207" s="12" t="str">
        <f t="shared" si="31"/>
        <v> 한국</v>
      </c>
      <c r="G207" s="12" t="str">
        <f t="shared" si="32"/>
        <v>중국</v>
      </c>
      <c r="H207" s="12" t="str">
        <f t="shared" si="33"/>
        <v> 일본</v>
      </c>
      <c r="I207">
        <v>0</v>
      </c>
      <c r="J207" t="str">
        <f t="shared" si="34"/>
        <v>(17,9,'해수부가 2017년 발표한 1인당 수산물 소비량이 가장 큰 국가는?',' 한국','중국',' 일본',0),</v>
      </c>
    </row>
    <row r="208" spans="1:10" ht="17.25" x14ac:dyDescent="0.3">
      <c r="A208">
        <v>10</v>
      </c>
      <c r="B208" s="23" t="s">
        <v>727</v>
      </c>
      <c r="C208" s="11" t="s">
        <v>709</v>
      </c>
      <c r="D208" s="11" t="s">
        <v>710</v>
      </c>
      <c r="E208" s="11" t="s">
        <v>711</v>
      </c>
      <c r="F208" s="12" t="str">
        <f t="shared" si="31"/>
        <v> 단맛</v>
      </c>
      <c r="G208" s="12" t="str">
        <f t="shared" si="32"/>
        <v>짠맛</v>
      </c>
      <c r="H208" s="12" t="str">
        <f t="shared" si="33"/>
        <v> 신맛</v>
      </c>
      <c r="I208">
        <v>0</v>
      </c>
      <c r="J208" t="str">
        <f t="shared" si="34"/>
        <v>(17,10,'고양이가 잘 느끼지 못하는 맛은??',' 단맛','짠맛',' 신맛',0),</v>
      </c>
    </row>
    <row r="209" spans="1:10" ht="17.25" x14ac:dyDescent="0.3">
      <c r="A209">
        <v>11</v>
      </c>
      <c r="B209" s="23" t="s">
        <v>730</v>
      </c>
      <c r="C209" s="11" t="s">
        <v>712</v>
      </c>
      <c r="D209" s="11" t="s">
        <v>713</v>
      </c>
      <c r="E209" s="11" t="s">
        <v>714</v>
      </c>
      <c r="F209" s="12" t="str">
        <f t="shared" si="31"/>
        <v>실시간 영상통화 상담시스템 구축</v>
      </c>
      <c r="G209" s="12" t="str">
        <f t="shared" si="32"/>
        <v> 서울 5대 궁궐 야간 개장 확대</v>
      </c>
      <c r="H209" s="12" t="str">
        <f t="shared" si="33"/>
        <v> 찾아가는 산후조리 서비스 제공</v>
      </c>
      <c r="I209">
        <v>1</v>
      </c>
      <c r="J209" t="str">
        <f t="shared" si="34"/>
        <v>(17,11,'서울시가 발표한 "2018년 달라지는 서울 생활"에 포함되지 않은 것은?','실시간 영상통화 상담시스템 구축',' 서울 5대 궁궐 야간 개장 확대',' 찾아가는 산후조리 서비스 제공',1),</v>
      </c>
    </row>
    <row r="210" spans="1:10" ht="30" x14ac:dyDescent="0.3">
      <c r="A210">
        <v>12</v>
      </c>
      <c r="B210" s="23" t="s">
        <v>728</v>
      </c>
      <c r="C210" s="11" t="s">
        <v>715</v>
      </c>
      <c r="D210" s="11" t="s">
        <v>716</v>
      </c>
      <c r="E210" s="7" t="s">
        <v>717</v>
      </c>
      <c r="F210" s="12" t="str">
        <f t="shared" si="31"/>
        <v>검사</v>
      </c>
      <c r="G210" s="12" t="str">
        <f t="shared" si="32"/>
        <v> 증인</v>
      </c>
      <c r="H210" s="12" t="str">
        <f t="shared" si="33"/>
        <v>피고인</v>
      </c>
      <c r="I210">
        <v>1</v>
      </c>
      <c r="J210" t="str">
        <f t="shared" si="34"/>
        <v>(17,12,'법조 용어인 증언은 어떤 사람의 진술을 뜻할까?','검사',' 증인','피고인',1),</v>
      </c>
    </row>
    <row r="211" spans="1:10" x14ac:dyDescent="0.3">
      <c r="F211" s="12" t="str">
        <f t="shared" ref="F211:F224" si="35">IF( IFERROR(FIND("A.",C211), 0) &gt; 0, TRIM(MID( C211, SEARCH("A.", C211)+2, 100)),TRIM(C211))</f>
        <v/>
      </c>
      <c r="G211" s="12" t="str">
        <f t="shared" ref="G211:G224" si="36">IF( IFERROR(FIND("B.",D211), 0) &gt; 0, TRIM(MID( D211, SEARCH("B.", D211)+2, 100)),TRIM(D211))</f>
        <v/>
      </c>
      <c r="H211" s="12" t="str">
        <f t="shared" ref="H211:H224" si="37">IF( IFERROR(FIND("C.",E211), 0) &gt; 0, TRIM(MID( E211, SEARCH("C.", E211)+2, 100)),TRIM(E211))</f>
        <v/>
      </c>
    </row>
    <row r="212" spans="1:10" x14ac:dyDescent="0.3">
      <c r="A212" s="2">
        <v>43214.520833333336</v>
      </c>
      <c r="B212" s="3" t="s">
        <v>779</v>
      </c>
      <c r="F212" s="12" t="str">
        <f t="shared" si="35"/>
        <v/>
      </c>
      <c r="G212" s="12" t="str">
        <f t="shared" si="36"/>
        <v/>
      </c>
      <c r="H212" s="12" t="str">
        <f t="shared" si="37"/>
        <v/>
      </c>
    </row>
    <row r="213" spans="1:10" ht="45" x14ac:dyDescent="0.3">
      <c r="A213">
        <v>1</v>
      </c>
      <c r="B213" s="24" t="s">
        <v>767</v>
      </c>
      <c r="C213" s="7" t="s">
        <v>731</v>
      </c>
      <c r="D213" s="7" t="s">
        <v>732</v>
      </c>
      <c r="E213" s="7" t="s">
        <v>733</v>
      </c>
      <c r="F213" s="12" t="str">
        <f t="shared" si="35"/>
        <v>  인생은 아름다워</v>
      </c>
      <c r="G213" s="12" t="str">
        <f t="shared" si="36"/>
        <v>  외로워</v>
      </c>
      <c r="H213" s="12" t="str">
        <f t="shared" si="37"/>
        <v>  인피니티 워</v>
      </c>
      <c r="I213">
        <v>2</v>
      </c>
      <c r="J213" t="str">
        <f>"("&amp;$B$212&amp;","&amp;A213&amp;",'"&amp;B213&amp;"','"&amp;F213&amp;"','"&amp;G213&amp;"','"&amp;H213&amp;"',"&amp;I213&amp;"),"</f>
        <v>(19,1,'내일 국내 개봉하는 어벤져스 시리즈의 제목은?','  인생은 아름다워','  외로워','  인피니티 워',2),</v>
      </c>
    </row>
    <row r="214" spans="1:10" ht="31.5" x14ac:dyDescent="0.3">
      <c r="A214">
        <v>2</v>
      </c>
      <c r="B214" s="24" t="s">
        <v>768</v>
      </c>
      <c r="C214" s="7" t="s">
        <v>734</v>
      </c>
      <c r="D214" s="7" t="s">
        <v>735</v>
      </c>
      <c r="E214" s="7" t="s">
        <v>736</v>
      </c>
      <c r="F214" s="12" t="str">
        <f t="shared" si="35"/>
        <v>  차태현</v>
      </c>
      <c r="G214" s="12" t="str">
        <f t="shared" si="36"/>
        <v>  이제훈</v>
      </c>
      <c r="H214" s="12" t="str">
        <f t="shared" si="37"/>
        <v>  김우빈</v>
      </c>
      <c r="I214">
        <v>0</v>
      </c>
      <c r="J214" t="str">
        <f t="shared" ref="J214:J224" si="38">"("&amp;$B$212&amp;","&amp;A214&amp;",'"&amp;B214&amp;"','"&amp;F214&amp;"','"&amp;G214&amp;"','"&amp;H214&amp;"',"&amp;I214&amp;"),"</f>
        <v>(19,2,'엽기적인 그녀, 1박2일, 신과함께 연상되는 인물은?','  차태현','  이제훈','  김우빈',0),</v>
      </c>
    </row>
    <row r="215" spans="1:10" ht="31.5" x14ac:dyDescent="0.3">
      <c r="A215">
        <v>3</v>
      </c>
      <c r="B215" s="24" t="s">
        <v>769</v>
      </c>
      <c r="C215" s="7" t="s">
        <v>737</v>
      </c>
      <c r="D215" s="7" t="s">
        <v>738</v>
      </c>
      <c r="E215" s="7" t="s">
        <v>739</v>
      </c>
      <c r="F215" s="12" t="str">
        <f t="shared" si="35"/>
        <v>  청록색</v>
      </c>
      <c r="G215" s="12" t="str">
        <f t="shared" si="36"/>
        <v>  분홍색</v>
      </c>
      <c r="H215" s="12" t="str">
        <f t="shared" si="37"/>
        <v>  보라색</v>
      </c>
      <c r="I215">
        <v>1</v>
      </c>
      <c r="J215" t="str">
        <f t="shared" si="38"/>
        <v>(19,3,'지하철 임산부 배려석의 시트 색깔은?','  청록색','  분홍색','  보라색',1),</v>
      </c>
    </row>
    <row r="216" spans="1:10" ht="31.5" x14ac:dyDescent="0.3">
      <c r="A216">
        <v>4</v>
      </c>
      <c r="B216" s="24" t="s">
        <v>770</v>
      </c>
      <c r="C216" s="7" t="s">
        <v>740</v>
      </c>
      <c r="D216" s="7" t="s">
        <v>741</v>
      </c>
      <c r="E216" s="7" t="s">
        <v>742</v>
      </c>
      <c r="F216" s="12" t="str">
        <f t="shared" si="35"/>
        <v>  나눔고딕</v>
      </c>
      <c r="G216" s="12" t="str">
        <f t="shared" si="36"/>
        <v>  나눔세상</v>
      </c>
      <c r="H216" s="12" t="str">
        <f t="shared" si="37"/>
        <v>  나눔바른펜</v>
      </c>
      <c r="I216">
        <v>1</v>
      </c>
      <c r="J216" t="str">
        <f t="shared" si="38"/>
        <v>(19,4,'네이버가 개발하여 무료로 배포하는 폰트가 아닌 것은?','  나눔고딕','  나눔세상','  나눔바른펜',1),</v>
      </c>
    </row>
    <row r="217" spans="1:10" ht="47.25" x14ac:dyDescent="0.3">
      <c r="A217">
        <v>5</v>
      </c>
      <c r="B217" s="24" t="s">
        <v>777</v>
      </c>
      <c r="C217" s="7" t="s">
        <v>743</v>
      </c>
      <c r="D217" s="7" t="s">
        <v>744</v>
      </c>
      <c r="E217" s="7" t="s">
        <v>745</v>
      </c>
      <c r="F217" s="12" t="str">
        <f t="shared" si="35"/>
        <v>  유재석</v>
      </c>
      <c r="G217" s="12" t="str">
        <f t="shared" si="36"/>
        <v>  박명수</v>
      </c>
      <c r="H217" s="12" t="str">
        <f t="shared" si="37"/>
        <v>  정준하</v>
      </c>
      <c r="I217">
        <v>0</v>
      </c>
      <c r="J217" t="str">
        <f t="shared" si="38"/>
        <v>(19,5,'최근 종영한 "무한도전"에서 첫 회부터 마지막 회까지 개근 출연한 유일한 멤버는?','  유재석','  박명수','  정준하',0),</v>
      </c>
    </row>
    <row r="218" spans="1:10" x14ac:dyDescent="0.3">
      <c r="A218">
        <v>6</v>
      </c>
      <c r="B218" s="24" t="s">
        <v>771</v>
      </c>
      <c r="C218" s="7" t="s">
        <v>746</v>
      </c>
      <c r="D218" s="7" t="s">
        <v>747</v>
      </c>
      <c r="E218" s="7" t="s">
        <v>748</v>
      </c>
      <c r="F218" s="12" t="str">
        <f t="shared" si="35"/>
        <v>  가슴</v>
      </c>
      <c r="G218" s="12" t="str">
        <f t="shared" si="36"/>
        <v>  머리</v>
      </c>
      <c r="H218" s="12" t="str">
        <f t="shared" si="37"/>
        <v>  꼬리</v>
      </c>
      <c r="I218">
        <v>1</v>
      </c>
      <c r="J218" t="str">
        <f t="shared" si="38"/>
        <v>(19,6,'새우의 심장은 어디에 있을까?','  가슴','  머리','  꼬리',1),</v>
      </c>
    </row>
    <row r="219" spans="1:10" ht="31.5" x14ac:dyDescent="0.3">
      <c r="A219">
        <v>7</v>
      </c>
      <c r="B219" s="24" t="s">
        <v>772</v>
      </c>
      <c r="C219" s="7" t="s">
        <v>749</v>
      </c>
      <c r="D219" s="7" t="s">
        <v>750</v>
      </c>
      <c r="E219" s="7" t="s">
        <v>751</v>
      </c>
      <c r="F219" s="12" t="str">
        <f t="shared" si="35"/>
        <v>  삽살개</v>
      </c>
      <c r="G219" s="12" t="str">
        <f t="shared" si="36"/>
        <v>  풍산개</v>
      </c>
      <c r="H219" s="12" t="str">
        <f t="shared" si="37"/>
        <v>  진돗개</v>
      </c>
      <c r="I219">
        <v>1</v>
      </c>
      <c r="J219" t="str">
        <f t="shared" si="38"/>
        <v>(19,7,'한국을 대표하는 용맹한 사냥개로 함경남도 지방의 토종개는?','  삽살개','  풍산개','  진돗개',1),</v>
      </c>
    </row>
    <row r="220" spans="1:10" ht="31.5" x14ac:dyDescent="0.3">
      <c r="A220">
        <v>8</v>
      </c>
      <c r="B220" s="24" t="s">
        <v>773</v>
      </c>
      <c r="C220" s="7" t="s">
        <v>752</v>
      </c>
      <c r="D220" s="7" t="s">
        <v>753</v>
      </c>
      <c r="E220" s="7" t="s">
        <v>754</v>
      </c>
      <c r="F220" s="12" t="str">
        <f t="shared" si="35"/>
        <v>  과전법</v>
      </c>
      <c r="G220" s="12" t="str">
        <f t="shared" si="36"/>
        <v>  호패법</v>
      </c>
      <c r="H220" s="12" t="str">
        <f t="shared" si="37"/>
        <v>  대동법</v>
      </c>
      <c r="I220">
        <v>2</v>
      </c>
      <c r="J220" t="str">
        <f t="shared" si="38"/>
        <v>(19,8,'조선 시대에 공물을 쌀로 통일하여 바치게 한 납세 제도는?','  과전법','  호패법','  대동법',2),</v>
      </c>
    </row>
    <row r="221" spans="1:10" ht="30" x14ac:dyDescent="0.3">
      <c r="A221">
        <v>9</v>
      </c>
      <c r="B221" s="24" t="s">
        <v>774</v>
      </c>
      <c r="C221" s="7" t="s">
        <v>755</v>
      </c>
      <c r="D221" s="7" t="s">
        <v>756</v>
      </c>
      <c r="E221" s="7" t="s">
        <v>757</v>
      </c>
      <c r="F221" s="12" t="str">
        <f t="shared" si="35"/>
        <v>  결망념</v>
      </c>
      <c r="G221" s="12" t="str">
        <f t="shared" si="36"/>
        <v>  결막념</v>
      </c>
      <c r="H221" s="12" t="str">
        <f t="shared" si="37"/>
        <v>  결마겸</v>
      </c>
      <c r="I221">
        <v>0</v>
      </c>
      <c r="J221" t="str">
        <f t="shared" si="38"/>
        <v>(19,9,'결막염을 바르게 읽은 것은?','  결망념','  결막념','  결마겸',0),</v>
      </c>
    </row>
    <row r="222" spans="1:10" ht="31.5" x14ac:dyDescent="0.3">
      <c r="A222">
        <v>10</v>
      </c>
      <c r="B222" s="24" t="s">
        <v>775</v>
      </c>
      <c r="C222" s="7" t="s">
        <v>758</v>
      </c>
      <c r="D222" s="7" t="s">
        <v>759</v>
      </c>
      <c r="E222" s="7" t="s">
        <v>760</v>
      </c>
      <c r="F222" s="12" t="str">
        <f t="shared" si="35"/>
        <v>  엘리자베스 1세</v>
      </c>
      <c r="G222" s="12" t="str">
        <f t="shared" si="36"/>
        <v>  제임스 2세</v>
      </c>
      <c r="H222" s="12" t="str">
        <f t="shared" si="37"/>
        <v>  빅토리아 여왕</v>
      </c>
      <c r="I222">
        <v>2</v>
      </c>
      <c r="J222" t="str">
        <f t="shared" si="38"/>
        <v>(19,10,'세계 최초의 우표에 새겨진 인물은?','  엘리자베스 1세','  제임스 2세','  빅토리아 여왕',2),</v>
      </c>
    </row>
    <row r="223" spans="1:10" ht="47.25" x14ac:dyDescent="0.3">
      <c r="A223">
        <v>11</v>
      </c>
      <c r="B223" s="24" t="s">
        <v>776</v>
      </c>
      <c r="C223" s="7" t="s">
        <v>761</v>
      </c>
      <c r="D223" s="7" t="s">
        <v>762</v>
      </c>
      <c r="E223" s="7" t="s">
        <v>763</v>
      </c>
      <c r="F223" s="12" t="str">
        <f t="shared" si="35"/>
        <v>  와플 기계</v>
      </c>
      <c r="G223" s="12" t="str">
        <f t="shared" si="36"/>
        <v>  콜라의 탄산</v>
      </c>
      <c r="H223" s="12" t="str">
        <f t="shared" si="37"/>
        <v>  병따개</v>
      </c>
      <c r="I223">
        <v>0</v>
      </c>
      <c r="J223" t="str">
        <f t="shared" si="38"/>
        <v>(19,11,'나이키의 첫 번째 운동화 코르테즈는 (   ) 에서 아이디어를 얻어 만들었다.','  와플 기계','  콜라의 탄산','  병따개',0),</v>
      </c>
    </row>
    <row r="224" spans="1:10" ht="31.5" x14ac:dyDescent="0.3">
      <c r="A224">
        <v>12</v>
      </c>
      <c r="B224" s="25" t="s">
        <v>778</v>
      </c>
      <c r="C224" s="7" t="s">
        <v>764</v>
      </c>
      <c r="D224" s="7" t="s">
        <v>765</v>
      </c>
      <c r="E224" s="7" t="s">
        <v>766</v>
      </c>
      <c r="F224" s="12" t="str">
        <f t="shared" si="35"/>
        <v>  구반상실</v>
      </c>
      <c r="G224" s="12" t="str">
        <f t="shared" si="36"/>
        <v>  구화지문</v>
      </c>
      <c r="H224" s="12" t="str">
        <f t="shared" si="37"/>
        <v>  설참신도</v>
      </c>
      <c r="I224">
        <v>0</v>
      </c>
      <c r="J224" t="str">
        <f t="shared" si="38"/>
        <v>(19,12,'"입조심"을 의미하는 사자성어가 아닌 것은?','  구반상실','  구화지문','  설참신도',0),</v>
      </c>
    </row>
    <row r="225" spans="1:10" x14ac:dyDescent="0.3">
      <c r="F225" s="12" t="str">
        <f t="shared" ref="F225:F238" si="39">IF( IFERROR(FIND("A.",C225), 0) &gt; 0, TRIM(MID( C225, SEARCH("A.", C225)+2, 100)),TRIM(C225))</f>
        <v/>
      </c>
      <c r="G225" s="12" t="str">
        <f t="shared" ref="G225:G238" si="40">IF( IFERROR(FIND("B.",D225), 0) &gt; 0, TRIM(MID( D225, SEARCH("B.", D225)+2, 100)),TRIM(D225))</f>
        <v/>
      </c>
      <c r="H225" s="12" t="str">
        <f t="shared" ref="H225:H238" si="41">IF( IFERROR(FIND("C.",E225), 0) &gt; 0, TRIM(MID( E225, SEARCH("C.", E225)+2, 100)),TRIM(E225))</f>
        <v/>
      </c>
    </row>
    <row r="226" spans="1:10" x14ac:dyDescent="0.3">
      <c r="A226" s="2">
        <v>43213.833333333336</v>
      </c>
      <c r="B226" s="3" t="s">
        <v>780</v>
      </c>
      <c r="F226" s="12" t="str">
        <f t="shared" si="39"/>
        <v/>
      </c>
      <c r="G226" s="12" t="str">
        <f t="shared" si="40"/>
        <v/>
      </c>
      <c r="H226" s="12" t="str">
        <f t="shared" si="41"/>
        <v/>
      </c>
    </row>
    <row r="227" spans="1:10" ht="31.5" x14ac:dyDescent="0.3">
      <c r="A227">
        <v>1</v>
      </c>
      <c r="B227" s="6" t="s">
        <v>817</v>
      </c>
      <c r="C227" s="7" t="s">
        <v>781</v>
      </c>
      <c r="D227" s="7" t="s">
        <v>782</v>
      </c>
      <c r="E227" s="7" t="s">
        <v>783</v>
      </c>
      <c r="F227" s="12" t="str">
        <f t="shared" si="39"/>
        <v>  마이웨이</v>
      </c>
      <c r="G227" s="12" t="str">
        <f t="shared" si="40"/>
        <v>  코웨이</v>
      </c>
      <c r="H227" s="12" t="str">
        <f t="shared" si="41"/>
        <v>  런웨이</v>
      </c>
      <c r="I227">
        <v>2</v>
      </c>
      <c r="J227" t="str">
        <f>"("&amp;$B$226&amp;","&amp;A227&amp;",'"&amp;B227&amp;"','"&amp;F227&amp;"','"&amp;G227&amp;"','"&amp;H227&amp;"',"&amp;I227&amp;"),"</f>
        <v>(18,1,'패션쇼에서 모델이 걷는 무대를 일컫는 말은?','  마이웨이','  코웨이','  런웨이',2),</v>
      </c>
    </row>
    <row r="228" spans="1:10" ht="47.25" x14ac:dyDescent="0.3">
      <c r="A228">
        <v>2</v>
      </c>
      <c r="B228" s="6" t="s">
        <v>818</v>
      </c>
      <c r="C228" s="7" t="s">
        <v>784</v>
      </c>
      <c r="D228" s="7" t="s">
        <v>785</v>
      </c>
      <c r="E228" s="7" t="s">
        <v>786</v>
      </c>
      <c r="F228" s="12" t="str">
        <f t="shared" si="39"/>
        <v>  몹쓸</v>
      </c>
      <c r="G228" s="12" t="str">
        <f t="shared" si="40"/>
        <v>  복슬</v>
      </c>
      <c r="H228" s="12" t="str">
        <f t="shared" si="41"/>
        <v>  예쁜</v>
      </c>
      <c r="I228">
        <v>0</v>
      </c>
      <c r="J228" t="str">
        <f t="shared" ref="J228:J238" si="42">"("&amp;$B$226&amp;","&amp;A228&amp;",'"&amp;B228&amp;"','"&amp;F228&amp;"','"&amp;G228&amp;"','"&amp;H228&amp;"',"&amp;I228&amp;"),"</f>
        <v>(18,2,'우리집 강아지는 (  ) 강아지 🎵동요 "강아지"의 가사말 중 괄호에 맞는 노랫말이 아닌 것은?','  몹쓸','  복슬','  예쁜',0),</v>
      </c>
    </row>
    <row r="229" spans="1:10" ht="63" x14ac:dyDescent="0.3">
      <c r="A229">
        <v>3</v>
      </c>
      <c r="B229" s="6" t="s">
        <v>819</v>
      </c>
      <c r="C229" s="7" t="s">
        <v>787</v>
      </c>
      <c r="D229" s="7" t="s">
        <v>788</v>
      </c>
      <c r="E229" s="7" t="s">
        <v>789</v>
      </c>
      <c r="F229" s="12" t="str">
        <f t="shared" si="39"/>
        <v>  갱스터</v>
      </c>
      <c r="G229" s="12" t="str">
        <f t="shared" si="40"/>
        <v>  햄스터</v>
      </c>
      <c r="H229" s="12" t="str">
        <f t="shared" si="41"/>
        <v>  힙스터</v>
      </c>
      <c r="I229">
        <v>2</v>
      </c>
      <c r="J229" t="str">
        <f t="shared" si="42"/>
        <v>(18,3,'유행 등 대중의 큰 흐름을 따르지 않고 자신만의 고유한 패션과 음악 문화를 쫓는 부류를 일컫는 말은?','  갱스터','  햄스터','  힙스터',2),</v>
      </c>
    </row>
    <row r="230" spans="1:10" ht="31.5" x14ac:dyDescent="0.3">
      <c r="A230">
        <v>4</v>
      </c>
      <c r="B230" s="6" t="s">
        <v>820</v>
      </c>
      <c r="C230" s="7" t="s">
        <v>790</v>
      </c>
      <c r="D230" s="7" t="s">
        <v>791</v>
      </c>
      <c r="E230" s="7" t="s">
        <v>792</v>
      </c>
      <c r="F230" s="12" t="str">
        <f t="shared" si="39"/>
        <v>  영어</v>
      </c>
      <c r="G230" s="12" t="str">
        <f t="shared" si="40"/>
        <v>  아랍어</v>
      </c>
      <c r="H230" s="12" t="str">
        <f t="shared" si="41"/>
        <v>  한글</v>
      </c>
      <c r="I230">
        <v>2</v>
      </c>
      <c r="J230" t="str">
        <f t="shared" si="42"/>
        <v>(18,4,'세계 각국의 언어 중 가장 많은 소리를 표현할 수 있는 언어는?','  영어','  아랍어','  한글',2),</v>
      </c>
    </row>
    <row r="231" spans="1:10" ht="31.5" x14ac:dyDescent="0.3">
      <c r="A231">
        <v>5</v>
      </c>
      <c r="B231" s="6" t="s">
        <v>821</v>
      </c>
      <c r="C231" s="7" t="s">
        <v>793</v>
      </c>
      <c r="D231" s="7" t="s">
        <v>794</v>
      </c>
      <c r="E231" s="7" t="s">
        <v>795</v>
      </c>
      <c r="F231" s="12" t="str">
        <f t="shared" si="39"/>
        <v>  111</v>
      </c>
      <c r="G231" s="12" t="str">
        <f t="shared" si="40"/>
        <v>  114</v>
      </c>
      <c r="H231" s="12" t="str">
        <f t="shared" si="41"/>
        <v>  122</v>
      </c>
      <c r="I231">
        <v>1</v>
      </c>
      <c r="J231" t="str">
        <f t="shared" si="42"/>
        <v>(18,5,'미개통, 발신 정지 휴대전화에서 발신 가능한 번호가 아닌 것은?','  111','  114','  122',1),</v>
      </c>
    </row>
    <row r="232" spans="1:10" ht="31.5" x14ac:dyDescent="0.3">
      <c r="A232">
        <v>6</v>
      </c>
      <c r="B232" s="6" t="s">
        <v>822</v>
      </c>
      <c r="C232" s="7" t="s">
        <v>796</v>
      </c>
      <c r="D232" s="7" t="s">
        <v>797</v>
      </c>
      <c r="E232" s="7" t="s">
        <v>798</v>
      </c>
      <c r="F232" s="12" t="str">
        <f t="shared" si="39"/>
        <v>  차승원</v>
      </c>
      <c r="G232" s="12" t="str">
        <f t="shared" si="40"/>
        <v>  이광수</v>
      </c>
      <c r="H232" s="12" t="str">
        <f t="shared" si="41"/>
        <v>  박해진</v>
      </c>
      <c r="I232">
        <v>2</v>
      </c>
      <c r="J232" t="str">
        <f t="shared" si="42"/>
        <v>(18,6,'모델 활동을 하다가 배우로 전향한 인물이 아닌 사람은?','  차승원','  이광수','  박해진',2),</v>
      </c>
    </row>
    <row r="233" spans="1:10" ht="45" x14ac:dyDescent="0.3">
      <c r="A233">
        <v>7</v>
      </c>
      <c r="B233" s="6" t="s">
        <v>823</v>
      </c>
      <c r="C233" s="7" t="s">
        <v>799</v>
      </c>
      <c r="D233" s="7" t="s">
        <v>800</v>
      </c>
      <c r="E233" s="7" t="s">
        <v>801</v>
      </c>
      <c r="F233" s="12" t="str">
        <f t="shared" si="39"/>
        <v>  너 밥 먹었니?</v>
      </c>
      <c r="G233" s="12" t="str">
        <f t="shared" si="40"/>
        <v>  매운 맛 좀 볼래?</v>
      </c>
      <c r="H233" s="12" t="str">
        <f t="shared" si="41"/>
        <v>  다양한 해산물</v>
      </c>
      <c r="I233">
        <v>0</v>
      </c>
      <c r="J233" t="str">
        <f t="shared" si="42"/>
        <v>(18,7,'"짬뽕"의 어원은?','  너 밥 먹었니?','  매운 맛 좀 볼래?','  다양한 해산물',0),</v>
      </c>
    </row>
    <row r="234" spans="1:10" ht="31.5" x14ac:dyDescent="0.3">
      <c r="A234">
        <v>8</v>
      </c>
      <c r="B234" s="6" t="s">
        <v>824</v>
      </c>
      <c r="C234" s="7" t="s">
        <v>802</v>
      </c>
      <c r="D234" s="7" t="s">
        <v>803</v>
      </c>
      <c r="E234" s="7" t="s">
        <v>804</v>
      </c>
      <c r="F234" s="12" t="str">
        <f t="shared" si="39"/>
        <v>  단디단</v>
      </c>
      <c r="G234" s="12" t="str">
        <f t="shared" si="40"/>
        <v>  다디단</v>
      </c>
      <c r="H234" s="12" t="str">
        <f t="shared" si="41"/>
        <v>  달디단</v>
      </c>
      <c r="I234">
        <v>1</v>
      </c>
      <c r="J234" t="str">
        <f t="shared" si="42"/>
        <v>(18,8,'"후식은 (   ) 케이크로 정했어!" 괄호에 들어갈 말의 올바른 표기는?','  단디단','  다디단','  달디단',1),</v>
      </c>
    </row>
    <row r="235" spans="1:10" ht="47.25" x14ac:dyDescent="0.3">
      <c r="A235">
        <v>9</v>
      </c>
      <c r="B235" s="6" t="s">
        <v>825</v>
      </c>
      <c r="C235" s="7" t="s">
        <v>805</v>
      </c>
      <c r="D235" s="7" t="s">
        <v>806</v>
      </c>
      <c r="E235" s="7" t="s">
        <v>807</v>
      </c>
      <c r="F235" s="12" t="str">
        <f t="shared" si="39"/>
        <v>  블랑</v>
      </c>
      <c r="G235" s="12" t="str">
        <f t="shared" si="40"/>
        <v>  루미너스</v>
      </c>
      <c r="H235" s="12" t="str">
        <f t="shared" si="41"/>
        <v>  글로우</v>
      </c>
      <c r="I235">
        <v>0</v>
      </c>
      <c r="J235" t="str">
        <f t="shared" si="42"/>
        <v>(18,9,'프랑스어로 "흰색"을 뜻하며 주로 화이트닝 제품에 사용되는 용어는?','  블랑','  루미너스','  글로우',0),</v>
      </c>
    </row>
    <row r="236" spans="1:10" ht="31.5" x14ac:dyDescent="0.3">
      <c r="A236">
        <v>10</v>
      </c>
      <c r="B236" s="6" t="s">
        <v>826</v>
      </c>
      <c r="C236" s="7" t="s">
        <v>808</v>
      </c>
      <c r="D236" s="7" t="s">
        <v>809</v>
      </c>
      <c r="E236" s="7" t="s">
        <v>810</v>
      </c>
      <c r="F236" s="12" t="str">
        <f t="shared" si="39"/>
        <v>  130mm</v>
      </c>
      <c r="G236" s="12" t="str">
        <f t="shared" si="40"/>
        <v>  150mm</v>
      </c>
      <c r="H236" s="12" t="str">
        <f t="shared" si="41"/>
        <v>  200mm</v>
      </c>
      <c r="I236">
        <v>1</v>
      </c>
      <c r="J236" t="str">
        <f t="shared" si="42"/>
        <v>(18,10,'호우경보는 강수량이 몇 mm 이상 예상되는 경우를 말할까?','  130mm','  150mm','  200mm',1),</v>
      </c>
    </row>
    <row r="237" spans="1:10" ht="31.5" x14ac:dyDescent="0.3">
      <c r="A237">
        <v>11</v>
      </c>
      <c r="B237" s="6" t="s">
        <v>827</v>
      </c>
      <c r="C237" s="7" t="s">
        <v>811</v>
      </c>
      <c r="D237" s="7" t="s">
        <v>812</v>
      </c>
      <c r="E237" s="7" t="s">
        <v>813</v>
      </c>
      <c r="F237" s="12" t="str">
        <f t="shared" si="39"/>
        <v>  더베터 푸드</v>
      </c>
      <c r="G237" s="12" t="str">
        <f t="shared" si="40"/>
        <v>  프리덤 푸드</v>
      </c>
      <c r="H237" s="12" t="str">
        <f t="shared" si="41"/>
        <v>  애니멀 푸드</v>
      </c>
      <c r="I237">
        <v>1</v>
      </c>
      <c r="J237" t="str">
        <f t="shared" si="42"/>
        <v>(18,11,'동물복지를 실현한 친환경 제품을 일컫는 말은?','  더베터 푸드','  프리덤 푸드','  애니멀 푸드',1),</v>
      </c>
    </row>
    <row r="238" spans="1:10" ht="45" x14ac:dyDescent="0.3">
      <c r="A238">
        <v>12</v>
      </c>
      <c r="B238" s="6" t="s">
        <v>828</v>
      </c>
      <c r="C238" s="7" t="s">
        <v>814</v>
      </c>
      <c r="D238" s="7" t="s">
        <v>815</v>
      </c>
      <c r="E238" s="7" t="s">
        <v>816</v>
      </c>
      <c r="F238" s="12" t="str">
        <f t="shared" si="39"/>
        <v>  피상속인의 직계비속</v>
      </c>
      <c r="G238" s="12" t="str">
        <f t="shared" si="40"/>
        <v>  피상속인의 직계존속</v>
      </c>
      <c r="H238" s="12" t="str">
        <f t="shared" si="41"/>
        <v>  피상속인의 방계혈족</v>
      </c>
      <c r="I238">
        <v>0</v>
      </c>
      <c r="J238" t="str">
        <f t="shared" si="42"/>
        <v>(18,12,'다음 중 법정 상속 1순위는?','  피상속인의 직계비속','  피상속인의 직계존속','  피상속인의 방계혈족',0),</v>
      </c>
    </row>
    <row r="239" spans="1:10" x14ac:dyDescent="0.3">
      <c r="F239" s="12" t="str">
        <f t="shared" ref="F239:F252" si="43">IF( IFERROR(FIND("A.",C239), 0) &gt; 0, TRIM(MID( C239, SEARCH("A.", C239)+2, 100)),TRIM(C239))</f>
        <v/>
      </c>
      <c r="G239" s="12" t="str">
        <f t="shared" ref="G239:G252" si="44">IF( IFERROR(FIND("B.",D239), 0) &gt; 0, TRIM(MID( D239, SEARCH("B.", D239)+2, 100)),TRIM(D239))</f>
        <v/>
      </c>
      <c r="H239" s="12" t="str">
        <f t="shared" ref="H239:H252" si="45">IF( IFERROR(FIND("C.",E239), 0) &gt; 0, TRIM(MID( E239, SEARCH("C.", E239)+2, 100)),TRIM(E239))</f>
        <v/>
      </c>
    </row>
    <row r="240" spans="1:10" x14ac:dyDescent="0.3">
      <c r="A240" t="s">
        <v>874</v>
      </c>
      <c r="B240" s="3" t="s">
        <v>873</v>
      </c>
      <c r="F240" s="12" t="str">
        <f t="shared" si="43"/>
        <v/>
      </c>
      <c r="G240" s="12" t="str">
        <f t="shared" si="44"/>
        <v/>
      </c>
      <c r="H240" s="12" t="str">
        <f t="shared" si="45"/>
        <v/>
      </c>
    </row>
    <row r="241" spans="1:10" x14ac:dyDescent="0.3">
      <c r="A241">
        <v>1</v>
      </c>
      <c r="B241" s="3" t="s">
        <v>847</v>
      </c>
      <c r="C241" s="3" t="s">
        <v>829</v>
      </c>
      <c r="D241" s="3" t="s">
        <v>848</v>
      </c>
      <c r="E241" s="3" t="s">
        <v>849</v>
      </c>
      <c r="F241" s="12" t="str">
        <f t="shared" si="43"/>
        <v>  바밤</v>
      </c>
      <c r="G241" s="17" t="str">
        <f t="shared" si="44"/>
        <v>  스크류</v>
      </c>
      <c r="H241" s="12" t="str">
        <f t="shared" si="45"/>
        <v>  옥동자</v>
      </c>
      <c r="I241">
        <v>1</v>
      </c>
      <c r="J241" t="str">
        <f>"("&amp;$B$240&amp;","&amp;A241&amp;",'"&amp;B241&amp;"','"&amp;F241&amp;"','"&amp;G241&amp;"','"&amp;H241&amp;"',"&amp;I241&amp;"),"</f>
        <v>(20,1,' 이상하게 생겼네~ 롯데 [   ] 바~ 비비 꼬였네 들쑥날쑥해! 빈칸에 들어갈 이름은?','  바밤','  스크류','  옥동자',1),</v>
      </c>
    </row>
    <row r="242" spans="1:10" x14ac:dyDescent="0.3">
      <c r="A242">
        <v>2</v>
      </c>
      <c r="B242" s="3" t="s">
        <v>850</v>
      </c>
      <c r="C242" s="3" t="s">
        <v>830</v>
      </c>
      <c r="D242" s="3" t="s">
        <v>831</v>
      </c>
      <c r="E242" s="3" t="s">
        <v>851</v>
      </c>
      <c r="F242" s="12" t="str">
        <f t="shared" si="43"/>
        <v>  중화반점</v>
      </c>
      <c r="G242" s="12" t="str">
        <f t="shared" si="44"/>
        <v>  구름 한 점</v>
      </c>
      <c r="H242" s="17" t="str">
        <f t="shared" si="45"/>
        <v>  쌍화점</v>
      </c>
      <c r="I242">
        <v>2</v>
      </c>
      <c r="J242" t="str">
        <f t="shared" ref="J242:J252" si="46">"("&amp;$B$240&amp;","&amp;A242&amp;",'"&amp;B242&amp;"','"&amp;F242&amp;"','"&amp;G242&amp;"','"&amp;H242&amp;"',"&amp;I242&amp;"),"</f>
        <v>(20,2,' 남녀 간의 적나라한 애정을 표현한 고려가요는?','  중화반점','  구름 한 점','  쌍화점',2),</v>
      </c>
    </row>
    <row r="243" spans="1:10" x14ac:dyDescent="0.3">
      <c r="A243">
        <v>3</v>
      </c>
      <c r="B243" s="3" t="s">
        <v>852</v>
      </c>
      <c r="C243" s="3" t="s">
        <v>853</v>
      </c>
      <c r="D243" s="3" t="s">
        <v>832</v>
      </c>
      <c r="E243" s="3" t="s">
        <v>833</v>
      </c>
      <c r="F243" s="17" t="str">
        <f t="shared" si="43"/>
        <v>  손예진</v>
      </c>
      <c r="G243" s="12" t="str">
        <f t="shared" si="44"/>
        <v>  송혜교</v>
      </c>
      <c r="H243" s="12" t="str">
        <f t="shared" si="45"/>
        <v>  손병호</v>
      </c>
      <c r="I243">
        <v>0</v>
      </c>
      <c r="J243" t="str">
        <f t="shared" si="46"/>
        <v>(20,3,' 클래식, 이거 마시면 나랑 사귀는 거다, 정해인 연상되는 인물은?','  손예진','  송혜교','  손병호',0),</v>
      </c>
    </row>
    <row r="244" spans="1:10" x14ac:dyDescent="0.3">
      <c r="A244">
        <v>4</v>
      </c>
      <c r="B244" s="3" t="s">
        <v>854</v>
      </c>
      <c r="C244" s="3" t="s">
        <v>834</v>
      </c>
      <c r="D244" s="3" t="s">
        <v>835</v>
      </c>
      <c r="E244" s="3" t="s">
        <v>855</v>
      </c>
      <c r="F244" s="12" t="str">
        <f t="shared" si="43"/>
        <v>  딘트족</v>
      </c>
      <c r="G244" s="12" t="str">
        <f t="shared" si="44"/>
        <v>  리터루족</v>
      </c>
      <c r="H244" s="17" t="str">
        <f t="shared" si="45"/>
        <v>  핑프족</v>
      </c>
      <c r="I244">
        <v>2</v>
      </c>
      <c r="J244" t="str">
        <f t="shared" si="46"/>
        <v>(20,4,' 간단한 지식, 정보조차 스스로 찾아보지 않고 타인에게 물어 습득하려는 사람들을 가리키는 말은?','  딘트족','  리터루족','  핑프족',2),</v>
      </c>
    </row>
    <row r="245" spans="1:10" x14ac:dyDescent="0.3">
      <c r="A245">
        <v>5</v>
      </c>
      <c r="B245" s="3" t="s">
        <v>856</v>
      </c>
      <c r="C245" s="3" t="s">
        <v>857</v>
      </c>
      <c r="D245" s="3" t="s">
        <v>832</v>
      </c>
      <c r="E245" s="3" t="s">
        <v>833</v>
      </c>
      <c r="F245" s="17" t="str">
        <f t="shared" si="43"/>
        <v>  일반 쓰레기</v>
      </c>
      <c r="G245" s="12" t="str">
        <f t="shared" si="44"/>
        <v>  송혜교</v>
      </c>
      <c r="H245" s="12" t="str">
        <f t="shared" si="45"/>
        <v>  손병호</v>
      </c>
      <c r="I245">
        <v>0</v>
      </c>
      <c r="J245" t="str">
        <f t="shared" si="46"/>
        <v>(20,5,' 파인애플 껍질은 분리수거 시 어디에 버려야 할까?','  일반 쓰레기','  송혜교','  손병호',0),</v>
      </c>
    </row>
    <row r="246" spans="1:10" x14ac:dyDescent="0.3">
      <c r="A246">
        <v>6</v>
      </c>
      <c r="B246" s="3" t="s">
        <v>858</v>
      </c>
      <c r="C246" s="3" t="s">
        <v>836</v>
      </c>
      <c r="D246" s="3" t="s">
        <v>859</v>
      </c>
      <c r="E246" s="3" t="s">
        <v>860</v>
      </c>
      <c r="F246" s="12" t="str">
        <f t="shared" si="43"/>
        <v>  퇴계 이황</v>
      </c>
      <c r="G246" s="17" t="str">
        <f t="shared" si="44"/>
        <v>  율곡 이이</v>
      </c>
      <c r="H246" s="12" t="str">
        <f t="shared" si="45"/>
        <v>  충무공 이순신</v>
      </c>
      <c r="I246">
        <v>1</v>
      </c>
      <c r="J246" t="str">
        <f t="shared" si="46"/>
        <v>(20,6,' 신사임당은 어떤 위인의 어머니인가?','  퇴계 이황','  율곡 이이','  충무공 이순신',1),</v>
      </c>
    </row>
    <row r="247" spans="1:10" x14ac:dyDescent="0.3">
      <c r="A247">
        <v>7</v>
      </c>
      <c r="B247" s="3" t="s">
        <v>875</v>
      </c>
      <c r="C247" s="3" t="s">
        <v>837</v>
      </c>
      <c r="D247" s="3" t="s">
        <v>838</v>
      </c>
      <c r="E247" s="3" t="s">
        <v>861</v>
      </c>
      <c r="F247" s="12" t="str">
        <f t="shared" si="43"/>
        <v>  대구광역시</v>
      </c>
      <c r="G247" s="12" t="str">
        <f t="shared" si="44"/>
        <v>  큰 대</v>
      </c>
      <c r="H247" s="17" t="str">
        <f t="shared" si="45"/>
        <v>  대나무</v>
      </c>
      <c r="I247">
        <v>2</v>
      </c>
      <c r="J247" t="str">
        <f t="shared" si="46"/>
        <v>(20,7,' 대게의 "대"는 어디에서 유래되었을까?','  대구광역시','  큰 대','  대나무',2),</v>
      </c>
    </row>
    <row r="248" spans="1:10" x14ac:dyDescent="0.3">
      <c r="A248">
        <v>8</v>
      </c>
      <c r="B248" s="3" t="s">
        <v>862</v>
      </c>
      <c r="C248" s="3" t="s">
        <v>839</v>
      </c>
      <c r="D248" s="3" t="s">
        <v>863</v>
      </c>
      <c r="E248" s="3" t="s">
        <v>864</v>
      </c>
      <c r="F248" s="12" t="str">
        <f t="shared" si="43"/>
        <v>  독일어</v>
      </c>
      <c r="G248" s="17" t="str">
        <f t="shared" si="44"/>
        <v>  이탈리아어</v>
      </c>
      <c r="H248" s="12" t="str">
        <f t="shared" si="45"/>
        <v>  영어</v>
      </c>
      <c r="I248">
        <v>1</v>
      </c>
      <c r="J248" t="str">
        <f t="shared" si="46"/>
        <v>(20,8,' 계이름(도레미파...)은 어느 나라 언어일까?','  독일어','  이탈리아어','  영어',1),</v>
      </c>
    </row>
    <row r="249" spans="1:10" x14ac:dyDescent="0.3">
      <c r="A249">
        <v>9</v>
      </c>
      <c r="B249" s="3" t="s">
        <v>865</v>
      </c>
      <c r="C249" s="3" t="s">
        <v>840</v>
      </c>
      <c r="D249" s="3" t="s">
        <v>841</v>
      </c>
      <c r="E249" s="3" t="s">
        <v>866</v>
      </c>
      <c r="F249" s="12" t="str">
        <f t="shared" si="43"/>
        <v>  플라시보 효과</v>
      </c>
      <c r="G249" s="12" t="str">
        <f t="shared" si="44"/>
        <v>  피그말리온 효과</v>
      </c>
      <c r="H249" s="17" t="str">
        <f t="shared" si="45"/>
        <v>  바넘효과</v>
      </c>
      <c r="I249">
        <v>2</v>
      </c>
      <c r="J249" t="str">
        <f t="shared" si="46"/>
        <v>(20,9,' 보편적으로 적용되는 성격 특성을 자신의 성격과 일치한다고 믿는 현상은?','  플라시보 효과','  피그말리온 효과','  바넘효과',2),</v>
      </c>
    </row>
    <row r="250" spans="1:10" x14ac:dyDescent="0.3">
      <c r="A250">
        <v>10</v>
      </c>
      <c r="B250" s="3" t="s">
        <v>867</v>
      </c>
      <c r="C250" s="3" t="s">
        <v>868</v>
      </c>
      <c r="D250" s="3" t="s">
        <v>842</v>
      </c>
      <c r="E250" s="3" t="s">
        <v>843</v>
      </c>
      <c r="F250" s="17" t="str">
        <f t="shared" si="43"/>
        <v>  레드벨벳</v>
      </c>
      <c r="G250" s="12" t="str">
        <f t="shared" si="44"/>
        <v>  여자친구</v>
      </c>
      <c r="H250" s="12" t="str">
        <f t="shared" si="45"/>
        <v>  트와이스</v>
      </c>
      <c r="I250">
        <v>0</v>
      </c>
      <c r="J250" t="str">
        <f t="shared" si="46"/>
        <v>(20,10,'. 데뷔 연도가 유일하게 다른 그룹은?','  레드벨벳','  여자친구','  트와이스',0),</v>
      </c>
    </row>
    <row r="251" spans="1:10" x14ac:dyDescent="0.3">
      <c r="A251">
        <v>11</v>
      </c>
      <c r="B251" s="3" t="s">
        <v>876</v>
      </c>
      <c r="C251" s="3" t="s">
        <v>844</v>
      </c>
      <c r="D251" s="3" t="s">
        <v>869</v>
      </c>
      <c r="E251" s="3" t="s">
        <v>870</v>
      </c>
      <c r="F251" s="12" t="str">
        <f t="shared" si="43"/>
        <v>  농장주</v>
      </c>
      <c r="G251" s="17" t="str">
        <f t="shared" si="44"/>
        <v>  약사</v>
      </c>
      <c r="H251" s="12" t="str">
        <f t="shared" si="45"/>
        <v>  식당 주인</v>
      </c>
      <c r="I251">
        <v>1</v>
      </c>
      <c r="J251" t="str">
        <f t="shared" si="46"/>
        <v>(20,11,'. 매운 맛의 정도를 나타내는 "스코빌 지수"를 처음 개발한 사람의 직업은?','  농장주','  약사','  식당 주인',1),</v>
      </c>
    </row>
    <row r="252" spans="1:10" x14ac:dyDescent="0.3">
      <c r="A252">
        <v>12</v>
      </c>
      <c r="B252" s="3" t="s">
        <v>871</v>
      </c>
      <c r="C252" s="3" t="s">
        <v>845</v>
      </c>
      <c r="D252" s="3" t="s">
        <v>846</v>
      </c>
      <c r="E252" s="3" t="s">
        <v>872</v>
      </c>
      <c r="F252" s="12" t="str">
        <f t="shared" si="43"/>
        <v>  3년</v>
      </c>
      <c r="G252" s="12" t="str">
        <f t="shared" si="44"/>
        <v>  4년</v>
      </c>
      <c r="H252" s="17" t="str">
        <f t="shared" si="45"/>
        <v>  5년</v>
      </c>
      <c r="I252">
        <v>2</v>
      </c>
      <c r="J252" t="str">
        <f t="shared" si="46"/>
        <v>(20,12,'. 인구 주택 총 조사는 몇 년마다 실시할까?','  3년','  4년','  5년',2),</v>
      </c>
    </row>
    <row r="253" spans="1:10" x14ac:dyDescent="0.3">
      <c r="F253" s="12" t="str">
        <f t="shared" ref="F253:F266" si="47">IF( IFERROR(FIND("A.",C253), 0) &gt; 0, TRIM(MID( C253, SEARCH("A.", C253)+2, 100)),TRIM(C253))</f>
        <v/>
      </c>
      <c r="G253" s="12" t="str">
        <f t="shared" ref="G253:G266" si="48">IF( IFERROR(FIND("B.",D253), 0) &gt; 0, TRIM(MID( D253, SEARCH("B.", D253)+2, 100)),TRIM(D253))</f>
        <v/>
      </c>
      <c r="H253" s="17" t="str">
        <f t="shared" ref="H253:H266" si="49">IF( IFERROR(FIND("C.",E253), 0) &gt; 0, TRIM(MID( E253, SEARCH("C.", E253)+2, 100)),TRIM(E253))</f>
        <v/>
      </c>
    </row>
    <row r="254" spans="1:10" x14ac:dyDescent="0.3">
      <c r="B254" s="3" t="s">
        <v>919</v>
      </c>
      <c r="F254" s="12" t="str">
        <f t="shared" si="47"/>
        <v/>
      </c>
      <c r="G254" s="12" t="str">
        <f t="shared" si="48"/>
        <v/>
      </c>
      <c r="H254" s="17" t="str">
        <f t="shared" si="49"/>
        <v/>
      </c>
    </row>
    <row r="255" spans="1:10" x14ac:dyDescent="0.3">
      <c r="A255">
        <v>1</v>
      </c>
      <c r="B255" s="3" t="s">
        <v>901</v>
      </c>
      <c r="C255" s="3" t="s">
        <v>877</v>
      </c>
      <c r="D255" s="3" t="s">
        <v>902</v>
      </c>
      <c r="E255" s="3" t="s">
        <v>878</v>
      </c>
      <c r="F255" s="12" t="str">
        <f t="shared" si="47"/>
        <v>  맥북</v>
      </c>
      <c r="G255" s="17" t="str">
        <f t="shared" si="48"/>
        <v>  룩북</v>
      </c>
      <c r="H255" s="18" t="str">
        <f t="shared" si="49"/>
        <v>  정글북</v>
      </c>
      <c r="I255">
        <v>1</v>
      </c>
      <c r="J255" t="str">
        <f>"("&amp;$B$254&amp;","&amp;A255&amp;",'"&amp;B255&amp;"','"&amp;F255&amp;"','"&amp;G255&amp;"','"&amp;H255&amp;"',"&amp;I255&amp;"),"</f>
        <v>(21,1,' 패션 브랜드 혹은 디자이너의 스타일 등을 모아놓은 사진집을 칭하는 패션 용어는?','  맥북','  룩북','  정글북',1),</v>
      </c>
    </row>
    <row r="256" spans="1:10" x14ac:dyDescent="0.3">
      <c r="A256">
        <v>2</v>
      </c>
      <c r="B256" s="3" t="s">
        <v>903</v>
      </c>
      <c r="C256" s="3" t="s">
        <v>879</v>
      </c>
      <c r="D256" s="3" t="s">
        <v>880</v>
      </c>
      <c r="E256" s="3" t="s">
        <v>904</v>
      </c>
      <c r="F256" s="12" t="str">
        <f t="shared" si="47"/>
        <v>  술취한 내 친구</v>
      </c>
      <c r="G256" s="12" t="str">
        <f t="shared" si="48"/>
        <v>  백댄서</v>
      </c>
      <c r="H256" s="17" t="str">
        <f t="shared" si="49"/>
        <v>  스카이 댄서</v>
      </c>
      <c r="I256">
        <v>2</v>
      </c>
      <c r="J256" t="str">
        <f t="shared" ref="J256:J266" si="50">"("&amp;$B$254&amp;","&amp;A256&amp;",'"&amp;B256&amp;"','"&amp;F256&amp;"','"&amp;G256&amp;"','"&amp;H256&amp;"',"&amp;I256&amp;"),"</f>
        <v>(21,2,' 신장개업 가게에서 흔히 볼 수 있는 춤추는 풍선인형은?','  술취한 내 친구','  백댄서','  스카이 댄서',2),</v>
      </c>
    </row>
    <row r="257" spans="1:10" x14ac:dyDescent="0.3">
      <c r="A257">
        <v>3</v>
      </c>
      <c r="B257" s="3" t="s">
        <v>920</v>
      </c>
      <c r="C257" s="3" t="s">
        <v>881</v>
      </c>
      <c r="D257" s="3" t="s">
        <v>905</v>
      </c>
      <c r="E257" s="3" t="s">
        <v>882</v>
      </c>
      <c r="F257" s="12" t="str">
        <f t="shared" si="47"/>
        <v>  0개</v>
      </c>
      <c r="G257" s="17" t="str">
        <f t="shared" si="48"/>
        <v>  2개</v>
      </c>
      <c r="H257" s="18" t="str">
        <f t="shared" si="49"/>
        <v>  5개</v>
      </c>
      <c r="I257">
        <v>1</v>
      </c>
      <c r="J257" t="str">
        <f t="shared" si="50"/>
        <v>(21,3,' 만화 "아기공룡 둘리"에서 둘리의 마리카락 갯수는?','  0개','  2개','  5개',1),</v>
      </c>
    </row>
    <row r="258" spans="1:10" x14ac:dyDescent="0.3">
      <c r="A258">
        <v>4</v>
      </c>
      <c r="B258" s="3" t="s">
        <v>921</v>
      </c>
      <c r="C258" s="3" t="s">
        <v>906</v>
      </c>
      <c r="D258" s="3" t="s">
        <v>883</v>
      </c>
      <c r="E258" s="3" t="s">
        <v>884</v>
      </c>
      <c r="F258" s="17" t="str">
        <f t="shared" si="47"/>
        <v>  오케스트라</v>
      </c>
      <c r="G258" s="12" t="str">
        <f t="shared" si="48"/>
        <v>  오스트리아</v>
      </c>
      <c r="H258" s="18" t="str">
        <f t="shared" si="49"/>
        <v>  오토메이션</v>
      </c>
      <c r="I258">
        <v>0</v>
      </c>
      <c r="J258" t="str">
        <f t="shared" si="50"/>
        <v>(21,4,' 영어로 표기할 때 알파벳 "O"로 시작하는 단어는?','  오케스트라','  오스트리아','  오토메이션',0),</v>
      </c>
    </row>
    <row r="259" spans="1:10" x14ac:dyDescent="0.3">
      <c r="A259">
        <v>5</v>
      </c>
      <c r="B259" s="3" t="s">
        <v>907</v>
      </c>
      <c r="C259" s="3" t="s">
        <v>885</v>
      </c>
      <c r="D259" s="3" t="s">
        <v>908</v>
      </c>
      <c r="E259" s="3" t="s">
        <v>886</v>
      </c>
      <c r="F259" s="12" t="str">
        <f t="shared" si="47"/>
        <v>  솔로가무</v>
      </c>
      <c r="G259" s="17" t="str">
        <f t="shared" si="48"/>
        <v>  혼코노</v>
      </c>
      <c r="H259" s="18" t="str">
        <f t="shared" si="49"/>
        <v>  코성방가</v>
      </c>
      <c r="I259">
        <v>1</v>
      </c>
      <c r="J259" t="str">
        <f t="shared" si="50"/>
        <v>(21,5,' 동전을 넣고 사용하는 기계가 있는 노래방에서 혼자 노래를 부르는 것을 뜻하는 신조어는?','  솔로가무','  혼코노','  코성방가',1),</v>
      </c>
    </row>
    <row r="260" spans="1:10" x14ac:dyDescent="0.3">
      <c r="A260">
        <v>6</v>
      </c>
      <c r="B260" s="3" t="s">
        <v>909</v>
      </c>
      <c r="C260" s="3" t="s">
        <v>887</v>
      </c>
      <c r="D260" s="3" t="s">
        <v>910</v>
      </c>
      <c r="E260" s="3" t="s">
        <v>888</v>
      </c>
      <c r="F260" s="12" t="str">
        <f t="shared" si="47"/>
        <v>  한밤의 TV연예</v>
      </c>
      <c r="G260" s="17" t="str">
        <f t="shared" si="48"/>
        <v>  무엇이든 물어보세요</v>
      </c>
      <c r="H260" s="18" t="str">
        <f t="shared" si="49"/>
        <v>  우정의 무대</v>
      </c>
      <c r="I260">
        <v>1</v>
      </c>
      <c r="J260" t="str">
        <f t="shared" si="50"/>
        <v>(21,6,' 현재 방영 중인 지상파 TV 프로그램은?','  한밤의 TV연예','  무엇이든 물어보세요','  우정의 무대',1),</v>
      </c>
    </row>
    <row r="261" spans="1:10" x14ac:dyDescent="0.3">
      <c r="A261">
        <v>7</v>
      </c>
      <c r="B261" s="3" t="s">
        <v>911</v>
      </c>
      <c r="C261" s="3" t="s">
        <v>912</v>
      </c>
      <c r="D261" s="3" t="s">
        <v>889</v>
      </c>
      <c r="E261" s="3" t="s">
        <v>890</v>
      </c>
      <c r="F261" s="17" t="str">
        <f t="shared" si="47"/>
        <v>  줄어든다.</v>
      </c>
      <c r="G261" s="12" t="str">
        <f t="shared" si="48"/>
        <v>  늘어난다.</v>
      </c>
      <c r="H261" s="18" t="str">
        <f t="shared" si="49"/>
        <v>  그대로다.</v>
      </c>
      <c r="I261">
        <v>0</v>
      </c>
      <c r="J261" t="str">
        <f t="shared" si="50"/>
        <v>(21,7,' 요구르트를 먹으면 방귀 횟수가 (   )','  줄어든다.','  늘어난다.','  그대로다.',0),</v>
      </c>
    </row>
    <row r="262" spans="1:10" x14ac:dyDescent="0.3">
      <c r="A262">
        <v>8</v>
      </c>
      <c r="B262" s="3" t="s">
        <v>913</v>
      </c>
      <c r="C262" s="3" t="s">
        <v>891</v>
      </c>
      <c r="D262" s="3" t="s">
        <v>892</v>
      </c>
      <c r="E262" s="3" t="s">
        <v>914</v>
      </c>
      <c r="F262" s="12" t="str">
        <f t="shared" si="47"/>
        <v>  반말지꺼리</v>
      </c>
      <c r="G262" s="12" t="str">
        <f t="shared" si="48"/>
        <v>  반말짓거리</v>
      </c>
      <c r="H262" s="17" t="str">
        <f t="shared" si="49"/>
        <v>  반말지거리</v>
      </c>
      <c r="I262">
        <v>2</v>
      </c>
      <c r="J262" t="str">
        <f t="shared" si="50"/>
        <v>(21,8,' &lt; 아무에게나 (  ) 하는 이들이 더러 있다 &gt; 괄호 안에 들어갈 올바른 말은?','  반말지꺼리','  반말짓거리','  반말지거리',2),</v>
      </c>
    </row>
    <row r="263" spans="1:10" x14ac:dyDescent="0.3">
      <c r="A263">
        <v>9</v>
      </c>
      <c r="B263" s="3" t="s">
        <v>922</v>
      </c>
      <c r="C263" s="3" t="s">
        <v>893</v>
      </c>
      <c r="D263" s="3" t="s">
        <v>915</v>
      </c>
      <c r="E263" s="3" t="s">
        <v>894</v>
      </c>
      <c r="F263" s="12" t="str">
        <f t="shared" si="47"/>
        <v>  여치</v>
      </c>
      <c r="G263" s="17" t="str">
        <f t="shared" si="48"/>
        <v>  귀뚜라미</v>
      </c>
      <c r="H263" s="18" t="str">
        <f t="shared" si="49"/>
        <v>  메뚜기</v>
      </c>
      <c r="I263">
        <v>1</v>
      </c>
      <c r="J263" t="str">
        <f t="shared" si="50"/>
        <v>(21,9,' "실솔(蟋蟀), 청렬(蜻蛚)"이라고도 불리는 이 곤충은?','  여치','  귀뚜라미','  메뚜기',1),</v>
      </c>
    </row>
    <row r="264" spans="1:10" x14ac:dyDescent="0.3">
      <c r="A264">
        <v>10</v>
      </c>
      <c r="B264" s="3" t="s">
        <v>923</v>
      </c>
      <c r="C264" s="3" t="s">
        <v>895</v>
      </c>
      <c r="D264" s="3" t="s">
        <v>896</v>
      </c>
      <c r="E264" s="3" t="s">
        <v>916</v>
      </c>
      <c r="F264" s="12" t="str">
        <f t="shared" si="47"/>
        <v>  핌피현상</v>
      </c>
      <c r="G264" s="12" t="str">
        <f t="shared" si="48"/>
        <v>  바나나현상</v>
      </c>
      <c r="H264" s="17" t="str">
        <f t="shared" si="49"/>
        <v>  넛크래커현상</v>
      </c>
      <c r="I264">
        <v>2</v>
      </c>
      <c r="J264" t="str">
        <f t="shared" si="50"/>
        <v>(21,10,'집단 이기주의를 뜻하는 님비(nimby) 현상과 의미가 다른 하나는?','  핌피현상','  바나나현상','  넛크래커현상',2),</v>
      </c>
    </row>
    <row r="265" spans="1:10" x14ac:dyDescent="0.3">
      <c r="A265">
        <v>11</v>
      </c>
      <c r="B265" s="3" t="s">
        <v>924</v>
      </c>
      <c r="C265" s="3" t="s">
        <v>917</v>
      </c>
      <c r="D265" s="3" t="s">
        <v>897</v>
      </c>
      <c r="E265" s="3" t="s">
        <v>898</v>
      </c>
      <c r="F265" s="17" t="str">
        <f t="shared" si="47"/>
        <v>  참외 - 가짓과</v>
      </c>
      <c r="G265" s="12" t="str">
        <f t="shared" si="48"/>
        <v>  딸기 - 장미과</v>
      </c>
      <c r="H265" s="18" t="str">
        <f t="shared" si="49"/>
        <v>  블루베리 - 진달래과</v>
      </c>
      <c r="I265">
        <v>0</v>
      </c>
      <c r="J265" t="str">
        <f t="shared" si="50"/>
        <v>(21,11,'식물과 그 분류가 잘못 연결된 것은?','  참외 - 가짓과','  딸기 - 장미과','  블루베리 - 진달래과',0),</v>
      </c>
    </row>
    <row r="266" spans="1:10" x14ac:dyDescent="0.3">
      <c r="A266">
        <v>12</v>
      </c>
      <c r="B266" s="3" t="s">
        <v>925</v>
      </c>
      <c r="C266" s="3" t="s">
        <v>899</v>
      </c>
      <c r="D266" s="3" t="s">
        <v>900</v>
      </c>
      <c r="E266" s="3" t="s">
        <v>918</v>
      </c>
      <c r="F266" s="12" t="str">
        <f t="shared" si="47"/>
        <v>  페르메이르 - 진주 귀걸이를 한 소녀</v>
      </c>
      <c r="G266" s="12" t="str">
        <f t="shared" si="48"/>
        <v>  구스타프 클림트 - 연인(키스)</v>
      </c>
      <c r="H266" s="17" t="str">
        <f t="shared" si="49"/>
        <v>  앤디워홀 - 행복한 눈물</v>
      </c>
      <c r="I266">
        <v>2</v>
      </c>
      <c r="J266" t="str">
        <f t="shared" si="50"/>
        <v>(21,12,'다음 세계 명화 중 작품명과 작가의 이름이 틀리게 짝 지어진 것은?','  페르메이르 - 진주 귀걸이를 한 소녀','  구스타프 클림트 - 연인(키스)','  앤디워홀 - 행복한 눈물',2),</v>
      </c>
    </row>
    <row r="267" spans="1:10" x14ac:dyDescent="0.3">
      <c r="F267" s="12" t="str">
        <f t="shared" ref="F267:F280" si="51">IF( IFERROR(FIND("A.",C267), 0) &gt; 0, TRIM(MID( C267, SEARCH("A.", C267)+2, 100)),TRIM(C267))</f>
        <v/>
      </c>
      <c r="G267" s="12" t="str">
        <f t="shared" ref="G267:G280" si="52">IF( IFERROR(FIND("B.",D267), 0) &gt; 0, TRIM(MID( D267, SEARCH("B.", D267)+2, 100)),TRIM(D267))</f>
        <v/>
      </c>
      <c r="H267" s="17" t="str">
        <f t="shared" ref="H267:H280" si="53">IF( IFERROR(FIND("C.",E267), 0) &gt; 0, TRIM(MID( E267, SEARCH("C.", E267)+2, 100)),TRIM(E267))</f>
        <v/>
      </c>
    </row>
    <row r="268" spans="1:10" x14ac:dyDescent="0.3">
      <c r="B268" s="3" t="s">
        <v>970</v>
      </c>
      <c r="F268" s="12" t="str">
        <f t="shared" si="51"/>
        <v/>
      </c>
      <c r="G268" s="12" t="str">
        <f t="shared" si="52"/>
        <v/>
      </c>
      <c r="H268" s="17" t="str">
        <f t="shared" si="53"/>
        <v/>
      </c>
    </row>
    <row r="269" spans="1:10" x14ac:dyDescent="0.3">
      <c r="A269">
        <v>1</v>
      </c>
      <c r="B269" s="3" t="s">
        <v>950</v>
      </c>
      <c r="C269" s="3" t="s">
        <v>926</v>
      </c>
      <c r="D269" s="3" t="s">
        <v>951</v>
      </c>
      <c r="E269" s="3" t="s">
        <v>927</v>
      </c>
      <c r="F269" s="12" t="str">
        <f t="shared" si="51"/>
        <v>  박카스</v>
      </c>
      <c r="G269" s="12" t="str">
        <f t="shared" si="52"/>
        <v>  박효신</v>
      </c>
      <c r="H269" s="18" t="str">
        <f t="shared" si="53"/>
        <v>  박명수</v>
      </c>
      <c r="I269">
        <v>1</v>
      </c>
      <c r="J269" t="str">
        <f>"("&amp;$B$268&amp;","&amp;A269&amp;",'"&amp;B269&amp;"','"&amp;F269&amp;"','"&amp;G269&amp;"','"&amp;H269&amp;"',"&amp;I269&amp;"),"</f>
        <v>(22,1,' &lt;눈의 꽃, 야생화, 별 시&gt; 다음 노래를 부른 발라드 가수는?','  박카스','  박효신','  박명수',1),</v>
      </c>
    </row>
    <row r="270" spans="1:10" x14ac:dyDescent="0.3">
      <c r="A270">
        <v>2</v>
      </c>
      <c r="B270" s="3" t="s">
        <v>952</v>
      </c>
      <c r="C270" s="3" t="s">
        <v>953</v>
      </c>
      <c r="D270" s="3" t="s">
        <v>928</v>
      </c>
      <c r="E270" s="3" t="s">
        <v>929</v>
      </c>
      <c r="F270" s="12" t="str">
        <f t="shared" si="51"/>
        <v>  e-sports</v>
      </c>
      <c r="G270" s="12" t="str">
        <f t="shared" si="52"/>
        <v>  d-sports</v>
      </c>
      <c r="H270" s="18" t="str">
        <f t="shared" si="53"/>
        <v>  c-sports</v>
      </c>
      <c r="I270">
        <v>0</v>
      </c>
      <c r="J270" t="str">
        <f t="shared" ref="J270:J280" si="54">"("&amp;$B$268&amp;","&amp;A270&amp;",'"&amp;B270&amp;"','"&amp;F270&amp;"','"&amp;G270&amp;"','"&amp;H270&amp;"',"&amp;I270&amp;"),"</f>
        <v>(22,2,' 온라인 게임이나 모바일 게임, 혹은 비디오 게임을 통해 승패를 가르는 스포츠는?','  e-sports','  d-sports','  c-sports',0),</v>
      </c>
    </row>
    <row r="271" spans="1:10" x14ac:dyDescent="0.3">
      <c r="A271">
        <v>3</v>
      </c>
      <c r="B271" s="3" t="s">
        <v>954</v>
      </c>
      <c r="C271" s="3" t="s">
        <v>930</v>
      </c>
      <c r="D271" s="3" t="s">
        <v>931</v>
      </c>
      <c r="E271" s="3" t="s">
        <v>955</v>
      </c>
      <c r="F271" s="12" t="str">
        <f t="shared" si="51"/>
        <v>  SR</v>
      </c>
      <c r="G271" s="12" t="str">
        <f t="shared" si="52"/>
        <v>  ER</v>
      </c>
      <c r="H271" s="18" t="str">
        <f t="shared" si="53"/>
        <v>  PR</v>
      </c>
      <c r="I271">
        <v>2</v>
      </c>
      <c r="J271" t="str">
        <f t="shared" si="54"/>
        <v>(22,3,' 기업이 일반 대중을 상대로 홍보 활동을 펼치는 것을 칭하는 말은?','  SR','  ER','  PR',2),</v>
      </c>
    </row>
    <row r="272" spans="1:10" x14ac:dyDescent="0.3">
      <c r="A272">
        <v>4</v>
      </c>
      <c r="B272" s="3" t="s">
        <v>956</v>
      </c>
      <c r="C272" s="3" t="s">
        <v>932</v>
      </c>
      <c r="D272" s="3" t="s">
        <v>957</v>
      </c>
      <c r="E272" s="3" t="s">
        <v>933</v>
      </c>
      <c r="F272" s="12" t="str">
        <f t="shared" si="51"/>
        <v>  상하이 요리</v>
      </c>
      <c r="G272" s="12" t="str">
        <f t="shared" si="52"/>
        <v>  마카오 요리</v>
      </c>
      <c r="H272" s="18" t="str">
        <f t="shared" si="53"/>
        <v>  베이징 요리</v>
      </c>
      <c r="I272">
        <v>1</v>
      </c>
      <c r="J272" t="str">
        <f t="shared" si="54"/>
        <v>(22,4,' 중국의 4대 요리가 아닌 것은?','  상하이 요리','  마카오 요리','  베이징 요리',1),</v>
      </c>
    </row>
    <row r="273" spans="1:10" x14ac:dyDescent="0.3">
      <c r="A273">
        <v>5</v>
      </c>
      <c r="B273" s="3" t="s">
        <v>958</v>
      </c>
      <c r="C273" s="3" t="s">
        <v>934</v>
      </c>
      <c r="D273" s="3" t="s">
        <v>935</v>
      </c>
      <c r="E273" s="3" t="s">
        <v>959</v>
      </c>
      <c r="F273" s="12" t="str">
        <f t="shared" si="51"/>
        <v>  마그네슘</v>
      </c>
      <c r="G273" s="12" t="str">
        <f t="shared" si="52"/>
        <v>  아연</v>
      </c>
      <c r="H273" s="18" t="str">
        <f t="shared" si="53"/>
        <v>  수소</v>
      </c>
      <c r="I273">
        <v>2</v>
      </c>
      <c r="J273" t="str">
        <f t="shared" si="54"/>
        <v>(22,5,' 화학원소 1번은?','  마그네슘','  아연','  수소',2),</v>
      </c>
    </row>
    <row r="274" spans="1:10" x14ac:dyDescent="0.3">
      <c r="A274">
        <v>6</v>
      </c>
      <c r="B274" s="3" t="s">
        <v>960</v>
      </c>
      <c r="C274" s="3" t="s">
        <v>936</v>
      </c>
      <c r="D274" s="3" t="s">
        <v>961</v>
      </c>
      <c r="E274" s="3" t="s">
        <v>937</v>
      </c>
      <c r="F274" s="12" t="str">
        <f t="shared" si="51"/>
        <v>한라산 흙</v>
      </c>
      <c r="G274" s="12" t="str">
        <f t="shared" si="52"/>
        <v> 낙동강 물</v>
      </c>
      <c r="H274" s="18" t="str">
        <f t="shared" si="53"/>
        <v>대동강 물</v>
      </c>
      <c r="I274">
        <v>1</v>
      </c>
      <c r="J274" t="str">
        <f t="shared" si="54"/>
        <v>(22,6,' 오늘 남북정상회담 기념 소나무 식수 행사에 사용되지 않은 것은','한라산 흙',' 낙동강 물','대동강 물',1),</v>
      </c>
    </row>
    <row r="275" spans="1:10" x14ac:dyDescent="0.3">
      <c r="A275">
        <v>7</v>
      </c>
      <c r="B275" s="3" t="s">
        <v>962</v>
      </c>
      <c r="C275" s="3" t="s">
        <v>938</v>
      </c>
      <c r="D275" s="3" t="s">
        <v>963</v>
      </c>
      <c r="E275" s="3" t="s">
        <v>939</v>
      </c>
      <c r="F275" s="12" t="str">
        <f t="shared" si="51"/>
        <v>  제주</v>
      </c>
      <c r="G275" s="12" t="str">
        <f t="shared" si="52"/>
        <v>  김포</v>
      </c>
      <c r="H275" s="18" t="str">
        <f t="shared" si="53"/>
        <v>  김해</v>
      </c>
      <c r="I275">
        <v>1</v>
      </c>
      <c r="J275" t="str">
        <f t="shared" si="54"/>
        <v>(22,7,' 가장 먼저 개항한 우리나라 국제공항은?','  제주','  김포','  김해',1),</v>
      </c>
    </row>
    <row r="276" spans="1:10" x14ac:dyDescent="0.3">
      <c r="A276">
        <v>8</v>
      </c>
      <c r="B276" s="3" t="s">
        <v>964</v>
      </c>
      <c r="C276" s="3" t="s">
        <v>965</v>
      </c>
      <c r="D276" s="3" t="s">
        <v>940</v>
      </c>
      <c r="E276" s="3" t="s">
        <v>941</v>
      </c>
      <c r="F276" s="12" t="str">
        <f t="shared" si="51"/>
        <v>  0.5인치</v>
      </c>
      <c r="G276" s="12" t="str">
        <f t="shared" si="52"/>
        <v>  1센티미터</v>
      </c>
      <c r="H276" s="18" t="str">
        <f t="shared" si="53"/>
        <v>  10밀리미터</v>
      </c>
      <c r="I276">
        <v>0</v>
      </c>
      <c r="J276" t="str">
        <f t="shared" si="54"/>
        <v>(22,8,' 다음 중 길이가 가장 긴 것은?','  0.5인치','  1센티미터','  10밀리미터',0),</v>
      </c>
    </row>
    <row r="277" spans="1:10" x14ac:dyDescent="0.3">
      <c r="A277">
        <v>9</v>
      </c>
      <c r="B277" s="3" t="s">
        <v>971</v>
      </c>
      <c r="C277" s="3" t="s">
        <v>966</v>
      </c>
      <c r="D277" s="3" t="s">
        <v>942</v>
      </c>
      <c r="E277" s="3" t="s">
        <v>943</v>
      </c>
      <c r="F277" s="12" t="str">
        <f t="shared" si="51"/>
        <v>  수염</v>
      </c>
      <c r="G277" s="12" t="str">
        <f t="shared" si="52"/>
        <v>  오금</v>
      </c>
      <c r="H277" s="18" t="str">
        <f t="shared" si="53"/>
        <v>  이마</v>
      </c>
      <c r="I277">
        <v>0</v>
      </c>
      <c r="J277" t="str">
        <f t="shared" si="54"/>
        <v>(22,9,' 다음 사람의 신체 부위 중 "한자어"는?','  수염','  오금','  이마',0),</v>
      </c>
    </row>
    <row r="278" spans="1:10" x14ac:dyDescent="0.3">
      <c r="A278">
        <v>10</v>
      </c>
      <c r="B278" s="3" t="s">
        <v>972</v>
      </c>
      <c r="C278" s="3" t="s">
        <v>944</v>
      </c>
      <c r="D278" s="3" t="s">
        <v>945</v>
      </c>
      <c r="E278" s="3" t="s">
        <v>967</v>
      </c>
      <c r="F278" s="12" t="str">
        <f t="shared" si="51"/>
        <v>  퍼플 칼라</v>
      </c>
      <c r="G278" s="12" t="str">
        <f t="shared" si="52"/>
        <v>  골드 칼라</v>
      </c>
      <c r="H278" s="18" t="str">
        <f t="shared" si="53"/>
        <v>  핑크 칼라</v>
      </c>
      <c r="I278">
        <v>2</v>
      </c>
      <c r="J278" t="str">
        <f t="shared" si="54"/>
        <v>(22,10,' IMF 체제에서 생계를 위해 사회에 진출한 주부를 일컫는 용어는?','  퍼플 칼라','  골드 칼라','  핑크 칼라',2),</v>
      </c>
    </row>
    <row r="279" spans="1:10" x14ac:dyDescent="0.3">
      <c r="A279">
        <v>11</v>
      </c>
      <c r="B279" s="3" t="s">
        <v>973</v>
      </c>
      <c r="C279" s="3" t="s">
        <v>946</v>
      </c>
      <c r="D279" s="3" t="s">
        <v>968</v>
      </c>
      <c r="E279" s="3" t="s">
        <v>947</v>
      </c>
      <c r="F279" s="12" t="str">
        <f t="shared" si="51"/>
        <v>  스위스</v>
      </c>
      <c r="G279" s="12" t="str">
        <f t="shared" si="52"/>
        <v>  스페인</v>
      </c>
      <c r="H279" s="18" t="str">
        <f t="shared" si="53"/>
        <v>  나이지리아</v>
      </c>
      <c r="I279">
        <v>1</v>
      </c>
      <c r="J279" t="str">
        <f t="shared" si="54"/>
        <v>(22,11,' 다음 중 연방 공화제를 채태한 나라가 아닌 것은?','  스위스','  스페인','  나이지리아',1),</v>
      </c>
    </row>
    <row r="280" spans="1:10" x14ac:dyDescent="0.3">
      <c r="A280">
        <v>12</v>
      </c>
      <c r="B280" s="3" t="s">
        <v>974</v>
      </c>
      <c r="C280" s="3" t="s">
        <v>948</v>
      </c>
      <c r="D280" s="3" t="s">
        <v>949</v>
      </c>
      <c r="E280" s="3" t="s">
        <v>969</v>
      </c>
      <c r="F280" s="12" t="str">
        <f t="shared" si="51"/>
        <v>  사파이어 글라스</v>
      </c>
      <c r="G280" s="12" t="str">
        <f t="shared" si="52"/>
        <v>  레볼루션 글라스</v>
      </c>
      <c r="H280" s="18" t="str">
        <f t="shared" si="53"/>
        <v>  고릴라 글라스</v>
      </c>
      <c r="I280">
        <v>2</v>
      </c>
      <c r="J280" t="str">
        <f t="shared" si="54"/>
        <v>(22,12,' 2007년 애플이 스마트폰 액정에 가장 먼저 도입한 코닝社의 강화유리는?','  사파이어 글라스','  레볼루션 글라스','  고릴라 글라스',2),</v>
      </c>
    </row>
    <row r="281" spans="1:10" x14ac:dyDescent="0.3">
      <c r="F281" s="12" t="str">
        <f t="shared" ref="F281:F294" si="55">IF( IFERROR(FIND("A.",C281), 0) &gt; 0, TRIM(MID( C281, SEARCH("A.", C281)+2, 100)),TRIM(C281))</f>
        <v/>
      </c>
      <c r="G281" s="12" t="str">
        <f t="shared" ref="G281:G294" si="56">IF( IFERROR(FIND("B.",D281), 0) &gt; 0, TRIM(MID( D281, SEARCH("B.", D281)+2, 100)),TRIM(D281))</f>
        <v/>
      </c>
      <c r="H281" s="18" t="str">
        <f t="shared" ref="H281:H294" si="57">IF( IFERROR(FIND("C.",E281), 0) &gt; 0, TRIM(MID( E281, SEARCH("C.", E281)+2, 100)),TRIM(E281))</f>
        <v/>
      </c>
    </row>
    <row r="282" spans="1:10" x14ac:dyDescent="0.3">
      <c r="A282" s="2">
        <v>43217.833333333336</v>
      </c>
      <c r="B282" s="3" t="s">
        <v>975</v>
      </c>
      <c r="F282" s="12" t="str">
        <f t="shared" si="55"/>
        <v/>
      </c>
      <c r="G282" s="12" t="str">
        <f t="shared" si="56"/>
        <v/>
      </c>
      <c r="H282" s="18" t="str">
        <f t="shared" si="57"/>
        <v/>
      </c>
    </row>
    <row r="283" spans="1:10" x14ac:dyDescent="0.3">
      <c r="A283">
        <v>1</v>
      </c>
      <c r="B283" s="3" t="s">
        <v>1000</v>
      </c>
      <c r="C283" s="3" t="s">
        <v>1001</v>
      </c>
      <c r="D283" s="3" t="s">
        <v>976</v>
      </c>
      <c r="E283" s="3" t="s">
        <v>977</v>
      </c>
      <c r="F283" s="12" t="str">
        <f t="shared" si="55"/>
        <v> 스칼렛 요한슨</v>
      </c>
      <c r="G283" s="12" t="str">
        <f t="shared" si="56"/>
        <v>  강남</v>
      </c>
      <c r="H283" s="18" t="str">
        <f t="shared" si="57"/>
        <v>  유병재</v>
      </c>
      <c r="I283">
        <v>0</v>
      </c>
      <c r="J283" t="str">
        <f>"("&amp;$B$282&amp;","&amp;A283&amp;",'"&amp;B283&amp;"','"&amp;F283&amp;"','"&amp;G283&amp;"','"&amp;H283&amp;"',"&amp;I283&amp;"),"</f>
        <v>(23,1,' 다음 중 자연 금발을 가진 스타는?',' 스칼렛 요한슨','  강남','  유병재',0),</v>
      </c>
    </row>
    <row r="284" spans="1:10" x14ac:dyDescent="0.3">
      <c r="A284">
        <v>2</v>
      </c>
      <c r="B284" s="3" t="s">
        <v>1020</v>
      </c>
      <c r="C284" s="3" t="s">
        <v>978</v>
      </c>
      <c r="D284" s="3" t="s">
        <v>1002</v>
      </c>
      <c r="E284" s="3" t="s">
        <v>979</v>
      </c>
      <c r="F284" s="12" t="str">
        <f t="shared" si="55"/>
        <v>  브레드 박스</v>
      </c>
      <c r="G284" s="12" t="str">
        <f t="shared" si="56"/>
        <v>  브레드 클립</v>
      </c>
      <c r="H284" s="18" t="str">
        <f t="shared" si="57"/>
        <v>  브래드 피트</v>
      </c>
      <c r="I284">
        <v>1</v>
      </c>
      <c r="J284" t="str">
        <f t="shared" ref="J284:J294" si="58">"("&amp;$B$282&amp;","&amp;A284&amp;",'"&amp;B284&amp;"','"&amp;F284&amp;"','"&amp;G284&amp;"','"&amp;H284&amp;"',"&amp;I284&amp;"),"</f>
        <v>(23,2,' 식빵 봉지 입구를 조여 밀봉해주는 "이것"의 이름은?','  브레드 박스','  브레드 클립','  브래드 피트',1),</v>
      </c>
    </row>
    <row r="285" spans="1:10" x14ac:dyDescent="0.3">
      <c r="A285">
        <v>3</v>
      </c>
      <c r="B285" s="3" t="s">
        <v>1021</v>
      </c>
      <c r="C285" s="3" t="s">
        <v>980</v>
      </c>
      <c r="D285" s="3" t="s">
        <v>981</v>
      </c>
      <c r="E285" s="3" t="s">
        <v>1003</v>
      </c>
      <c r="F285" s="12" t="str">
        <f t="shared" si="55"/>
        <v>  칼슘</v>
      </c>
      <c r="G285" s="12" t="str">
        <f t="shared" si="56"/>
        <v>  마그네슘</v>
      </c>
      <c r="H285" s="18" t="str">
        <f t="shared" si="57"/>
        <v>  나트륨</v>
      </c>
      <c r="I285">
        <v>2</v>
      </c>
      <c r="J285" t="str">
        <f t="shared" si="58"/>
        <v>(23,3,' 라면을 많이 먹으면 "이것" 때문에 성인병에 걸릴 위험이 있다. "이것"의 이름은?','  칼슘','  마그네슘','  나트륨',2),</v>
      </c>
    </row>
    <row r="286" spans="1:10" x14ac:dyDescent="0.3">
      <c r="A286">
        <v>4</v>
      </c>
      <c r="B286" s="3" t="s">
        <v>1022</v>
      </c>
      <c r="C286" s="3" t="s">
        <v>982</v>
      </c>
      <c r="D286" s="3" t="s">
        <v>1004</v>
      </c>
      <c r="E286" s="3" t="s">
        <v>983</v>
      </c>
      <c r="F286" s="12" t="str">
        <f t="shared" si="55"/>
        <v>  니체</v>
      </c>
      <c r="G286" s="12" t="str">
        <f t="shared" si="56"/>
        <v>  데카르트</v>
      </c>
      <c r="H286" s="18" t="str">
        <f t="shared" si="57"/>
        <v>  아리스토텔레스</v>
      </c>
      <c r="I286">
        <v>1</v>
      </c>
      <c r="J286" t="str">
        <f t="shared" si="58"/>
        <v>(23,4,' "나는 생각한다. 고로 나는 존재한다" 위의 명언을 남긴 철학자는?','  니체','  데카르트','  아리스토텔레스',1),</v>
      </c>
    </row>
    <row r="287" spans="1:10" x14ac:dyDescent="0.3">
      <c r="A287">
        <v>5</v>
      </c>
      <c r="B287" s="3" t="s">
        <v>1005</v>
      </c>
      <c r="C287" s="3" t="s">
        <v>1006</v>
      </c>
      <c r="D287" s="3" t="s">
        <v>984</v>
      </c>
      <c r="E287" s="3" t="s">
        <v>985</v>
      </c>
      <c r="F287" s="12" t="str">
        <f t="shared" si="55"/>
        <v>  탄소</v>
      </c>
      <c r="G287" s="12" t="str">
        <f t="shared" si="56"/>
        <v>  산소</v>
      </c>
      <c r="H287" s="18" t="str">
        <f t="shared" si="57"/>
        <v>  수소</v>
      </c>
      <c r="I287">
        <v>0</v>
      </c>
      <c r="J287" t="str">
        <f t="shared" si="58"/>
        <v>(23,5,' 물을 구성하는 원소가 아닌 것은?','  탄소','  산소','  수소',0),</v>
      </c>
    </row>
    <row r="288" spans="1:10" x14ac:dyDescent="0.3">
      <c r="A288">
        <v>6</v>
      </c>
      <c r="B288" s="3" t="s">
        <v>1007</v>
      </c>
      <c r="C288" s="3" t="s">
        <v>986</v>
      </c>
      <c r="D288" s="3" t="s">
        <v>1008</v>
      </c>
      <c r="E288" s="3" t="s">
        <v>987</v>
      </c>
      <c r="F288" s="12" t="str">
        <f t="shared" si="55"/>
        <v>  오렌지</v>
      </c>
      <c r="G288" s="12" t="str">
        <f t="shared" si="56"/>
        <v>  아보카도</v>
      </c>
      <c r="H288" s="18" t="str">
        <f t="shared" si="57"/>
        <v>  사과</v>
      </c>
      <c r="I288">
        <v>1</v>
      </c>
      <c r="J288" t="str">
        <f t="shared" si="58"/>
        <v>(23,6,' 과카몰리의 주재료는?','  오렌지','  아보카도','  사과',1),</v>
      </c>
    </row>
    <row r="289" spans="1:10" x14ac:dyDescent="0.3">
      <c r="A289">
        <v>7</v>
      </c>
      <c r="B289" s="3" t="s">
        <v>1009</v>
      </c>
      <c r="C289" s="3" t="s">
        <v>988</v>
      </c>
      <c r="D289" s="3" t="s">
        <v>1010</v>
      </c>
      <c r="E289" s="3" t="s">
        <v>989</v>
      </c>
      <c r="F289" s="12" t="str">
        <f t="shared" si="55"/>
        <v>  괜시레</v>
      </c>
      <c r="G289" s="12" t="str">
        <f t="shared" si="56"/>
        <v>  괜스레</v>
      </c>
      <c r="H289" s="18" t="str">
        <f t="shared" si="57"/>
        <v>  괜시리</v>
      </c>
      <c r="I289">
        <v>1</v>
      </c>
      <c r="J289" t="str">
        <f t="shared" si="58"/>
        <v>(23,7,' 올바른 맞춤법 표기는?','  괜시레','  괜스레','  괜시리',1),</v>
      </c>
    </row>
    <row r="290" spans="1:10" x14ac:dyDescent="0.3">
      <c r="A290">
        <v>8</v>
      </c>
      <c r="B290" s="3" t="s">
        <v>1011</v>
      </c>
      <c r="C290" s="3" t="s">
        <v>990</v>
      </c>
      <c r="D290" s="3" t="s">
        <v>991</v>
      </c>
      <c r="E290" s="3" t="s">
        <v>1012</v>
      </c>
      <c r="F290" s="12" t="str">
        <f t="shared" si="55"/>
        <v>  중국</v>
      </c>
      <c r="G290" s="12" t="str">
        <f t="shared" si="56"/>
        <v>  필리핀</v>
      </c>
      <c r="H290" s="18" t="str">
        <f t="shared" si="57"/>
        <v>  미얀마</v>
      </c>
      <c r="I290">
        <v>2</v>
      </c>
      <c r="J290" t="str">
        <f t="shared" si="58"/>
        <v>(23,8,' 다음 국가 중 국기에 별이 가장 적은 나라는?','  중국','  필리핀','  미얀마',2),</v>
      </c>
    </row>
    <row r="291" spans="1:10" x14ac:dyDescent="0.3">
      <c r="A291">
        <v>9</v>
      </c>
      <c r="B291" s="3" t="s">
        <v>1023</v>
      </c>
      <c r="C291" s="3" t="s">
        <v>992</v>
      </c>
      <c r="D291" s="3" t="s">
        <v>1013</v>
      </c>
      <c r="E291" s="3" t="s">
        <v>993</v>
      </c>
      <c r="F291" s="12" t="str">
        <f t="shared" si="55"/>
        <v>  지역명</v>
      </c>
      <c r="G291" s="12" t="str">
        <f t="shared" si="56"/>
        <v>  사장 이름</v>
      </c>
      <c r="H291" s="18" t="str">
        <f t="shared" si="57"/>
        <v>  반려견 이름</v>
      </c>
      <c r="I291">
        <v>1</v>
      </c>
      <c r="J291" t="str">
        <f t="shared" si="58"/>
        <v>(23,9,' 청소기 회사 "다이슨"의 이름은 무엇에서 따온것일까?','  지역명','  사장 이름','  반려견 이름',1),</v>
      </c>
    </row>
    <row r="292" spans="1:10" x14ac:dyDescent="0.3">
      <c r="A292">
        <v>10</v>
      </c>
      <c r="B292" s="3" t="s">
        <v>1014</v>
      </c>
      <c r="C292" s="3" t="s">
        <v>1015</v>
      </c>
      <c r="D292" s="3" t="s">
        <v>994</v>
      </c>
      <c r="E292" s="3" t="s">
        <v>995</v>
      </c>
      <c r="F292" s="12" t="str">
        <f t="shared" si="55"/>
        <v>  휘슬블로어</v>
      </c>
      <c r="G292" s="12" t="str">
        <f t="shared" si="56"/>
        <v>  섀도캐비닛</v>
      </c>
      <c r="H292" s="18" t="str">
        <f t="shared" si="57"/>
        <v>  해비토커</v>
      </c>
      <c r="I292">
        <v>0</v>
      </c>
      <c r="J292" t="str">
        <f t="shared" si="58"/>
        <v>(23,10,' 자신이 속한 조직의 부정을 신고하는 사람을 이르는 말은?','  휘슬블로어','  섀도캐비닛','  해비토커',0),</v>
      </c>
    </row>
    <row r="293" spans="1:10" x14ac:dyDescent="0.3">
      <c r="A293">
        <v>11</v>
      </c>
      <c r="B293" s="3" t="s">
        <v>1016</v>
      </c>
      <c r="C293" s="3" t="s">
        <v>996</v>
      </c>
      <c r="D293" s="3" t="s">
        <v>1017</v>
      </c>
      <c r="E293" s="3" t="s">
        <v>997</v>
      </c>
      <c r="F293" s="12" t="str">
        <f t="shared" si="55"/>
        <v>  관자놀이에 소금물을 묻힌다</v>
      </c>
      <c r="G293" s="12" t="str">
        <f t="shared" si="56"/>
        <v>  겨드랑이에 레몬즙을 바른다</v>
      </c>
      <c r="H293" s="18" t="str">
        <f t="shared" si="57"/>
        <v>  배꼽에 사탕수수액을 뿌린다</v>
      </c>
      <c r="I293">
        <v>1</v>
      </c>
      <c r="J293" t="str">
        <f t="shared" si="58"/>
        <v>(23,11,' 푸에르토리코 국민들의 이색 해장 방법은?','  관자놀이에 소금물을 묻힌다','  겨드랑이에 레몬즙을 바른다','  배꼽에 사탕수수액을 뿌린다',1),</v>
      </c>
    </row>
    <row r="294" spans="1:10" x14ac:dyDescent="0.3">
      <c r="A294">
        <v>12</v>
      </c>
      <c r="B294" s="3" t="s">
        <v>1018</v>
      </c>
      <c r="C294" s="3" t="s">
        <v>1019</v>
      </c>
      <c r="D294" s="3" t="s">
        <v>998</v>
      </c>
      <c r="E294" s="3" t="s">
        <v>999</v>
      </c>
      <c r="F294" s="12" t="str">
        <f t="shared" si="55"/>
        <v>  이누카</v>
      </c>
      <c r="G294" s="12" t="str">
        <f t="shared" si="56"/>
        <v>  베어루</v>
      </c>
      <c r="H294" s="18" t="str">
        <f t="shared" si="57"/>
        <v>  싱가퐁</v>
      </c>
      <c r="I294">
        <v>0</v>
      </c>
      <c r="J294" t="str">
        <f t="shared" si="58"/>
        <v>(23,12,'열대 지방에서 태어난 유일한 북극곰이자 싱가포르에 살고있는 최장수 북극곰의 이름은?','  이누카','  베어루','  싱가퐁',0),</v>
      </c>
    </row>
    <row r="295" spans="1:10" x14ac:dyDescent="0.3">
      <c r="F295" s="12" t="str">
        <f t="shared" ref="F295:F308" si="59">IF( IFERROR(FIND("A.",C295), 0) &gt; 0, TRIM(MID( C295, SEARCH("A.", C295)+2, 100)),TRIM(C295))</f>
        <v/>
      </c>
      <c r="G295" s="12" t="str">
        <f t="shared" ref="G295:G308" si="60">IF( IFERROR(FIND("B.",D295), 0) &gt; 0, TRIM(MID( D295, SEARCH("B.", D295)+2, 100)),TRIM(D295))</f>
        <v/>
      </c>
      <c r="H295" s="18" t="str">
        <f t="shared" ref="H295:H308" si="61">IF( IFERROR(FIND("C.",E295), 0) &gt; 0, TRIM(MID( E295, SEARCH("C.", E295)+2, 100)),TRIM(E295))</f>
        <v/>
      </c>
    </row>
    <row r="296" spans="1:10" x14ac:dyDescent="0.3">
      <c r="A296" s="2">
        <v>43218.583333333336</v>
      </c>
      <c r="B296" s="3" t="s">
        <v>1067</v>
      </c>
      <c r="F296" s="12" t="str">
        <f t="shared" si="59"/>
        <v/>
      </c>
      <c r="G296" s="12" t="str">
        <f t="shared" si="60"/>
        <v/>
      </c>
      <c r="H296" s="18" t="str">
        <f t="shared" si="61"/>
        <v/>
      </c>
    </row>
    <row r="297" spans="1:10" x14ac:dyDescent="0.3">
      <c r="A297">
        <v>1</v>
      </c>
      <c r="B297" s="3" t="s">
        <v>1048</v>
      </c>
      <c r="C297" s="3" t="s">
        <v>1049</v>
      </c>
      <c r="D297" s="3" t="s">
        <v>1024</v>
      </c>
      <c r="E297" s="3" t="s">
        <v>1025</v>
      </c>
      <c r="F297" s="12" t="str">
        <f t="shared" si="59"/>
        <v>  모아이</v>
      </c>
      <c r="G297" s="12" t="str">
        <f t="shared" si="60"/>
        <v>  돌아이</v>
      </c>
      <c r="H297" s="18" t="str">
        <f t="shared" si="61"/>
        <v>  매직아이</v>
      </c>
      <c r="I297">
        <v>0</v>
      </c>
      <c r="J297" t="str">
        <f>"("&amp;$B$296&amp;","&amp;A297&amp;",'"&amp;B297&amp;"','"&amp;F297&amp;"','"&amp;G297&amp;"','"&amp;H297&amp;"',"&amp;I297&amp;"),"</f>
        <v>(24,1,' 남태평양 이스터섬에 있는 거대한 석상의 이름은?','  모아이','  돌아이','  매직아이',0),</v>
      </c>
    </row>
    <row r="298" spans="1:10" x14ac:dyDescent="0.3">
      <c r="A298">
        <v>2</v>
      </c>
      <c r="B298" s="3" t="s">
        <v>1050</v>
      </c>
      <c r="C298" s="3" t="s">
        <v>1026</v>
      </c>
      <c r="D298" s="3" t="s">
        <v>1027</v>
      </c>
      <c r="E298" s="3" t="s">
        <v>1051</v>
      </c>
      <c r="F298" s="12" t="str">
        <f t="shared" si="59"/>
        <v>  엑스맨</v>
      </c>
      <c r="G298" s="12" t="str">
        <f t="shared" si="60"/>
        <v>  앤트맨</v>
      </c>
      <c r="H298" s="18" t="str">
        <f t="shared" si="61"/>
        <v>  런닝맨</v>
      </c>
      <c r="I298">
        <v>2</v>
      </c>
      <c r="J298" t="str">
        <f t="shared" ref="J298:J308" si="62">"("&amp;$B$296&amp;","&amp;A298&amp;",'"&amp;B298&amp;"','"&amp;F298&amp;"','"&amp;G298&amp;"','"&amp;H298&amp;"',"&amp;I298&amp;"),"</f>
        <v>(24,2,' 마블 히어로가 아닌 인물은?','  엑스맨','  앤트맨','  런닝맨',2),</v>
      </c>
    </row>
    <row r="299" spans="1:10" x14ac:dyDescent="0.3">
      <c r="A299">
        <v>3</v>
      </c>
      <c r="B299" s="3" t="s">
        <v>1052</v>
      </c>
      <c r="C299" s="3" t="s">
        <v>1053</v>
      </c>
      <c r="D299" s="3" t="s">
        <v>1028</v>
      </c>
      <c r="E299" s="3" t="s">
        <v>1029</v>
      </c>
      <c r="F299" s="12" t="str">
        <f t="shared" si="59"/>
        <v>  사육신</v>
      </c>
      <c r="G299" s="12" t="str">
        <f t="shared" si="60"/>
        <v>  육지담</v>
      </c>
      <c r="H299" s="18" t="str">
        <f t="shared" si="61"/>
        <v>  충육단</v>
      </c>
      <c r="I299">
        <v>0</v>
      </c>
      <c r="J299" t="str">
        <f t="shared" si="62"/>
        <v>(24,3,' 세조를 몰아내고 단종을 임금으로 받들려다 실패하고 처형당한 6명의 충신을 칭하는 말은?','  사육신','  육지담','  충육단',0),</v>
      </c>
    </row>
    <row r="300" spans="1:10" x14ac:dyDescent="0.3">
      <c r="A300">
        <v>4</v>
      </c>
      <c r="B300" s="3" t="s">
        <v>1069</v>
      </c>
      <c r="C300" s="3" t="s">
        <v>1030</v>
      </c>
      <c r="D300" s="3" t="s">
        <v>1054</v>
      </c>
      <c r="E300" s="3" t="s">
        <v>1031</v>
      </c>
      <c r="F300" s="12" t="str">
        <f t="shared" si="59"/>
        <v>  푸들</v>
      </c>
      <c r="G300" s="12" t="str">
        <f t="shared" si="60"/>
        <v>  비글</v>
      </c>
      <c r="H300" s="18" t="str">
        <f t="shared" si="61"/>
        <v>  시츄</v>
      </c>
      <c r="I300">
        <v>1</v>
      </c>
      <c r="J300" t="str">
        <f t="shared" si="62"/>
        <v>(24,4,' "발랄하며 짓궂은 장난을 자주 치는 사람"을 빗대어 "OO미"가 있다고 한다.','  푸들','  비글','  시츄',1),</v>
      </c>
    </row>
    <row r="301" spans="1:10" x14ac:dyDescent="0.3">
      <c r="A301">
        <v>5</v>
      </c>
      <c r="B301" s="3" t="s">
        <v>1070</v>
      </c>
      <c r="C301" s="3" t="s">
        <v>1032</v>
      </c>
      <c r="D301" s="3" t="s">
        <v>1033</v>
      </c>
      <c r="E301" s="3" t="s">
        <v>1055</v>
      </c>
      <c r="F301" s="12" t="str">
        <f t="shared" si="59"/>
        <v>  금색</v>
      </c>
      <c r="G301" s="12" t="str">
        <f t="shared" si="60"/>
        <v>  검은색</v>
      </c>
      <c r="H301" s="18" t="str">
        <f t="shared" si="61"/>
        <v>  빨간색</v>
      </c>
      <c r="I301">
        <v>2</v>
      </c>
      <c r="J301" t="str">
        <f t="shared" si="62"/>
        <v>(24,5,' 미국 샌프란시스코와 마린 반도를 연결하는 "금문교"의 색깔은?','  금색','  검은색','  빨간색',2),</v>
      </c>
    </row>
    <row r="302" spans="1:10" x14ac:dyDescent="0.3">
      <c r="A302">
        <v>6</v>
      </c>
      <c r="B302" s="3" t="s">
        <v>1071</v>
      </c>
      <c r="C302" s="3" t="s">
        <v>1034</v>
      </c>
      <c r="D302" s="3" t="s">
        <v>1056</v>
      </c>
      <c r="E302" s="3" t="s">
        <v>1035</v>
      </c>
      <c r="F302" s="12" t="str">
        <f t="shared" si="59"/>
        <v>  꾀꼬리  </v>
      </c>
      <c r="G302" s="12" t="str">
        <f t="shared" si="60"/>
        <v>  개구리</v>
      </c>
      <c r="H302" s="18" t="str">
        <f t="shared" si="61"/>
        <v>  보따리</v>
      </c>
      <c r="I302">
        <v>1</v>
      </c>
      <c r="J302" t="str">
        <f t="shared" si="62"/>
        <v>(24,6,' 동요 "리 자로 끝나는 말" 가사에 나오지 않는 단어는?','  꾀꼬리  ','  개구리','  보따리',1),</v>
      </c>
    </row>
    <row r="303" spans="1:10" x14ac:dyDescent="0.3">
      <c r="A303">
        <v>7</v>
      </c>
      <c r="B303" s="3" t="s">
        <v>1072</v>
      </c>
      <c r="C303" s="3" t="s">
        <v>1057</v>
      </c>
      <c r="D303" s="3" t="s">
        <v>1036</v>
      </c>
      <c r="E303" s="3" t="s">
        <v>1037</v>
      </c>
      <c r="F303" s="12" t="str">
        <f t="shared" si="59"/>
        <v>  맛보다</v>
      </c>
      <c r="G303" s="12" t="str">
        <f t="shared" si="60"/>
        <v>  맛스타</v>
      </c>
      <c r="H303" s="18" t="str">
        <f t="shared" si="61"/>
        <v>  맛있지</v>
      </c>
      <c r="I303">
        <v>0</v>
      </c>
      <c r="J303" t="str">
        <f t="shared" si="62"/>
        <v>(24,7,' 추억의 과자 "맛동산"의 최초 출시 당시의 이름은?','  맛보다','  맛스타','  맛있지',0),</v>
      </c>
    </row>
    <row r="304" spans="1:10" x14ac:dyDescent="0.3">
      <c r="A304">
        <v>8</v>
      </c>
      <c r="B304" s="3" t="s">
        <v>1073</v>
      </c>
      <c r="C304" s="3" t="s">
        <v>1038</v>
      </c>
      <c r="D304" s="3" t="s">
        <v>1039</v>
      </c>
      <c r="E304" s="3" t="s">
        <v>1058</v>
      </c>
      <c r="F304" s="12" t="str">
        <f t="shared" si="59"/>
        <v>  외모</v>
      </c>
      <c r="G304" s="12" t="str">
        <f t="shared" si="60"/>
        <v>  대모</v>
      </c>
      <c r="H304" s="18" t="str">
        <f t="shared" si="61"/>
        <v>  악모</v>
      </c>
      <c r="I304">
        <v>2</v>
      </c>
      <c r="J304" t="str">
        <f t="shared" si="62"/>
        <v>(24,8,' 아내의 어머니를 뜻하는 "장모"를 가리키는 호칭은?','  외모','  대모','  악모',2),</v>
      </c>
    </row>
    <row r="305" spans="1:10" x14ac:dyDescent="0.3">
      <c r="A305">
        <v>9</v>
      </c>
      <c r="B305" s="3" t="s">
        <v>1059</v>
      </c>
      <c r="C305" s="3" t="s">
        <v>1040</v>
      </c>
      <c r="D305" s="3" t="s">
        <v>1060</v>
      </c>
      <c r="E305" s="3" t="s">
        <v>1041</v>
      </c>
      <c r="F305" s="12" t="str">
        <f t="shared" si="59"/>
        <v>  괴발개발</v>
      </c>
      <c r="G305" s="12" t="str">
        <f t="shared" si="60"/>
        <v>  괴발새발</v>
      </c>
      <c r="H305" s="18" t="str">
        <f t="shared" si="61"/>
        <v>  개발새발</v>
      </c>
      <c r="I305">
        <v>1</v>
      </c>
      <c r="J305" t="str">
        <f t="shared" si="62"/>
        <v>(24,9,' 다음 중 표준어가 아닌 것은?','  괴발개발','  괴발새발','  개발새발',1),</v>
      </c>
    </row>
    <row r="306" spans="1:10" x14ac:dyDescent="0.3">
      <c r="A306">
        <v>10</v>
      </c>
      <c r="B306" s="3" t="s">
        <v>1061</v>
      </c>
      <c r="C306" s="3" t="s">
        <v>1062</v>
      </c>
      <c r="D306" s="3" t="s">
        <v>1042</v>
      </c>
      <c r="E306" s="3" t="s">
        <v>1043</v>
      </c>
      <c r="F306" s="12" t="str">
        <f t="shared" si="59"/>
        <v>  파머징</v>
      </c>
      <c r="G306" s="12" t="str">
        <f t="shared" si="60"/>
        <v>  센터 파머시</v>
      </c>
      <c r="H306" s="18" t="str">
        <f t="shared" si="61"/>
        <v>  팜그로</v>
      </c>
      <c r="I306">
        <v>0</v>
      </c>
      <c r="J306" t="str">
        <f t="shared" si="62"/>
        <v>(24,10,' 중동, 인도, 러시아 등 신흥 제약시장을 뜻하는 신조어는?','  파머징','  센터 파머시','  팜그로',0),</v>
      </c>
    </row>
    <row r="307" spans="1:10" x14ac:dyDescent="0.3">
      <c r="A307">
        <v>11</v>
      </c>
      <c r="B307" s="3" t="s">
        <v>1063</v>
      </c>
      <c r="C307" s="3" t="s">
        <v>1044</v>
      </c>
      <c r="D307" s="3" t="s">
        <v>1064</v>
      </c>
      <c r="E307" s="3" t="s">
        <v>1045</v>
      </c>
      <c r="F307" s="12" t="str">
        <f t="shared" si="59"/>
        <v>  카라카라 오렌지</v>
      </c>
      <c r="G307" s="12" t="str">
        <f t="shared" si="60"/>
        <v>  베르가못 오렌지</v>
      </c>
      <c r="H307" s="18" t="str">
        <f t="shared" si="61"/>
        <v>  클레멘타인</v>
      </c>
      <c r="I307">
        <v>1</v>
      </c>
      <c r="J307" t="str">
        <f t="shared" si="62"/>
        <v>(24,11,' 다음 오렌지 종류 중 색깔이 오렌색이 아닌 것은?','  카라카라 오렌지','  베르가못 오렌지','  클레멘타인',1),</v>
      </c>
    </row>
    <row r="308" spans="1:10" x14ac:dyDescent="0.3">
      <c r="A308">
        <v>12</v>
      </c>
      <c r="B308" s="3" t="s">
        <v>1065</v>
      </c>
      <c r="C308" s="3" t="s">
        <v>1046</v>
      </c>
      <c r="D308" s="3" t="s">
        <v>1047</v>
      </c>
      <c r="E308" s="3" t="s">
        <v>1066</v>
      </c>
      <c r="F308" s="12" t="str">
        <f t="shared" si="59"/>
        <v>  정</v>
      </c>
      <c r="G308" s="12" t="str">
        <f t="shared" si="60"/>
        <v>  간</v>
      </c>
      <c r="H308" s="18" t="str">
        <f t="shared" si="61"/>
        <v>  단보</v>
      </c>
      <c r="I308">
        <v>2</v>
      </c>
      <c r="J308" t="str">
        <f t="shared" si="62"/>
        <v>(24,12,' 길이의 단위가 아닌 것은?','  정','  간','  단보',2),</v>
      </c>
    </row>
    <row r="309" spans="1:10" x14ac:dyDescent="0.3">
      <c r="F309" s="12" t="str">
        <f t="shared" ref="F309:F322" si="63">IF( IFERROR(FIND("A.",C309), 0) &gt; 0, TRIM(MID( C309, SEARCH("A.", C309)+2, 100)),TRIM(C309))</f>
        <v/>
      </c>
      <c r="G309" s="12" t="str">
        <f t="shared" ref="G309:G322" si="64">IF( IFERROR(FIND("B.",D309), 0) &gt; 0, TRIM(MID( D309, SEARCH("B.", D309)+2, 100)),TRIM(D309))</f>
        <v/>
      </c>
      <c r="H309" s="18" t="str">
        <f t="shared" ref="H309:H322" si="65">IF( IFERROR(FIND("C.",E309), 0) &gt; 0, TRIM(MID( E309, SEARCH("C.", E309)+2, 100)),TRIM(E309))</f>
        <v/>
      </c>
    </row>
    <row r="310" spans="1:10" x14ac:dyDescent="0.3">
      <c r="A310" s="2">
        <v>43218.833333333336</v>
      </c>
      <c r="B310" s="3" t="s">
        <v>1068</v>
      </c>
      <c r="F310" s="12" t="str">
        <f t="shared" si="63"/>
        <v/>
      </c>
      <c r="G310" s="12" t="str">
        <f t="shared" si="64"/>
        <v/>
      </c>
      <c r="H310" s="18" t="str">
        <f t="shared" si="65"/>
        <v/>
      </c>
    </row>
    <row r="311" spans="1:10" x14ac:dyDescent="0.3">
      <c r="A311">
        <v>1</v>
      </c>
      <c r="B311" s="3" t="s">
        <v>1098</v>
      </c>
      <c r="C311" s="3" t="s">
        <v>1099</v>
      </c>
      <c r="D311" s="3" t="s">
        <v>1074</v>
      </c>
      <c r="E311" s="3" t="s">
        <v>1075</v>
      </c>
      <c r="F311" s="12" t="str">
        <f t="shared" si="63"/>
        <v>  분갈이</v>
      </c>
      <c r="G311" s="12" t="str">
        <f t="shared" si="64"/>
        <v>  분풀이</v>
      </c>
      <c r="H311" s="18" t="str">
        <f t="shared" si="65"/>
        <v>  갈갈이</v>
      </c>
      <c r="I311">
        <v>0</v>
      </c>
      <c r="J311" t="str">
        <f>"("&amp;$B$310&amp;","&amp;A311&amp;",'"&amp;B311&amp;"','"&amp;F311&amp;"','"&amp;G311&amp;"','"&amp;H311&amp;"',"&amp;I311&amp;"),"</f>
        <v>(25,1,' 화분에 심은 풀이나 나무 따위를 다른 화분으로 옮겨 심는 것은?','  분갈이','  분풀이','  갈갈이',0),</v>
      </c>
    </row>
    <row r="312" spans="1:10" x14ac:dyDescent="0.3">
      <c r="A312">
        <v>2</v>
      </c>
      <c r="B312" s="3" t="s">
        <v>1117</v>
      </c>
      <c r="C312" s="3" t="s">
        <v>1076</v>
      </c>
      <c r="D312" s="3" t="s">
        <v>1077</v>
      </c>
      <c r="E312" s="3" t="s">
        <v>1100</v>
      </c>
      <c r="F312" s="12" t="str">
        <f t="shared" si="63"/>
        <v>  알쏭달쏭</v>
      </c>
      <c r="G312" s="12" t="str">
        <f t="shared" si="64"/>
        <v>  어장관리</v>
      </c>
      <c r="H312" s="18" t="str">
        <f t="shared" si="65"/>
        <v>  애매모호</v>
      </c>
      <c r="I312">
        <v>2</v>
      </c>
      <c r="J312" t="str">
        <f t="shared" ref="J312:J322" si="66">"("&amp;$B$310&amp;","&amp;A312&amp;",'"&amp;B312&amp;"','"&amp;F312&amp;"','"&amp;G312&amp;"','"&amp;H312&amp;"',"&amp;I312&amp;"),"</f>
        <v>(25,2,' "말이나 태도 따위가 흐려 분명하지 않음"을 뜻하는 사자성어는?','  알쏭달쏭','  어장관리','  애매모호',2),</v>
      </c>
    </row>
    <row r="313" spans="1:10" x14ac:dyDescent="0.3">
      <c r="A313">
        <v>3</v>
      </c>
      <c r="B313" s="3" t="s">
        <v>1101</v>
      </c>
      <c r="C313" s="3" t="s">
        <v>1078</v>
      </c>
      <c r="D313" s="3" t="s">
        <v>1102</v>
      </c>
      <c r="E313" s="3" t="s">
        <v>1079</v>
      </c>
      <c r="F313" s="12" t="str">
        <f t="shared" si="63"/>
        <v>  옥자</v>
      </c>
      <c r="G313" s="12" t="str">
        <f t="shared" si="64"/>
        <v>  무한상사</v>
      </c>
      <c r="H313" s="18" t="str">
        <f t="shared" si="65"/>
        <v>  좋아하면 울리는</v>
      </c>
      <c r="I313">
        <v>1</v>
      </c>
      <c r="J313" t="str">
        <f t="shared" si="66"/>
        <v>(25,3,' 넷플릭스에서 제작한 작품이 아닌 것은?','  옥자','  무한상사','  좋아하면 울리는',1),</v>
      </c>
    </row>
    <row r="314" spans="1:10" x14ac:dyDescent="0.3">
      <c r="A314">
        <v>4</v>
      </c>
      <c r="B314" s="3" t="s">
        <v>1103</v>
      </c>
      <c r="C314" s="3" t="s">
        <v>1080</v>
      </c>
      <c r="D314" s="3" t="s">
        <v>1081</v>
      </c>
      <c r="E314" s="3" t="s">
        <v>1104</v>
      </c>
      <c r="F314" s="12" t="str">
        <f t="shared" si="63"/>
        <v>  버거킹</v>
      </c>
      <c r="G314" s="12" t="str">
        <f t="shared" si="64"/>
        <v>  맥도날드</v>
      </c>
      <c r="H314" s="18" t="str">
        <f t="shared" si="65"/>
        <v>  롯데리아</v>
      </c>
      <c r="I314">
        <v>2</v>
      </c>
      <c r="J314" t="str">
        <f t="shared" si="66"/>
        <v>(25,4,' 우리나라에서 가장 많은 매장 수를 둔 패스트푸드 브랜드는?','  버거킹','  맥도날드','  롯데리아',2),</v>
      </c>
    </row>
    <row r="315" spans="1:10" x14ac:dyDescent="0.3">
      <c r="A315">
        <v>5</v>
      </c>
      <c r="B315" s="3" t="s">
        <v>1118</v>
      </c>
      <c r="C315" s="3" t="s">
        <v>1105</v>
      </c>
      <c r="D315" s="3" t="s">
        <v>1082</v>
      </c>
      <c r="E315" s="3" t="s">
        <v>1083</v>
      </c>
      <c r="F315" s="12" t="str">
        <f t="shared" si="63"/>
        <v>  여자만</v>
      </c>
      <c r="G315" s="12" t="str">
        <f t="shared" si="64"/>
        <v>  남자만</v>
      </c>
      <c r="H315" s="18" t="str">
        <f t="shared" si="65"/>
        <v>  여순만</v>
      </c>
      <c r="I315">
        <v>0</v>
      </c>
      <c r="J315" t="str">
        <f t="shared" si="66"/>
        <v>(25,5,' 고흥, 순천,여수 등으로 둘러싸인 곳으로 "일출, 일몰, 꼬막" 등이 유명한 곳은?','  여자만','  남자만','  여순만',0),</v>
      </c>
    </row>
    <row r="316" spans="1:10" x14ac:dyDescent="0.3">
      <c r="A316">
        <v>6</v>
      </c>
      <c r="B316" s="3" t="s">
        <v>1106</v>
      </c>
      <c r="C316" s="3" t="s">
        <v>1084</v>
      </c>
      <c r="D316" s="3" t="s">
        <v>1085</v>
      </c>
      <c r="E316" s="3" t="s">
        <v>1107</v>
      </c>
      <c r="F316" s="12" t="str">
        <f t="shared" si="63"/>
        <v>  비비빅</v>
      </c>
      <c r="G316" s="12" t="str">
        <f t="shared" si="64"/>
        <v>  서주아이스</v>
      </c>
      <c r="H316" s="18" t="str">
        <f t="shared" si="65"/>
        <v>  옛날아만다</v>
      </c>
      <c r="I316">
        <v>2</v>
      </c>
      <c r="J316" t="str">
        <f t="shared" si="66"/>
        <v>(25,6,' 다음 보기 중 가장 먼저 출시된 아이스크림은?','  비비빅','  서주아이스','  옛날아만다',2),</v>
      </c>
    </row>
    <row r="317" spans="1:10" x14ac:dyDescent="0.3">
      <c r="A317">
        <v>7</v>
      </c>
      <c r="B317" s="3" t="s">
        <v>1059</v>
      </c>
      <c r="C317" s="3" t="s">
        <v>1086</v>
      </c>
      <c r="D317" s="3" t="s">
        <v>1108</v>
      </c>
      <c r="E317" s="3" t="s">
        <v>1087</v>
      </c>
      <c r="F317" s="12" t="str">
        <f t="shared" si="63"/>
        <v>  깜장</v>
      </c>
      <c r="G317" s="12" t="str">
        <f t="shared" si="64"/>
        <v>  검정색</v>
      </c>
      <c r="H317" s="18" t="str">
        <f t="shared" si="65"/>
        <v>  검은색</v>
      </c>
      <c r="I317">
        <v>1</v>
      </c>
      <c r="J317" t="str">
        <f t="shared" si="66"/>
        <v>(25,7,' 다음 중 표준어가 아닌 것은?','  깜장','  검정색','  검은색',1),</v>
      </c>
    </row>
    <row r="318" spans="1:10" x14ac:dyDescent="0.3">
      <c r="A318">
        <v>8</v>
      </c>
      <c r="B318" s="3" t="s">
        <v>1109</v>
      </c>
      <c r="C318" s="3" t="s">
        <v>1110</v>
      </c>
      <c r="D318" s="3" t="s">
        <v>1088</v>
      </c>
      <c r="E318" s="3" t="s">
        <v>1089</v>
      </c>
      <c r="F318" s="12" t="str">
        <f t="shared" si="63"/>
        <v>  하윤</v>
      </c>
      <c r="G318" s="12" t="str">
        <f t="shared" si="64"/>
        <v>  서연</v>
      </c>
      <c r="H318" s="18" t="str">
        <f t="shared" si="65"/>
        <v>  지우</v>
      </c>
      <c r="I318">
        <v>0</v>
      </c>
      <c r="J318" t="str">
        <f t="shared" si="66"/>
        <v>(25,8,' 대법원 통계 기준으로 2017년에 태어난 여자 아이의 이름으로 가장 많이 사용된 것은?','  하윤','  서연','  지우',0),</v>
      </c>
    </row>
    <row r="319" spans="1:10" x14ac:dyDescent="0.3">
      <c r="A319">
        <v>9</v>
      </c>
      <c r="B319" s="3" t="s">
        <v>1119</v>
      </c>
      <c r="C319" s="3" t="s">
        <v>1090</v>
      </c>
      <c r="D319" s="3" t="s">
        <v>1091</v>
      </c>
      <c r="E319" s="3" t="s">
        <v>1111</v>
      </c>
      <c r="F319" s="12" t="str">
        <f t="shared" si="63"/>
        <v>  아니나무</v>
      </c>
      <c r="G319" s="12" t="str">
        <f t="shared" si="64"/>
        <v>  아라나무</v>
      </c>
      <c r="H319" s="18" t="str">
        <f t="shared" si="65"/>
        <v>  아왜나무</v>
      </c>
      <c r="I319">
        <v>2</v>
      </c>
      <c r="J319" t="str">
        <f t="shared" si="66"/>
        <v>(25,9,' "지옥에 간 목사"라는 꽃말을 가진 식물은?','  아니나무','  아라나무','  아왜나무',2),</v>
      </c>
    </row>
    <row r="320" spans="1:10" x14ac:dyDescent="0.3">
      <c r="A320">
        <v>10</v>
      </c>
      <c r="B320" s="3" t="s">
        <v>1112</v>
      </c>
      <c r="C320" s="3" t="s">
        <v>1092</v>
      </c>
      <c r="D320" s="3" t="s">
        <v>1093</v>
      </c>
      <c r="E320" s="3" t="s">
        <v>1113</v>
      </c>
      <c r="F320" s="12" t="str">
        <f t="shared" si="63"/>
        <v>  F1</v>
      </c>
      <c r="G320" s="12" t="str">
        <f t="shared" si="64"/>
        <v>  F3</v>
      </c>
      <c r="H320" s="18" t="str">
        <f t="shared" si="65"/>
        <v>  F5</v>
      </c>
      <c r="I320">
        <v>2</v>
      </c>
      <c r="J320" t="str">
        <f t="shared" si="66"/>
        <v>(25,10,' 메모장을 실행하고 키보드의 (   )을/를 누르면 현재 날짜와 시간이 나타난다.','  F1','  F3','  F5',2),</v>
      </c>
    </row>
    <row r="321" spans="1:10" x14ac:dyDescent="0.3">
      <c r="A321">
        <v>11</v>
      </c>
      <c r="B321" s="3" t="s">
        <v>1120</v>
      </c>
      <c r="C321" s="3" t="s">
        <v>1114</v>
      </c>
      <c r="D321" s="3" t="s">
        <v>1094</v>
      </c>
      <c r="E321" s="3" t="s">
        <v>1095</v>
      </c>
      <c r="F321" s="12" t="str">
        <f t="shared" si="63"/>
        <v>  동물 양</v>
      </c>
      <c r="G321" s="12" t="str">
        <f t="shared" si="64"/>
        <v>  양쪽 모두</v>
      </c>
      <c r="H321" s="18" t="str">
        <f t="shared" si="65"/>
        <v>  서양에서 온</v>
      </c>
      <c r="I321">
        <v>0</v>
      </c>
      <c r="J321" t="str">
        <f t="shared" si="66"/>
        <v>(25,11,' 식품류 양갱에서 "양"이 뜻하는 의미는?','  동물 양','  양쪽 모두','  서양에서 온',0),</v>
      </c>
    </row>
    <row r="322" spans="1:10" x14ac:dyDescent="0.3">
      <c r="A322">
        <v>12</v>
      </c>
      <c r="B322" s="3" t="s">
        <v>1115</v>
      </c>
      <c r="C322" s="3" t="s">
        <v>1096</v>
      </c>
      <c r="D322" s="3" t="s">
        <v>1116</v>
      </c>
      <c r="E322" s="3" t="s">
        <v>1097</v>
      </c>
      <c r="F322" s="12" t="str">
        <f t="shared" si="63"/>
        <v>  휘갑치기</v>
      </c>
      <c r="G322" s="12" t="str">
        <f t="shared" si="64"/>
        <v>  홈그르기</v>
      </c>
      <c r="H322" s="18" t="str">
        <f t="shared" si="65"/>
        <v>  새발뜨기</v>
      </c>
      <c r="I322">
        <v>1</v>
      </c>
      <c r="J322" t="str">
        <f t="shared" si="66"/>
        <v>(25,12,' 다음 중 바느질 방법의 종류가 아닌 것은?','  휘갑치기','  홈그르기','  새발뜨기',1),</v>
      </c>
    </row>
    <row r="323" spans="1:10" x14ac:dyDescent="0.3">
      <c r="F323" s="12" t="str">
        <f t="shared" ref="F323:F336" si="67">IF( IFERROR(FIND("A.",C323), 0) &gt; 0, TRIM(MID( C323, SEARCH("A.", C323)+2, 100)),TRIM(C323))</f>
        <v/>
      </c>
      <c r="G323" s="12" t="str">
        <f t="shared" ref="G323:G336" si="68">IF( IFERROR(FIND("B.",D323), 0) &gt; 0, TRIM(MID( D323, SEARCH("B.", D323)+2, 100)),TRIM(D323))</f>
        <v/>
      </c>
      <c r="H323" s="18" t="str">
        <f t="shared" ref="H323:H336" si="69">IF( IFERROR(FIND("C.",E323), 0) &gt; 0, TRIM(MID( E323, SEARCH("C.", E323)+2, 100)),TRIM(E323))</f>
        <v/>
      </c>
    </row>
    <row r="324" spans="1:10" x14ac:dyDescent="0.3">
      <c r="A324" s="2">
        <v>43219.583333333336</v>
      </c>
      <c r="B324" s="3" t="s">
        <v>1121</v>
      </c>
      <c r="F324" s="12" t="str">
        <f t="shared" si="67"/>
        <v/>
      </c>
      <c r="G324" s="12" t="str">
        <f t="shared" si="68"/>
        <v/>
      </c>
      <c r="H324" s="18" t="str">
        <f t="shared" si="69"/>
        <v/>
      </c>
    </row>
    <row r="325" spans="1:10" x14ac:dyDescent="0.3">
      <c r="A325">
        <v>1</v>
      </c>
      <c r="B325" s="3" t="s">
        <v>1146</v>
      </c>
      <c r="C325" s="3" t="s">
        <v>1122</v>
      </c>
      <c r="D325" s="3" t="s">
        <v>1147</v>
      </c>
      <c r="E325" s="3" t="s">
        <v>1123</v>
      </c>
      <c r="F325" s="12" t="str">
        <f t="shared" si="67"/>
        <v>  롯데월드</v>
      </c>
      <c r="G325" s="12" t="str">
        <f t="shared" si="68"/>
        <v>  싸이월드</v>
      </c>
      <c r="H325" s="18" t="str">
        <f t="shared" si="69"/>
        <v>  에버랜드</v>
      </c>
      <c r="I325">
        <v>1</v>
      </c>
      <c r="J325" t="str">
        <f>"("&amp;$B$324&amp;","&amp;A325&amp;",'"&amp;B325&amp;"','"&amp;F325&amp;"','"&amp;G325&amp;"','"&amp;H325&amp;"',"&amp;I325&amp;"),"</f>
        <v>(26,1,' 다음 중 놀이공원이 아닌 곳은?','  롯데월드','  싸이월드','  에버랜드',1),</v>
      </c>
    </row>
    <row r="326" spans="1:10" x14ac:dyDescent="0.3">
      <c r="A326">
        <v>2</v>
      </c>
      <c r="B326" s="3" t="s">
        <v>1165</v>
      </c>
      <c r="C326" s="3" t="s">
        <v>1124</v>
      </c>
      <c r="D326" s="3" t="s">
        <v>1125</v>
      </c>
      <c r="E326" s="3" t="s">
        <v>1148</v>
      </c>
      <c r="F326" s="12" t="str">
        <f t="shared" si="67"/>
        <v>  금주선언</v>
      </c>
      <c r="G326" s="12" t="str">
        <f t="shared" si="68"/>
        <v>  다이어트</v>
      </c>
      <c r="H326" s="18" t="str">
        <f t="shared" si="69"/>
        <v>  작심삼일</v>
      </c>
      <c r="I326">
        <v>2</v>
      </c>
      <c r="J326" t="str">
        <f t="shared" ref="J326:J336" si="70">"("&amp;$B$324&amp;","&amp;A326&amp;",'"&amp;B326&amp;"','"&amp;F326&amp;"','"&amp;G326&amp;"','"&amp;H326&amp;"',"&amp;I326&amp;"),"</f>
        <v>(26,2,' "결심한 마음이 사흘을 못 가고 느슨하게 풀어짐"을 뜻하는 사자성어는?','  금주선언','  다이어트','  작심삼일',2),</v>
      </c>
    </row>
    <row r="327" spans="1:10" x14ac:dyDescent="0.3">
      <c r="A327">
        <v>3</v>
      </c>
      <c r="B327" s="3" t="s">
        <v>1149</v>
      </c>
      <c r="C327" s="3" t="s">
        <v>1126</v>
      </c>
      <c r="D327" s="3" t="s">
        <v>1127</v>
      </c>
      <c r="E327" s="3" t="s">
        <v>1150</v>
      </c>
      <c r="F327" s="12" t="str">
        <f t="shared" si="67"/>
        <v>  립스틱</v>
      </c>
      <c r="G327" s="12" t="str">
        <f t="shared" si="68"/>
        <v>  키스틱</v>
      </c>
      <c r="H327" s="18" t="str">
        <f t="shared" si="69"/>
        <v>  십스틱</v>
      </c>
      <c r="I327">
        <v>2</v>
      </c>
      <c r="J327" t="str">
        <f t="shared" si="70"/>
        <v>(26,3,' 뜨거운 음료를 마실 때 쓰는 빨대의 정확한 명칭은?','  립스틱','  키스틱','  십스틱',2),</v>
      </c>
    </row>
    <row r="328" spans="1:10" x14ac:dyDescent="0.3">
      <c r="A328">
        <v>4</v>
      </c>
      <c r="B328" s="3" t="s">
        <v>1151</v>
      </c>
      <c r="C328" s="3" t="s">
        <v>1152</v>
      </c>
      <c r="D328" s="3" t="s">
        <v>1128</v>
      </c>
      <c r="E328" s="3" t="s">
        <v>1129</v>
      </c>
      <c r="F328" s="12" t="str">
        <f t="shared" si="67"/>
        <v>  햄버거</v>
      </c>
      <c r="G328" s="12" t="str">
        <f t="shared" si="68"/>
        <v>  샌드위치</v>
      </c>
      <c r="H328" s="18" t="str">
        <f t="shared" si="69"/>
        <v>  피자</v>
      </c>
      <c r="I328">
        <v>0</v>
      </c>
      <c r="J328" t="str">
        <f t="shared" si="70"/>
        <v>(26,4,' 알파벳 개수가 가장 많은 영어 단어는?','  햄버거','  샌드위치','  피자',0),</v>
      </c>
    </row>
    <row r="329" spans="1:10" x14ac:dyDescent="0.3">
      <c r="A329">
        <v>5</v>
      </c>
      <c r="B329" s="3" t="s">
        <v>1153</v>
      </c>
      <c r="C329" s="3" t="s">
        <v>1154</v>
      </c>
      <c r="D329" s="3" t="s">
        <v>1130</v>
      </c>
      <c r="E329" s="3" t="s">
        <v>1131</v>
      </c>
      <c r="F329" s="12" t="str">
        <f t="shared" si="67"/>
        <v>  7년의 밤</v>
      </c>
      <c r="G329" s="12" t="str">
        <f t="shared" si="68"/>
        <v>  지금 만나러 갑니다</v>
      </c>
      <c r="H329" s="18" t="str">
        <f t="shared" si="69"/>
        <v>  골든 슬럼버</v>
      </c>
      <c r="I329">
        <v>0</v>
      </c>
      <c r="J329" t="str">
        <f t="shared" si="70"/>
        <v>(26,5,' 일본 영화를 리메이크한 작품이 아닌 것은?','  7년의 밤','  지금 만나러 갑니다','  골든 슬럼버',0),</v>
      </c>
    </row>
    <row r="330" spans="1:10" x14ac:dyDescent="0.3">
      <c r="A330">
        <v>6</v>
      </c>
      <c r="B330" s="3" t="s">
        <v>1009</v>
      </c>
      <c r="C330" s="3" t="s">
        <v>1132</v>
      </c>
      <c r="D330" s="3" t="s">
        <v>1133</v>
      </c>
      <c r="E330" s="3" t="s">
        <v>1155</v>
      </c>
      <c r="F330" s="12" t="str">
        <f t="shared" si="67"/>
        <v>  횡경막</v>
      </c>
      <c r="G330" s="12" t="str">
        <f t="shared" si="68"/>
        <v>  짜집기</v>
      </c>
      <c r="H330" s="18" t="str">
        <f t="shared" si="69"/>
        <v>  만둣국</v>
      </c>
      <c r="I330">
        <v>2</v>
      </c>
      <c r="J330" t="str">
        <f t="shared" si="70"/>
        <v>(26,6,' 올바른 맞춤법 표기는?','  횡경막','  짜집기','  만둣국',2),</v>
      </c>
    </row>
    <row r="331" spans="1:10" x14ac:dyDescent="0.3">
      <c r="A331">
        <v>7</v>
      </c>
      <c r="B331" s="3" t="s">
        <v>1166</v>
      </c>
      <c r="C331" s="3" t="s">
        <v>1134</v>
      </c>
      <c r="D331" s="3" t="s">
        <v>1156</v>
      </c>
      <c r="E331" s="3" t="s">
        <v>1135</v>
      </c>
      <c r="F331" s="12" t="str">
        <f t="shared" si="67"/>
        <v>  바나나</v>
      </c>
      <c r="G331" s="12" t="str">
        <f t="shared" si="68"/>
        <v>  블루베리</v>
      </c>
      <c r="H331" s="18" t="str">
        <f t="shared" si="69"/>
        <v>  코코넛</v>
      </c>
      <c r="I331">
        <v>1</v>
      </c>
      <c r="J331" t="str">
        <f t="shared" si="70"/>
        <v>(26,7,' 지금까지 출시된 적 없는 "메로나" 맛은?','  바나나','  블루베리','  코코넛',1),</v>
      </c>
    </row>
    <row r="332" spans="1:10" x14ac:dyDescent="0.3">
      <c r="A332">
        <v>8</v>
      </c>
      <c r="B332" s="3" t="s">
        <v>1157</v>
      </c>
      <c r="C332" s="3" t="s">
        <v>1136</v>
      </c>
      <c r="D332" s="3" t="s">
        <v>1137</v>
      </c>
      <c r="E332" s="3" t="s">
        <v>1158</v>
      </c>
      <c r="F332" s="12" t="str">
        <f t="shared" si="67"/>
        <v>  마늘</v>
      </c>
      <c r="G332" s="12" t="str">
        <f t="shared" si="68"/>
        <v>  양파</v>
      </c>
      <c r="H332" s="18" t="str">
        <f t="shared" si="69"/>
        <v>  파</v>
      </c>
      <c r="I332">
        <v>2</v>
      </c>
      <c r="J332" t="str">
        <f t="shared" si="70"/>
        <v>(26,8,' 일식집에서 흔히 먹는 락교는 (   )의 일종이다.','  마늘','  양파','  파',2),</v>
      </c>
    </row>
    <row r="333" spans="1:10" x14ac:dyDescent="0.3">
      <c r="A333">
        <v>9</v>
      </c>
      <c r="B333" s="3" t="s">
        <v>1159</v>
      </c>
      <c r="C333" s="3" t="s">
        <v>1160</v>
      </c>
      <c r="D333" s="3" t="s">
        <v>1138</v>
      </c>
      <c r="E333" s="3" t="s">
        <v>1139</v>
      </c>
      <c r="F333" s="12" t="str">
        <f t="shared" si="67"/>
        <v>  한강</v>
      </c>
      <c r="G333" s="12" t="str">
        <f t="shared" si="68"/>
        <v>  박경리</v>
      </c>
      <c r="H333" s="18" t="str">
        <f t="shared" si="69"/>
        <v>  정유정</v>
      </c>
      <c r="I333">
        <v>0</v>
      </c>
      <c r="J333" t="str">
        <f t="shared" si="70"/>
        <v>(26,9,' 2016년 우리나라 최초로 맨부커상 인터내셔널 부문을 수상한 작가는?','  한강','  박경리','  정유정',0),</v>
      </c>
    </row>
    <row r="334" spans="1:10" x14ac:dyDescent="0.3">
      <c r="A334">
        <v>10</v>
      </c>
      <c r="B334" s="3" t="s">
        <v>1161</v>
      </c>
      <c r="C334" s="3" t="s">
        <v>1140</v>
      </c>
      <c r="D334" s="3" t="s">
        <v>1162</v>
      </c>
      <c r="E334" s="3" t="s">
        <v>1141</v>
      </c>
      <c r="F334" s="12" t="str">
        <f t="shared" si="67"/>
        <v>  일본</v>
      </c>
      <c r="G334" s="12" t="str">
        <f t="shared" si="68"/>
        <v>  북한</v>
      </c>
      <c r="H334" s="18" t="str">
        <f t="shared" si="69"/>
        <v>  미국</v>
      </c>
      <c r="I334">
        <v>1</v>
      </c>
      <c r="J334" t="str">
        <f t="shared" si="70"/>
        <v>(26,10,' 뽀로로를 같이 만든 나라는?','  일본','  북한','  미국',1),</v>
      </c>
    </row>
    <row r="335" spans="1:10" x14ac:dyDescent="0.3">
      <c r="A335">
        <v>11</v>
      </c>
      <c r="B335" s="3" t="s">
        <v>1167</v>
      </c>
      <c r="C335" s="3" t="s">
        <v>1142</v>
      </c>
      <c r="D335" s="3" t="s">
        <v>1163</v>
      </c>
      <c r="E335" s="3" t="s">
        <v>1143</v>
      </c>
      <c r="F335" s="12" t="str">
        <f t="shared" si="67"/>
        <v>  발리</v>
      </c>
      <c r="G335" s="12" t="str">
        <f t="shared" si="68"/>
        <v>  하와이</v>
      </c>
      <c r="H335" s="18" t="str">
        <f t="shared" si="69"/>
        <v>  괌</v>
      </c>
      <c r="I335">
        <v>1</v>
      </c>
      <c r="J335" t="str">
        <f t="shared" si="70"/>
        <v>(26,11,' 국내 최초의 노래방 등록업체 이름은 "이것" 비치 노래연습장이다. "이것"은 무엇일까?','  발리','  하와이','  괌',1),</v>
      </c>
    </row>
    <row r="336" spans="1:10" x14ac:dyDescent="0.3">
      <c r="A336">
        <v>12</v>
      </c>
      <c r="B336" s="3" t="s">
        <v>1168</v>
      </c>
      <c r="C336" s="3" t="s">
        <v>1164</v>
      </c>
      <c r="D336" s="3" t="s">
        <v>1144</v>
      </c>
      <c r="E336" s="3" t="s">
        <v>1145</v>
      </c>
      <c r="F336" s="12" t="str">
        <f t="shared" ref="F336:F350" si="71">IF( IFERROR(FIND("A.",C336), 0) &gt; 0, TRIM(MID( C336, SEARCH("A.", C336)+2, 100)),TRIM(C336))</f>
        <v>  벌</v>
      </c>
      <c r="G336" s="12" t="str">
        <f t="shared" ref="G336:G350" si="72">IF( IFERROR(FIND("B.",D336), 0) &gt; 0, TRIM(MID( D336, SEARCH("B.", D336)+2, 100)),TRIM(D336))</f>
        <v>  꿀</v>
      </c>
      <c r="H336" s="18" t="str">
        <f t="shared" ref="H336:H350" si="73">IF( IFERROR(FIND("C.",E336), 0) &gt; 0, TRIM(MID( E336, SEARCH("C.", E336)+2, 100)),TRIM(E336))</f>
        <v>  꽃</v>
      </c>
      <c r="I336">
        <v>0</v>
      </c>
      <c r="J336" t="str">
        <f t="shared" si="70"/>
        <v>(26,12,' 허브의 한 종류인 레몬 밤의 학명은 "Melissa officinalis"다. 이 학명의 유래는?','  벌','  꿀','  꽃',0),</v>
      </c>
    </row>
    <row r="337" spans="1:10" x14ac:dyDescent="0.3">
      <c r="F337" s="12" t="str">
        <f t="shared" si="71"/>
        <v/>
      </c>
      <c r="G337" s="12" t="str">
        <f t="shared" si="72"/>
        <v/>
      </c>
      <c r="H337" s="18" t="str">
        <f t="shared" si="73"/>
        <v/>
      </c>
    </row>
    <row r="338" spans="1:10" x14ac:dyDescent="0.3">
      <c r="A338" s="2">
        <v>43220.520833333336</v>
      </c>
      <c r="B338" s="3" t="s">
        <v>1169</v>
      </c>
      <c r="F338" s="12" t="str">
        <f t="shared" si="71"/>
        <v/>
      </c>
      <c r="G338" s="12" t="str">
        <f t="shared" si="72"/>
        <v/>
      </c>
      <c r="H338" s="18" t="str">
        <f t="shared" si="73"/>
        <v/>
      </c>
    </row>
    <row r="339" spans="1:10" x14ac:dyDescent="0.3">
      <c r="A339">
        <v>1</v>
      </c>
      <c r="B339" s="3" t="s">
        <v>1194</v>
      </c>
      <c r="C339" s="3" t="s">
        <v>1195</v>
      </c>
      <c r="D339" s="3" t="s">
        <v>1170</v>
      </c>
      <c r="E339" s="3" t="s">
        <v>1171</v>
      </c>
      <c r="F339" s="12" t="str">
        <f t="shared" si="71"/>
        <v>  여유당</v>
      </c>
      <c r="G339" s="12" t="str">
        <f t="shared" si="72"/>
        <v>  쉬고싶당</v>
      </c>
      <c r="H339" s="18" t="str">
        <f t="shared" si="73"/>
        <v>  바쁘당</v>
      </c>
      <c r="I339">
        <v>0</v>
      </c>
      <c r="J339" t="str">
        <f>"("&amp;$B$338&amp;","&amp;A339&amp;",'"&amp;B339&amp;"','"&amp;F339&amp;"','"&amp;G339&amp;"','"&amp;H339&amp;"',"&amp;I339&amp;"),"</f>
        <v>(27,1,' 다산 정약용의 생가 사랑채 현판에 적힌 말은?','  여유당','  쉬고싶당','  바쁘당',0),</v>
      </c>
    </row>
    <row r="340" spans="1:10" x14ac:dyDescent="0.3">
      <c r="A340">
        <v>2</v>
      </c>
      <c r="B340" s="3" t="s">
        <v>1213</v>
      </c>
      <c r="C340" s="3" t="s">
        <v>1172</v>
      </c>
      <c r="D340" s="3" t="s">
        <v>1196</v>
      </c>
      <c r="E340" s="3" t="s">
        <v>1173</v>
      </c>
      <c r="F340" s="12" t="str">
        <f t="shared" si="71"/>
        <v>  인생무상</v>
      </c>
      <c r="G340" s="12" t="str">
        <f t="shared" si="72"/>
        <v>  사필귀정</v>
      </c>
      <c r="H340" s="18" t="str">
        <f t="shared" si="73"/>
        <v>  요요현상</v>
      </c>
      <c r="I340">
        <v>1</v>
      </c>
      <c r="J340" t="str">
        <f t="shared" ref="J340:J350" si="74">"("&amp;$B$338&amp;","&amp;A340&amp;",'"&amp;B340&amp;"','"&amp;F340&amp;"','"&amp;G340&amp;"','"&amp;H340&amp;"',"&amp;I340&amp;"),"</f>
        <v>(27,2,' "무슨 일이든 결국 옳은 이치대로 돌아간다"는 뜻의 사자성어는?','  인생무상','  사필귀정','  요요현상',1),</v>
      </c>
    </row>
    <row r="341" spans="1:10" x14ac:dyDescent="0.3">
      <c r="A341">
        <v>3</v>
      </c>
      <c r="B341" s="3" t="s">
        <v>1197</v>
      </c>
      <c r="C341" s="3" t="s">
        <v>1174</v>
      </c>
      <c r="D341" s="3" t="s">
        <v>1175</v>
      </c>
      <c r="E341" s="3" t="s">
        <v>1198</v>
      </c>
      <c r="F341" s="12" t="str">
        <f t="shared" si="71"/>
        <v>  데이터</v>
      </c>
      <c r="G341" s="12" t="str">
        <f t="shared" si="72"/>
        <v>  메가데이터</v>
      </c>
      <c r="H341" s="18" t="str">
        <f t="shared" si="73"/>
        <v>  빅데이터</v>
      </c>
      <c r="I341">
        <v>2</v>
      </c>
      <c r="J341" t="str">
        <f t="shared" si="74"/>
        <v>(27,3,' 기존 데이터보다 방대해 기존 방법이나 도구로 수집, 저장, 분석이 어려운 데이터를 뜻하는 IT 용어는?','  데이터','  메가데이터','  빅데이터',2),</v>
      </c>
    </row>
    <row r="342" spans="1:10" x14ac:dyDescent="0.3">
      <c r="A342">
        <v>4</v>
      </c>
      <c r="B342" s="3" t="s">
        <v>1199</v>
      </c>
      <c r="C342" s="3" t="s">
        <v>1176</v>
      </c>
      <c r="D342" s="3" t="s">
        <v>1200</v>
      </c>
      <c r="E342" s="3" t="s">
        <v>1177</v>
      </c>
      <c r="F342" s="12" t="str">
        <f t="shared" si="71"/>
        <v>  석가탄신일</v>
      </c>
      <c r="G342" s="12" t="str">
        <f t="shared" si="72"/>
        <v>  근로자의 날</v>
      </c>
      <c r="H342" s="18" t="str">
        <f t="shared" si="73"/>
        <v>  어린이 날</v>
      </c>
      <c r="I342">
        <v>1</v>
      </c>
      <c r="J342" t="str">
        <f t="shared" si="74"/>
        <v>(27,4,' 다음 중 법정공휴일이 아닌 날은?','  석가탄신일','  근로자의 날','  어린이 날',1),</v>
      </c>
    </row>
    <row r="343" spans="1:10" x14ac:dyDescent="0.3">
      <c r="A343">
        <v>5</v>
      </c>
      <c r="B343" s="3" t="s">
        <v>1201</v>
      </c>
      <c r="C343" s="3" t="s">
        <v>1202</v>
      </c>
      <c r="D343" s="3" t="s">
        <v>1178</v>
      </c>
      <c r="E343" s="3" t="s">
        <v>1179</v>
      </c>
      <c r="F343" s="12" t="str">
        <f t="shared" si="71"/>
        <v>  케바케</v>
      </c>
      <c r="G343" s="12" t="str">
        <f t="shared" si="72"/>
        <v>  커엽다</v>
      </c>
      <c r="H343" s="18" t="str">
        <f t="shared" si="73"/>
        <v>  띵곡</v>
      </c>
      <c r="I343">
        <v>0</v>
      </c>
      <c r="J343" t="str">
        <f t="shared" si="74"/>
        <v>(27,5,' 다음 보기의 신조어 중 만들어진 과정이 나머지와 다른 하나는?','  케바케','  커엽다','  띵곡',0),</v>
      </c>
    </row>
    <row r="344" spans="1:10" x14ac:dyDescent="0.3">
      <c r="A344">
        <v>6</v>
      </c>
      <c r="B344" s="3" t="s">
        <v>1214</v>
      </c>
      <c r="C344" s="3" t="s">
        <v>1180</v>
      </c>
      <c r="D344" s="3" t="s">
        <v>1181</v>
      </c>
      <c r="E344" s="3" t="s">
        <v>1203</v>
      </c>
      <c r="F344" s="12" t="str">
        <f t="shared" si="71"/>
        <v>  한과</v>
      </c>
      <c r="G344" s="12" t="str">
        <f t="shared" si="72"/>
        <v>  쌀</v>
      </c>
      <c r="H344" s="18" t="str">
        <f t="shared" si="73"/>
        <v>  김치</v>
      </c>
      <c r="I344">
        <v>2</v>
      </c>
      <c r="J344" t="str">
        <f t="shared" si="74"/>
        <v>(27,6,' "보시기"는 무엇을 담는 그릇을 뜻할까?','  한과','  쌀','  김치',2),</v>
      </c>
    </row>
    <row r="345" spans="1:10" x14ac:dyDescent="0.3">
      <c r="A345">
        <v>7</v>
      </c>
      <c r="B345" s="3" t="s">
        <v>1204</v>
      </c>
      <c r="C345" s="3" t="s">
        <v>1182</v>
      </c>
      <c r="D345" s="3" t="s">
        <v>1205</v>
      </c>
      <c r="E345" s="3" t="s">
        <v>1183</v>
      </c>
      <c r="F345" s="12" t="str">
        <f t="shared" si="71"/>
        <v>  토마스 에디슨</v>
      </c>
      <c r="G345" s="12" t="str">
        <f t="shared" si="72"/>
        <v>  아이삭 뉴턴</v>
      </c>
      <c r="H345" s="18" t="str">
        <f t="shared" si="73"/>
        <v>  원스턴 처칠</v>
      </c>
      <c r="I345">
        <v>1</v>
      </c>
      <c r="J345" t="str">
        <f t="shared" si="74"/>
        <v>(27,7,' 동전 옆면의 빗금, 즉 톱니바퀴 형태를 처음 만든 사람은?','  토마스 에디슨','  아이삭 뉴턴','  원스턴 처칠',1),</v>
      </c>
    </row>
    <row r="346" spans="1:10" x14ac:dyDescent="0.3">
      <c r="A346">
        <v>8</v>
      </c>
      <c r="B346" s="3" t="s">
        <v>1215</v>
      </c>
      <c r="C346" s="3" t="s">
        <v>1206</v>
      </c>
      <c r="D346" s="3" t="s">
        <v>1184</v>
      </c>
      <c r="E346" s="3" t="s">
        <v>1185</v>
      </c>
      <c r="F346" s="12" t="str">
        <f t="shared" si="71"/>
        <v>  쿠킹</v>
      </c>
      <c r="G346" s="12" t="str">
        <f t="shared" si="72"/>
        <v>  비트</v>
      </c>
      <c r="H346" s="18" t="str">
        <f t="shared" si="73"/>
        <v>  키친</v>
      </c>
      <c r="I346">
        <v>0</v>
      </c>
      <c r="J346" t="str">
        <f t="shared" si="74"/>
        <v>(27,8,' 뮤지컬 "난타"의 미국 공연 제목은?','  쿠킹','  비트','  키친',0),</v>
      </c>
    </row>
    <row r="347" spans="1:10" x14ac:dyDescent="0.3">
      <c r="A347">
        <v>9</v>
      </c>
      <c r="B347" s="3" t="s">
        <v>1216</v>
      </c>
      <c r="C347" s="3" t="s">
        <v>1186</v>
      </c>
      <c r="D347" s="3" t="s">
        <v>1187</v>
      </c>
      <c r="E347" s="3" t="s">
        <v>1207</v>
      </c>
      <c r="F347" s="12" t="str">
        <f t="shared" si="71"/>
        <v>  오드득뼈</v>
      </c>
      <c r="G347" s="12" t="str">
        <f t="shared" si="72"/>
        <v>  오돌뼈</v>
      </c>
      <c r="H347" s="18" t="str">
        <f t="shared" si="73"/>
        <v>  오도독뼈</v>
      </c>
      <c r="I347">
        <v>2</v>
      </c>
      <c r="J347" t="str">
        <f t="shared" si="74"/>
        <v>(27,9,' "삽겹살은 (   )가 제맛이지!" 괄호 안에 맞는 표기는?','  오드득뼈','  오돌뼈','  오도독뼈',2),</v>
      </c>
    </row>
    <row r="348" spans="1:10" x14ac:dyDescent="0.3">
      <c r="A348">
        <v>10</v>
      </c>
      <c r="B348" s="3" t="s">
        <v>1208</v>
      </c>
      <c r="C348" s="3" t="s">
        <v>1188</v>
      </c>
      <c r="D348" s="3" t="s">
        <v>1189</v>
      </c>
      <c r="E348" s="3" t="s">
        <v>1209</v>
      </c>
      <c r="F348" s="12" t="str">
        <f t="shared" si="71"/>
        <v>  정안알밤휴게소</v>
      </c>
      <c r="G348" s="12" t="str">
        <f t="shared" si="72"/>
        <v>  야동휴게소</v>
      </c>
      <c r="H348" s="18" t="str">
        <f t="shared" si="73"/>
        <v>  삼국나라군위휴게소</v>
      </c>
      <c r="I348">
        <v>2</v>
      </c>
      <c r="J348" t="str">
        <f t="shared" si="74"/>
        <v>(27,10,' 우리나라에 존재하지 않는 휴게소는?','  정안알밤휴게소','  야동휴게소','  삼국나라군위휴게소',2),</v>
      </c>
    </row>
    <row r="349" spans="1:10" x14ac:dyDescent="0.3">
      <c r="A349">
        <v>11</v>
      </c>
      <c r="B349" s="3" t="s">
        <v>1217</v>
      </c>
      <c r="C349" s="3" t="s">
        <v>1190</v>
      </c>
      <c r="D349" s="3" t="s">
        <v>1210</v>
      </c>
      <c r="E349" s="3" t="s">
        <v>1191</v>
      </c>
      <c r="F349" s="12" t="str">
        <f t="shared" si="71"/>
        <v>  아침 약속</v>
      </c>
      <c r="G349" s="12" t="str">
        <f t="shared" si="72"/>
        <v>  사계절의 풀꽃들</v>
      </c>
      <c r="H349" s="18" t="str">
        <f t="shared" si="73"/>
        <v>  읽어볼테면 읽어봐</v>
      </c>
      <c r="I349">
        <v>1</v>
      </c>
      <c r="J349" t="str">
        <f t="shared" si="74"/>
        <v>(27,11,' "세상에서 가장 작은 책"으로 2013년 기네스북에 등재된 글씨 크기가 0.01mm인 이 책의 제목은?','  아침 약속','  사계절의 풀꽃들','  읽어볼테면 읽어봐',1),</v>
      </c>
    </row>
    <row r="350" spans="1:10" x14ac:dyDescent="0.3">
      <c r="A350">
        <v>12</v>
      </c>
      <c r="B350" s="3" t="s">
        <v>1211</v>
      </c>
      <c r="C350" s="3" t="s">
        <v>1212</v>
      </c>
      <c r="D350" s="3" t="s">
        <v>1192</v>
      </c>
      <c r="E350" s="3" t="s">
        <v>1193</v>
      </c>
      <c r="F350" s="12" t="str">
        <f t="shared" si="71"/>
        <v>  비꽃</v>
      </c>
      <c r="G350" s="12" t="str">
        <f t="shared" si="72"/>
        <v>  별꽃</v>
      </c>
      <c r="H350" s="18" t="str">
        <f t="shared" si="73"/>
        <v>  바람꽃</v>
      </c>
      <c r="I350">
        <v>0</v>
      </c>
      <c r="J350" t="str">
        <f t="shared" si="74"/>
        <v>(27,12,' 다음 중 실제로 존재하지 않는 꽃은?','  비꽃','  별꽃','  바람꽃',0),</v>
      </c>
    </row>
    <row r="351" spans="1:10" x14ac:dyDescent="0.3">
      <c r="F351" s="12" t="str">
        <f t="shared" ref="F351:F364" si="75">IF( IFERROR(FIND("A.",C351), 0) &gt; 0, TRIM(MID( C351, SEARCH("A.", C351)+2, 100)),TRIM(C351))</f>
        <v/>
      </c>
      <c r="G351" s="12" t="str">
        <f t="shared" ref="G351:G364" si="76">IF( IFERROR(FIND("B.",D351), 0) &gt; 0, TRIM(MID( D351, SEARCH("B.", D351)+2, 100)),TRIM(D351))</f>
        <v/>
      </c>
      <c r="H351" s="18" t="str">
        <f t="shared" ref="H351:H364" si="77">IF( IFERROR(FIND("C.",E351), 0) &gt; 0, TRIM(MID( E351, SEARCH("C.", E351)+2, 100)),TRIM(E351))</f>
        <v/>
      </c>
    </row>
    <row r="352" spans="1:10" x14ac:dyDescent="0.3">
      <c r="A352" s="2">
        <v>43222.520833333336</v>
      </c>
      <c r="B352" s="3" t="s">
        <v>1218</v>
      </c>
      <c r="F352" s="12" t="str">
        <f t="shared" si="75"/>
        <v/>
      </c>
      <c r="G352" s="12" t="str">
        <f t="shared" si="76"/>
        <v/>
      </c>
      <c r="H352" s="18" t="str">
        <f t="shared" si="77"/>
        <v/>
      </c>
    </row>
    <row r="353" spans="1:10" x14ac:dyDescent="0.3">
      <c r="A353">
        <v>1</v>
      </c>
      <c r="B353" s="3" t="s">
        <v>1242</v>
      </c>
      <c r="C353" s="3" t="s">
        <v>1219</v>
      </c>
      <c r="D353" s="3" t="s">
        <v>1220</v>
      </c>
      <c r="E353" s="3" t="s">
        <v>1243</v>
      </c>
      <c r="F353" s="12" t="str">
        <f t="shared" si="75"/>
        <v>  류담</v>
      </c>
      <c r="G353" s="12" t="str">
        <f t="shared" si="76"/>
        <v>  괴담</v>
      </c>
      <c r="H353" s="18" t="str">
        <f t="shared" si="77"/>
        <v>  고담</v>
      </c>
      <c r="I353">
        <v>2</v>
      </c>
      <c r="J353" t="str">
        <f>"("&amp;$B$352&amp;","&amp;A353&amp;",'"&amp;B353&amp;"','"&amp;F353&amp;"','"&amp;G353&amp;"','"&amp;H353&amp;"',"&amp;I353&amp;"),"</f>
        <v>(28,1,' 베트맨 시리즈에 등장하는 가상 도시의 이름은?','  류담','  괴담','  고담',2),</v>
      </c>
    </row>
    <row r="354" spans="1:10" x14ac:dyDescent="0.3">
      <c r="A354">
        <v>2</v>
      </c>
      <c r="B354" s="3" t="s">
        <v>1244</v>
      </c>
      <c r="C354" s="3" t="s">
        <v>1245</v>
      </c>
      <c r="D354" s="3" t="s">
        <v>1221</v>
      </c>
      <c r="E354" s="3" t="s">
        <v>1222</v>
      </c>
      <c r="F354" s="12" t="str">
        <f t="shared" si="75"/>
        <v>  한가인</v>
      </c>
      <c r="G354" s="12" t="str">
        <f t="shared" si="76"/>
        <v>  최지우</v>
      </c>
      <c r="H354" s="18" t="str">
        <f t="shared" si="77"/>
        <v>  김태희</v>
      </c>
      <c r="I354">
        <v>0</v>
      </c>
      <c r="J354" t="str">
        <f t="shared" ref="J354:J364" si="78">"("&amp;$B$352&amp;","&amp;A354&amp;",'"&amp;B354&amp;"','"&amp;F354&amp;"','"&amp;G354&amp;"','"&amp;H354&amp;"',"&amp;I354&amp;"),"</f>
        <v>(28,2,' 연정훈, 말죽거리잔혹사, 미스트리스 위 단어에서 연상되는 배우는?','  한가인','  최지우','  김태희',0),</v>
      </c>
    </row>
    <row r="355" spans="1:10" x14ac:dyDescent="0.3">
      <c r="A355">
        <v>3</v>
      </c>
      <c r="B355" s="3" t="s">
        <v>1246</v>
      </c>
      <c r="C355" s="3" t="s">
        <v>1223</v>
      </c>
      <c r="D355" s="3" t="s">
        <v>1247</v>
      </c>
      <c r="E355" s="3" t="s">
        <v>1224</v>
      </c>
      <c r="F355" s="12" t="str">
        <f t="shared" si="75"/>
        <v>  A</v>
      </c>
      <c r="G355" s="12" t="str">
        <f t="shared" si="76"/>
        <v>  O</v>
      </c>
      <c r="H355" s="18" t="str">
        <f t="shared" si="77"/>
        <v>  I</v>
      </c>
      <c r="I355">
        <v>1</v>
      </c>
      <c r="J355" t="str">
        <f t="shared" si="78"/>
        <v>(28,3,' 잼라이브 영어 표기에 들어가지 않는 스펠링은?','  A','  O','  I',1),</v>
      </c>
    </row>
    <row r="356" spans="1:10" x14ac:dyDescent="0.3">
      <c r="A356">
        <v>4</v>
      </c>
      <c r="B356" s="3" t="s">
        <v>1248</v>
      </c>
      <c r="C356" s="3" t="s">
        <v>1249</v>
      </c>
      <c r="D356" s="3" t="s">
        <v>1225</v>
      </c>
      <c r="E356" s="3" t="s">
        <v>1226</v>
      </c>
      <c r="F356" s="12" t="str">
        <f t="shared" si="75"/>
        <v>  114</v>
      </c>
      <c r="G356" s="12" t="str">
        <f t="shared" si="76"/>
        <v>  154</v>
      </c>
      <c r="H356" s="18" t="str">
        <f t="shared" si="77"/>
        <v>  224</v>
      </c>
      <c r="I356">
        <v>0</v>
      </c>
      <c r="J356" t="str">
        <f t="shared" si="78"/>
        <v>(28,4,' 자연수 중 57번째 짝수는?','  114','  154','  224',0),</v>
      </c>
    </row>
    <row r="357" spans="1:10" x14ac:dyDescent="0.3">
      <c r="A357">
        <v>5</v>
      </c>
      <c r="B357" s="3" t="s">
        <v>1250</v>
      </c>
      <c r="C357" s="3" t="s">
        <v>1227</v>
      </c>
      <c r="D357" s="3" t="s">
        <v>1228</v>
      </c>
      <c r="E357" s="3" t="s">
        <v>1251</v>
      </c>
      <c r="F357" s="12" t="str">
        <f t="shared" si="75"/>
        <v>  에칭 글라스 (Etching Glass)</v>
      </c>
      <c r="G357" s="12" t="str">
        <f t="shared" si="76"/>
        <v>  돔 글라스 (Daum Glass)</v>
      </c>
      <c r="H357" s="18" t="str">
        <f t="shared" si="77"/>
        <v>  스테인드 글라스 (Stained Glass)</v>
      </c>
      <c r="I357">
        <v>2</v>
      </c>
      <c r="J357" t="str">
        <f t="shared" si="78"/>
        <v>(28,5,' 무늬나 인물상에 맞게 자른 색유리의 조각을 접합시켜 만든 창은?','  에칭 글라스 (Etching Glass)','  돔 글라스 (Daum Glass)','  스테인드 글라스 (Stained Glass)',2),</v>
      </c>
    </row>
    <row r="358" spans="1:10" x14ac:dyDescent="0.3">
      <c r="A358">
        <v>6</v>
      </c>
      <c r="B358" s="3" t="s">
        <v>1252</v>
      </c>
      <c r="C358" s="3" t="s">
        <v>1229</v>
      </c>
      <c r="D358" s="3" t="s">
        <v>1253</v>
      </c>
      <c r="E358" s="3" t="s">
        <v>1230</v>
      </c>
      <c r="F358" s="12" t="str">
        <f t="shared" si="75"/>
        <v>  작고</v>
      </c>
      <c r="G358" s="12" t="str">
        <f t="shared" si="76"/>
        <v>  향년</v>
      </c>
      <c r="H358" s="18" t="str">
        <f t="shared" si="77"/>
        <v>  서거</v>
      </c>
      <c r="I358">
        <v>1</v>
      </c>
      <c r="J358" t="str">
        <f t="shared" si="78"/>
        <v>(28,6,' 다음 중 나머지와 뜻이 다른 것은?','  작고','  향년','  서거',1),</v>
      </c>
    </row>
    <row r="359" spans="1:10" x14ac:dyDescent="0.3">
      <c r="A359">
        <v>7</v>
      </c>
      <c r="B359" s="3" t="s">
        <v>1254</v>
      </c>
      <c r="C359" s="3" t="s">
        <v>1231</v>
      </c>
      <c r="D359" s="3" t="s">
        <v>1232</v>
      </c>
      <c r="E359" s="3" t="s">
        <v>1255</v>
      </c>
      <c r="F359" s="12" t="str">
        <f t="shared" si="75"/>
        <v>  무어의 법칙</v>
      </c>
      <c r="G359" s="12" t="str">
        <f t="shared" si="76"/>
        <v>  만유인력의 법칙</v>
      </c>
      <c r="H359" s="18" t="str">
        <f t="shared" si="77"/>
        <v>  관성의 법칙</v>
      </c>
      <c r="I359">
        <v>2</v>
      </c>
      <c r="J359" t="str">
        <f t="shared" si="78"/>
        <v>(28,7,' 뉴턴의 운동 제1법칙은?','  무어의 법칙','  만유인력의 법칙','  관성의 법칙',2),</v>
      </c>
    </row>
    <row r="360" spans="1:10" x14ac:dyDescent="0.3">
      <c r="A360">
        <v>8</v>
      </c>
      <c r="B360" s="3" t="s">
        <v>1256</v>
      </c>
      <c r="C360" s="3" t="s">
        <v>1257</v>
      </c>
      <c r="D360" s="3" t="s">
        <v>1233</v>
      </c>
      <c r="E360" s="3" t="s">
        <v>1234</v>
      </c>
      <c r="F360" s="12" t="str">
        <f t="shared" si="75"/>
        <v>  밀푀유</v>
      </c>
      <c r="G360" s="12" t="str">
        <f t="shared" si="76"/>
        <v>  마카롱</v>
      </c>
      <c r="H360" s="18" t="str">
        <f t="shared" si="77"/>
        <v>  까눌레</v>
      </c>
      <c r="I360">
        <v>0</v>
      </c>
      <c r="J360" t="str">
        <f t="shared" si="78"/>
        <v>(28,8,' 천 겹의 잎사귀라는 뜻으로 밀가루 반죽을 여러 겹 쌓아 바삭하게 구운 프랑스식 과자의 이름은?','  밀푀유','  마카롱','  까눌레',0),</v>
      </c>
    </row>
    <row r="361" spans="1:10" x14ac:dyDescent="0.3">
      <c r="A361">
        <v>9</v>
      </c>
      <c r="B361" s="3" t="s">
        <v>1264</v>
      </c>
      <c r="C361" s="3" t="s">
        <v>1235</v>
      </c>
      <c r="D361" s="3" t="s">
        <v>1258</v>
      </c>
      <c r="E361" s="3" t="s">
        <v>1236</v>
      </c>
      <c r="F361" s="12" t="str">
        <f t="shared" si="75"/>
        <v>  월척</v>
      </c>
      <c r="G361" s="12" t="str">
        <f t="shared" si="76"/>
        <v>  척척박사</v>
      </c>
      <c r="H361" s="18" t="str">
        <f t="shared" si="77"/>
        <v>  삼척동자</v>
      </c>
      <c r="I361">
        <v>1</v>
      </c>
      <c r="J361" t="str">
        <f t="shared" si="78"/>
        <v>(28,9,' 다음의 단어에 쓰인 "척"의 뜻이 다른 단어는?','  월척','  척척박사','  삼척동자',1),</v>
      </c>
    </row>
    <row r="362" spans="1:10" x14ac:dyDescent="0.3">
      <c r="A362">
        <v>10</v>
      </c>
      <c r="B362" s="3" t="s">
        <v>1265</v>
      </c>
      <c r="C362" s="3" t="s">
        <v>1140</v>
      </c>
      <c r="D362" s="3" t="s">
        <v>1259</v>
      </c>
      <c r="E362" s="3" t="s">
        <v>1237</v>
      </c>
      <c r="F362" s="12" t="str">
        <f t="shared" si="75"/>
        <v>  일본</v>
      </c>
      <c r="G362" s="12" t="str">
        <f t="shared" si="76"/>
        <v>  프랑스</v>
      </c>
      <c r="H362" s="18" t="str">
        <f t="shared" si="77"/>
        <v>  러시아</v>
      </c>
      <c r="I362">
        <v>1</v>
      </c>
      <c r="J362" t="str">
        <f t="shared" si="78"/>
        <v>(28,10,' 당구 용어 "맛세이"는 어느 나라 말에서 유래됐을까?','  일본','  프랑스','  러시아',1),</v>
      </c>
    </row>
    <row r="363" spans="1:10" x14ac:dyDescent="0.3">
      <c r="A363">
        <v>11</v>
      </c>
      <c r="B363" s="3" t="s">
        <v>1260</v>
      </c>
      <c r="C363" s="3" t="s">
        <v>1261</v>
      </c>
      <c r="D363" s="3" t="s">
        <v>1238</v>
      </c>
      <c r="E363" s="3" t="s">
        <v>1239</v>
      </c>
      <c r="F363" s="12" t="str">
        <f t="shared" si="75"/>
        <v>  매지구름</v>
      </c>
      <c r="G363" s="12" t="str">
        <f t="shared" si="76"/>
        <v>  삿갓구름</v>
      </c>
      <c r="H363" s="18" t="str">
        <f t="shared" si="77"/>
        <v>  열구름</v>
      </c>
      <c r="I363">
        <v>0</v>
      </c>
      <c r="J363" t="str">
        <f t="shared" si="78"/>
        <v>(28,11,' 비를 머금은 검은 조각구름을 뜻하는 순우리말 표현은?','  매지구름','  삿갓구름','  열구름',0),</v>
      </c>
    </row>
    <row r="364" spans="1:10" x14ac:dyDescent="0.3">
      <c r="A364">
        <v>12</v>
      </c>
      <c r="B364" s="3" t="s">
        <v>1262</v>
      </c>
      <c r="C364" s="3" t="s">
        <v>1240</v>
      </c>
      <c r="D364" s="3" t="s">
        <v>1241</v>
      </c>
      <c r="E364" s="3" t="s">
        <v>1263</v>
      </c>
      <c r="F364" s="12" t="str">
        <f t="shared" si="75"/>
        <v>  어닝 트레이딩</v>
      </c>
      <c r="G364" s="12" t="str">
        <f t="shared" si="76"/>
        <v>  FICC 트레이딩</v>
      </c>
      <c r="H364" s="18" t="str">
        <f t="shared" si="77"/>
        <v>  프롭 트레이딩</v>
      </c>
      <c r="I364">
        <v>2</v>
      </c>
      <c r="J364" t="str">
        <f t="shared" si="78"/>
        <v>(28,12,' 금융기관이 자기자본 또는 차입금을 수익 창출 목적으로 금융상품에 투자하는 것을 뜻하는 경제 용어는?','  어닝 트레이딩','  FICC 트레이딩','  프롭 트레이딩',2),</v>
      </c>
    </row>
    <row r="365" spans="1:10" x14ac:dyDescent="0.3">
      <c r="F365" s="12" t="str">
        <f t="shared" ref="F365:F378" si="79">IF( IFERROR(FIND("A.",C365), 0) &gt; 0, TRIM(MID( C365, SEARCH("A.", C365)+2, 100)),TRIM(C365))</f>
        <v/>
      </c>
      <c r="G365" s="12" t="str">
        <f t="shared" ref="G365:G378" si="80">IF( IFERROR(FIND("B.",D365), 0) &gt; 0, TRIM(MID( D365, SEARCH("B.", D365)+2, 100)),TRIM(D365))</f>
        <v/>
      </c>
      <c r="H365" s="18" t="str">
        <f t="shared" ref="H365:H378" si="81">IF( IFERROR(FIND("C.",E365), 0) &gt; 0, TRIM(MID( E365, SEARCH("C.", E365)+2, 100)),TRIM(E365))</f>
        <v/>
      </c>
    </row>
    <row r="366" spans="1:10" x14ac:dyDescent="0.3">
      <c r="A366" s="2">
        <v>43223.520833333336</v>
      </c>
      <c r="B366" s="3" t="s">
        <v>1308</v>
      </c>
      <c r="F366" s="12" t="str">
        <f t="shared" si="79"/>
        <v/>
      </c>
      <c r="G366" s="12" t="str">
        <f t="shared" si="80"/>
        <v/>
      </c>
      <c r="H366" s="18" t="str">
        <f t="shared" si="81"/>
        <v/>
      </c>
    </row>
    <row r="367" spans="1:10" x14ac:dyDescent="0.3">
      <c r="A367">
        <v>1</v>
      </c>
      <c r="B367" s="3" t="s">
        <v>1309</v>
      </c>
      <c r="C367" s="3" t="s">
        <v>1266</v>
      </c>
      <c r="D367" s="3" t="s">
        <v>1267</v>
      </c>
      <c r="E367" s="3" t="s">
        <v>1288</v>
      </c>
      <c r="F367" s="12" t="str">
        <f t="shared" si="79"/>
        <v>  항정살</v>
      </c>
      <c r="G367" s="12" t="str">
        <f t="shared" si="80"/>
        <v>  몸살</v>
      </c>
      <c r="H367" s="18" t="str">
        <f t="shared" si="81"/>
        <v>  역마살</v>
      </c>
      <c r="I367">
        <v>2</v>
      </c>
      <c r="J367" t="str">
        <f>"("&amp;$B$366&amp;","&amp;A367&amp;",'"&amp;B367&amp;"','"&amp;F367&amp;"','"&amp;G367&amp;"','"&amp;H367&amp;"',"&amp;I367&amp;"),"</f>
        <v>(29,1,' 흔히 한 곳에 정착하지 못한 채 방랑하는 사람을 가리켜 "(   )이 끼었다"고 한다.','  항정살','  몸살','  역마살',2),</v>
      </c>
    </row>
    <row r="368" spans="1:10" x14ac:dyDescent="0.3">
      <c r="A368">
        <v>2</v>
      </c>
      <c r="B368" s="3" t="s">
        <v>1289</v>
      </c>
      <c r="C368" s="3" t="s">
        <v>1290</v>
      </c>
      <c r="D368" s="3" t="s">
        <v>1268</v>
      </c>
      <c r="E368" s="3" t="s">
        <v>1269</v>
      </c>
      <c r="F368" s="12" t="str">
        <f t="shared" si="79"/>
        <v>  살려는 드릴게</v>
      </c>
      <c r="G368" s="12" t="str">
        <f t="shared" si="80"/>
        <v>  진실의 방으로</v>
      </c>
      <c r="H368" s="18" t="str">
        <f t="shared" si="81"/>
        <v>  나 아트박스 사장인데</v>
      </c>
      <c r="I368">
        <v>0</v>
      </c>
      <c r="J368" t="str">
        <f t="shared" ref="J368:J378" si="82">"("&amp;$B$366&amp;","&amp;A368&amp;",'"&amp;B368&amp;"','"&amp;F368&amp;"','"&amp;G368&amp;"','"&amp;H368&amp;"',"&amp;I368&amp;"),"</f>
        <v>(29,2,' 다음 중 배우 마동석이 한 명대사가 아닌 것은?','  살려는 드릴게','  진실의 방으로','  나 아트박스 사장인데',0),</v>
      </c>
    </row>
    <row r="369" spans="1:10" x14ac:dyDescent="0.3">
      <c r="A369">
        <v>3</v>
      </c>
      <c r="B369" s="3" t="s">
        <v>1291</v>
      </c>
      <c r="C369" s="3" t="s">
        <v>990</v>
      </c>
      <c r="D369" s="3" t="s">
        <v>1292</v>
      </c>
      <c r="E369" s="3" t="s">
        <v>1141</v>
      </c>
      <c r="F369" s="12" t="str">
        <f t="shared" si="79"/>
        <v>  중국</v>
      </c>
      <c r="G369" s="12" t="str">
        <f t="shared" si="80"/>
        <v>  러시아</v>
      </c>
      <c r="H369" s="18" t="str">
        <f t="shared" si="81"/>
        <v>  미국</v>
      </c>
      <c r="I369">
        <v>1</v>
      </c>
      <c r="J369" t="str">
        <f t="shared" si="82"/>
        <v>(29,3,' 세계에서 가장 넓은 영토를 가진 나라는?','  중국','  러시아','  미국',1),</v>
      </c>
    </row>
    <row r="370" spans="1:10" x14ac:dyDescent="0.3">
      <c r="A370">
        <v>4</v>
      </c>
      <c r="B370" s="3" t="s">
        <v>1293</v>
      </c>
      <c r="C370" s="3" t="s">
        <v>1270</v>
      </c>
      <c r="D370" s="3" t="s">
        <v>1271</v>
      </c>
      <c r="E370" s="3" t="s">
        <v>1294</v>
      </c>
      <c r="F370" s="12" t="str">
        <f t="shared" si="79"/>
        <v>  노트르담 드 파리</v>
      </c>
      <c r="G370" s="12" t="str">
        <f t="shared" si="80"/>
        <v>  맨 오브 라만차</v>
      </c>
      <c r="H370" s="18" t="str">
        <f t="shared" si="81"/>
        <v>  오페라의 유령</v>
      </c>
      <c r="I370">
        <v>2</v>
      </c>
      <c r="J370" t="str">
        <f t="shared" si="82"/>
        <v>(29,4,' 가면을 쓴 괴신사가 미모의 프리마돈나를 짝사랑하는 이야기를 그린 뮤지컬 제목은?','  노트르담 드 파리','  맨 오브 라만차','  오페라의 유령',2),</v>
      </c>
    </row>
    <row r="371" spans="1:10" x14ac:dyDescent="0.3">
      <c r="A371">
        <v>5</v>
      </c>
      <c r="B371" s="3" t="s">
        <v>1295</v>
      </c>
      <c r="C371" s="3" t="s">
        <v>1272</v>
      </c>
      <c r="D371" s="3" t="s">
        <v>1296</v>
      </c>
      <c r="E371" s="3" t="s">
        <v>1273</v>
      </c>
      <c r="F371" s="12" t="str">
        <f t="shared" si="79"/>
        <v>  러브 콜</v>
      </c>
      <c r="G371" s="12" t="str">
        <f t="shared" si="80"/>
        <v>  메이팅 콜</v>
      </c>
      <c r="H371" s="18" t="str">
        <f t="shared" si="81"/>
        <v>  캐팅 콜</v>
      </c>
      <c r="I371">
        <v>1</v>
      </c>
      <c r="J371" t="str">
        <f t="shared" si="82"/>
        <v>(29,5,' 암컷 고양이가 수컷을 부를 때 내는 울음소리를 일컫는 단어는?','  러브 콜','  메이팅 콜','  캐팅 콜',1),</v>
      </c>
    </row>
    <row r="372" spans="1:10" x14ac:dyDescent="0.3">
      <c r="A372">
        <v>6</v>
      </c>
      <c r="B372" s="3" t="s">
        <v>1310</v>
      </c>
      <c r="C372" s="3" t="s">
        <v>1297</v>
      </c>
      <c r="D372" s="3" t="s">
        <v>1274</v>
      </c>
      <c r="E372" s="3" t="s">
        <v>1275</v>
      </c>
      <c r="F372" s="12" t="str">
        <f t="shared" si="79"/>
        <v>  피리</v>
      </c>
      <c r="G372" s="12" t="str">
        <f t="shared" si="80"/>
        <v>  거문고</v>
      </c>
      <c r="H372" s="18" t="str">
        <f t="shared" si="81"/>
        <v>  아쟁</v>
      </c>
      <c r="I372">
        <v>0</v>
      </c>
      <c r="J372" t="str">
        <f t="shared" si="82"/>
        <v>(29,6,' 신라 전설의 악기 "만파식적"은 어떤 악기를 뜻할까?','  피리','  거문고','  아쟁',0),</v>
      </c>
    </row>
    <row r="373" spans="1:10" x14ac:dyDescent="0.3">
      <c r="A373">
        <v>7</v>
      </c>
      <c r="B373" s="3" t="s">
        <v>1298</v>
      </c>
      <c r="C373" s="3" t="s">
        <v>1276</v>
      </c>
      <c r="D373" s="3" t="s">
        <v>1299</v>
      </c>
      <c r="E373" s="3" t="s">
        <v>1277</v>
      </c>
      <c r="F373" s="12" t="str">
        <f t="shared" si="79"/>
        <v>  인어 공주</v>
      </c>
      <c r="G373" s="12" t="str">
        <f t="shared" si="80"/>
        <v>  헨젤과 그레텔</v>
      </c>
      <c r="H373" s="18" t="str">
        <f t="shared" si="81"/>
        <v>  벌거벗은 임금님</v>
      </c>
      <c r="I373">
        <v>1</v>
      </c>
      <c r="J373" t="str">
        <f t="shared" si="82"/>
        <v>(29,7,' 안데르센의 작품이 아닌 것은?','  인어 공주','  헨젤과 그레텔','  벌거벗은 임금님',1),</v>
      </c>
    </row>
    <row r="374" spans="1:10" x14ac:dyDescent="0.3">
      <c r="A374">
        <v>8</v>
      </c>
      <c r="B374" s="3" t="s">
        <v>1311</v>
      </c>
      <c r="C374" s="3" t="s">
        <v>1278</v>
      </c>
      <c r="D374" s="3" t="s">
        <v>1279</v>
      </c>
      <c r="E374" s="3" t="s">
        <v>1300</v>
      </c>
      <c r="F374" s="12" t="str">
        <f t="shared" si="79"/>
        <v>  파니니</v>
      </c>
      <c r="G374" s="12" t="str">
        <f t="shared" si="80"/>
        <v>  포카치아</v>
      </c>
      <c r="H374" s="18" t="str">
        <f t="shared" si="81"/>
        <v>  치아바타</v>
      </c>
      <c r="I374">
        <v>2</v>
      </c>
      <c r="J374" t="str">
        <f t="shared" si="82"/>
        <v>(29,8,' 이탈리아어로 "슬리퍼"라는 뜻을 가진 빵은?','  파니니','  포카치아','  치아바타',2),</v>
      </c>
    </row>
    <row r="375" spans="1:10" x14ac:dyDescent="0.3">
      <c r="A375">
        <v>9</v>
      </c>
      <c r="B375" s="3" t="s">
        <v>1301</v>
      </c>
      <c r="C375" s="3" t="s">
        <v>1302</v>
      </c>
      <c r="D375" s="3" t="s">
        <v>1280</v>
      </c>
      <c r="E375" s="3" t="s">
        <v>1281</v>
      </c>
      <c r="F375" s="12" t="str">
        <f t="shared" si="79"/>
        <v>  빙그레 바나나우유 빨리 먹기 대회</v>
      </c>
      <c r="G375" s="12" t="str">
        <f t="shared" si="80"/>
        <v>  망한 시간표 경진 대회</v>
      </c>
      <c r="H375" s="18" t="str">
        <f t="shared" si="81"/>
        <v>  유병재 그리기 대회</v>
      </c>
      <c r="I375">
        <v>0</v>
      </c>
      <c r="J375" t="str">
        <f t="shared" si="82"/>
        <v>(29,9,' 실제로 진행된 이색 대회가 아닌 것은?','  빙그레 바나나우유 빨리 먹기 대회','  망한 시간표 경진 대회','  유병재 그리기 대회',0),</v>
      </c>
    </row>
    <row r="376" spans="1:10" x14ac:dyDescent="0.3">
      <c r="A376">
        <v>10</v>
      </c>
      <c r="B376" s="3" t="s">
        <v>1312</v>
      </c>
      <c r="C376" s="3" t="s">
        <v>1282</v>
      </c>
      <c r="D376" s="3" t="s">
        <v>1303</v>
      </c>
      <c r="E376" s="3" t="s">
        <v>1283</v>
      </c>
      <c r="F376" s="12" t="str">
        <f t="shared" si="79"/>
        <v>  미르</v>
      </c>
      <c r="G376" s="12" t="str">
        <f t="shared" si="80"/>
        <v>  스푸트니크</v>
      </c>
      <c r="H376" s="18" t="str">
        <f t="shared" si="81"/>
        <v>  소유즈</v>
      </c>
      <c r="I376">
        <v>1</v>
      </c>
      <c r="J376" t="str">
        <f t="shared" si="82"/>
        <v>(29,10,' 러시아의 우주 발사체 중 "여행의 동반자"라는 의미를 가진 것은?','  미르','  스푸트니크','  소유즈',1),</v>
      </c>
    </row>
    <row r="377" spans="1:10" x14ac:dyDescent="0.3">
      <c r="A377">
        <v>11</v>
      </c>
      <c r="B377" s="3" t="s">
        <v>1304</v>
      </c>
      <c r="C377" s="3" t="s">
        <v>1284</v>
      </c>
      <c r="D377" s="3" t="s">
        <v>1285</v>
      </c>
      <c r="E377" s="3" t="s">
        <v>1305</v>
      </c>
      <c r="F377" s="12" t="str">
        <f t="shared" si="79"/>
        <v>  재니퍼 존스</v>
      </c>
      <c r="G377" s="12" t="str">
        <f t="shared" si="80"/>
        <v>  앤디 워홀</v>
      </c>
      <c r="H377" s="18" t="str">
        <f t="shared" si="81"/>
        <v>  살바도르 달리</v>
      </c>
      <c r="I377">
        <v>2</v>
      </c>
      <c r="J377" t="str">
        <f t="shared" si="82"/>
        <v>(29,11,' 츄파춥스의 로고를 디자인한 유명 화가는?','  재니퍼 존스','  앤디 워홀','  살바도르 달리',2),</v>
      </c>
    </row>
    <row r="378" spans="1:10" x14ac:dyDescent="0.3">
      <c r="A378">
        <v>12</v>
      </c>
      <c r="B378" s="3" t="s">
        <v>1306</v>
      </c>
      <c r="C378" s="3" t="s">
        <v>1307</v>
      </c>
      <c r="D378" s="3" t="s">
        <v>1286</v>
      </c>
      <c r="E378" s="3" t="s">
        <v>1287</v>
      </c>
      <c r="F378" s="12" t="str">
        <f t="shared" si="79"/>
        <v>  달팽이</v>
      </c>
      <c r="G378" s="12" t="str">
        <f t="shared" si="80"/>
        <v>  닭</v>
      </c>
      <c r="H378" s="18" t="str">
        <f t="shared" si="81"/>
        <v>  개미핥기</v>
      </c>
      <c r="I378">
        <v>0</v>
      </c>
      <c r="J378" t="str">
        <f t="shared" si="82"/>
        <v>(29,12,' 음식물 섭취에 필수적인 이빨에 해당하는 기관을 가진 동물은?','  달팽이','  닭','  개미핥기',0),</v>
      </c>
    </row>
    <row r="379" spans="1:10" x14ac:dyDescent="0.3">
      <c r="F379" s="12" t="str">
        <f t="shared" ref="F379:F392" si="83">IF( IFERROR(FIND("A.",C379), 0) &gt; 0, TRIM(MID( C379, SEARCH("A.", C379)+2, 100)),TRIM(C379))</f>
        <v/>
      </c>
      <c r="G379" s="12" t="str">
        <f t="shared" ref="G379:G392" si="84">IF( IFERROR(FIND("B.",D379), 0) &gt; 0, TRIM(MID( D379, SEARCH("B.", D379)+2, 100)),TRIM(D379))</f>
        <v/>
      </c>
      <c r="H379" s="18" t="str">
        <f t="shared" ref="H379:H392" si="85">IF( IFERROR(FIND("C.",E379), 0) &gt; 0, TRIM(MID( E379, SEARCH("C.", E379)+2, 100)),TRIM(E379))</f>
        <v/>
      </c>
    </row>
    <row r="380" spans="1:10" x14ac:dyDescent="0.3">
      <c r="A380" s="2">
        <v>43225.833333333336</v>
      </c>
      <c r="B380" s="3" t="s">
        <v>1355</v>
      </c>
      <c r="F380" s="12" t="str">
        <f t="shared" si="83"/>
        <v/>
      </c>
      <c r="G380" s="12" t="str">
        <f t="shared" si="84"/>
        <v/>
      </c>
      <c r="H380" s="18" t="str">
        <f t="shared" si="85"/>
        <v/>
      </c>
    </row>
    <row r="381" spans="1:10" x14ac:dyDescent="0.3">
      <c r="A381">
        <v>1</v>
      </c>
      <c r="B381" s="3" t="s">
        <v>1336</v>
      </c>
      <c r="C381" s="3" t="s">
        <v>1337</v>
      </c>
      <c r="D381" s="3" t="s">
        <v>1313</v>
      </c>
      <c r="E381" s="3" t="s">
        <v>1314</v>
      </c>
      <c r="F381" s="12" t="str">
        <f t="shared" si="83"/>
        <v>  천마총</v>
      </c>
      <c r="G381" s="12" t="str">
        <f t="shared" si="84"/>
        <v>  이만총총</v>
      </c>
      <c r="H381" s="18" t="str">
        <f t="shared" si="85"/>
        <v>  따발총</v>
      </c>
      <c r="I381">
        <v>0</v>
      </c>
      <c r="J381" t="str">
        <f>"("&amp;$B$380&amp;","&amp;A381&amp;",'"&amp;B381&amp;"','"&amp;F381&amp;"','"&amp;G381&amp;"','"&amp;H381&amp;"',"&amp;I381&amp;"),"</f>
        <v>(30,1,' 하늘을 나는 말그림이 발견된 신라 시대 무덤은?','  천마총','  이만총총','  따발총',0),</v>
      </c>
    </row>
    <row r="382" spans="1:10" x14ac:dyDescent="0.3">
      <c r="A382">
        <v>2</v>
      </c>
      <c r="B382" s="3" t="s">
        <v>1356</v>
      </c>
      <c r="C382" s="3" t="s">
        <v>1338</v>
      </c>
      <c r="D382" s="3" t="s">
        <v>1315</v>
      </c>
      <c r="E382" s="3" t="s">
        <v>1316</v>
      </c>
      <c r="F382" s="12" t="str">
        <f t="shared" si="83"/>
        <v>  두문불출</v>
      </c>
      <c r="G382" s="12" t="str">
        <f t="shared" si="84"/>
        <v>  동상이몽</v>
      </c>
      <c r="H382" s="18" t="str">
        <f t="shared" si="85"/>
        <v>  토사구팽</v>
      </c>
      <c r="I382">
        <v>0</v>
      </c>
      <c r="J382" t="str">
        <f t="shared" ref="J382:J392" si="86">"("&amp;$B$380&amp;","&amp;A382&amp;",'"&amp;B382&amp;"','"&amp;F382&amp;"','"&amp;G382&amp;"','"&amp;H382&amp;"',"&amp;I382&amp;"),"</f>
        <v>(30,2,' "집에만 있고 바깥출입을 하지 않음"을 뜻하는 사자성어는?','  두문불출','  동상이몽','  토사구팽',0),</v>
      </c>
    </row>
    <row r="383" spans="1:10" x14ac:dyDescent="0.3">
      <c r="A383">
        <v>3</v>
      </c>
      <c r="B383" s="3" t="s">
        <v>1339</v>
      </c>
      <c r="C383" s="3" t="s">
        <v>1317</v>
      </c>
      <c r="D383" s="3" t="s">
        <v>1318</v>
      </c>
      <c r="E383" s="3" t="s">
        <v>1340</v>
      </c>
      <c r="F383" s="12" t="str">
        <f t="shared" si="83"/>
        <v>  프놈펜</v>
      </c>
      <c r="G383" s="12" t="str">
        <f t="shared" si="84"/>
        <v>  자카르타</v>
      </c>
      <c r="H383" s="18" t="str">
        <f t="shared" si="85"/>
        <v>  쿠알라룸푸르</v>
      </c>
      <c r="I383">
        <v>2</v>
      </c>
      <c r="J383" t="str">
        <f t="shared" si="86"/>
        <v>(30,3,' 말레이시아의 수도는?','  프놈펜','  자카르타','  쿠알라룸푸르',2),</v>
      </c>
    </row>
    <row r="384" spans="1:10" x14ac:dyDescent="0.3">
      <c r="A384">
        <v>4</v>
      </c>
      <c r="B384" s="3" t="s">
        <v>1341</v>
      </c>
      <c r="C384" s="3" t="s">
        <v>1342</v>
      </c>
      <c r="D384" s="3" t="s">
        <v>1319</v>
      </c>
      <c r="E384" s="3" t="s">
        <v>1320</v>
      </c>
      <c r="F384" s="12" t="str">
        <f t="shared" si="83"/>
        <v>  Dimension</v>
      </c>
      <c r="G384" s="12" t="str">
        <f t="shared" si="84"/>
        <v>  Digital</v>
      </c>
      <c r="H384" s="18" t="str">
        <f t="shared" si="85"/>
        <v>  Data</v>
      </c>
      <c r="I384">
        <v>0</v>
      </c>
      <c r="J384" t="str">
        <f t="shared" si="86"/>
        <v>(30,4,' 3D 영화의 D는 무엇의 약자일까?','  Dimension','  Digital','  Data',0),</v>
      </c>
    </row>
    <row r="385" spans="1:10" x14ac:dyDescent="0.3">
      <c r="A385">
        <v>5</v>
      </c>
      <c r="B385" s="3" t="s">
        <v>1343</v>
      </c>
      <c r="C385" s="3" t="s">
        <v>1321</v>
      </c>
      <c r="D385" s="3" t="s">
        <v>1344</v>
      </c>
      <c r="E385" s="3" t="s">
        <v>1322</v>
      </c>
      <c r="F385" s="12" t="str">
        <f t="shared" si="83"/>
        <v>  발 없는 날</v>
      </c>
      <c r="G385" s="12" t="str">
        <f t="shared" si="84"/>
        <v>  손 없는 날</v>
      </c>
      <c r="H385" s="18" t="str">
        <f t="shared" si="85"/>
        <v>  귀 없는 날</v>
      </c>
      <c r="I385">
        <v>1</v>
      </c>
      <c r="J385" t="str">
        <f t="shared" si="86"/>
        <v>(30,5,' 악귀 없는 날이란 뜻으로, 악귀가 돌아다니지 않아 인간에게 해를 끼치지 않는 길한 날은?','  발 없는 날','  손 없는 날','  귀 없는 날',1),</v>
      </c>
    </row>
    <row r="386" spans="1:10" x14ac:dyDescent="0.3">
      <c r="A386">
        <v>6</v>
      </c>
      <c r="B386" s="3" t="s">
        <v>1357</v>
      </c>
      <c r="C386" s="3" t="s">
        <v>1323</v>
      </c>
      <c r="D386" s="3" t="s">
        <v>1345</v>
      </c>
      <c r="E386" s="3" t="s">
        <v>1324</v>
      </c>
      <c r="F386" s="12" t="str">
        <f t="shared" si="83"/>
        <v>  놀이기구</v>
      </c>
      <c r="G386" s="12" t="str">
        <f t="shared" si="84"/>
        <v>  우주선</v>
      </c>
      <c r="H386" s="18" t="str">
        <f t="shared" si="85"/>
        <v>  그리스 로마 신화</v>
      </c>
      <c r="I386">
        <v>1</v>
      </c>
      <c r="J386" t="str">
        <f t="shared" si="86"/>
        <v>(30,6,' 추억의 빨대 과자 "아폴로"의 이름은 어디에서 따왔을까?','  놀이기구','  우주선','  그리스 로마 신화',1),</v>
      </c>
    </row>
    <row r="387" spans="1:10" x14ac:dyDescent="0.3">
      <c r="A387">
        <v>7</v>
      </c>
      <c r="B387" s="3" t="s">
        <v>1358</v>
      </c>
      <c r="C387" s="3" t="s">
        <v>1325</v>
      </c>
      <c r="D387" s="3" t="s">
        <v>1326</v>
      </c>
      <c r="E387" s="3" t="s">
        <v>1346</v>
      </c>
      <c r="F387" s="12" t="str">
        <f t="shared" si="83"/>
        <v>  프랑스</v>
      </c>
      <c r="G387" s="12" t="str">
        <f t="shared" si="84"/>
        <v>  네덜란드</v>
      </c>
      <c r="H387" s="18" t="str">
        <f t="shared" si="85"/>
        <v>  이탈리아</v>
      </c>
      <c r="I387">
        <v>2</v>
      </c>
      <c r="J387" t="str">
        <f t="shared" si="86"/>
        <v>(30,7,' 셰익스피어의 소설 "로미오와 줄리엣"의 배경이 된 나라는?','  프랑스','  네덜란드','  이탈리아',2),</v>
      </c>
    </row>
    <row r="388" spans="1:10" x14ac:dyDescent="0.3">
      <c r="A388">
        <v>8</v>
      </c>
      <c r="B388" s="3" t="s">
        <v>1359</v>
      </c>
      <c r="C388" s="3" t="s">
        <v>1347</v>
      </c>
      <c r="D388" s="3" t="s">
        <v>1361</v>
      </c>
      <c r="E388" s="3" t="s">
        <v>1327</v>
      </c>
      <c r="F388" s="12" t="str">
        <f t="shared" si="83"/>
        <v>  로리는 남자, 로티는 여자다.</v>
      </c>
      <c r="G388" s="12" t="str">
        <f t="shared" si="84"/>
        <v>  과자 "칸쵸"의 캐릭터다.</v>
      </c>
      <c r="H388" s="18" t="str">
        <f t="shared" si="85"/>
        <v>  둘은 부부다.</v>
      </c>
      <c r="I388">
        <v>0</v>
      </c>
      <c r="J388" t="str">
        <f t="shared" si="86"/>
        <v>(30,8,' 롯데월드 마스코트 "로리, 로티"에 대해 옳지 않은 것은?','  로리는 남자, 로티는 여자다.','  과자 "칸쵸"의 캐릭터다.','  둘은 부부다.',0),</v>
      </c>
    </row>
    <row r="389" spans="1:10" x14ac:dyDescent="0.3">
      <c r="A389">
        <v>9</v>
      </c>
      <c r="B389" s="3" t="s">
        <v>1360</v>
      </c>
      <c r="C389" s="3" t="s">
        <v>1328</v>
      </c>
      <c r="D389" s="3" t="s">
        <v>1329</v>
      </c>
      <c r="E389" s="3" t="s">
        <v>1348</v>
      </c>
      <c r="F389" s="12" t="str">
        <f t="shared" si="83"/>
        <v>  터키</v>
      </c>
      <c r="G389" s="12" t="str">
        <f t="shared" si="84"/>
        <v>  대만</v>
      </c>
      <c r="H389" s="18" t="str">
        <f t="shared" si="85"/>
        <v>  이란</v>
      </c>
      <c r="I389">
        <v>2</v>
      </c>
      <c r="J389" t="str">
        <f t="shared" si="86"/>
        <v>(30,9,' 서울의 이름을 딴 도로 "서울로"가 있는 나라는?','  터키','  대만','  이란',2),</v>
      </c>
    </row>
    <row r="390" spans="1:10" x14ac:dyDescent="0.3">
      <c r="A390">
        <v>10</v>
      </c>
      <c r="B390" s="3" t="s">
        <v>1349</v>
      </c>
      <c r="C390" s="3" t="s">
        <v>1350</v>
      </c>
      <c r="D390" s="3" t="s">
        <v>1330</v>
      </c>
      <c r="E390" s="3" t="s">
        <v>1331</v>
      </c>
      <c r="F390" s="12" t="str">
        <f t="shared" si="83"/>
        <v>  성학십도</v>
      </c>
      <c r="G390" s="12" t="str">
        <f t="shared" si="84"/>
        <v>  동호문답</v>
      </c>
      <c r="H390" s="18" t="str">
        <f t="shared" si="85"/>
        <v>  십만양병설</v>
      </c>
      <c r="I390">
        <v>0</v>
      </c>
      <c r="J390" t="str">
        <f t="shared" si="86"/>
        <v>(30,10,' 조선 중기의 학자 율곡 이이와 관련이 없는 것은?','  성학십도','  동호문답','  십만양병설',0),</v>
      </c>
    </row>
    <row r="391" spans="1:10" x14ac:dyDescent="0.3">
      <c r="A391">
        <v>11</v>
      </c>
      <c r="B391" s="3" t="s">
        <v>1351</v>
      </c>
      <c r="C391" s="3" t="s">
        <v>1332</v>
      </c>
      <c r="D391" s="3" t="s">
        <v>1352</v>
      </c>
      <c r="E391" s="3" t="s">
        <v>1333</v>
      </c>
      <c r="F391" s="12" t="str">
        <f t="shared" si="83"/>
        <v>  블랙스완</v>
      </c>
      <c r="G391" s="12" t="str">
        <f t="shared" si="84"/>
        <v>  그레이스완</v>
      </c>
      <c r="H391" s="18" t="str">
        <f t="shared" si="85"/>
        <v>  플라잉덕</v>
      </c>
      <c r="I391">
        <v>1</v>
      </c>
      <c r="J391" t="str">
        <f t="shared" si="86"/>
        <v>(30,11,' 예상은 했지만, 속수무책인 상황을 뜻하는 경제 용어는?','  블랙스완','  그레이스완','  플라잉덕',1),</v>
      </c>
    </row>
    <row r="392" spans="1:10" x14ac:dyDescent="0.3">
      <c r="A392">
        <v>12</v>
      </c>
      <c r="B392" s="3" t="s">
        <v>1353</v>
      </c>
      <c r="C392" s="3" t="s">
        <v>1334</v>
      </c>
      <c r="D392" s="3" t="s">
        <v>1335</v>
      </c>
      <c r="E392" s="3" t="s">
        <v>1354</v>
      </c>
      <c r="F392" s="12" t="str">
        <f t="shared" si="83"/>
        <v>  시상하부</v>
      </c>
      <c r="G392" s="12" t="str">
        <f t="shared" si="84"/>
        <v>  중뇌</v>
      </c>
      <c r="H392" s="18" t="str">
        <f t="shared" si="85"/>
        <v>  해마</v>
      </c>
      <c r="I392">
        <v>2</v>
      </c>
      <c r="J392" t="str">
        <f t="shared" si="86"/>
        <v>(30,12,' 시각, 청각, 촉각 등으로 얻은 정보를 일시적으로 쌓아두는 곳은?','  시상하부','  중뇌','  해마',2),</v>
      </c>
    </row>
    <row r="393" spans="1:10" x14ac:dyDescent="0.3">
      <c r="F393" s="12" t="str">
        <f t="shared" ref="F393:F406" si="87">IF( IFERROR(FIND("A.",C393), 0) &gt; 0, TRIM(MID( C393, SEARCH("A.", C393)+2, 100)),TRIM(C393))</f>
        <v/>
      </c>
      <c r="G393" s="12" t="str">
        <f t="shared" ref="G393:G406" si="88">IF( IFERROR(FIND("B.",D393), 0) &gt; 0, TRIM(MID( D393, SEARCH("B.", D393)+2, 100)),TRIM(D393))</f>
        <v/>
      </c>
      <c r="H393" s="18" t="str">
        <f t="shared" ref="H393:H406" si="89">IF( IFERROR(FIND("C.",E393), 0) &gt; 0, TRIM(MID( E393, SEARCH("C.", E393)+2, 100)),TRIM(E393))</f>
        <v/>
      </c>
    </row>
    <row r="394" spans="1:10" x14ac:dyDescent="0.3">
      <c r="A394" s="2">
        <v>43226.583333333336</v>
      </c>
      <c r="B394" s="3" t="s">
        <v>1362</v>
      </c>
      <c r="F394" s="12" t="str">
        <f t="shared" si="87"/>
        <v/>
      </c>
      <c r="G394" s="12" t="str">
        <f t="shared" si="88"/>
        <v/>
      </c>
      <c r="H394" s="18" t="str">
        <f t="shared" si="89"/>
        <v/>
      </c>
    </row>
    <row r="395" spans="1:10" x14ac:dyDescent="0.3">
      <c r="A395">
        <v>1</v>
      </c>
      <c r="B395" s="3" t="s">
        <v>1385</v>
      </c>
      <c r="C395" s="3" t="s">
        <v>1363</v>
      </c>
      <c r="D395" s="3" t="s">
        <v>1386</v>
      </c>
      <c r="E395" s="3" t="s">
        <v>1364</v>
      </c>
      <c r="F395" s="12" t="str">
        <f t="shared" si="87"/>
        <v>  청개구리 졸업</v>
      </c>
      <c r="G395" s="12" t="str">
        <f t="shared" si="88"/>
        <v>  코스모스 졸업</v>
      </c>
      <c r="H395" s="18" t="str">
        <f t="shared" si="89"/>
        <v>  맘모스 졸업</v>
      </c>
      <c r="I395">
        <v>1</v>
      </c>
      <c r="J395" t="str">
        <f>"("&amp;$B$394&amp;","&amp;A395&amp;",'"&amp;B395&amp;"','"&amp;F395&amp;"','"&amp;G395&amp;"','"&amp;H395&amp;"',"&amp;I395&amp;"),"</f>
        <v>(31,1,' 대학에서 2월에 하는 졸업이 아닌 8월에 하는 졸업을 이르는 말은?','  청개구리 졸업','  코스모스 졸업','  맘모스 졸업',1),</v>
      </c>
    </row>
    <row r="396" spans="1:10" x14ac:dyDescent="0.3">
      <c r="A396">
        <v>2</v>
      </c>
      <c r="B396" s="3" t="s">
        <v>1405</v>
      </c>
      <c r="C396" s="3" t="s">
        <v>1365</v>
      </c>
      <c r="D396" s="3" t="s">
        <v>1387</v>
      </c>
      <c r="E396" s="3" t="s">
        <v>1366</v>
      </c>
      <c r="F396" s="12" t="str">
        <f t="shared" si="87"/>
        <v>  사람인</v>
      </c>
      <c r="G396" s="12" t="str">
        <f t="shared" si="88"/>
        <v>  카페인</v>
      </c>
      <c r="H396" s="18" t="str">
        <f t="shared" si="89"/>
        <v>  체크인</v>
      </c>
      <c r="I396">
        <v>1</v>
      </c>
      <c r="J396" t="str">
        <f t="shared" ref="J396:J406" si="90">"("&amp;$B$394&amp;","&amp;A396&amp;",'"&amp;B396&amp;"','"&amp;F396&amp;"','"&amp;G396&amp;"','"&amp;H396&amp;"',"&amp;I396&amp;"),"</f>
        <v>(31,2,' 주로 커피나 초콜릿에 함유된 것으로, 과다 섭취 시 부작용을 일으킬 수 있는 "이것"은?','  사람인','  카페인','  체크인',1),</v>
      </c>
    </row>
    <row r="397" spans="1:10" x14ac:dyDescent="0.3">
      <c r="A397">
        <v>3</v>
      </c>
      <c r="B397" s="3" t="s">
        <v>1388</v>
      </c>
      <c r="C397" s="3" t="s">
        <v>1389</v>
      </c>
      <c r="D397" s="3" t="s">
        <v>1367</v>
      </c>
      <c r="E397" s="3" t="s">
        <v>1368</v>
      </c>
      <c r="F397" s="12" t="str">
        <f t="shared" si="87"/>
        <v>  뉴질랜드</v>
      </c>
      <c r="G397" s="12" t="str">
        <f t="shared" si="88"/>
        <v>  아이슬란드</v>
      </c>
      <c r="H397" s="18" t="str">
        <f t="shared" si="89"/>
        <v>  핀란드</v>
      </c>
      <c r="I397">
        <v>0</v>
      </c>
      <c r="J397" t="str">
        <f t="shared" si="90"/>
        <v>(31,3,' 다음 중 유럽 대륙에 위치한 나라가 아닌 것은?','  뉴질랜드','  아이슬란드','  핀란드',0),</v>
      </c>
    </row>
    <row r="398" spans="1:10" x14ac:dyDescent="0.3">
      <c r="A398">
        <v>4</v>
      </c>
      <c r="B398" s="3" t="s">
        <v>1390</v>
      </c>
      <c r="C398" s="3" t="s">
        <v>1369</v>
      </c>
      <c r="D398" s="3" t="s">
        <v>1370</v>
      </c>
      <c r="E398" s="3" t="s">
        <v>1391</v>
      </c>
      <c r="F398" s="12" t="str">
        <f t="shared" si="87"/>
        <v>  맨홀</v>
      </c>
      <c r="G398" s="12" t="str">
        <f t="shared" si="88"/>
        <v>  웜홀</v>
      </c>
      <c r="H398" s="18" t="str">
        <f t="shared" si="89"/>
        <v>  화이트홀</v>
      </c>
      <c r="I398">
        <v>2</v>
      </c>
      <c r="J398" t="str">
        <f t="shared" si="90"/>
        <v>(31,4,' 블랙홀의 이론적 반대현상은?','  맨홀','  웜홀','  화이트홀',2),</v>
      </c>
    </row>
    <row r="399" spans="1:10" x14ac:dyDescent="0.3">
      <c r="A399">
        <v>5</v>
      </c>
      <c r="B399" s="3" t="s">
        <v>1406</v>
      </c>
      <c r="C399" s="3" t="s">
        <v>1392</v>
      </c>
      <c r="D399" s="3" t="s">
        <v>1371</v>
      </c>
      <c r="E399" s="3" t="s">
        <v>1372</v>
      </c>
      <c r="F399" s="12" t="str">
        <f t="shared" si="87"/>
        <v>  3루</v>
      </c>
      <c r="G399" s="12" t="str">
        <f t="shared" si="88"/>
        <v>  2루</v>
      </c>
      <c r="H399" s="18" t="str">
        <f t="shared" si="89"/>
        <v>  홈베이스</v>
      </c>
      <c r="I399">
        <v>0</v>
      </c>
      <c r="J399" t="str">
        <f t="shared" si="90"/>
        <v>(31,5,' 야구에서 "핫코너"가 가리키는 곳은?','  3루','  2루','  홈베이스',0),</v>
      </c>
    </row>
    <row r="400" spans="1:10" x14ac:dyDescent="0.3">
      <c r="A400">
        <v>6</v>
      </c>
      <c r="B400" s="3" t="s">
        <v>1393</v>
      </c>
      <c r="C400" s="3" t="s">
        <v>1373</v>
      </c>
      <c r="D400" s="3" t="s">
        <v>1374</v>
      </c>
      <c r="E400" s="3" t="s">
        <v>1394</v>
      </c>
      <c r="F400" s="12" t="str">
        <f t="shared" si="87"/>
        <v>  1개</v>
      </c>
      <c r="G400" s="12" t="str">
        <f t="shared" si="88"/>
        <v>  2개</v>
      </c>
      <c r="H400" s="18" t="str">
        <f t="shared" si="89"/>
        <v>  3개</v>
      </c>
      <c r="I400">
        <v>2</v>
      </c>
      <c r="J400" t="str">
        <f t="shared" si="90"/>
        <v>(31,6,' 문어의 심장은 몇 개일까?','  1개','  2개','  3개',2),</v>
      </c>
    </row>
    <row r="401" spans="1:10" x14ac:dyDescent="0.3">
      <c r="A401">
        <v>7</v>
      </c>
      <c r="B401" s="3" t="s">
        <v>1407</v>
      </c>
      <c r="C401" s="3" t="s">
        <v>1408</v>
      </c>
      <c r="D401" s="3" t="s">
        <v>1409</v>
      </c>
      <c r="E401" s="3" t="s">
        <v>1410</v>
      </c>
      <c r="F401" s="12" t="str">
        <f t="shared" si="87"/>
        <v>  제주도 "상어 예보제"</v>
      </c>
      <c r="G401" s="12" t="str">
        <f t="shared" si="88"/>
        <v>  서울시 "모기 예보제"</v>
      </c>
      <c r="H401" s="18" t="str">
        <f t="shared" si="89"/>
        <v>  경북 영양군 "별빛 예보제"</v>
      </c>
      <c r="I401">
        <v>0</v>
      </c>
      <c r="J401" t="str">
        <f t="shared" si="90"/>
        <v>(31,7,' 일상에 도움이 되는 정보를 예측해서 알려주는 "예보제" 중 실제로 시행되고 있는 예보제가 아닌 것은?','  제주도 "상어 예보제"','  서울시 "모기 예보제"','  경북 영양군 "별빛 예보제"',0),</v>
      </c>
    </row>
    <row r="402" spans="1:10" x14ac:dyDescent="0.3">
      <c r="A402">
        <v>8</v>
      </c>
      <c r="B402" s="3" t="s">
        <v>1395</v>
      </c>
      <c r="C402" s="3" t="s">
        <v>1375</v>
      </c>
      <c r="D402" s="3" t="s">
        <v>1396</v>
      </c>
      <c r="E402" s="3" t="s">
        <v>1376</v>
      </c>
      <c r="F402" s="12" t="str">
        <f t="shared" si="87"/>
        <v>  바이럴 마케팅</v>
      </c>
      <c r="G402" s="12" t="str">
        <f t="shared" si="88"/>
        <v>  플래그십 마케팅</v>
      </c>
      <c r="H402" s="18" t="str">
        <f t="shared" si="89"/>
        <v>  버즈 마케팅</v>
      </c>
      <c r="I402">
        <v>1</v>
      </c>
      <c r="J402" t="str">
        <f t="shared" si="90"/>
        <v>(31,8,' 나머지와 성격이 다른 마케팅 기법은?','  바이럴 마케팅','  플래그십 마케팅','  버즈 마케팅',1),</v>
      </c>
    </row>
    <row r="403" spans="1:10" x14ac:dyDescent="0.3">
      <c r="A403">
        <v>9</v>
      </c>
      <c r="B403" s="3" t="s">
        <v>1397</v>
      </c>
      <c r="C403" s="3" t="s">
        <v>1377</v>
      </c>
      <c r="D403" s="3" t="s">
        <v>1378</v>
      </c>
      <c r="E403" s="3" t="s">
        <v>1398</v>
      </c>
      <c r="F403" s="12" t="str">
        <f t="shared" si="87"/>
        <v>  로마의 휴일</v>
      </c>
      <c r="G403" s="12" t="str">
        <f t="shared" si="88"/>
        <v>  티파니에서 아침을</v>
      </c>
      <c r="H403" s="18" t="str">
        <f t="shared" si="89"/>
        <v>  숙녀들의 합창</v>
      </c>
      <c r="I403">
        <v>2</v>
      </c>
      <c r="J403" t="str">
        <f t="shared" si="90"/>
        <v>(31,9,' 오드리 햅번의 출연작이 아닌 것은?','  로마의 휴일','  티파니에서 아침을','  숙녀들의 합창',2),</v>
      </c>
    </row>
    <row r="404" spans="1:10" x14ac:dyDescent="0.3">
      <c r="A404">
        <v>10</v>
      </c>
      <c r="B404" s="3" t="s">
        <v>1399</v>
      </c>
      <c r="C404" s="3" t="s">
        <v>1379</v>
      </c>
      <c r="D404" s="3" t="s">
        <v>1380</v>
      </c>
      <c r="E404" s="3" t="s">
        <v>1400</v>
      </c>
      <c r="F404" s="12" t="str">
        <f t="shared" si="87"/>
        <v>  소아마비</v>
      </c>
      <c r="G404" s="12" t="str">
        <f t="shared" si="88"/>
        <v>  뇌수막염</v>
      </c>
      <c r="H404" s="18" t="str">
        <f t="shared" si="89"/>
        <v>  결핵</v>
      </c>
      <c r="I404">
        <v>2</v>
      </c>
      <c r="J404" t="str">
        <f t="shared" si="90"/>
        <v>(31,10,' 영유아 예방접종 중 가장 먼저 맞는 것은?','  소아마비','  뇌수막염','  결핵',2),</v>
      </c>
    </row>
    <row r="405" spans="1:10" x14ac:dyDescent="0.3">
      <c r="A405">
        <v>11</v>
      </c>
      <c r="B405" s="3" t="s">
        <v>1401</v>
      </c>
      <c r="C405" s="3" t="s">
        <v>1402</v>
      </c>
      <c r="D405" s="3" t="s">
        <v>1381</v>
      </c>
      <c r="E405" s="3" t="s">
        <v>1382</v>
      </c>
      <c r="F405" s="12" t="str">
        <f t="shared" si="87"/>
        <v>  모란</v>
      </c>
      <c r="G405" s="12" t="str">
        <f t="shared" si="88"/>
        <v>  매화</v>
      </c>
      <c r="H405" s="18" t="str">
        <f t="shared" si="89"/>
        <v>  백합</v>
      </c>
      <c r="I405">
        <v>0</v>
      </c>
      <c r="J405" t="str">
        <f t="shared" si="90"/>
        <v>(31,11,' 선덕여왕이 즉위하자 당나라의 임금이 당시 우리나라에 없던 [   ] 그림과 그 꽃시를 보내왔다.','  모란','  매화','  백합',0),</v>
      </c>
    </row>
    <row r="406" spans="1:10" x14ac:dyDescent="0.3">
      <c r="A406">
        <v>12</v>
      </c>
      <c r="B406" s="3" t="s">
        <v>1403</v>
      </c>
      <c r="C406" s="3" t="s">
        <v>1383</v>
      </c>
      <c r="D406" s="3" t="s">
        <v>1404</v>
      </c>
      <c r="E406" s="3" t="s">
        <v>1384</v>
      </c>
      <c r="F406" s="12" t="str">
        <f t="shared" si="87"/>
        <v>  배중사영</v>
      </c>
      <c r="G406" s="12" t="str">
        <f t="shared" si="88"/>
        <v>  읍참마속</v>
      </c>
      <c r="H406" s="18" t="str">
        <f t="shared" si="89"/>
        <v>  수구초심</v>
      </c>
      <c r="I406">
        <v>1</v>
      </c>
      <c r="J406" t="str">
        <f t="shared" si="90"/>
        <v>(31,12,' 다음 사자성어 중 동물과 관련이 없는 것은?','  배중사영','  읍참마속','  수구초심',1),</v>
      </c>
    </row>
    <row r="407" spans="1:10" x14ac:dyDescent="0.3">
      <c r="F407" s="12" t="str">
        <f t="shared" ref="F407:F420" si="91">IF( IFERROR(FIND("A.",C407), 0) &gt; 0, TRIM(MID( C407, SEARCH("A.", C407)+2, 100)),TRIM(C407))</f>
        <v/>
      </c>
      <c r="G407" s="12" t="str">
        <f t="shared" ref="G407:G420" si="92">IF( IFERROR(FIND("B.",D407), 0) &gt; 0, TRIM(MID( D407, SEARCH("B.", D407)+2, 100)),TRIM(D407))</f>
        <v/>
      </c>
      <c r="H407" s="18" t="str">
        <f t="shared" ref="H407:H420" si="93">IF( IFERROR(FIND("C.",E407), 0) &gt; 0, TRIM(MID( E407, SEARCH("C.", E407)+2, 100)),TRIM(E407))</f>
        <v/>
      </c>
    </row>
    <row r="408" spans="1:10" x14ac:dyDescent="0.3">
      <c r="A408" s="2">
        <v>43228.520833333336</v>
      </c>
      <c r="B408" s="3" t="s">
        <v>1411</v>
      </c>
      <c r="F408" s="12" t="str">
        <f t="shared" si="91"/>
        <v/>
      </c>
      <c r="G408" s="12" t="str">
        <f t="shared" si="92"/>
        <v/>
      </c>
      <c r="H408" s="18" t="str">
        <f t="shared" si="93"/>
        <v/>
      </c>
    </row>
    <row r="409" spans="1:10" x14ac:dyDescent="0.3">
      <c r="A409">
        <v>1</v>
      </c>
      <c r="B409" s="3" t="s">
        <v>1458</v>
      </c>
      <c r="C409" s="3" t="s">
        <v>1412</v>
      </c>
      <c r="D409" s="3" t="s">
        <v>1413</v>
      </c>
      <c r="E409" s="3" t="s">
        <v>1436</v>
      </c>
      <c r="F409" s="12" t="str">
        <f t="shared" si="91"/>
        <v>  지누션</v>
      </c>
      <c r="G409" s="12" t="str">
        <f t="shared" si="92"/>
        <v>  카프리썬</v>
      </c>
      <c r="H409" s="18" t="str">
        <f t="shared" si="93"/>
        <v>  카네이션</v>
      </c>
      <c r="I409">
        <v>2</v>
      </c>
      <c r="J409" t="str">
        <f>"("&amp;$B$408&amp;","&amp;A409&amp;",'"&amp;B409&amp;"','"&amp;F409&amp;"','"&amp;G409&amp;"','"&amp;H409&amp;"',"&amp;I409&amp;"),"</f>
        <v>(32,1,' "모정, 사랑, 부인의 애정"이란 꽃말을 가졌으며 어버이날과 관련이 깊은 꽃은?','  지누션','  카프리썬','  카네이션',2),</v>
      </c>
    </row>
    <row r="410" spans="1:10" x14ac:dyDescent="0.3">
      <c r="A410">
        <v>2</v>
      </c>
      <c r="B410" s="3" t="s">
        <v>1437</v>
      </c>
      <c r="C410" s="3" t="s">
        <v>1414</v>
      </c>
      <c r="D410" s="3" t="s">
        <v>1415</v>
      </c>
      <c r="E410" s="3" t="s">
        <v>1438</v>
      </c>
      <c r="F410" s="12" t="str">
        <f t="shared" si="91"/>
        <v>  엘도라도</v>
      </c>
      <c r="G410" s="12" t="str">
        <f t="shared" si="92"/>
        <v>  라퓨타</v>
      </c>
      <c r="H410" s="18" t="str">
        <f t="shared" si="93"/>
        <v>  신라</v>
      </c>
      <c r="I410">
        <v>2</v>
      </c>
      <c r="J410" t="str">
        <f t="shared" ref="J410:J420" si="94">"("&amp;$B$408&amp;","&amp;A410&amp;",'"&amp;B410&amp;"','"&amp;F410&amp;"','"&amp;G410&amp;"','"&amp;H410&amp;"',"&amp;I410&amp;"),"</f>
        <v>(32,2,' 고구려, 백제와 함께 한반도의 고대 삼국을 이룬 국가는?','  엘도라도','  라퓨타','  신라',2),</v>
      </c>
    </row>
    <row r="411" spans="1:10" x14ac:dyDescent="0.3">
      <c r="A411">
        <v>3</v>
      </c>
      <c r="B411" s="3" t="s">
        <v>1439</v>
      </c>
      <c r="C411" s="3" t="s">
        <v>1416</v>
      </c>
      <c r="D411" s="3" t="s">
        <v>1440</v>
      </c>
      <c r="E411" s="3" t="s">
        <v>1417</v>
      </c>
      <c r="F411" s="12" t="str">
        <f t="shared" si="91"/>
        <v>  대장</v>
      </c>
      <c r="G411" s="12" t="str">
        <f t="shared" si="92"/>
        <v>  방광</v>
      </c>
      <c r="H411" s="18" t="str">
        <f t="shared" si="93"/>
        <v>  십이지장</v>
      </c>
      <c r="I411">
        <v>1</v>
      </c>
      <c r="J411" t="str">
        <f t="shared" si="94"/>
        <v>(32,3,' 신장에 생산된 소변을 저장했다가 배출하는 기관은?','  대장','  방광','  십이지장',1),</v>
      </c>
    </row>
    <row r="412" spans="1:10" x14ac:dyDescent="0.3">
      <c r="A412">
        <v>4</v>
      </c>
      <c r="B412" s="3" t="s">
        <v>1441</v>
      </c>
      <c r="C412" s="3" t="s">
        <v>1418</v>
      </c>
      <c r="D412" s="3" t="s">
        <v>1419</v>
      </c>
      <c r="E412" s="3" t="s">
        <v>1442</v>
      </c>
      <c r="F412" s="12" t="str">
        <f t="shared" si="91"/>
        <v>  진간장</v>
      </c>
      <c r="G412" s="12" t="str">
        <f t="shared" si="92"/>
        <v>  설탕</v>
      </c>
      <c r="H412" s="18" t="str">
        <f t="shared" si="93"/>
        <v>  밀가루</v>
      </c>
      <c r="I412">
        <v>2</v>
      </c>
      <c r="J412" t="str">
        <f t="shared" si="94"/>
        <v>(32,4,' 바닥에 기름을 엎질렀을 때 뒤처리로 사용하기 적당한 것은?','  진간장','  설탕','  밀가루',2),</v>
      </c>
    </row>
    <row r="413" spans="1:10" x14ac:dyDescent="0.3">
      <c r="A413">
        <v>5</v>
      </c>
      <c r="B413" s="3" t="s">
        <v>1443</v>
      </c>
      <c r="C413" s="3" t="s">
        <v>1444</v>
      </c>
      <c r="D413" s="3" t="s">
        <v>1420</v>
      </c>
      <c r="E413" s="3" t="s">
        <v>1421</v>
      </c>
      <c r="F413" s="12" t="str">
        <f t="shared" si="91"/>
        <v>  오타와</v>
      </c>
      <c r="G413" s="12" t="str">
        <f t="shared" si="92"/>
        <v>  밴쿠버</v>
      </c>
      <c r="H413" s="18" t="str">
        <f t="shared" si="93"/>
        <v>  토론토</v>
      </c>
      <c r="I413">
        <v>0</v>
      </c>
      <c r="J413" t="str">
        <f t="shared" si="94"/>
        <v>(32,5,' 캐나다의 수도는?','  오타와','  밴쿠버','  토론토',0),</v>
      </c>
    </row>
    <row r="414" spans="1:10" x14ac:dyDescent="0.3">
      <c r="A414">
        <v>6</v>
      </c>
      <c r="B414" s="3" t="s">
        <v>1445</v>
      </c>
      <c r="C414" s="3" t="s">
        <v>1446</v>
      </c>
      <c r="D414" s="3" t="s">
        <v>1422</v>
      </c>
      <c r="E414" s="3" t="s">
        <v>1423</v>
      </c>
      <c r="F414" s="12" t="str">
        <f t="shared" si="91"/>
        <v>  상대를 위협하기 위해서</v>
      </c>
      <c r="G414" s="12" t="str">
        <f t="shared" si="92"/>
        <v>  소화시키기 위해서</v>
      </c>
      <c r="H414" s="18" t="str">
        <f t="shared" si="93"/>
        <v>  지루해서</v>
      </c>
      <c r="I414">
        <v>0</v>
      </c>
      <c r="J414" t="str">
        <f t="shared" si="94"/>
        <v>(32,6,' 하마가 하품하듯 입을 벌리는 이유는?','  상대를 위협하기 위해서','  소화시키기 위해서','  지루해서',0),</v>
      </c>
    </row>
    <row r="415" spans="1:10" x14ac:dyDescent="0.3">
      <c r="A415">
        <v>7</v>
      </c>
      <c r="B415" s="3" t="s">
        <v>1447</v>
      </c>
      <c r="C415" s="3" t="s">
        <v>1424</v>
      </c>
      <c r="D415" s="3" t="s">
        <v>1448</v>
      </c>
      <c r="E415" s="3" t="s">
        <v>1425</v>
      </c>
      <c r="F415" s="12" t="str">
        <f t="shared" si="91"/>
        <v>  UV</v>
      </c>
      <c r="G415" s="12" t="str">
        <f t="shared" si="92"/>
        <v>  IR</v>
      </c>
      <c r="H415" s="18" t="str">
        <f t="shared" si="93"/>
        <v>  UR</v>
      </c>
      <c r="I415">
        <v>1</v>
      </c>
      <c r="J415" t="str">
        <f t="shared" si="94"/>
        <v>(32,7,' 다음 중 적외선을 나타내는 말은?','  UV','  IR','  UR',1),</v>
      </c>
    </row>
    <row r="416" spans="1:10" x14ac:dyDescent="0.3">
      <c r="A416">
        <v>8</v>
      </c>
      <c r="B416" s="3" t="s">
        <v>1449</v>
      </c>
      <c r="C416" s="3" t="s">
        <v>1450</v>
      </c>
      <c r="D416" s="3" t="s">
        <v>1426</v>
      </c>
      <c r="E416" s="3" t="s">
        <v>1427</v>
      </c>
      <c r="F416" s="12" t="str">
        <f t="shared" si="91"/>
        <v>  반지의 제왕</v>
      </c>
      <c r="G416" s="12" t="str">
        <f t="shared" si="92"/>
        <v>  드래곤볼</v>
      </c>
      <c r="H416" s="18" t="str">
        <f t="shared" si="93"/>
        <v>  스파이더맨</v>
      </c>
      <c r="I416">
        <v>0</v>
      </c>
      <c r="J416" t="str">
        <f t="shared" si="94"/>
        <v>(32,8,' 해리 포터의 저자 조앤 K.롤링은 대학 시절 [   ] 을/를 너덜너덜해질 때까지 읽었다.','  반지의 제왕','  드래곤볼','  스파이더맨',0),</v>
      </c>
    </row>
    <row r="417" spans="1:10" x14ac:dyDescent="0.3">
      <c r="A417">
        <v>9</v>
      </c>
      <c r="B417" s="3" t="s">
        <v>1451</v>
      </c>
      <c r="C417" s="3" t="s">
        <v>1452</v>
      </c>
      <c r="D417" s="3" t="s">
        <v>1428</v>
      </c>
      <c r="E417" s="3" t="s">
        <v>1429</v>
      </c>
      <c r="F417" s="12" t="str">
        <f t="shared" si="91"/>
        <v>  독공</v>
      </c>
      <c r="G417" s="12" t="str">
        <f t="shared" si="92"/>
        <v>  득공</v>
      </c>
      <c r="H417" s="18" t="str">
        <f t="shared" si="93"/>
        <v>  등공</v>
      </c>
      <c r="I417">
        <v>0</v>
      </c>
      <c r="J417" t="str">
        <f t="shared" si="94"/>
        <v>(32,9,' 소리꾼들이 득음을 위해 폭포나 토굴에서 하는 발성 훈련을 일컫는 말은?','  독공','  득공','  등공',0),</v>
      </c>
    </row>
    <row r="418" spans="1:10" x14ac:dyDescent="0.3">
      <c r="A418">
        <v>10</v>
      </c>
      <c r="B418" s="3" t="s">
        <v>1459</v>
      </c>
      <c r="C418" s="3" t="s">
        <v>1430</v>
      </c>
      <c r="D418" s="3" t="s">
        <v>1453</v>
      </c>
      <c r="E418" s="3" t="s">
        <v>1431</v>
      </c>
      <c r="F418" s="12" t="str">
        <f t="shared" si="91"/>
        <v>  담당 작가</v>
      </c>
      <c r="G418" s="12" t="str">
        <f t="shared" si="92"/>
        <v>  담당 PD</v>
      </c>
      <c r="H418" s="18" t="str">
        <f t="shared" si="93"/>
        <v>  안무 단장</v>
      </c>
      <c r="I418">
        <v>1</v>
      </c>
      <c r="J418" t="str">
        <f t="shared" si="94"/>
        <v>(32,10,' 아빠가 출근할 때 뽀뽀뽀~ "뽀뽀뽀"의 주제곡을 만든 사람은?','  담당 작가','  담당 PD','  안무 단장',1),</v>
      </c>
    </row>
    <row r="419" spans="1:10" x14ac:dyDescent="0.3">
      <c r="A419">
        <v>11</v>
      </c>
      <c r="B419" s="3" t="s">
        <v>1454</v>
      </c>
      <c r="C419" s="3" t="s">
        <v>1432</v>
      </c>
      <c r="D419" s="3" t="s">
        <v>1433</v>
      </c>
      <c r="E419" s="3" t="s">
        <v>1455</v>
      </c>
      <c r="F419" s="12" t="str">
        <f t="shared" si="91"/>
        <v>  넘버3</v>
      </c>
      <c r="G419" s="12" t="str">
        <f t="shared" si="92"/>
        <v>  언더3</v>
      </c>
      <c r="H419" s="18" t="str">
        <f t="shared" si="93"/>
        <v>  서브3</v>
      </c>
      <c r="I419">
        <v>2</v>
      </c>
      <c r="J419" t="str">
        <f t="shared" si="94"/>
        <v>(32,11,' 마라톤 풀코스를 3시간 이내에 완주하는 것을 뜻하는 용어는?','  넘버3','  언더3','  서브3',2),</v>
      </c>
    </row>
    <row r="420" spans="1:10" x14ac:dyDescent="0.3">
      <c r="A420">
        <v>12</v>
      </c>
      <c r="B420" s="3" t="s">
        <v>1456</v>
      </c>
      <c r="C420" s="3" t="s">
        <v>1434</v>
      </c>
      <c r="D420" s="3" t="s">
        <v>1435</v>
      </c>
      <c r="E420" s="3" t="s">
        <v>1457</v>
      </c>
      <c r="F420" s="12" t="str">
        <f t="shared" si="91"/>
        <v>  텔레그램</v>
      </c>
      <c r="G420" s="12" t="str">
        <f t="shared" si="92"/>
        <v>  바이버</v>
      </c>
      <c r="H420" s="18" t="str">
        <f t="shared" si="93"/>
        <v>  슈어스팟</v>
      </c>
      <c r="I420">
        <v>2</v>
      </c>
      <c r="J420" t="str">
        <f t="shared" si="94"/>
        <v>(32,12,' 2013년 미국에서 개발한 오픈소스 기반의 암호화 보안 메신저 프로그램은?','  텔레그램','  바이버','  슈어스팟',2),</v>
      </c>
    </row>
    <row r="421" spans="1:10" x14ac:dyDescent="0.3">
      <c r="F421" s="12" t="str">
        <f t="shared" ref="F421:F434" si="95">IF( IFERROR(FIND("A.",C421), 0) &gt; 0, TRIM(MID( C421, SEARCH("A.", C421)+2, 100)),TRIM(C421))</f>
        <v/>
      </c>
      <c r="G421" s="12" t="str">
        <f t="shared" ref="G421:G434" si="96">IF( IFERROR(FIND("B.",D421), 0) &gt; 0, TRIM(MID( D421, SEARCH("B.", D421)+2, 100)),TRIM(D421))</f>
        <v/>
      </c>
      <c r="H421" s="18" t="str">
        <f t="shared" ref="H421:H434" si="97">IF( IFERROR(FIND("C.",E421), 0) &gt; 0, TRIM(MID( E421, SEARCH("C.", E421)+2, 100)),TRIM(E421))</f>
        <v/>
      </c>
    </row>
    <row r="422" spans="1:10" x14ac:dyDescent="0.3">
      <c r="A422" s="2">
        <v>43229.520833333336</v>
      </c>
      <c r="B422" s="3" t="s">
        <v>1460</v>
      </c>
      <c r="F422" s="12" t="str">
        <f t="shared" si="95"/>
        <v/>
      </c>
      <c r="G422" s="12" t="str">
        <f t="shared" si="96"/>
        <v/>
      </c>
      <c r="H422" s="18" t="str">
        <f t="shared" si="97"/>
        <v/>
      </c>
    </row>
    <row r="423" spans="1:10" x14ac:dyDescent="0.3">
      <c r="A423">
        <v>1</v>
      </c>
      <c r="B423" s="3" t="s">
        <v>1485</v>
      </c>
      <c r="C423" s="3" t="s">
        <v>1486</v>
      </c>
      <c r="D423" s="3" t="s">
        <v>1461</v>
      </c>
      <c r="E423" s="3" t="s">
        <v>1462</v>
      </c>
      <c r="F423" s="12" t="str">
        <f t="shared" si="95"/>
        <v>  스모</v>
      </c>
      <c r="G423" s="12" t="str">
        <f t="shared" si="96"/>
        <v>  바둑</v>
      </c>
      <c r="H423" s="18" t="str">
        <f t="shared" si="97"/>
        <v>  골프</v>
      </c>
      <c r="I423">
        <v>0</v>
      </c>
      <c r="J423" t="str">
        <f>"("&amp;$B$422&amp;","&amp;A423&amp;",'"&amp;B423&amp;"','"&amp;F423&amp;"','"&amp;G423&amp;"','"&amp;H423&amp;"',"&amp;I423&amp;"),"</f>
        <v>(33,1,' 일본의 국기(国技)로 씨름의 영향을 받아 토착화한 전통 스포츠는?','  스모','  바둑','  골프',0),</v>
      </c>
    </row>
    <row r="424" spans="1:10" x14ac:dyDescent="0.3">
      <c r="A424">
        <v>2</v>
      </c>
      <c r="B424" s="3" t="s">
        <v>1508</v>
      </c>
      <c r="C424" s="3" t="s">
        <v>1463</v>
      </c>
      <c r="D424" s="3" t="s">
        <v>1464</v>
      </c>
      <c r="E424" s="3" t="s">
        <v>1487</v>
      </c>
      <c r="F424" s="12" t="str">
        <f t="shared" si="95"/>
        <v>  푸드트럭</v>
      </c>
      <c r="G424" s="12" t="str">
        <f t="shared" si="96"/>
        <v>  서울의 야경</v>
      </c>
      <c r="H424" s="18" t="str">
        <f t="shared" si="97"/>
        <v>  도깨비 신부</v>
      </c>
      <c r="I424">
        <v>2</v>
      </c>
      <c r="J424" t="str">
        <f t="shared" ref="J424:J434" si="98">"("&amp;$B$422&amp;","&amp;A424&amp;",'"&amp;B424&amp;"','"&amp;F424&amp;"','"&amp;G424&amp;"','"&amp;H424&amp;"',"&amp;I424&amp;"),"</f>
        <v>(33,2,' "서울 밤도깨비 야시장"에서 볼 수 없는 것은?','  푸드트럭','  서울의 야경','  도깨비 신부',2),</v>
      </c>
    </row>
    <row r="425" spans="1:10" x14ac:dyDescent="0.3">
      <c r="A425">
        <v>3</v>
      </c>
      <c r="B425" s="3" t="s">
        <v>1488</v>
      </c>
      <c r="C425" s="3" t="s">
        <v>1465</v>
      </c>
      <c r="D425" s="3" t="s">
        <v>1489</v>
      </c>
      <c r="E425" s="3" t="s">
        <v>1466</v>
      </c>
      <c r="F425" s="12" t="str">
        <f t="shared" si="95"/>
        <v>  유노윤호</v>
      </c>
      <c r="G425" s="12" t="str">
        <f t="shared" si="96"/>
        <v>  연중태진</v>
      </c>
      <c r="H425" s="18" t="str">
        <f t="shared" si="97"/>
        <v>  최강창민</v>
      </c>
      <c r="I425">
        <v>1</v>
      </c>
      <c r="J425" t="str">
        <f t="shared" si="98"/>
        <v>(33,3,' 동방신기 멤버가 아닌 사람은?','  유노윤호','  연중태진','  최강창민',1),</v>
      </c>
    </row>
    <row r="426" spans="1:10" x14ac:dyDescent="0.3">
      <c r="A426">
        <v>4</v>
      </c>
      <c r="B426" s="3" t="s">
        <v>1490</v>
      </c>
      <c r="C426" s="3" t="s">
        <v>1467</v>
      </c>
      <c r="D426" s="3" t="s">
        <v>1468</v>
      </c>
      <c r="E426" s="3" t="s">
        <v>1491</v>
      </c>
      <c r="F426" s="12" t="str">
        <f t="shared" si="95"/>
        <v>  케이뱅크</v>
      </c>
      <c r="G426" s="12" t="str">
        <f t="shared" si="96"/>
        <v>  카카오뱅크</v>
      </c>
      <c r="H426" s="18" t="str">
        <f t="shared" si="97"/>
        <v>  소프트뱅크</v>
      </c>
      <c r="I426">
        <v>2</v>
      </c>
      <c r="J426" t="str">
        <f t="shared" si="98"/>
        <v>(33,4,' 인터넷 전문 은행에 해당하지 않는 곳은?','  케이뱅크','  카카오뱅크','  소프트뱅크',2),</v>
      </c>
    </row>
    <row r="427" spans="1:10" x14ac:dyDescent="0.3">
      <c r="A427">
        <v>5</v>
      </c>
      <c r="B427" s="3" t="s">
        <v>1492</v>
      </c>
      <c r="C427" s="3" t="s">
        <v>1493</v>
      </c>
      <c r="D427" s="3" t="s">
        <v>1469</v>
      </c>
      <c r="E427" s="3" t="s">
        <v>1470</v>
      </c>
      <c r="F427" s="12" t="str">
        <f t="shared" si="95"/>
        <v>  퇴적암</v>
      </c>
      <c r="G427" s="12" t="str">
        <f t="shared" si="96"/>
        <v>  변성암</v>
      </c>
      <c r="H427" s="18" t="str">
        <f t="shared" si="97"/>
        <v>  화성암</v>
      </c>
      <c r="I427">
        <v>0</v>
      </c>
      <c r="J427" t="str">
        <f t="shared" si="98"/>
        <v>(33,5,' 흙, 모래, 자갈 등이 쌓여 만들어진 암석은?','  퇴적암','  변성암','  화성암',0),</v>
      </c>
    </row>
    <row r="428" spans="1:10" x14ac:dyDescent="0.3">
      <c r="A428">
        <v>6</v>
      </c>
      <c r="B428" s="3" t="s">
        <v>1494</v>
      </c>
      <c r="C428" s="3" t="s">
        <v>1471</v>
      </c>
      <c r="D428" s="3" t="s">
        <v>1495</v>
      </c>
      <c r="E428" s="3" t="s">
        <v>1472</v>
      </c>
      <c r="F428" s="12" t="str">
        <f t="shared" si="95"/>
        <v>  신라</v>
      </c>
      <c r="G428" s="12" t="str">
        <f t="shared" si="96"/>
        <v>  고려</v>
      </c>
      <c r="H428" s="18" t="str">
        <f t="shared" si="97"/>
        <v>  조선</v>
      </c>
      <c r="I428">
        <v>1</v>
      </c>
      <c r="J428" t="str">
        <f t="shared" si="98"/>
        <v>(33,6,' 삼국시대의 역사를 정리한 책 &lt;삼국사기&gt;는 어느 시대에 편찬되었을까?','  신라','  고려','  조선',1),</v>
      </c>
    </row>
    <row r="429" spans="1:10" x14ac:dyDescent="0.3">
      <c r="A429">
        <v>7</v>
      </c>
      <c r="B429" s="3" t="s">
        <v>1496</v>
      </c>
      <c r="C429" s="3" t="s">
        <v>1497</v>
      </c>
      <c r="D429" s="3" t="s">
        <v>1473</v>
      </c>
      <c r="E429" s="3" t="s">
        <v>1474</v>
      </c>
      <c r="F429" s="12" t="str">
        <f t="shared" si="95"/>
        <v>  !</v>
      </c>
      <c r="G429" s="12" t="str">
        <f t="shared" si="96"/>
        <v>  ₩</v>
      </c>
      <c r="H429" s="18" t="str">
        <f t="shared" si="97"/>
        <v>  ?</v>
      </c>
      <c r="I429">
        <v>0</v>
      </c>
      <c r="J429" t="str">
        <f t="shared" si="98"/>
        <v>(33,7,' 컴퓨터에 파일 저장시 제목에 사용할 수 있는 특수기호는?','  !','  ₩','  ?',0),</v>
      </c>
    </row>
    <row r="430" spans="1:10" x14ac:dyDescent="0.3">
      <c r="A430">
        <v>8</v>
      </c>
      <c r="B430" s="3" t="s">
        <v>1498</v>
      </c>
      <c r="C430" s="3" t="s">
        <v>1475</v>
      </c>
      <c r="D430" s="3" t="s">
        <v>1476</v>
      </c>
      <c r="E430" s="3" t="s">
        <v>1499</v>
      </c>
      <c r="F430" s="12" t="str">
        <f t="shared" si="95"/>
        <v>  입법권</v>
      </c>
      <c r="G430" s="12" t="str">
        <f t="shared" si="96"/>
        <v>  국정조사권</v>
      </c>
      <c r="H430" s="18" t="str">
        <f t="shared" si="97"/>
        <v>  예산편성권</v>
      </c>
      <c r="I430">
        <v>2</v>
      </c>
      <c r="J430" t="str">
        <f t="shared" si="98"/>
        <v>(33,8,' 국회의 권한이 아닌 것은?','  입법권','  국정조사권','  예산편성권',2),</v>
      </c>
    </row>
    <row r="431" spans="1:10" x14ac:dyDescent="0.3">
      <c r="A431">
        <v>9</v>
      </c>
      <c r="B431" s="3" t="s">
        <v>1500</v>
      </c>
      <c r="C431" s="3" t="s">
        <v>1501</v>
      </c>
      <c r="D431" s="3" t="s">
        <v>1477</v>
      </c>
      <c r="E431" s="3" t="s">
        <v>1478</v>
      </c>
      <c r="F431" s="12" t="str">
        <f t="shared" si="95"/>
        <v>  도다리</v>
      </c>
      <c r="G431" s="12" t="str">
        <f t="shared" si="96"/>
        <v>  파전리</v>
      </c>
      <c r="H431" s="18" t="str">
        <f t="shared" si="97"/>
        <v>  우동리</v>
      </c>
      <c r="I431">
        <v>0</v>
      </c>
      <c r="J431" t="str">
        <f t="shared" si="98"/>
        <v>(33,9,' 우리나라에 없는 행정지명은?','  도다리','  파전리','  우동리',0),</v>
      </c>
    </row>
    <row r="432" spans="1:10" x14ac:dyDescent="0.3">
      <c r="A432">
        <v>10</v>
      </c>
      <c r="B432" s="3" t="s">
        <v>1502</v>
      </c>
      <c r="C432" s="3" t="s">
        <v>1479</v>
      </c>
      <c r="D432" s="3" t="s">
        <v>1503</v>
      </c>
      <c r="E432" s="3" t="s">
        <v>1480</v>
      </c>
      <c r="F432" s="12" t="str">
        <f t="shared" si="95"/>
        <v>  잠열</v>
      </c>
      <c r="G432" s="12" t="str">
        <f t="shared" si="96"/>
        <v>  비열</v>
      </c>
      <c r="H432" s="18" t="str">
        <f t="shared" si="97"/>
        <v>  저열</v>
      </c>
      <c r="I432">
        <v>1</v>
      </c>
      <c r="J432" t="str">
        <f t="shared" si="98"/>
        <v>(33,10,' 어떤 물질 1g의 온도를 1°c 높이는데 필요한 열량을 일컫는 말은?','  잠열','  비열','  저열',1),</v>
      </c>
    </row>
    <row r="433" spans="1:10" x14ac:dyDescent="0.3">
      <c r="A433">
        <v>11</v>
      </c>
      <c r="B433" s="3" t="s">
        <v>1504</v>
      </c>
      <c r="C433" s="3" t="s">
        <v>1481</v>
      </c>
      <c r="D433" s="3" t="s">
        <v>1482</v>
      </c>
      <c r="E433" s="3" t="s">
        <v>1505</v>
      </c>
      <c r="F433" s="12" t="str">
        <f t="shared" si="95"/>
        <v>  도둑잠</v>
      </c>
      <c r="G433" s="12" t="str">
        <f t="shared" si="96"/>
        <v>  갈치잠</v>
      </c>
      <c r="H433" s="18" t="str">
        <f t="shared" si="97"/>
        <v>  사로잠</v>
      </c>
      <c r="I433">
        <v>2</v>
      </c>
      <c r="J433" t="str">
        <f t="shared" si="98"/>
        <v>(33,11,' 마음을 놓지 못하고 조바심하며 자는 잠을 일컫는 말은?','  도둑잠','  갈치잠','  사로잠',2),</v>
      </c>
    </row>
    <row r="434" spans="1:10" x14ac:dyDescent="0.3">
      <c r="A434">
        <v>12</v>
      </c>
      <c r="B434" s="3" t="s">
        <v>1506</v>
      </c>
      <c r="C434" s="3" t="s">
        <v>1483</v>
      </c>
      <c r="D434" s="3" t="s">
        <v>1507</v>
      </c>
      <c r="E434" s="3" t="s">
        <v>1484</v>
      </c>
      <c r="F434" s="12" t="str">
        <f t="shared" si="95"/>
        <v>  유한양행</v>
      </c>
      <c r="G434" s="12" t="str">
        <f t="shared" si="96"/>
        <v>  조흥은행</v>
      </c>
      <c r="H434" s="18" t="str">
        <f t="shared" si="97"/>
        <v>  경성방직주식회사</v>
      </c>
      <c r="I434">
        <v>1</v>
      </c>
      <c r="J434" t="str">
        <f t="shared" si="98"/>
        <v>(33,12,' 1956년 한국 최초의 증권거래소 출범과 동시에 주식을 상장한 회사는?','  유한양행','  조흥은행','  경성방직주식회사',1),</v>
      </c>
    </row>
    <row r="435" spans="1:10" x14ac:dyDescent="0.3">
      <c r="F435" s="12" t="str">
        <f t="shared" ref="F435:F448" si="99">IF( IFERROR(FIND("A.",C435), 0) &gt; 0, TRIM(MID( C435, SEARCH("A.", C435)+2, 100)),TRIM(C435))</f>
        <v/>
      </c>
      <c r="G435" s="12" t="str">
        <f t="shared" ref="G435:G448" si="100">IF( IFERROR(FIND("B.",D435), 0) &gt; 0, TRIM(MID( D435, SEARCH("B.", D435)+2, 100)),TRIM(D435))</f>
        <v/>
      </c>
      <c r="H435" s="18" t="str">
        <f t="shared" ref="H435:H448" si="101">IF( IFERROR(FIND("C.",E435), 0) &gt; 0, TRIM(MID( E435, SEARCH("C.", E435)+2, 100)),TRIM(E435))</f>
        <v/>
      </c>
    </row>
    <row r="436" spans="1:10" x14ac:dyDescent="0.3">
      <c r="A436" s="2">
        <v>43230.583333333336</v>
      </c>
      <c r="B436" s="3" t="s">
        <v>1509</v>
      </c>
      <c r="F436" s="12" t="str">
        <f t="shared" si="99"/>
        <v/>
      </c>
      <c r="G436" s="12" t="str">
        <f t="shared" si="100"/>
        <v/>
      </c>
      <c r="H436" s="18" t="str">
        <f t="shared" si="101"/>
        <v/>
      </c>
    </row>
    <row r="437" spans="1:10" x14ac:dyDescent="0.3">
      <c r="A437">
        <v>1</v>
      </c>
      <c r="B437" s="3" t="s">
        <v>1534</v>
      </c>
      <c r="C437" s="3" t="s">
        <v>1510</v>
      </c>
      <c r="D437" s="3" t="s">
        <v>1535</v>
      </c>
      <c r="E437" s="3" t="s">
        <v>1511</v>
      </c>
      <c r="F437" s="12" t="str">
        <f t="shared" si="99"/>
        <v>  마가린</v>
      </c>
      <c r="G437" s="12" t="str">
        <f t="shared" si="100"/>
        <v>  가가린</v>
      </c>
      <c r="H437" s="18" t="str">
        <f t="shared" si="101"/>
        <v>  가그린</v>
      </c>
      <c r="I437">
        <v>1</v>
      </c>
      <c r="J437" t="str">
        <f>"("&amp;$B$436&amp;","&amp;A437&amp;",'"&amp;B437&amp;"','"&amp;F437&amp;"','"&amp;G437&amp;"','"&amp;H437&amp;"',"&amp;I437&amp;"),"</f>
        <v>(34,1,' 최초로 우주에 간 사람의 이름은?','  마가린','  가가린','  가그린',1),</v>
      </c>
    </row>
    <row r="438" spans="1:10" x14ac:dyDescent="0.3">
      <c r="A438">
        <v>2</v>
      </c>
      <c r="B438" s="3" t="s">
        <v>1536</v>
      </c>
      <c r="C438" s="3" t="s">
        <v>1512</v>
      </c>
      <c r="D438" s="3" t="s">
        <v>1513</v>
      </c>
      <c r="E438" s="3" t="s">
        <v>1537</v>
      </c>
      <c r="F438" s="12" t="str">
        <f t="shared" si="99"/>
        <v>  네안데르탈인</v>
      </c>
      <c r="G438" s="12" t="str">
        <f t="shared" si="100"/>
        <v>  호모 사피엔스</v>
      </c>
      <c r="H438" s="18" t="str">
        <f t="shared" si="101"/>
        <v>  오스트랄로피테쿠스</v>
      </c>
      <c r="I438">
        <v>2</v>
      </c>
      <c r="J438" t="str">
        <f t="shared" ref="J438:J448" si="102">"("&amp;$B$436&amp;","&amp;A438&amp;",'"&amp;B438&amp;"','"&amp;F438&amp;"','"&amp;G438&amp;"','"&amp;H438&amp;"',"&amp;I438&amp;"),"</f>
        <v>(34,2,' 최초의 인류는?','  네안데르탈인','  호모 사피엔스','  오스트랄로피테쿠스',2),</v>
      </c>
    </row>
    <row r="439" spans="1:10" x14ac:dyDescent="0.3">
      <c r="A439">
        <v>3</v>
      </c>
      <c r="B439" s="3" t="s">
        <v>1538</v>
      </c>
      <c r="C439" s="3" t="s">
        <v>1539</v>
      </c>
      <c r="D439" s="3" t="s">
        <v>1514</v>
      </c>
      <c r="E439" s="3" t="s">
        <v>1515</v>
      </c>
      <c r="F439" s="12" t="str">
        <f t="shared" si="99"/>
        <v>  고명</v>
      </c>
      <c r="G439" s="12" t="str">
        <f t="shared" si="100"/>
        <v>  태명</v>
      </c>
      <c r="H439" s="18" t="str">
        <f t="shared" si="101"/>
        <v>  제명</v>
      </c>
      <c r="I439">
        <v>0</v>
      </c>
      <c r="J439" t="str">
        <f t="shared" si="102"/>
        <v>(34,3,' &lt;떡국, 외동딸, 계란&gt; 다음 단어에서 연상되는 것은?','  고명','  태명','  제명',0),</v>
      </c>
    </row>
    <row r="440" spans="1:10" x14ac:dyDescent="0.3">
      <c r="A440">
        <v>4</v>
      </c>
      <c r="B440" s="3" t="s">
        <v>1540</v>
      </c>
      <c r="C440" s="3" t="s">
        <v>1516</v>
      </c>
      <c r="D440" s="3" t="s">
        <v>1517</v>
      </c>
      <c r="E440" s="3" t="s">
        <v>1541</v>
      </c>
      <c r="F440" s="12" t="str">
        <f t="shared" si="99"/>
        <v>  크리스마스</v>
      </c>
      <c r="G440" s="12" t="str">
        <f t="shared" si="100"/>
        <v>  노동절</v>
      </c>
      <c r="H440" s="18" t="str">
        <f t="shared" si="101"/>
        <v>  추수감사절</v>
      </c>
      <c r="I440">
        <v>2</v>
      </c>
      <c r="J440" t="str">
        <f t="shared" si="102"/>
        <v>(34,4,' 미국의 공휴일로 첫 수확을 감사하며 칠면조 요리를 먹는 날은?','  크리스마스','  노동절','  추수감사절',2),</v>
      </c>
    </row>
    <row r="441" spans="1:10" x14ac:dyDescent="0.3">
      <c r="A441">
        <v>5</v>
      </c>
      <c r="B441" s="3" t="s">
        <v>1542</v>
      </c>
      <c r="C441" s="3" t="s">
        <v>1518</v>
      </c>
      <c r="D441" s="3" t="s">
        <v>1543</v>
      </c>
      <c r="E441" s="3" t="s">
        <v>1519</v>
      </c>
      <c r="F441" s="12" t="str">
        <f t="shared" si="99"/>
        <v>  아프로디테</v>
      </c>
      <c r="G441" s="12" t="str">
        <f t="shared" si="100"/>
        <v>  아레스</v>
      </c>
      <c r="H441" s="18" t="str">
        <f t="shared" si="101"/>
        <v>  아르테미스</v>
      </c>
      <c r="I441">
        <v>1</v>
      </c>
      <c r="J441" t="str">
        <f t="shared" si="102"/>
        <v>(34,5,' 다음 중 그리스 신화에 등장하는 여신이 아닌 것은?','  아프로디테','  아레스','  아르테미스',1),</v>
      </c>
    </row>
    <row r="442" spans="1:10" x14ac:dyDescent="0.3">
      <c r="A442">
        <v>6</v>
      </c>
      <c r="B442" s="3" t="s">
        <v>1556</v>
      </c>
      <c r="C442" s="3" t="s">
        <v>1544</v>
      </c>
      <c r="D442" s="3" t="s">
        <v>1520</v>
      </c>
      <c r="E442" s="3" t="s">
        <v>1521</v>
      </c>
      <c r="F442" s="12" t="str">
        <f t="shared" si="99"/>
        <v>  한국</v>
      </c>
      <c r="G442" s="12" t="str">
        <f t="shared" si="100"/>
        <v>  중국</v>
      </c>
      <c r="H442" s="18" t="str">
        <f t="shared" si="101"/>
        <v>  일본</v>
      </c>
      <c r="I442">
        <v>0</v>
      </c>
      <c r="J442" t="str">
        <f t="shared" si="102"/>
        <v>(34,6,' 라면사리에서 "사리"는 어느 나라 말에서 유래되었을까?','  한국','  중국','  일본',0),</v>
      </c>
    </row>
    <row r="443" spans="1:10" x14ac:dyDescent="0.3">
      <c r="A443">
        <v>7</v>
      </c>
      <c r="B443" s="3" t="s">
        <v>1545</v>
      </c>
      <c r="C443" s="3" t="s">
        <v>1522</v>
      </c>
      <c r="D443" s="3" t="s">
        <v>1523</v>
      </c>
      <c r="E443" s="3" t="s">
        <v>1546</v>
      </c>
      <c r="F443" s="12" t="str">
        <f t="shared" si="99"/>
        <v>  트러플</v>
      </c>
      <c r="G443" s="12" t="str">
        <f t="shared" si="100"/>
        <v>  푸아그라</v>
      </c>
      <c r="H443" s="18" t="str">
        <f t="shared" si="101"/>
        <v>  샥스핀</v>
      </c>
      <c r="I443">
        <v>2</v>
      </c>
      <c r="J443" t="str">
        <f t="shared" si="102"/>
        <v>(34,7,' 세계 3대 진미에 속하지 않는 것은?','  트러플','  푸아그라','  샥스핀',2),</v>
      </c>
    </row>
    <row r="444" spans="1:10" x14ac:dyDescent="0.3">
      <c r="A444">
        <v>8</v>
      </c>
      <c r="B444" s="3" t="s">
        <v>1547</v>
      </c>
      <c r="C444" s="3" t="s">
        <v>1524</v>
      </c>
      <c r="D444" s="3" t="s">
        <v>1548</v>
      </c>
      <c r="E444" s="3" t="s">
        <v>1525</v>
      </c>
      <c r="F444" s="12" t="str">
        <f t="shared" si="99"/>
        <v>  미스티</v>
      </c>
      <c r="G444" s="12" t="str">
        <f t="shared" si="100"/>
        <v>  라이브</v>
      </c>
      <c r="H444" s="18" t="str">
        <f t="shared" si="101"/>
        <v>  밥 잘 사주는 예쁜 누나</v>
      </c>
      <c r="I444">
        <v>1</v>
      </c>
      <c r="J444" t="str">
        <f t="shared" si="102"/>
        <v>(34,8,' 다음 보기의 드라마 중 방송사가 다른 하나는?','  미스티','  라이브','  밥 잘 사주는 예쁜 누나',1),</v>
      </c>
    </row>
    <row r="445" spans="1:10" x14ac:dyDescent="0.3">
      <c r="A445">
        <v>9</v>
      </c>
      <c r="B445" s="3" t="s">
        <v>1549</v>
      </c>
      <c r="C445" s="3" t="s">
        <v>1550</v>
      </c>
      <c r="D445" s="3" t="s">
        <v>1526</v>
      </c>
      <c r="E445" s="3" t="s">
        <v>1527</v>
      </c>
      <c r="F445" s="12" t="str">
        <f t="shared" si="99"/>
        <v>  의존효과</v>
      </c>
      <c r="G445" s="12" t="str">
        <f t="shared" si="100"/>
        <v>  전시효과</v>
      </c>
      <c r="H445" s="18" t="str">
        <f t="shared" si="101"/>
        <v>  관성효과</v>
      </c>
      <c r="I445">
        <v>0</v>
      </c>
      <c r="J445" t="str">
        <f t="shared" si="102"/>
        <v>(34,9,' 생산자의 상품 광고에 이끌려 소비를 증대하는 경향을 뜻하는 경제 용어는?','  의존효과','  전시효과','  관성효과',0),</v>
      </c>
    </row>
    <row r="446" spans="1:10" x14ac:dyDescent="0.3">
      <c r="A446">
        <v>10</v>
      </c>
      <c r="B446" s="3" t="s">
        <v>1551</v>
      </c>
      <c r="C446" s="3" t="s">
        <v>1528</v>
      </c>
      <c r="D446" s="3" t="s">
        <v>1529</v>
      </c>
      <c r="E446" s="3" t="s">
        <v>1552</v>
      </c>
      <c r="F446" s="12" t="str">
        <f t="shared" si="99"/>
        <v>  KFC 켄터키 대학</v>
      </c>
      <c r="G446" s="12" t="str">
        <f t="shared" si="100"/>
        <v>  롯데리아 치즈 대학</v>
      </c>
      <c r="H446" s="18" t="str">
        <f t="shared" si="101"/>
        <v>  맥도날드 햄버거 대학</v>
      </c>
      <c r="I446">
        <v>2</v>
      </c>
      <c r="J446" t="str">
        <f t="shared" si="102"/>
        <v>(34,10,' 다음 중 실제로 존재하는 대학교는?','  KFC 켄터키 대학','  롯데리아 치즈 대학','  맥도날드 햄버거 대학',2),</v>
      </c>
    </row>
    <row r="447" spans="1:10" x14ac:dyDescent="0.3">
      <c r="A447">
        <v>11</v>
      </c>
      <c r="B447" s="3" t="s">
        <v>1553</v>
      </c>
      <c r="C447" s="3" t="s">
        <v>1554</v>
      </c>
      <c r="D447" s="3" t="s">
        <v>1530</v>
      </c>
      <c r="E447" s="3" t="s">
        <v>1531</v>
      </c>
      <c r="F447" s="12" t="str">
        <f t="shared" si="99"/>
        <v>  11번째</v>
      </c>
      <c r="G447" s="12" t="str">
        <f t="shared" si="100"/>
        <v>  12번째</v>
      </c>
      <c r="H447" s="18" t="str">
        <f t="shared" si="101"/>
        <v>  13번째</v>
      </c>
      <c r="I447">
        <v>0</v>
      </c>
      <c r="J447" t="str">
        <f t="shared" si="102"/>
        <v>(34,11,' 우리나라는 스페이스 클럽의 몇 번째 가입국일까?','  11번째','  12번째','  13번째',0),</v>
      </c>
    </row>
    <row r="448" spans="1:10" x14ac:dyDescent="0.3">
      <c r="A448">
        <v>12</v>
      </c>
      <c r="B448" s="3" t="s">
        <v>1557</v>
      </c>
      <c r="C448" s="3" t="s">
        <v>1532</v>
      </c>
      <c r="D448" s="3" t="s">
        <v>1555</v>
      </c>
      <c r="E448" s="3" t="s">
        <v>1533</v>
      </c>
      <c r="F448" s="12" t="str">
        <f t="shared" si="99"/>
        <v>  적안시</v>
      </c>
      <c r="G448" s="12" t="str">
        <f t="shared" si="100"/>
        <v>  청안시</v>
      </c>
      <c r="H448" s="18" t="str">
        <f t="shared" si="101"/>
        <v>  흑안시</v>
      </c>
      <c r="I448">
        <v>1</v>
      </c>
      <c r="J448" t="str">
        <f t="shared" si="102"/>
        <v>(34,12,' "남을 무시하며 흘겨봄"을 뜻하는 백안시의 반대말은?','  적안시','  청안시','  흑안시',1),</v>
      </c>
    </row>
    <row r="449" spans="1:10" x14ac:dyDescent="0.3">
      <c r="F449" s="12" t="str">
        <f t="shared" ref="F449:F462" si="103">IF( IFERROR(FIND("A.",C449), 0) &gt; 0, TRIM(MID( C449, SEARCH("A.", C449)+2, 100)),TRIM(C449))</f>
        <v/>
      </c>
      <c r="G449" s="12" t="str">
        <f t="shared" ref="G449:G462" si="104">IF( IFERROR(FIND("B.",D449), 0) &gt; 0, TRIM(MID( D449, SEARCH("B.", D449)+2, 100)),TRIM(D449))</f>
        <v/>
      </c>
      <c r="H449" s="18" t="str">
        <f t="shared" ref="H449:H462" si="105">IF( IFERROR(FIND("C.",E449), 0) &gt; 0, TRIM(MID( E449, SEARCH("C.", E449)+2, 100)),TRIM(E449))</f>
        <v/>
      </c>
    </row>
    <row r="450" spans="1:10" x14ac:dyDescent="0.3">
      <c r="A450" s="2">
        <v>43231.520833333336</v>
      </c>
      <c r="B450" s="3" t="s">
        <v>1558</v>
      </c>
      <c r="F450" s="12" t="str">
        <f t="shared" si="103"/>
        <v/>
      </c>
      <c r="G450" s="12" t="str">
        <f t="shared" si="104"/>
        <v/>
      </c>
      <c r="H450" s="18" t="str">
        <f t="shared" si="105"/>
        <v/>
      </c>
    </row>
    <row r="451" spans="1:10" x14ac:dyDescent="0.3">
      <c r="A451">
        <v>1</v>
      </c>
      <c r="B451" s="3" t="s">
        <v>1583</v>
      </c>
      <c r="C451" s="3" t="s">
        <v>1559</v>
      </c>
      <c r="D451" s="3" t="s">
        <v>1560</v>
      </c>
      <c r="E451" s="3" t="s">
        <v>1584</v>
      </c>
      <c r="F451" s="12" t="str">
        <f t="shared" si="103"/>
        <v>  롯데시네마</v>
      </c>
      <c r="G451" s="12" t="str">
        <f t="shared" si="104"/>
        <v>  CGV</v>
      </c>
      <c r="H451" s="18" t="str">
        <f t="shared" si="105"/>
        <v>  메가스터디</v>
      </c>
      <c r="I451">
        <v>2</v>
      </c>
      <c r="J451" t="str">
        <f>"("&amp;$B$450&amp;","&amp;A451&amp;",'"&amp;B451&amp;"','"&amp;F451&amp;"','"&amp;G451&amp;"','"&amp;H451&amp;"',"&amp;I451&amp;"),"</f>
        <v>(35,1,' 다음 중 영화관이 아닌 곳은?','  롯데시네마','  CGV','  메가스터디',2),</v>
      </c>
    </row>
    <row r="452" spans="1:10" x14ac:dyDescent="0.3">
      <c r="A452">
        <v>2</v>
      </c>
      <c r="B452" s="3" t="s">
        <v>1585</v>
      </c>
      <c r="C452" s="3" t="s">
        <v>1586</v>
      </c>
      <c r="D452" s="3" t="s">
        <v>1561</v>
      </c>
      <c r="E452" s="3" t="s">
        <v>1562</v>
      </c>
      <c r="F452" s="12" t="str">
        <f t="shared" si="103"/>
        <v>  월스트리트</v>
      </c>
      <c r="G452" s="12" t="str">
        <f t="shared" si="104"/>
        <v>  백스트리트</v>
      </c>
      <c r="H452" s="18" t="str">
        <f t="shared" si="105"/>
        <v>  콘크리트</v>
      </c>
      <c r="I452">
        <v>0</v>
      </c>
      <c r="J452" t="str">
        <f t="shared" ref="J452:J462" si="106">"("&amp;$B$450&amp;","&amp;A452&amp;",'"&amp;B452&amp;"','"&amp;F452&amp;"','"&amp;G452&amp;"','"&amp;H452&amp;"',"&amp;I452&amp;"),"</f>
        <v>(35,2,' 미국 뉴욕시에 위치한 금융, 증권 거래의 중심지는?','  월스트리트','  백스트리트','  콘크리트',0),</v>
      </c>
    </row>
    <row r="453" spans="1:10" x14ac:dyDescent="0.3">
      <c r="A453">
        <v>3</v>
      </c>
      <c r="B453" s="3" t="s">
        <v>1587</v>
      </c>
      <c r="C453" s="3" t="s">
        <v>1563</v>
      </c>
      <c r="D453" s="3" t="s">
        <v>1588</v>
      </c>
      <c r="E453" s="3" t="s">
        <v>1564</v>
      </c>
      <c r="F453" s="12" t="str">
        <f t="shared" si="103"/>
        <v>  박정희 대통령</v>
      </c>
      <c r="G453" s="12" t="str">
        <f t="shared" si="104"/>
        <v>  김대중 대통령</v>
      </c>
      <c r="H453" s="18" t="str">
        <f t="shared" si="105"/>
        <v>  문재인 대통령</v>
      </c>
      <c r="I453">
        <v>1</v>
      </c>
      <c r="J453" t="str">
        <f t="shared" si="106"/>
        <v>(35,3,' 우리나라 최초의 노벨평화상 수상자는?','  박정희 대통령','  김대중 대통령','  문재인 대통령',1),</v>
      </c>
    </row>
    <row r="454" spans="1:10" x14ac:dyDescent="0.3">
      <c r="A454">
        <v>4</v>
      </c>
      <c r="B454" s="3" t="s">
        <v>1589</v>
      </c>
      <c r="C454" s="3" t="s">
        <v>1590</v>
      </c>
      <c r="D454" s="3" t="s">
        <v>1565</v>
      </c>
      <c r="E454" s="3" t="s">
        <v>1566</v>
      </c>
      <c r="F454" s="12" t="str">
        <f t="shared" si="103"/>
        <v>  미국</v>
      </c>
      <c r="G454" s="12" t="str">
        <f t="shared" si="104"/>
        <v>  한국</v>
      </c>
      <c r="H454" s="18" t="str">
        <f t="shared" si="105"/>
        <v>  북한</v>
      </c>
      <c r="I454">
        <v>0</v>
      </c>
      <c r="J454" t="str">
        <f t="shared" si="106"/>
        <v>(35,4,' 군사비 지출액이 가장 큰 나라는?','  미국','  한국','  북한',0),</v>
      </c>
    </row>
    <row r="455" spans="1:10" x14ac:dyDescent="0.3">
      <c r="A455">
        <v>5</v>
      </c>
      <c r="B455" s="3" t="s">
        <v>1606</v>
      </c>
      <c r="C455" s="3" t="s">
        <v>1567</v>
      </c>
      <c r="D455" s="3" t="s">
        <v>1591</v>
      </c>
      <c r="E455" s="3" t="s">
        <v>1568</v>
      </c>
      <c r="F455" s="12" t="str">
        <f t="shared" si="103"/>
        <v>  장첸</v>
      </c>
      <c r="G455" s="12" t="str">
        <f t="shared" si="104"/>
        <v>  도티</v>
      </c>
      <c r="H455" s="18" t="str">
        <f t="shared" si="105"/>
        <v>  캐리 언니</v>
      </c>
      <c r="I455">
        <v>1</v>
      </c>
      <c r="J455" t="str">
        <f t="shared" si="106"/>
        <v>(35,5,' "초통령"이라 불리며, 한국 게임 채널 최초로 유튜브 구독자 200만 명을 돌파한 크리에이터는?','  장첸','  도티','  캐리 언니',1),</v>
      </c>
    </row>
    <row r="456" spans="1:10" x14ac:dyDescent="0.3">
      <c r="A456">
        <v>6</v>
      </c>
      <c r="B456" s="3" t="s">
        <v>1592</v>
      </c>
      <c r="C456" s="3" t="s">
        <v>1569</v>
      </c>
      <c r="D456" s="3" t="s">
        <v>1593</v>
      </c>
      <c r="E456" s="3" t="s">
        <v>1570</v>
      </c>
      <c r="F456" s="12" t="str">
        <f t="shared" si="103"/>
        <v>  요오드</v>
      </c>
      <c r="G456" s="12" t="str">
        <f t="shared" si="104"/>
        <v>  라돈</v>
      </c>
      <c r="H456" s="18" t="str">
        <f t="shared" si="105"/>
        <v>  칼륨</v>
      </c>
      <c r="I456">
        <v>1</v>
      </c>
      <c r="J456" t="str">
        <f t="shared" si="106"/>
        <v>(35,6,' 원자번호 86번으로 최근 침대 검출 논란으로 이슈가 된 원소는?','  요오드','  라돈','  칼륨',1),</v>
      </c>
    </row>
    <row r="457" spans="1:10" x14ac:dyDescent="0.3">
      <c r="A457">
        <v>7</v>
      </c>
      <c r="B457" s="3" t="s">
        <v>1594</v>
      </c>
      <c r="C457" s="3" t="s">
        <v>1571</v>
      </c>
      <c r="D457" s="3" t="s">
        <v>1572</v>
      </c>
      <c r="E457" s="3" t="s">
        <v>1595</v>
      </c>
      <c r="F457" s="12" t="str">
        <f t="shared" si="103"/>
        <v>  주사위는 던져졌다.</v>
      </c>
      <c r="G457" s="12" t="str">
        <f t="shared" si="104"/>
        <v>  길을 찾을 수 없다면, 길을 만들어라!</v>
      </c>
      <c r="H457" s="18" t="str">
        <f t="shared" si="105"/>
        <v>  노병은 죽지 않았다, 다만 사라질 뿐이다.</v>
      </c>
      <c r="I457">
        <v>2</v>
      </c>
      <c r="J457" t="str">
        <f t="shared" si="106"/>
        <v>(35,7,' 인천 상륙 작전으로 유명한 맥아더 장군이 퇴임 연설에서 남긴 명언으로 알맞은 것은?','  주사위는 던져졌다.','  길을 찾을 수 없다면, 길을 만들어라!','  노병은 죽지 않았다, 다만 사라질 뿐이다.',2),</v>
      </c>
    </row>
    <row r="458" spans="1:10" x14ac:dyDescent="0.3">
      <c r="A458">
        <v>8</v>
      </c>
      <c r="B458" s="3" t="s">
        <v>1596</v>
      </c>
      <c r="C458" s="3" t="s">
        <v>1573</v>
      </c>
      <c r="D458" s="3" t="s">
        <v>1574</v>
      </c>
      <c r="E458" s="3" t="s">
        <v>1597</v>
      </c>
      <c r="F458" s="12" t="str">
        <f t="shared" si="103"/>
        <v>  인포메틱스 카</v>
      </c>
      <c r="G458" s="12" t="str">
        <f t="shared" si="104"/>
        <v>  사이드 카</v>
      </c>
      <c r="H458" s="18" t="str">
        <f t="shared" si="105"/>
        <v>  커넥티드 카</v>
      </c>
      <c r="I458">
        <v>2</v>
      </c>
      <c r="J458" t="str">
        <f t="shared" si="106"/>
        <v>(35,8,' 정보통신 기술과 자동차를 연결한 차세대 자동차를 뜻하는 용어는?','  인포메틱스 카','  사이드 카','  커넥티드 카',2),</v>
      </c>
    </row>
    <row r="459" spans="1:10" x14ac:dyDescent="0.3">
      <c r="A459">
        <v>9</v>
      </c>
      <c r="B459" s="3" t="s">
        <v>1598</v>
      </c>
      <c r="C459" s="3" t="s">
        <v>1599</v>
      </c>
      <c r="D459" s="3" t="s">
        <v>1575</v>
      </c>
      <c r="E459" s="3" t="s">
        <v>1576</v>
      </c>
      <c r="F459" s="12" t="str">
        <f t="shared" si="103"/>
        <v>  제비</v>
      </c>
      <c r="G459" s="12" t="str">
        <f t="shared" si="104"/>
        <v>  까치</v>
      </c>
      <c r="H459" s="18" t="str">
        <f t="shared" si="105"/>
        <v>  비둘기</v>
      </c>
      <c r="I459">
        <v>0</v>
      </c>
      <c r="J459" t="str">
        <f t="shared" si="106"/>
        <v>(35,9,' 우체국 마크는 어떤 새를 표현한 것일까?','  제비','  까치','  비둘기',0),</v>
      </c>
    </row>
    <row r="460" spans="1:10" x14ac:dyDescent="0.3">
      <c r="A460">
        <v>10</v>
      </c>
      <c r="B460" s="3" t="s">
        <v>1600</v>
      </c>
      <c r="C460" s="3" t="s">
        <v>1577</v>
      </c>
      <c r="D460" s="3" t="s">
        <v>1578</v>
      </c>
      <c r="E460" s="3" t="s">
        <v>1601</v>
      </c>
      <c r="F460" s="12" t="str">
        <f t="shared" si="103"/>
        <v>  흠치다</v>
      </c>
      <c r="G460" s="12" t="str">
        <f t="shared" si="104"/>
        <v>  뽀리다</v>
      </c>
      <c r="H460" s="18" t="str">
        <f t="shared" si="105"/>
        <v>  쌔비다</v>
      </c>
      <c r="I460">
        <v>2</v>
      </c>
      <c r="J460" t="str">
        <f t="shared" si="106"/>
        <v>(35,10,' 다음 중 올바른 표준어는?','  흠치다','  뽀리다','  쌔비다',2),</v>
      </c>
    </row>
    <row r="461" spans="1:10" x14ac:dyDescent="0.3">
      <c r="A461">
        <v>11</v>
      </c>
      <c r="B461" s="3" t="s">
        <v>1602</v>
      </c>
      <c r="C461" s="3" t="s">
        <v>1579</v>
      </c>
      <c r="D461" s="3" t="s">
        <v>1603</v>
      </c>
      <c r="E461" s="3" t="s">
        <v>1580</v>
      </c>
      <c r="F461" s="12" t="str">
        <f t="shared" si="103"/>
        <v>  점잖다 - 젊지 않다</v>
      </c>
      <c r="G461" s="12" t="str">
        <f t="shared" si="104"/>
        <v>  괜찮다 - 개의치 않다</v>
      </c>
      <c r="H461" s="18" t="str">
        <f t="shared" si="105"/>
        <v>  귀찮다 - 귀하지 않다</v>
      </c>
      <c r="I461">
        <v>1</v>
      </c>
      <c r="J461" t="str">
        <f t="shared" si="106"/>
        <v>(35,11,' 보기의 단어와 어원이 잘못 짝지어진 것은?','  점잖다 - 젊지 않다','  괜찮다 - 개의치 않다','  귀찮다 - 귀하지 않다',1),</v>
      </c>
    </row>
    <row r="462" spans="1:10" x14ac:dyDescent="0.3">
      <c r="A462">
        <v>12</v>
      </c>
      <c r="B462" s="3" t="s">
        <v>1604</v>
      </c>
      <c r="C462" s="3" t="s">
        <v>1605</v>
      </c>
      <c r="D462" s="3" t="s">
        <v>1581</v>
      </c>
      <c r="E462" s="3" t="s">
        <v>1582</v>
      </c>
      <c r="F462" s="12" t="str">
        <f t="shared" si="103"/>
        <v>  김창회</v>
      </c>
      <c r="G462" s="12" t="str">
        <f t="shared" si="104"/>
        <v>  김창암</v>
      </c>
      <c r="H462" s="18" t="str">
        <f t="shared" si="105"/>
        <v>  김창수</v>
      </c>
      <c r="I462">
        <v>0</v>
      </c>
      <c r="J462" t="str">
        <f t="shared" si="106"/>
        <v>(35,12,' 백범 김구 선생의 개명 전 이름이 아닌 것은?','  김창회','  김창암','  김창수',0),</v>
      </c>
    </row>
    <row r="463" spans="1:10" x14ac:dyDescent="0.3">
      <c r="H463" s="18"/>
    </row>
    <row r="464" spans="1:10" x14ac:dyDescent="0.3">
      <c r="B464" s="3" t="s">
        <v>1654</v>
      </c>
      <c r="H464" s="18"/>
    </row>
    <row r="465" spans="1:10" x14ac:dyDescent="0.3">
      <c r="A465">
        <v>1</v>
      </c>
      <c r="B465" s="3" t="s">
        <v>1653</v>
      </c>
      <c r="C465" s="3" t="s">
        <v>1631</v>
      </c>
      <c r="D465" s="3" t="s">
        <v>1607</v>
      </c>
      <c r="E465" s="3" t="s">
        <v>1608</v>
      </c>
      <c r="F465" s="12" t="str">
        <f t="shared" ref="F465:F476" si="107">IF( IFERROR(FIND("A.",C465), 0) &gt; 0, TRIM(MID( C465, SEARCH("A.", C465)+2, 100)),TRIM(C465))</f>
        <v>  무지개</v>
      </c>
      <c r="G465" s="12" t="str">
        <f t="shared" ref="G465:G476" si="108">IF( IFERROR(FIND("B.",D465), 0) &gt; 0, TRIM(MID( D465, SEARCH("B.", D465)+2, 100)),TRIM(D465))</f>
        <v>  지우개</v>
      </c>
      <c r="H465" s="18" t="str">
        <f t="shared" ref="H465:H476" si="109">IF( IFERROR(FIND("C.",E465), 0) &gt; 0, TRIM(MID( E465, SEARCH("C.", E465)+2, 100)),TRIM(E465))</f>
        <v>  보조개</v>
      </c>
      <c r="I465" s="12">
        <v>0</v>
      </c>
      <c r="J465" t="str">
        <f>"("&amp;$B$464&amp;","&amp;A465&amp;",'"&amp;B465&amp;"','"&amp;F465&amp;"','"&amp;G465&amp;"','"&amp;H465&amp;"',"&amp;I465&amp;"),"</f>
        <v>(36,1,' 공중에 떠 있는 반원 모양의 일곱 빛깔 줄의 이름은?','  무지개','  지우개','  보조개',0),</v>
      </c>
    </row>
    <row r="466" spans="1:10" x14ac:dyDescent="0.3">
      <c r="A466">
        <v>2</v>
      </c>
      <c r="B466" s="3" t="s">
        <v>1632</v>
      </c>
      <c r="C466" s="3" t="s">
        <v>1609</v>
      </c>
      <c r="D466" s="3" t="s">
        <v>1633</v>
      </c>
      <c r="E466" s="3" t="s">
        <v>1610</v>
      </c>
      <c r="F466" s="12" t="str">
        <f t="shared" si="107"/>
        <v>  잭팟</v>
      </c>
      <c r="G466" s="12" t="str">
        <f t="shared" si="108"/>
        <v>  에어팟</v>
      </c>
      <c r="H466" s="18" t="str">
        <f t="shared" si="109"/>
        <v>  삼인팟</v>
      </c>
      <c r="I466" s="12">
        <v>1</v>
      </c>
      <c r="J466" t="str">
        <f t="shared" ref="J466:J476" si="110">"("&amp;$B$464&amp;","&amp;A466&amp;",'"&amp;B466&amp;"','"&amp;F466&amp;"','"&amp;G466&amp;"','"&amp;H466&amp;"',"&amp;I466&amp;"),"</f>
        <v>(36,2,' 애플에서 출시한 무선 이어폰의 이름은?','  잭팟','  에어팟','  삼인팟',1),</v>
      </c>
    </row>
    <row r="467" spans="1:10" x14ac:dyDescent="0.3">
      <c r="A467">
        <v>3</v>
      </c>
      <c r="B467" s="3" t="s">
        <v>1634</v>
      </c>
      <c r="C467" s="3" t="s">
        <v>1611</v>
      </c>
      <c r="D467" s="3" t="s">
        <v>1612</v>
      </c>
      <c r="E467" s="3" t="s">
        <v>1635</v>
      </c>
      <c r="F467" s="12" t="str">
        <f t="shared" si="107"/>
        <v>  전세</v>
      </c>
      <c r="G467" s="12" t="str">
        <f t="shared" si="108"/>
        <v>  개세</v>
      </c>
      <c r="H467" s="18" t="str">
        <f t="shared" si="109"/>
        <v>  주행세</v>
      </c>
      <c r="I467" s="12">
        <v>2</v>
      </c>
      <c r="J467" t="str">
        <f t="shared" si="110"/>
        <v>(36,3,' 유류세에 포함되는 것은?','  전세','  개세','  주행세',2),</v>
      </c>
    </row>
    <row r="468" spans="1:10" x14ac:dyDescent="0.3">
      <c r="A468">
        <v>4</v>
      </c>
      <c r="B468" s="3" t="s">
        <v>1636</v>
      </c>
      <c r="C468" s="3" t="s">
        <v>1613</v>
      </c>
      <c r="D468" s="3" t="s">
        <v>1614</v>
      </c>
      <c r="E468" s="3" t="s">
        <v>1637</v>
      </c>
      <c r="F468" s="12" t="str">
        <f t="shared" si="107"/>
        <v>  지방</v>
      </c>
      <c r="G468" s="12" t="str">
        <f t="shared" si="108"/>
        <v>  탄수화물</v>
      </c>
      <c r="H468" s="18" t="str">
        <f t="shared" si="109"/>
        <v>  비타민C</v>
      </c>
      <c r="I468" s="12">
        <v>2</v>
      </c>
      <c r="J468" t="str">
        <f t="shared" si="110"/>
        <v>(36,4,' 완전 식품이라 불리는 달걀에 함유되지 않은 영양소는?','  지방','  탄수화물','  비타민C',2),</v>
      </c>
    </row>
    <row r="469" spans="1:10" x14ac:dyDescent="0.3">
      <c r="A469">
        <v>5</v>
      </c>
      <c r="B469" s="3" t="s">
        <v>1638</v>
      </c>
      <c r="C469" s="3" t="s">
        <v>1615</v>
      </c>
      <c r="D469" s="3" t="s">
        <v>1639</v>
      </c>
      <c r="E469" s="3" t="s">
        <v>1616</v>
      </c>
      <c r="F469" s="12" t="str">
        <f t="shared" si="107"/>
        <v>  무선 조난 신호</v>
      </c>
      <c r="G469" s="12" t="str">
        <f t="shared" si="108"/>
        <v>  5월의 신부</v>
      </c>
      <c r="H469" s="18" t="str">
        <f t="shared" si="109"/>
        <v>  노동자의 날</v>
      </c>
      <c r="I469" s="12">
        <v>1</v>
      </c>
      <c r="J469" t="str">
        <f t="shared" si="110"/>
        <v>(36,5,' 메이데이(May Day)를 일컫는 의미가 아닌 것은?','  무선 조난 신호','  5월의 신부','  노동자의 날',1),</v>
      </c>
    </row>
    <row r="470" spans="1:10" x14ac:dyDescent="0.3">
      <c r="A470">
        <v>6</v>
      </c>
      <c r="B470" s="3" t="s">
        <v>1640</v>
      </c>
      <c r="C470" s="3" t="s">
        <v>1617</v>
      </c>
      <c r="D470" s="3" t="s">
        <v>1618</v>
      </c>
      <c r="E470" s="3" t="s">
        <v>1641</v>
      </c>
      <c r="F470" s="12" t="str">
        <f t="shared" si="107"/>
        <v>  짜파게티</v>
      </c>
      <c r="G470" s="12" t="str">
        <f t="shared" si="108"/>
        <v>  불닭볶음면</v>
      </c>
      <c r="H470" s="18" t="str">
        <f t="shared" si="109"/>
        <v>  육개장</v>
      </c>
      <c r="I470" s="12">
        <v>2</v>
      </c>
      <c r="J470" t="str">
        <f t="shared" si="110"/>
        <v>(36,6,' 컵라면 매출 1위는?','  짜파게티','  불닭볶음면','  육개장',2),</v>
      </c>
    </row>
    <row r="471" spans="1:10" x14ac:dyDescent="0.3">
      <c r="A471">
        <v>7</v>
      </c>
      <c r="B471" s="3" t="s">
        <v>1642</v>
      </c>
      <c r="C471" s="3" t="s">
        <v>1619</v>
      </c>
      <c r="D471" s="3" t="s">
        <v>1620</v>
      </c>
      <c r="E471" s="3" t="s">
        <v>1643</v>
      </c>
      <c r="F471" s="12" t="str">
        <f t="shared" si="107"/>
        <v>  Panel</v>
      </c>
      <c r="G471" s="12" t="str">
        <f t="shared" si="108"/>
        <v>  Pixel</v>
      </c>
      <c r="H471" s="18" t="str">
        <f t="shared" si="109"/>
        <v>  Progressive</v>
      </c>
      <c r="I471" s="12">
        <v>2</v>
      </c>
      <c r="J471" t="str">
        <f t="shared" si="110"/>
        <v>(36,7,' 영상 품질을 나타내는 1080p 720p에서 p가 의미하는 것은?','  Panel','  Pixel','  Progressive',2),</v>
      </c>
    </row>
    <row r="472" spans="1:10" x14ac:dyDescent="0.3">
      <c r="A472">
        <v>8</v>
      </c>
      <c r="B472" s="3" t="s">
        <v>1644</v>
      </c>
      <c r="C472" s="3" t="s">
        <v>1621</v>
      </c>
      <c r="D472" s="3" t="s">
        <v>1622</v>
      </c>
      <c r="E472" s="3" t="s">
        <v>1645</v>
      </c>
      <c r="F472" s="12" t="str">
        <f t="shared" si="107"/>
        <v>  치아</v>
      </c>
      <c r="G472" s="12" t="str">
        <f t="shared" si="108"/>
        <v>  목구멍</v>
      </c>
      <c r="H472" s="18" t="str">
        <f t="shared" si="109"/>
        <v>  입술</v>
      </c>
      <c r="I472" s="12">
        <v>2</v>
      </c>
      <c r="J472" t="str">
        <f t="shared" si="110"/>
        <v>(36,8,' 한글 자음 &lt;ㅁ&gt;은 어떤 발음 기관을 본떠 만든 것일까?','  치아','  목구멍','  입술',2),</v>
      </c>
    </row>
    <row r="473" spans="1:10" x14ac:dyDescent="0.3">
      <c r="A473">
        <v>9</v>
      </c>
      <c r="B473" s="3" t="s">
        <v>1655</v>
      </c>
      <c r="C473" s="3" t="s">
        <v>1646</v>
      </c>
      <c r="D473" s="3" t="s">
        <v>1623</v>
      </c>
      <c r="E473" s="3" t="s">
        <v>1624</v>
      </c>
      <c r="F473" s="12" t="str">
        <f t="shared" si="107"/>
        <v>  약 30분</v>
      </c>
      <c r="G473" s="12" t="str">
        <f t="shared" si="108"/>
        <v>  약 1시간</v>
      </c>
      <c r="H473" s="18" t="str">
        <f t="shared" si="109"/>
        <v>  약 2시간</v>
      </c>
      <c r="I473" s="12">
        <v>0</v>
      </c>
      <c r="J473" t="str">
        <f t="shared" si="110"/>
        <v>(36,9,' 조선시대엔 시간을 "식경"이라는 단위로 쪼갰다. 그렇다면 &lt;한식경&gt;은 지금의 어느 정도의 시간일까?','  약 30분','  약 1시간','  약 2시간',0),</v>
      </c>
    </row>
    <row r="474" spans="1:10" x14ac:dyDescent="0.3">
      <c r="A474">
        <v>10</v>
      </c>
      <c r="B474" s="3" t="s">
        <v>1647</v>
      </c>
      <c r="C474" s="3" t="s">
        <v>1648</v>
      </c>
      <c r="D474" s="3" t="s">
        <v>1625</v>
      </c>
      <c r="E474" s="3" t="s">
        <v>1626</v>
      </c>
      <c r="F474" s="12" t="str">
        <f t="shared" si="107"/>
        <v>  21개</v>
      </c>
      <c r="G474" s="12" t="str">
        <f t="shared" si="108"/>
        <v>  25개</v>
      </c>
      <c r="H474" s="18" t="str">
        <f t="shared" si="109"/>
        <v>  28개</v>
      </c>
      <c r="I474" s="12">
        <v>0</v>
      </c>
      <c r="J474" t="str">
        <f t="shared" si="110"/>
        <v>(36,10,' 통상적으로 맥주병 뚜겅의 톱니는 몇 개일까?','  21개','  25개','  28개',0),</v>
      </c>
    </row>
    <row r="475" spans="1:10" x14ac:dyDescent="0.3">
      <c r="A475">
        <v>11</v>
      </c>
      <c r="B475" s="3" t="s">
        <v>1649</v>
      </c>
      <c r="C475" s="3" t="s">
        <v>1627</v>
      </c>
      <c r="D475" s="3" t="s">
        <v>1650</v>
      </c>
      <c r="E475" s="3" t="s">
        <v>1628</v>
      </c>
      <c r="F475" s="12" t="str">
        <f t="shared" si="107"/>
        <v>  각질</v>
      </c>
      <c r="G475" s="12" t="str">
        <f t="shared" si="108"/>
        <v>  대변</v>
      </c>
      <c r="H475" s="18" t="str">
        <f t="shared" si="109"/>
        <v>  손발톱</v>
      </c>
      <c r="I475" s="12">
        <v>1</v>
      </c>
      <c r="J475" t="str">
        <f t="shared" si="110"/>
        <v>(36,11,' 2012년 미국에는 정자은행과 혈액은행의 뒤를 이어 [   ] 은행이 탄생했다.','  각질','  대변','  손발톱',1),</v>
      </c>
    </row>
    <row r="476" spans="1:10" x14ac:dyDescent="0.3">
      <c r="A476">
        <v>12</v>
      </c>
      <c r="B476" s="3" t="s">
        <v>1651</v>
      </c>
      <c r="C476" s="3" t="s">
        <v>1629</v>
      </c>
      <c r="D476" s="3" t="s">
        <v>1630</v>
      </c>
      <c r="E476" s="3" t="s">
        <v>1652</v>
      </c>
      <c r="F476" s="12" t="str">
        <f t="shared" si="107"/>
        <v>  19세 ~ 25세</v>
      </c>
      <c r="G476" s="12" t="str">
        <f t="shared" si="108"/>
        <v>  18세 ~ 30세</v>
      </c>
      <c r="H476" s="18" t="str">
        <f t="shared" si="109"/>
        <v>  15세 ~ 29세</v>
      </c>
      <c r="I476" s="12">
        <v>2</v>
      </c>
      <c r="J476" t="str">
        <f t="shared" si="110"/>
        <v>(36,12,' 우리나라에서 청년층 취업자로 구분되는 연령은?','  19세 ~ 25세','  18세 ~ 30세','  15세 ~ 29세',2),</v>
      </c>
    </row>
    <row r="477" spans="1:10" x14ac:dyDescent="0.3">
      <c r="F477" s="12" t="str">
        <f t="shared" ref="F477:F490" si="111">IF( IFERROR(FIND("A.",C477), 0) &gt; 0, TRIM(MID( C477, SEARCH("A.", C477)+2, 100)),TRIM(C477))</f>
        <v/>
      </c>
      <c r="G477" s="12" t="str">
        <f t="shared" ref="G477:G490" si="112">IF( IFERROR(FIND("B.",D477), 0) &gt; 0, TRIM(MID( D477, SEARCH("B.", D477)+2, 100)),TRIM(D477))</f>
        <v/>
      </c>
      <c r="H477" s="18" t="str">
        <f t="shared" ref="H477:H490" si="113">IF( IFERROR(FIND("C.",E477), 0) &gt; 0, TRIM(MID( E477, SEARCH("C.", E477)+2, 100)),TRIM(E477))</f>
        <v/>
      </c>
    </row>
    <row r="478" spans="1:10" x14ac:dyDescent="0.3">
      <c r="A478" s="2">
        <v>43232.583333333336</v>
      </c>
      <c r="B478" s="3" t="s">
        <v>1703</v>
      </c>
      <c r="F478" s="12" t="str">
        <f t="shared" si="111"/>
        <v/>
      </c>
      <c r="G478" s="12" t="str">
        <f t="shared" si="112"/>
        <v/>
      </c>
      <c r="H478" s="18" t="str">
        <f t="shared" si="113"/>
        <v/>
      </c>
    </row>
    <row r="479" spans="1:10" x14ac:dyDescent="0.3">
      <c r="A479">
        <v>1</v>
      </c>
      <c r="B479" s="3" t="s">
        <v>1679</v>
      </c>
      <c r="C479" s="3" t="s">
        <v>1680</v>
      </c>
      <c r="D479" s="3" t="s">
        <v>1656</v>
      </c>
      <c r="E479" s="3" t="s">
        <v>1657</v>
      </c>
      <c r="F479" s="12" t="str">
        <f t="shared" si="111"/>
        <v>  초당두부</v>
      </c>
      <c r="G479" s="12" t="str">
        <f t="shared" si="112"/>
        <v>  분당두부</v>
      </c>
      <c r="H479" s="18" t="str">
        <f t="shared" si="113"/>
        <v>  꽈당두부</v>
      </c>
      <c r="I479" s="29">
        <v>0</v>
      </c>
      <c r="J479" t="str">
        <f>"("&amp;$B$478&amp;","&amp;A479&amp;",'"&amp;B479&amp;"','"&amp;F479&amp;"','"&amp;G479&amp;"','"&amp;H479&amp;"',"&amp;I479&amp;"),"</f>
        <v>(37,1,' 조선시대 허엽이 최초로 만든 것으로 소금 대신 바닷물을 간수로 하는 두부는?','  초당두부','  분당두부','  꽈당두부',0),</v>
      </c>
    </row>
    <row r="480" spans="1:10" x14ac:dyDescent="0.3">
      <c r="A480">
        <v>2</v>
      </c>
      <c r="B480" s="3" t="s">
        <v>1681</v>
      </c>
      <c r="C480" s="3" t="s">
        <v>1658</v>
      </c>
      <c r="D480" s="3" t="s">
        <v>1659</v>
      </c>
      <c r="E480" s="3" t="s">
        <v>1682</v>
      </c>
      <c r="F480" s="12" t="str">
        <f t="shared" si="111"/>
        <v>  치트키</v>
      </c>
      <c r="G480" s="12" t="str">
        <f t="shared" si="112"/>
        <v>  나이키</v>
      </c>
      <c r="H480" s="18" t="str">
        <f t="shared" si="113"/>
        <v>  로키</v>
      </c>
      <c r="I480" s="29">
        <v>2</v>
      </c>
      <c r="J480" t="str">
        <f t="shared" ref="J480:J490" si="114">"("&amp;$B$478&amp;","&amp;A480&amp;",'"&amp;B480&amp;"','"&amp;F480&amp;"','"&amp;G480&amp;"','"&amp;H480&amp;"',"&amp;I480&amp;"),"</f>
        <v>(37,2,' 오딘의 그림자로 불리는 장난기 많고 자유분방한 북유럽 신화의 신은?','  치트키','  나이키','  로키',2),</v>
      </c>
    </row>
    <row r="481" spans="1:10" x14ac:dyDescent="0.3">
      <c r="A481">
        <v>3</v>
      </c>
      <c r="B481" s="3" t="s">
        <v>1683</v>
      </c>
      <c r="C481" s="3" t="s">
        <v>1684</v>
      </c>
      <c r="D481" s="3" t="s">
        <v>1660</v>
      </c>
      <c r="E481" s="3" t="s">
        <v>1685</v>
      </c>
      <c r="F481" s="12" t="str">
        <f t="shared" si="111"/>
        <v>  만우절</v>
      </c>
      <c r="G481" s="12" t="str">
        <f t="shared" si="112"/>
        <v>  빼빼로데이</v>
      </c>
      <c r="H481" s="18" t="str">
        <f t="shared" si="113"/>
        <v>  성년의 날</v>
      </c>
      <c r="I481" s="29">
        <v>2</v>
      </c>
      <c r="J481" t="str">
        <f t="shared" si="114"/>
        <v>(37,3,' 매년 날짜가 바뀌는 기념일은?','  만우절','  빼빼로데이','  성년의 날',2),</v>
      </c>
    </row>
    <row r="482" spans="1:10" x14ac:dyDescent="0.3">
      <c r="A482">
        <v>4</v>
      </c>
      <c r="B482" s="3" t="s">
        <v>1686</v>
      </c>
      <c r="C482" s="3" t="s">
        <v>1661</v>
      </c>
      <c r="D482" s="3" t="s">
        <v>1687</v>
      </c>
      <c r="E482" s="3" t="s">
        <v>1662</v>
      </c>
      <c r="F482" s="12" t="str">
        <f t="shared" si="111"/>
        <v>  볼리비아</v>
      </c>
      <c r="G482" s="12" t="str">
        <f t="shared" si="112"/>
        <v>  아르헨티나</v>
      </c>
      <c r="H482" s="18" t="str">
        <f t="shared" si="113"/>
        <v>  대만</v>
      </c>
      <c r="I482" s="29">
        <v>1</v>
      </c>
      <c r="J482" t="str">
        <f t="shared" si="114"/>
        <v>(37,4,' 다음 중 가장 넓은 면적의 국토를 가진 나라는?','  볼리비아','  아르헨티나','  대만',1),</v>
      </c>
    </row>
    <row r="483" spans="1:10" x14ac:dyDescent="0.3">
      <c r="A483">
        <v>5</v>
      </c>
      <c r="B483" s="3" t="s">
        <v>1688</v>
      </c>
      <c r="C483" s="3" t="s">
        <v>1689</v>
      </c>
      <c r="D483" s="3" t="s">
        <v>1663</v>
      </c>
      <c r="E483" s="3" t="s">
        <v>1664</v>
      </c>
      <c r="F483" s="12" t="str">
        <f t="shared" si="111"/>
        <v>  탈장</v>
      </c>
      <c r="G483" s="12" t="str">
        <f t="shared" si="112"/>
        <v>  소화 불량</v>
      </c>
      <c r="H483" s="18" t="str">
        <f t="shared" si="113"/>
        <v>  변비</v>
      </c>
      <c r="I483" s="29">
        <v>0</v>
      </c>
      <c r="J483" t="str">
        <f t="shared" si="114"/>
        <v>(37,5,' 신체의 장기가 제자리에 있지 않고 다른 조직을 통해 빠지거나 돌출되는 증상은?','  탈장','  소화 불량','  변비',0),</v>
      </c>
    </row>
    <row r="484" spans="1:10" x14ac:dyDescent="0.3">
      <c r="A484">
        <v>6</v>
      </c>
      <c r="B484" s="3" t="s">
        <v>1690</v>
      </c>
      <c r="C484" s="3" t="s">
        <v>1665</v>
      </c>
      <c r="D484" s="3" t="s">
        <v>1666</v>
      </c>
      <c r="E484" s="3" t="s">
        <v>1691</v>
      </c>
      <c r="F484" s="12" t="str">
        <f t="shared" si="111"/>
        <v>  민무늬토기</v>
      </c>
      <c r="G484" s="12" t="str">
        <f t="shared" si="112"/>
        <v>  고인돌</v>
      </c>
      <c r="H484" s="18" t="str">
        <f t="shared" si="113"/>
        <v>  철제 농기구</v>
      </c>
      <c r="I484" s="29">
        <v>2</v>
      </c>
      <c r="J484" t="str">
        <f t="shared" si="114"/>
        <v>(37,6,' 청동기 시대의 특징에 해당하지 않는 것은?','  민무늬토기','  고인돌','  철제 농기구',2),</v>
      </c>
    </row>
    <row r="485" spans="1:10" x14ac:dyDescent="0.3">
      <c r="A485">
        <v>7</v>
      </c>
      <c r="B485" s="3" t="s">
        <v>1692</v>
      </c>
      <c r="C485" s="3" t="s">
        <v>1667</v>
      </c>
      <c r="D485" s="3" t="s">
        <v>1693</v>
      </c>
      <c r="E485" s="3" t="s">
        <v>1668</v>
      </c>
      <c r="F485" s="12" t="str">
        <f t="shared" si="111"/>
        <v>  양갚음</v>
      </c>
      <c r="G485" s="12" t="str">
        <f t="shared" si="112"/>
        <v>  안갚음</v>
      </c>
      <c r="H485" s="18" t="str">
        <f t="shared" si="113"/>
        <v>  앙갚음</v>
      </c>
      <c r="I485" s="29">
        <v>1</v>
      </c>
      <c r="J485" t="str">
        <f t="shared" si="114"/>
        <v>(37,7,' 자식이 자라서 부모의 은공을 갚고 봉양하는 것을 칭하는 말은?','  양갚음','  안갚음','  앙갚음',1),</v>
      </c>
    </row>
    <row r="486" spans="1:10" x14ac:dyDescent="0.3">
      <c r="A486">
        <v>8</v>
      </c>
      <c r="B486" s="3" t="s">
        <v>1694</v>
      </c>
      <c r="C486" s="3" t="s">
        <v>1669</v>
      </c>
      <c r="D486" s="3" t="s">
        <v>1695</v>
      </c>
      <c r="E486" s="3" t="s">
        <v>1670</v>
      </c>
      <c r="F486" s="12" t="str">
        <f t="shared" si="111"/>
        <v>  포도</v>
      </c>
      <c r="G486" s="12" t="str">
        <f t="shared" si="112"/>
        <v>  감</v>
      </c>
      <c r="H486" s="18" t="str">
        <f t="shared" si="113"/>
        <v>  귤</v>
      </c>
      <c r="I486" s="29">
        <v>1</v>
      </c>
      <c r="J486" t="str">
        <f t="shared" si="114"/>
        <v>(37,8,' 제주도의 민속 의상인 갈옷은 (   )즙으로 염색해서 만든다.','  포도','  감','  귤',1),</v>
      </c>
    </row>
    <row r="487" spans="1:10" x14ac:dyDescent="0.3">
      <c r="A487">
        <v>9</v>
      </c>
      <c r="B487" s="3" t="s">
        <v>1704</v>
      </c>
      <c r="C487" s="3" t="s">
        <v>1671</v>
      </c>
      <c r="D487" s="3" t="s">
        <v>1672</v>
      </c>
      <c r="E487" s="3" t="s">
        <v>1696</v>
      </c>
      <c r="F487" s="12" t="str">
        <f t="shared" si="111"/>
        <v>  [효꽈]</v>
      </c>
      <c r="G487" s="12" t="str">
        <f t="shared" si="112"/>
        <v>  [효과]</v>
      </c>
      <c r="H487" s="18" t="str">
        <f t="shared" si="113"/>
        <v>  둘 다 맞다</v>
      </c>
      <c r="I487" s="29">
        <v>2</v>
      </c>
      <c r="J487" t="str">
        <f t="shared" si="114"/>
        <v>(37,9,' "효과"의 표준 발음으로 옳은 것은?','  [효꽈]','  [효과]','  둘 다 맞다',2),</v>
      </c>
    </row>
    <row r="488" spans="1:10" x14ac:dyDescent="0.3">
      <c r="A488">
        <v>10</v>
      </c>
      <c r="B488" s="3" t="s">
        <v>1697</v>
      </c>
      <c r="C488" s="3" t="s">
        <v>1698</v>
      </c>
      <c r="D488" s="3" t="s">
        <v>1673</v>
      </c>
      <c r="E488" s="3" t="s">
        <v>1674</v>
      </c>
      <c r="F488" s="12" t="str">
        <f t="shared" si="111"/>
        <v>  레티놀</v>
      </c>
      <c r="G488" s="12" t="str">
        <f t="shared" si="112"/>
        <v>  알부틴</v>
      </c>
      <c r="H488" s="18" t="str">
        <f t="shared" si="113"/>
        <v>  펩타이드</v>
      </c>
      <c r="I488" s="29">
        <v>0</v>
      </c>
      <c r="J488" t="str">
        <f t="shared" si="114"/>
        <v>(37,10,' 비타민A1의 화학명은?','  레티놀','  알부틴','  펩타이드',0),</v>
      </c>
    </row>
    <row r="489" spans="1:10" x14ac:dyDescent="0.3">
      <c r="A489">
        <v>11</v>
      </c>
      <c r="B489" s="3" t="s">
        <v>1699</v>
      </c>
      <c r="C489" s="3" t="s">
        <v>1675</v>
      </c>
      <c r="D489" s="3" t="s">
        <v>1700</v>
      </c>
      <c r="E489" s="3" t="s">
        <v>1676</v>
      </c>
      <c r="F489" s="12" t="str">
        <f t="shared" si="111"/>
        <v>  아지</v>
      </c>
      <c r="G489" s="12" t="str">
        <f t="shared" si="112"/>
        <v>  코코</v>
      </c>
      <c r="H489" s="18" t="str">
        <f t="shared" si="113"/>
        <v>  해피</v>
      </c>
      <c r="I489" s="29">
        <v>1</v>
      </c>
      <c r="J489" t="str">
        <f t="shared" si="114"/>
        <v>(37,11,' 2016년 6월 기준, 농림축산식품부가 조사한 한국인이 가장 많이 사용하는 반려견의 이름은?','  아지','  코코','  해피',1),</v>
      </c>
    </row>
    <row r="490" spans="1:10" x14ac:dyDescent="0.3">
      <c r="A490">
        <v>12</v>
      </c>
      <c r="B490" s="3" t="s">
        <v>1701</v>
      </c>
      <c r="C490" s="3" t="s">
        <v>1677</v>
      </c>
      <c r="D490" s="3" t="s">
        <v>1678</v>
      </c>
      <c r="E490" s="3" t="s">
        <v>1702</v>
      </c>
      <c r="F490" s="12" t="str">
        <f t="shared" si="111"/>
        <v>  단보</v>
      </c>
      <c r="G490" s="12" t="str">
        <f t="shared" si="112"/>
        <v>  평방자</v>
      </c>
      <c r="H490" s="18" t="str">
        <f t="shared" si="113"/>
        <v>  정</v>
      </c>
      <c r="I490" s="29">
        <v>2</v>
      </c>
      <c r="J490" t="str">
        <f t="shared" si="114"/>
        <v>(37,12,' 넓이의 단위가 아닌 것은?','  단보','  평방자','  정',2),</v>
      </c>
    </row>
    <row r="491" spans="1:10" x14ac:dyDescent="0.3">
      <c r="F491" s="12" t="str">
        <f t="shared" ref="F491:F504" si="115">IF( IFERROR(FIND("A.",C491), 0) &gt; 0, TRIM(MID( C491, SEARCH("A.", C491)+2, 100)),TRIM(C491))</f>
        <v/>
      </c>
      <c r="G491" s="12" t="str">
        <f t="shared" ref="G491:G504" si="116">IF( IFERROR(FIND("B.",D491), 0) &gt; 0, TRIM(MID( D491, SEARCH("B.", D491)+2, 100)),TRIM(D491))</f>
        <v/>
      </c>
      <c r="H491" s="18" t="str">
        <f t="shared" ref="H491:H504" si="117">IF( IFERROR(FIND("C.",E491), 0) &gt; 0, TRIM(MID( E491, SEARCH("C.", E491)+2, 100)),TRIM(E491))</f>
        <v/>
      </c>
    </row>
    <row r="492" spans="1:10" x14ac:dyDescent="0.3">
      <c r="A492" s="2">
        <v>43232.833333333336</v>
      </c>
      <c r="B492" s="3" t="s">
        <v>1705</v>
      </c>
      <c r="F492" s="12" t="str">
        <f t="shared" si="115"/>
        <v/>
      </c>
      <c r="G492" s="12" t="str">
        <f t="shared" si="116"/>
        <v/>
      </c>
      <c r="H492" s="18" t="str">
        <f t="shared" si="117"/>
        <v/>
      </c>
    </row>
    <row r="493" spans="1:10" x14ac:dyDescent="0.3">
      <c r="A493">
        <v>1</v>
      </c>
      <c r="B493" s="3" t="s">
        <v>1729</v>
      </c>
      <c r="C493" s="3" t="s">
        <v>1706</v>
      </c>
      <c r="D493" s="3" t="s">
        <v>1707</v>
      </c>
      <c r="E493" s="3" t="s">
        <v>1730</v>
      </c>
      <c r="F493" s="12" t="str">
        <f t="shared" si="115"/>
        <v>  가재는 게 편</v>
      </c>
      <c r="G493" s="12" t="str">
        <f t="shared" si="116"/>
        <v>  나는 많이 먹는 편</v>
      </c>
      <c r="H493" s="18" t="str">
        <f t="shared" si="117"/>
        <v>  옥편</v>
      </c>
      <c r="I493" s="29">
        <v>2</v>
      </c>
      <c r="J493" t="str">
        <f>"("&amp;$B$492&amp;","&amp;A493&amp;",'"&amp;B493&amp;"','"&amp;F493&amp;"','"&amp;G493&amp;"','"&amp;H493&amp;"',"&amp;I493&amp;"),"</f>
        <v>(38,1,' 한자를 모아 부수와 획수대로 배열하고 그 음과 뜻을 표기한 책은?','  가재는 게 편','  나는 많이 먹는 편','  옥편',2),</v>
      </c>
    </row>
    <row r="494" spans="1:10" x14ac:dyDescent="0.3">
      <c r="A494">
        <v>2</v>
      </c>
      <c r="B494" s="3" t="s">
        <v>1731</v>
      </c>
      <c r="C494" s="3" t="s">
        <v>1708</v>
      </c>
      <c r="D494" s="3" t="s">
        <v>1732</v>
      </c>
      <c r="E494" s="3" t="s">
        <v>1123</v>
      </c>
      <c r="F494" s="12" t="str">
        <f t="shared" si="115"/>
        <v>  강원랜드</v>
      </c>
      <c r="G494" s="12" t="str">
        <f t="shared" si="116"/>
        <v>  네버랜드</v>
      </c>
      <c r="H494" s="18" t="str">
        <f t="shared" si="117"/>
        <v>  에버랜드</v>
      </c>
      <c r="I494" s="29">
        <v>1</v>
      </c>
      <c r="J494" t="str">
        <f t="shared" ref="J494:J504" si="118">"("&amp;$B$492&amp;","&amp;A494&amp;",'"&amp;B494&amp;"','"&amp;F494&amp;"','"&amp;G494&amp;"','"&amp;H494&amp;"',"&amp;I494&amp;"),"</f>
        <v>(38,2,' 동화 &lt;피터팬&gt;의 피터팬이 사는 나라의 이름은?','  강원랜드','  네버랜드','  에버랜드',1),</v>
      </c>
    </row>
    <row r="495" spans="1:10" x14ac:dyDescent="0.3">
      <c r="A495">
        <v>3</v>
      </c>
      <c r="B495" s="3" t="s">
        <v>1733</v>
      </c>
      <c r="C495" s="3" t="s">
        <v>1734</v>
      </c>
      <c r="D495" s="3" t="s">
        <v>1709</v>
      </c>
      <c r="E495" s="3" t="s">
        <v>1710</v>
      </c>
      <c r="F495" s="12" t="str">
        <f t="shared" si="115"/>
        <v>  난중일기</v>
      </c>
      <c r="G495" s="12" t="str">
        <f t="shared" si="116"/>
        <v>  백범일지</v>
      </c>
      <c r="H495" s="18" t="str">
        <f t="shared" si="117"/>
        <v>  안네의 일기</v>
      </c>
      <c r="I495" s="29">
        <v>0</v>
      </c>
      <c r="J495" t="str">
        <f t="shared" si="118"/>
        <v>(38,3,' 충무공 이순신이 임진왜란 당시 진중에서 쓴 일기는?','  난중일기','  백범일지','  안네의 일기',0),</v>
      </c>
    </row>
    <row r="496" spans="1:10" x14ac:dyDescent="0.3">
      <c r="A496">
        <v>4</v>
      </c>
      <c r="B496" s="3" t="s">
        <v>1735</v>
      </c>
      <c r="C496" s="3" t="s">
        <v>1711</v>
      </c>
      <c r="D496" s="3" t="s">
        <v>1712</v>
      </c>
      <c r="E496" s="3" t="s">
        <v>1736</v>
      </c>
      <c r="F496" s="12" t="str">
        <f t="shared" si="115"/>
        <v>  이병헌</v>
      </c>
      <c r="G496" s="12" t="str">
        <f t="shared" si="116"/>
        <v>  김혜수</v>
      </c>
      <c r="H496" s="18" t="str">
        <f t="shared" si="117"/>
        <v>  이정재</v>
      </c>
      <c r="I496" s="29">
        <v>2</v>
      </c>
      <c r="J496" t="str">
        <f t="shared" si="118"/>
        <v>(38,4,' 신세계, 도둑들, 신과함께-죄와 벌 위 작품에 모두 출연한 배우는?','  이병헌','  김혜수','  이정재',2),</v>
      </c>
    </row>
    <row r="497" spans="1:10" x14ac:dyDescent="0.3">
      <c r="A497">
        <v>5</v>
      </c>
      <c r="B497" s="3" t="s">
        <v>1737</v>
      </c>
      <c r="C497" s="3" t="s">
        <v>1713</v>
      </c>
      <c r="D497" s="3" t="s">
        <v>1738</v>
      </c>
      <c r="E497" s="3" t="s">
        <v>1714</v>
      </c>
      <c r="F497" s="12" t="str">
        <f t="shared" si="115"/>
        <v>  심상정</v>
      </c>
      <c r="G497" s="12" t="str">
        <f t="shared" si="116"/>
        <v>  압구정</v>
      </c>
      <c r="H497" s="18" t="str">
        <f t="shared" si="117"/>
        <v>  용양봉저정</v>
      </c>
      <c r="I497" s="29">
        <v>1</v>
      </c>
      <c r="J497" t="str">
        <f t="shared" si="118"/>
        <v>(38,5,' 조선시대 정치인 한명회가 즐겨 찾던 정자의 이름은?','  심상정','  압구정','  용양봉저정',1),</v>
      </c>
    </row>
    <row r="498" spans="1:10" x14ac:dyDescent="0.3">
      <c r="A498">
        <v>6</v>
      </c>
      <c r="B498" s="3" t="s">
        <v>1739</v>
      </c>
      <c r="C498" s="3" t="s">
        <v>1715</v>
      </c>
      <c r="D498" s="3" t="s">
        <v>1716</v>
      </c>
      <c r="E498" s="3" t="s">
        <v>1740</v>
      </c>
      <c r="F498" s="12" t="str">
        <f t="shared" si="115"/>
        <v>수시 채용 </v>
      </c>
      <c r="G498" s="12" t="str">
        <f t="shared" si="116"/>
        <v>  비공개 채용</v>
      </c>
      <c r="H498" s="18" t="str">
        <f t="shared" si="117"/>
        <v>  블라인드 채용</v>
      </c>
      <c r="I498" s="29">
        <v>2</v>
      </c>
      <c r="J498" t="str">
        <f t="shared" si="118"/>
        <v>(38,6,' 입사지원서에 학력, 출신 등을 기재 안 해 차별적 요소를 배제하는 채용 방식의 정확한 명칭은?','수시 채용 ','  비공개 채용','  블라인드 채용',2),</v>
      </c>
    </row>
    <row r="499" spans="1:10" x14ac:dyDescent="0.3">
      <c r="A499">
        <v>7</v>
      </c>
      <c r="B499" s="3" t="s">
        <v>1741</v>
      </c>
      <c r="C499" s="3" t="s">
        <v>1742</v>
      </c>
      <c r="D499" s="3" t="s">
        <v>1717</v>
      </c>
      <c r="E499" s="3" t="s">
        <v>1718</v>
      </c>
      <c r="F499" s="12" t="str">
        <f t="shared" si="115"/>
        <v>  사상누각  </v>
      </c>
      <c r="G499" s="12" t="str">
        <f t="shared" si="116"/>
        <v>  초미지급</v>
      </c>
      <c r="H499" s="18" t="str">
        <f t="shared" si="117"/>
        <v>  여리박빙</v>
      </c>
      <c r="I499" s="29">
        <v>0</v>
      </c>
      <c r="J499" t="str">
        <f t="shared" si="118"/>
        <v>(38,7,' 겉은 멀쩡해도 기초가 부실해 곧 허물어지는 것을 뜻하는 사자성어는?','  사상누각  ','  초미지급','  여리박빙',0),</v>
      </c>
    </row>
    <row r="500" spans="1:10" x14ac:dyDescent="0.3">
      <c r="A500">
        <v>8</v>
      </c>
      <c r="B500" s="3" t="s">
        <v>1743</v>
      </c>
      <c r="C500" s="3" t="s">
        <v>1719</v>
      </c>
      <c r="D500" s="3" t="s">
        <v>1744</v>
      </c>
      <c r="E500" s="3" t="s">
        <v>1720</v>
      </c>
      <c r="F500" s="12" t="str">
        <f t="shared" si="115"/>
        <v>  세리에A</v>
      </c>
      <c r="G500" s="12" t="str">
        <f t="shared" si="116"/>
        <v>  분데스리가</v>
      </c>
      <c r="H500" s="18" t="str">
        <f t="shared" si="117"/>
        <v>  프리메라리가</v>
      </c>
      <c r="I500" s="29">
        <v>1</v>
      </c>
      <c r="J500" t="str">
        <f t="shared" si="118"/>
        <v>(38,8,' 다음 중 독일 프로 축구 리그에 해당하는 것은?','  세리에A','  분데스리가','  프리메라리가',1),</v>
      </c>
    </row>
    <row r="501" spans="1:10" x14ac:dyDescent="0.3">
      <c r="A501">
        <v>9</v>
      </c>
      <c r="B501" s="3" t="s">
        <v>1745</v>
      </c>
      <c r="C501" s="3" t="s">
        <v>1721</v>
      </c>
      <c r="D501" s="3" t="s">
        <v>1722</v>
      </c>
      <c r="E501" s="3" t="s">
        <v>1746</v>
      </c>
      <c r="F501" s="12" t="str">
        <f t="shared" si="115"/>
        <v>  식물의 이름</v>
      </c>
      <c r="G501" s="12" t="str">
        <f t="shared" si="116"/>
        <v>  동물의 이름</v>
      </c>
      <c r="H501" s="18" t="str">
        <f t="shared" si="117"/>
        <v>  사람의 이름</v>
      </c>
      <c r="I501" s="29">
        <v>2</v>
      </c>
      <c r="J501" t="str">
        <f t="shared" si="118"/>
        <v>(38,9,' 무선 기술 표준을 뜻하는 블루투스의 이름은 어디에서 유래되었을까?','  식물의 이름','  동물의 이름','  사람의 이름',2),</v>
      </c>
    </row>
    <row r="502" spans="1:10" x14ac:dyDescent="0.3">
      <c r="A502">
        <v>10</v>
      </c>
      <c r="B502" s="3" t="s">
        <v>1747</v>
      </c>
      <c r="C502" s="3" t="s">
        <v>1748</v>
      </c>
      <c r="D502" s="3" t="s">
        <v>1723</v>
      </c>
      <c r="E502" s="3" t="s">
        <v>1724</v>
      </c>
      <c r="F502" s="12" t="str">
        <f t="shared" si="115"/>
        <v>  pH 5.6 미만</v>
      </c>
      <c r="G502" s="12" t="str">
        <f t="shared" si="116"/>
        <v>  pH 6.0 이상</v>
      </c>
      <c r="H502" s="18" t="str">
        <f t="shared" si="117"/>
        <v>  pH 7.2 미만</v>
      </c>
      <c r="I502" s="29">
        <v>0</v>
      </c>
      <c r="J502" t="str">
        <f t="shared" si="118"/>
        <v>(38,10,' 한국에서 산성비의 기준이 되는 수소이온 농도지수(pH)는?','  pH 5.6 미만','  pH 6.0 이상','  pH 7.2 미만',0),</v>
      </c>
    </row>
    <row r="503" spans="1:10" x14ac:dyDescent="0.3">
      <c r="A503">
        <v>11</v>
      </c>
      <c r="B503" s="3" t="s">
        <v>1749</v>
      </c>
      <c r="C503" s="3" t="s">
        <v>1725</v>
      </c>
      <c r="D503" s="3" t="s">
        <v>1750</v>
      </c>
      <c r="E503" s="3" t="s">
        <v>1726</v>
      </c>
      <c r="F503" s="12" t="str">
        <f t="shared" si="115"/>
        <v>  발생주의 투자자</v>
      </c>
      <c r="G503" s="12" t="str">
        <f t="shared" si="116"/>
        <v>  행동주의 투자자</v>
      </c>
      <c r="H503" s="18" t="str">
        <f t="shared" si="117"/>
        <v>  현실주의 투자자</v>
      </c>
      <c r="I503" s="29">
        <v>1</v>
      </c>
      <c r="J503" t="str">
        <f t="shared" si="118"/>
        <v>(38,11,' 일정한 의결권을 확보 후 매각, 구조 조정 등을 요구해 단기간에 수익을 내는 투자 전략자는?','  발생주의 투자자','  행동주의 투자자','  현실주의 투자자',1),</v>
      </c>
    </row>
    <row r="504" spans="1:10" x14ac:dyDescent="0.3">
      <c r="A504">
        <v>12</v>
      </c>
      <c r="B504" s="3" t="s">
        <v>1751</v>
      </c>
      <c r="C504" s="3" t="s">
        <v>1752</v>
      </c>
      <c r="D504" s="3" t="s">
        <v>1727</v>
      </c>
      <c r="E504" s="3" t="s">
        <v>1728</v>
      </c>
      <c r="F504" s="12" t="str">
        <f t="shared" si="115"/>
        <v>  통계청</v>
      </c>
      <c r="G504" s="12" t="str">
        <f t="shared" si="116"/>
        <v>  경찰청</v>
      </c>
      <c r="H504" s="18" t="str">
        <f t="shared" si="117"/>
        <v>  문화재청</v>
      </c>
      <c r="I504" s="29">
        <v>0</v>
      </c>
      <c r="J504" t="str">
        <f t="shared" si="118"/>
        <v>(38,12,' 2017년 권익위에서 발표한 공공기관 청렴도에서 5년 연속 최우수기관으로 선정된 기관은?','  통계청','  경찰청','  문화재청',0),</v>
      </c>
    </row>
    <row r="505" spans="1:10" x14ac:dyDescent="0.3">
      <c r="F505" s="12" t="str">
        <f t="shared" ref="F505:F518" si="119">IF( IFERROR(FIND("A.",C505), 0) &gt; 0, TRIM(MID( C505, SEARCH("A.", C505)+2, 100)),TRIM(C505))</f>
        <v/>
      </c>
      <c r="G505" s="12" t="str">
        <f t="shared" ref="G505:G518" si="120">IF( IFERROR(FIND("B.",D505), 0) &gt; 0, TRIM(MID( D505, SEARCH("B.", D505)+2, 100)),TRIM(D505))</f>
        <v/>
      </c>
      <c r="H505" s="18" t="str">
        <f t="shared" ref="H505:H518" si="121">IF( IFERROR(FIND("C.",E505), 0) &gt; 0, TRIM(MID( E505, SEARCH("C.", E505)+2, 100)),TRIM(E505))</f>
        <v/>
      </c>
    </row>
    <row r="506" spans="1:10" x14ac:dyDescent="0.3">
      <c r="B506" s="3" t="s">
        <v>1797</v>
      </c>
      <c r="F506" s="12" t="str">
        <f t="shared" si="119"/>
        <v/>
      </c>
      <c r="G506" s="12" t="str">
        <f t="shared" si="120"/>
        <v/>
      </c>
      <c r="H506" s="18" t="str">
        <f t="shared" si="121"/>
        <v/>
      </c>
    </row>
    <row r="507" spans="1:10" x14ac:dyDescent="0.3">
      <c r="A507">
        <v>1</v>
      </c>
      <c r="B507" s="3" t="s">
        <v>1776</v>
      </c>
      <c r="C507" s="3" t="s">
        <v>1753</v>
      </c>
      <c r="D507" s="3" t="s">
        <v>1754</v>
      </c>
      <c r="E507" s="3" t="s">
        <v>1777</v>
      </c>
      <c r="F507" s="12" t="str">
        <f t="shared" si="119"/>
        <v>  한옥</v>
      </c>
      <c r="G507" s="12" t="str">
        <f t="shared" si="120"/>
        <v>  한식</v>
      </c>
      <c r="H507" s="18" t="str">
        <f t="shared" si="121"/>
        <v>  한조</v>
      </c>
      <c r="I507" s="29">
        <v>2</v>
      </c>
      <c r="J507" t="str">
        <f>"("&amp;$B$506&amp;","&amp;A507&amp;",'"&amp;B507&amp;"','"&amp;F507&amp;"','"&amp;G507&amp;"','"&amp;H507&amp;"',"&amp;I507&amp;"),"</f>
        <v>(39,1,' 한국의 전통문화가 아닌 것은?','  한옥','  한식','  한조',2),</v>
      </c>
    </row>
    <row r="508" spans="1:10" x14ac:dyDescent="0.3">
      <c r="A508">
        <v>2</v>
      </c>
      <c r="B508" s="3" t="s">
        <v>1778</v>
      </c>
      <c r="C508" s="3" t="s">
        <v>1779</v>
      </c>
      <c r="D508" s="3" t="s">
        <v>1755</v>
      </c>
      <c r="E508" s="3" t="s">
        <v>1756</v>
      </c>
      <c r="F508" s="12" t="str">
        <f t="shared" si="119"/>
        <v>  히잡</v>
      </c>
      <c r="G508" s="12" t="str">
        <f t="shared" si="120"/>
        <v>  베레모</v>
      </c>
      <c r="H508" s="18" t="str">
        <f t="shared" si="121"/>
        <v>  중절모</v>
      </c>
      <c r="I508" s="29">
        <v>0</v>
      </c>
      <c r="J508" t="str">
        <f t="shared" ref="J508:J518" si="122">"("&amp;$B$506&amp;","&amp;A508&amp;",'"&amp;B508&amp;"','"&amp;F508&amp;"','"&amp;G508&amp;"','"&amp;H508&amp;"',"&amp;I508&amp;"),"</f>
        <v>(39,2,' 아랍권 이슬람 여성들이 머리와 상반신을 가리기 위해 쓰는 것은?','  히잡','  베레모','  중절모',0),</v>
      </c>
    </row>
    <row r="509" spans="1:10" x14ac:dyDescent="0.3">
      <c r="A509">
        <v>3</v>
      </c>
      <c r="B509" s="3" t="s">
        <v>1780</v>
      </c>
      <c r="C509" s="3" t="s">
        <v>1757</v>
      </c>
      <c r="D509" s="3" t="s">
        <v>1781</v>
      </c>
      <c r="E509" s="3" t="s">
        <v>1758</v>
      </c>
      <c r="F509" s="12" t="str">
        <f t="shared" si="119"/>
        <v>  89</v>
      </c>
      <c r="G509" s="12" t="str">
        <f t="shared" si="120"/>
        <v>  95</v>
      </c>
      <c r="H509" s="18" t="str">
        <f t="shared" si="121"/>
        <v>  105</v>
      </c>
      <c r="I509" s="29">
        <v>1</v>
      </c>
      <c r="J509" t="str">
        <f t="shared" si="122"/>
        <v>(39,3,' 56 + 39 ?','  89','  95','  105',1),</v>
      </c>
    </row>
    <row r="510" spans="1:10" x14ac:dyDescent="0.3">
      <c r="A510">
        <v>4</v>
      </c>
      <c r="B510" s="3" t="s">
        <v>1798</v>
      </c>
      <c r="C510" s="3" t="s">
        <v>1759</v>
      </c>
      <c r="D510" s="3" t="s">
        <v>1760</v>
      </c>
      <c r="E510" s="3" t="s">
        <v>1782</v>
      </c>
      <c r="F510" s="12" t="str">
        <f t="shared" si="119"/>
        <v>  장미꽃</v>
      </c>
      <c r="G510" s="12" t="str">
        <f t="shared" si="120"/>
        <v>  달맞이꽃</v>
      </c>
      <c r="H510" s="18" t="str">
        <f t="shared" si="121"/>
        <v>  풀꽃</v>
      </c>
      <c r="I510" s="29">
        <v>2</v>
      </c>
      <c r="J510" t="str">
        <f t="shared" si="122"/>
        <v>(39,4,' "자세히 보아야 예쁘다, 오래 보아야 사랑스럽다, 너도 그렇다"는 구절이 들어간 나태주 시인의 시 제목은?','  장미꽃','  달맞이꽃','  풀꽃',2),</v>
      </c>
    </row>
    <row r="511" spans="1:10" x14ac:dyDescent="0.3">
      <c r="A511">
        <v>5</v>
      </c>
      <c r="B511" s="3" t="s">
        <v>1783</v>
      </c>
      <c r="C511" s="3" t="s">
        <v>1761</v>
      </c>
      <c r="D511" s="3" t="s">
        <v>1784</v>
      </c>
      <c r="E511" s="3" t="s">
        <v>1762</v>
      </c>
      <c r="F511" s="12" t="str">
        <f t="shared" si="119"/>
        <v>  오가니즘매스</v>
      </c>
      <c r="G511" s="12" t="str">
        <f t="shared" si="120"/>
        <v>  바이오매스</v>
      </c>
      <c r="H511" s="18" t="str">
        <f t="shared" si="121"/>
        <v>  마린매스</v>
      </c>
      <c r="I511" s="29">
        <v>1</v>
      </c>
      <c r="J511" t="str">
        <f t="shared" si="122"/>
        <v>(39,5,' 음식물 쓰레기, 농작물 찌꺼기, 나무 등을 에너지원으로 하는 에너지를 일컫는 용어는?','  오가니즘매스','  바이오매스','  마린매스',1),</v>
      </c>
    </row>
    <row r="512" spans="1:10" x14ac:dyDescent="0.3">
      <c r="A512">
        <v>6</v>
      </c>
      <c r="B512" s="3" t="s">
        <v>1785</v>
      </c>
      <c r="C512" s="3" t="s">
        <v>1763</v>
      </c>
      <c r="D512" s="3" t="s">
        <v>1786</v>
      </c>
      <c r="E512" s="3" t="s">
        <v>1764</v>
      </c>
      <c r="F512" s="12" t="str">
        <f t="shared" si="119"/>
        <v>  문재인</v>
      </c>
      <c r="G512" s="12" t="str">
        <f t="shared" si="120"/>
        <v>  도널드 트럼프</v>
      </c>
      <c r="H512" s="18" t="str">
        <f t="shared" si="121"/>
        <v>  블라디미르 푸틴</v>
      </c>
      <c r="I512" s="29">
        <v>1</v>
      </c>
      <c r="J512" t="str">
        <f t="shared" si="122"/>
        <v>(39,6,' 다음 중 반려동물을 키우지 않는 정치인은?','  문재인','  도널드 트럼프','  블라디미르 푸틴',1),</v>
      </c>
    </row>
    <row r="513" spans="1:10" x14ac:dyDescent="0.3">
      <c r="A513">
        <v>7</v>
      </c>
      <c r="B513" s="3" t="s">
        <v>1787</v>
      </c>
      <c r="C513" s="3" t="s">
        <v>1140</v>
      </c>
      <c r="D513" s="3" t="s">
        <v>1765</v>
      </c>
      <c r="E513" s="3" t="s">
        <v>1788</v>
      </c>
      <c r="F513" s="12" t="str">
        <f t="shared" si="119"/>
        <v>  일본</v>
      </c>
      <c r="G513" s="12" t="str">
        <f t="shared" si="120"/>
        <v>  미국</v>
      </c>
      <c r="H513" s="18" t="str">
        <f t="shared" si="121"/>
        <v>  중국</v>
      </c>
      <c r="I513" s="29">
        <v>2</v>
      </c>
      <c r="J513" t="str">
        <f t="shared" si="122"/>
        <v>(39,7,' 블록체인 특허 보유 수 세계 1위를 차지한 나라는?','  일본','  미국','  중국',2),</v>
      </c>
    </row>
    <row r="514" spans="1:10" x14ac:dyDescent="0.3">
      <c r="A514">
        <v>8</v>
      </c>
      <c r="B514" s="3" t="s">
        <v>1799</v>
      </c>
      <c r="C514" s="3" t="s">
        <v>1766</v>
      </c>
      <c r="D514" s="3" t="s">
        <v>1789</v>
      </c>
      <c r="E514" s="3" t="s">
        <v>1767</v>
      </c>
      <c r="F514" s="12" t="str">
        <f t="shared" si="119"/>
        <v>  앉을 좌(坐)</v>
      </c>
      <c r="G514" s="12" t="str">
        <f t="shared" si="120"/>
        <v>  자리 좌(座)</v>
      </c>
      <c r="H514" s="18" t="str">
        <f t="shared" si="121"/>
        <v>  꺾을 좌(挫)</v>
      </c>
      <c r="I514" s="29">
        <v>1</v>
      </c>
      <c r="J514" t="str">
        <f t="shared" si="122"/>
        <v>(39,8,' "은행 계좌"에서 "좌"를 표현한 것으로 옳은 것은?','  앉을 좌(坐)','  자리 좌(座)','  꺾을 좌(挫)',1),</v>
      </c>
    </row>
    <row r="515" spans="1:10" x14ac:dyDescent="0.3">
      <c r="A515">
        <v>9</v>
      </c>
      <c r="B515" s="3" t="s">
        <v>1800</v>
      </c>
      <c r="C515" s="3" t="s">
        <v>1790</v>
      </c>
      <c r="D515" s="3" t="s">
        <v>1768</v>
      </c>
      <c r="E515" s="3" t="s">
        <v>1769</v>
      </c>
      <c r="F515" s="12" t="str">
        <f t="shared" si="119"/>
        <v>  허리</v>
      </c>
      <c r="G515" s="12" t="str">
        <f t="shared" si="120"/>
        <v>  머리</v>
      </c>
      <c r="H515" s="18" t="str">
        <f t="shared" si="121"/>
        <v>  다리</v>
      </c>
      <c r="I515" s="29">
        <v>0</v>
      </c>
      <c r="J515" t="str">
        <f t="shared" si="122"/>
        <v>(39,9,' 드라마에 자주 등장하는 "개작두"는 신체 중 어느 부위를 자르는 사형 도구일까?','  허리','  머리','  다리',0),</v>
      </c>
    </row>
    <row r="516" spans="1:10" x14ac:dyDescent="0.3">
      <c r="A516">
        <v>10</v>
      </c>
      <c r="B516" s="3" t="s">
        <v>1791</v>
      </c>
      <c r="C516" s="3" t="s">
        <v>1770</v>
      </c>
      <c r="D516" s="3" t="s">
        <v>1792</v>
      </c>
      <c r="E516" s="3" t="s">
        <v>1771</v>
      </c>
      <c r="F516" s="12" t="str">
        <f t="shared" si="119"/>
        <v>  둘리</v>
      </c>
      <c r="G516" s="12" t="str">
        <f t="shared" si="120"/>
        <v>  박정희</v>
      </c>
      <c r="H516" s="18" t="str">
        <f t="shared" si="121"/>
        <v>  히딩크</v>
      </c>
      <c r="I516" s="29">
        <v>1</v>
      </c>
      <c r="J516" t="str">
        <f t="shared" si="122"/>
        <v>(39,10,' 주민등록번호 뒷자리 100001을 가진 인물은?','  둘리','  박정희','  히딩크',1),</v>
      </c>
    </row>
    <row r="517" spans="1:10" x14ac:dyDescent="0.3">
      <c r="A517">
        <v>11</v>
      </c>
      <c r="B517" s="3" t="s">
        <v>1793</v>
      </c>
      <c r="C517" s="3" t="s">
        <v>1794</v>
      </c>
      <c r="D517" s="3" t="s">
        <v>1772</v>
      </c>
      <c r="E517" s="3" t="s">
        <v>1773</v>
      </c>
      <c r="F517" s="12" t="str">
        <f t="shared" si="119"/>
        <v>  경상북도</v>
      </c>
      <c r="G517" s="12" t="str">
        <f t="shared" si="120"/>
        <v>  울산광역시</v>
      </c>
      <c r="H517" s="18" t="str">
        <f t="shared" si="121"/>
        <v>  경상남도</v>
      </c>
      <c r="I517" s="29">
        <v>0</v>
      </c>
      <c r="J517" t="str">
        <f t="shared" si="122"/>
        <v>(39,11,' 최근 수명 연장 문제로 논란이 된 월성 1호 원전이 위치한 곳은?','  경상북도','  울산광역시','  경상남도',0),</v>
      </c>
    </row>
    <row r="518" spans="1:10" x14ac:dyDescent="0.3">
      <c r="A518">
        <v>12</v>
      </c>
      <c r="B518" s="3" t="s">
        <v>1795</v>
      </c>
      <c r="C518" s="3" t="s">
        <v>1774</v>
      </c>
      <c r="D518" s="3" t="s">
        <v>1775</v>
      </c>
      <c r="E518" s="3" t="s">
        <v>1796</v>
      </c>
      <c r="F518" s="12" t="str">
        <f t="shared" si="119"/>
        <v>  15일</v>
      </c>
      <c r="G518" s="12" t="str">
        <f t="shared" si="120"/>
        <v>  20일</v>
      </c>
      <c r="H518" s="18" t="str">
        <f t="shared" si="121"/>
        <v>  30일</v>
      </c>
      <c r="I518" s="29">
        <v>2</v>
      </c>
      <c r="J518" t="str">
        <f t="shared" si="122"/>
        <v>(39,12,' 여야의 사전 합의 없이 국회를 열 경우, 임시 국회 회기는?','  15일','  20일','  30일',2),</v>
      </c>
    </row>
    <row r="519" spans="1:10" x14ac:dyDescent="0.3">
      <c r="F519" s="12" t="str">
        <f t="shared" ref="F519:F532" si="123">IF( IFERROR(FIND("A.",C519), 0) &gt; 0, TRIM(MID( C519, SEARCH("A.", C519)+2, 100)),TRIM(C519))</f>
        <v/>
      </c>
      <c r="G519" s="12" t="str">
        <f t="shared" ref="G519:G532" si="124">IF( IFERROR(FIND("B.",D519), 0) &gt; 0, TRIM(MID( D519, SEARCH("B.", D519)+2, 100)),TRIM(D519))</f>
        <v/>
      </c>
      <c r="H519" s="18" t="str">
        <f t="shared" ref="H519:H532" si="125">IF( IFERROR(FIND("C.",E519), 0) &gt; 0, TRIM(MID( E519, SEARCH("C.", E519)+2, 100)),TRIM(E519))</f>
        <v/>
      </c>
    </row>
    <row r="520" spans="1:10" x14ac:dyDescent="0.3">
      <c r="A520" s="2">
        <v>43233.875</v>
      </c>
      <c r="B520" s="3" t="s">
        <v>1801</v>
      </c>
      <c r="F520" s="12" t="str">
        <f t="shared" si="123"/>
        <v/>
      </c>
      <c r="G520" s="12" t="str">
        <f t="shared" si="124"/>
        <v/>
      </c>
      <c r="H520" s="18" t="str">
        <f t="shared" si="125"/>
        <v/>
      </c>
    </row>
    <row r="521" spans="1:10" x14ac:dyDescent="0.3">
      <c r="A521">
        <v>1</v>
      </c>
      <c r="B521" s="3" t="s">
        <v>1872</v>
      </c>
      <c r="C521" s="3" t="s">
        <v>1803</v>
      </c>
      <c r="D521" s="3" t="s">
        <v>1804</v>
      </c>
      <c r="E521" s="3" t="s">
        <v>1849</v>
      </c>
      <c r="F521" s="12" t="str">
        <f t="shared" si="123"/>
        <v>  슈퍼주인이여</v>
      </c>
      <c r="G521" s="12" t="str">
        <f t="shared" si="124"/>
        <v>  슈퍼마리오</v>
      </c>
      <c r="H521" s="18" t="str">
        <f t="shared" si="125"/>
        <v>  슈퍼주니어</v>
      </c>
      <c r="I521" s="29">
        <v>2</v>
      </c>
      <c r="J521" t="str">
        <f>"("&amp;$B$520&amp;","&amp;A521&amp;",'"&amp;B521&amp;"','"&amp;F521&amp;"','"&amp;G521&amp;"','"&amp;H521&amp;"',"&amp;I521&amp;"),"</f>
        <v>(40,1,' 가요 "Sorry, Sorry"를 부른 가수는?','  슈퍼주인이여','  슈퍼마리오','  슈퍼주니어',2),</v>
      </c>
    </row>
    <row r="522" spans="1:10" x14ac:dyDescent="0.3">
      <c r="A522">
        <v>2</v>
      </c>
      <c r="B522" s="3" t="s">
        <v>1850</v>
      </c>
      <c r="C522" s="3" t="s">
        <v>1807</v>
      </c>
      <c r="D522" s="3" t="s">
        <v>1808</v>
      </c>
      <c r="E522" s="3" t="s">
        <v>1851</v>
      </c>
      <c r="F522" s="12" t="str">
        <f t="shared" si="123"/>
        <v>  날방</v>
      </c>
      <c r="G522" s="12" t="str">
        <f t="shared" si="124"/>
        <v>  막방</v>
      </c>
      <c r="H522" s="18" t="str">
        <f t="shared" si="125"/>
        <v>  눕방</v>
      </c>
      <c r="I522" s="29">
        <v>2</v>
      </c>
      <c r="J522" t="str">
        <f t="shared" ref="J522:J532" si="126">"("&amp;$B$520&amp;","&amp;A522&amp;",'"&amp;B522&amp;"','"&amp;F522&amp;"','"&amp;G522&amp;"','"&amp;H522&amp;"',"&amp;I522&amp;"),"</f>
        <v>(40,2,' 출연진들이 누워서 진행하는 방식의 프로그램을 일컫는 말은?','  날방','  막방','  눕방',2),</v>
      </c>
    </row>
    <row r="523" spans="1:10" x14ac:dyDescent="0.3">
      <c r="A523">
        <v>3</v>
      </c>
      <c r="B523" s="3" t="s">
        <v>1852</v>
      </c>
      <c r="C523" s="3" t="s">
        <v>1811</v>
      </c>
      <c r="D523" s="3" t="s">
        <v>1853</v>
      </c>
      <c r="E523" s="3" t="s">
        <v>1813</v>
      </c>
      <c r="F523" s="12" t="str">
        <f t="shared" si="123"/>
        <v>  과학의 달</v>
      </c>
      <c r="G523" s="12" t="str">
        <f t="shared" si="124"/>
        <v>  가정의 달</v>
      </c>
      <c r="H523" s="18" t="str">
        <f t="shared" si="125"/>
        <v>  호국 보훈의 달</v>
      </c>
      <c r="I523" s="29">
        <v>1</v>
      </c>
      <c r="J523" t="str">
        <f t="shared" si="126"/>
        <v>(40,3,' 5월은 무슨 달일까?','  과학의 달','  가정의 달','  호국 보훈의 달',1),</v>
      </c>
    </row>
    <row r="524" spans="1:10" x14ac:dyDescent="0.3">
      <c r="A524">
        <v>4</v>
      </c>
      <c r="B524" s="3" t="s">
        <v>1854</v>
      </c>
      <c r="C524" s="3" t="s">
        <v>1855</v>
      </c>
      <c r="D524" s="3" t="s">
        <v>1816</v>
      </c>
      <c r="E524" s="3" t="s">
        <v>1817</v>
      </c>
      <c r="F524" s="12" t="str">
        <f t="shared" si="123"/>
        <v>  수력</v>
      </c>
      <c r="G524" s="12" t="str">
        <f t="shared" si="124"/>
        <v>  원자력</v>
      </c>
      <c r="H524" s="18" t="str">
        <f t="shared" si="125"/>
        <v>  천연가스</v>
      </c>
      <c r="I524" s="29">
        <v>0</v>
      </c>
      <c r="J524" t="str">
        <f t="shared" si="126"/>
        <v>(40,4,' 다음 중 고갈성 에너지가 아닌 것은?','  수력','  원자력','  천연가스',0),</v>
      </c>
    </row>
    <row r="525" spans="1:10" x14ac:dyDescent="0.3">
      <c r="A525">
        <v>5</v>
      </c>
      <c r="B525" s="3" t="s">
        <v>1856</v>
      </c>
      <c r="C525" s="3" t="s">
        <v>1857</v>
      </c>
      <c r="D525" s="3" t="s">
        <v>1820</v>
      </c>
      <c r="E525" s="3" t="s">
        <v>1821</v>
      </c>
      <c r="F525" s="12" t="str">
        <f t="shared" si="123"/>
        <v>  가요톱텐</v>
      </c>
      <c r="G525" s="12" t="str">
        <f t="shared" si="124"/>
        <v>  음악캠프</v>
      </c>
      <c r="H525" s="18" t="str">
        <f t="shared" si="125"/>
        <v>  인기가요 베스트50</v>
      </c>
      <c r="I525" s="29">
        <v>0</v>
      </c>
      <c r="J525" t="str">
        <f t="shared" si="126"/>
        <v>(40,5,' 뮤직뱅크의 전신으로 8~90년대 큰 사랑을 받았던 KBS의 대표 가요 프로그램은?','  가요톱텐','  음악캠프','  인기가요 베스트50',0),</v>
      </c>
    </row>
    <row r="526" spans="1:10" x14ac:dyDescent="0.3">
      <c r="A526">
        <v>6</v>
      </c>
      <c r="B526" s="3" t="s">
        <v>1858</v>
      </c>
      <c r="C526" s="3" t="s">
        <v>1859</v>
      </c>
      <c r="D526" s="3" t="s">
        <v>1824</v>
      </c>
      <c r="E526" s="3" t="s">
        <v>1825</v>
      </c>
      <c r="F526" s="12" t="str">
        <f t="shared" si="123"/>
        <v>  악어</v>
      </c>
      <c r="G526" s="12" t="str">
        <f t="shared" si="124"/>
        <v>  고래</v>
      </c>
      <c r="H526" s="18" t="str">
        <f t="shared" si="125"/>
        <v>  박쥐</v>
      </c>
      <c r="I526" s="29">
        <v>0</v>
      </c>
      <c r="J526" t="str">
        <f t="shared" si="126"/>
        <v>(40,6,' 포유류가 아닌 동물은?','  악어','  고래','  박쥐',0),</v>
      </c>
    </row>
    <row r="527" spans="1:10" x14ac:dyDescent="0.3">
      <c r="A527">
        <v>7</v>
      </c>
      <c r="B527" s="3" t="s">
        <v>1860</v>
      </c>
      <c r="C527" s="3" t="s">
        <v>1827</v>
      </c>
      <c r="D527" s="3" t="s">
        <v>1861</v>
      </c>
      <c r="E527" s="3" t="s">
        <v>1662</v>
      </c>
      <c r="F527" s="12" t="str">
        <f t="shared" si="123"/>
        <v>  독일</v>
      </c>
      <c r="G527" s="12" t="str">
        <f t="shared" si="124"/>
        <v>  한국</v>
      </c>
      <c r="H527" s="18" t="str">
        <f t="shared" si="125"/>
        <v>  대만</v>
      </c>
      <c r="I527" s="29">
        <v>1</v>
      </c>
      <c r="J527" t="str">
        <f t="shared" si="126"/>
        <v>(40,7,' 세계 최초로 MP3 플레이어를 개발한 나라는?','  독일','  한국','  대만',1),</v>
      </c>
    </row>
    <row r="528" spans="1:10" x14ac:dyDescent="0.3">
      <c r="A528">
        <v>8</v>
      </c>
      <c r="B528" s="3" t="s">
        <v>1862</v>
      </c>
      <c r="C528" s="3" t="s">
        <v>1830</v>
      </c>
      <c r="D528" s="3" t="s">
        <v>1863</v>
      </c>
      <c r="E528" s="3" t="s">
        <v>1832</v>
      </c>
      <c r="F528" s="12" t="str">
        <f t="shared" si="123"/>
        <v>  만리장성 기념비 높이</v>
      </c>
      <c r="G528" s="12" t="str">
        <f t="shared" si="124"/>
        <v>  천안문 광장의 면적</v>
      </c>
      <c r="H528" s="18" t="str">
        <f t="shared" si="125"/>
        <v>  베이징 올림픽 개막 일시</v>
      </c>
      <c r="I528" s="29">
        <v>1</v>
      </c>
      <c r="J528" t="str">
        <f t="shared" si="126"/>
        <v>(40,8,' 중국인의 숫자 8 사랑과 거리가 먼 것은?','  만리장성 기념비 높이','  천안문 광장의 면적','  베이징 올림픽 개막 일시',1),</v>
      </c>
    </row>
    <row r="529" spans="1:10" x14ac:dyDescent="0.3">
      <c r="A529">
        <v>9</v>
      </c>
      <c r="B529" s="3" t="s">
        <v>1864</v>
      </c>
      <c r="C529" s="3" t="s">
        <v>1834</v>
      </c>
      <c r="D529" s="3" t="s">
        <v>1835</v>
      </c>
      <c r="E529" s="3" t="s">
        <v>1865</v>
      </c>
      <c r="F529" s="12" t="str">
        <f t="shared" si="123"/>
        <v>  러시아어</v>
      </c>
      <c r="G529" s="12" t="str">
        <f t="shared" si="124"/>
        <v>  스페인어</v>
      </c>
      <c r="H529" s="18" t="str">
        <f t="shared" si="125"/>
        <v>  일본어</v>
      </c>
      <c r="I529" s="29">
        <v>2</v>
      </c>
      <c r="J529" t="str">
        <f t="shared" si="126"/>
        <v>(40,9,' 국제연합 UN 공용어가 아닌 것은?','  러시아어','  스페인어','  일본어',2),</v>
      </c>
    </row>
    <row r="530" spans="1:10" x14ac:dyDescent="0.3">
      <c r="A530">
        <v>10</v>
      </c>
      <c r="B530" s="3" t="s">
        <v>1866</v>
      </c>
      <c r="C530" s="3" t="s">
        <v>1867</v>
      </c>
      <c r="D530" s="3" t="s">
        <v>1839</v>
      </c>
      <c r="E530" s="3" t="s">
        <v>1840</v>
      </c>
      <c r="F530" s="12" t="str">
        <f t="shared" si="123"/>
        <v>  꿍팟퐁커리</v>
      </c>
      <c r="G530" s="12" t="str">
        <f t="shared" si="124"/>
        <v>  무팟퐁커리</v>
      </c>
      <c r="H530" s="18" t="str">
        <f t="shared" si="125"/>
        <v>  푸팟퐁커리</v>
      </c>
      <c r="I530" s="29">
        <v>0</v>
      </c>
      <c r="J530" t="str">
        <f t="shared" si="126"/>
        <v>(40,10,' 새우가 들어간 태국식 커리의 이름은?','  꿍팟퐁커리','  무팟퐁커리','  푸팟퐁커리',0),</v>
      </c>
    </row>
    <row r="531" spans="1:10" x14ac:dyDescent="0.3">
      <c r="A531">
        <v>11</v>
      </c>
      <c r="B531" s="3" t="s">
        <v>1868</v>
      </c>
      <c r="C531" s="3" t="s">
        <v>1842</v>
      </c>
      <c r="D531" s="3" t="s">
        <v>1843</v>
      </c>
      <c r="E531" s="3" t="s">
        <v>1869</v>
      </c>
      <c r="F531" s="12" t="str">
        <f t="shared" si="123"/>
        <v>  중앙대학교</v>
      </c>
      <c r="G531" s="12" t="str">
        <f t="shared" si="124"/>
        <v>  한양대학교</v>
      </c>
      <c r="H531" s="18" t="str">
        <f t="shared" si="125"/>
        <v>  경희대학교</v>
      </c>
      <c r="I531" s="29">
        <v>2</v>
      </c>
      <c r="J531" t="str">
        <f t="shared" si="126"/>
        <v>(40,11,' 국내 최초로 대학 축제를 개최한 대학교는?','  중앙대학교','  한양대학교','  경희대학교',2),</v>
      </c>
    </row>
    <row r="532" spans="1:10" x14ac:dyDescent="0.3">
      <c r="A532">
        <v>12</v>
      </c>
      <c r="B532" s="3" t="s">
        <v>1870</v>
      </c>
      <c r="C532" s="3" t="s">
        <v>1846</v>
      </c>
      <c r="D532" s="3" t="s">
        <v>1871</v>
      </c>
      <c r="E532" s="3" t="s">
        <v>1848</v>
      </c>
      <c r="F532" s="12" t="str">
        <f t="shared" si="123"/>
        <v>  당숙모</v>
      </c>
      <c r="G532" s="12" t="str">
        <f t="shared" si="124"/>
        <v>  재당숙모</v>
      </c>
      <c r="H532" s="18" t="str">
        <f t="shared" si="125"/>
        <v>  종수</v>
      </c>
      <c r="I532" s="29">
        <v>1</v>
      </c>
      <c r="J532" t="str">
        <f t="shared" si="126"/>
        <v>(40,12,' 아버지의 육촌형제의 부인을 칭하는 호칭은?','  당숙모','  재당숙모','  종수',1),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="70" zoomScaleNormal="70" workbookViewId="0">
      <selection activeCell="G1" sqref="G1:G12"/>
    </sheetView>
  </sheetViews>
  <sheetFormatPr defaultRowHeight="16.5" x14ac:dyDescent="0.3"/>
  <cols>
    <col min="1" max="1" width="69" style="3" customWidth="1"/>
    <col min="3" max="3" width="40.5" bestFit="1" customWidth="1"/>
  </cols>
  <sheetData>
    <row r="1" spans="1:7" ht="30" x14ac:dyDescent="0.3">
      <c r="A1" s="6" t="s">
        <v>1802</v>
      </c>
      <c r="B1" s="7"/>
      <c r="C1" s="7" t="str">
        <f>MID(A1, FIND("1.", A1) + 2, 9999)</f>
        <v xml:space="preserve"> 가요 'Sorry, Sorry'를 부른 가수는?</v>
      </c>
      <c r="D1" s="7" t="str">
        <f>A3</f>
        <v>A.  슈퍼주인이여</v>
      </c>
      <c r="E1" s="28" t="str">
        <f>A4</f>
        <v>B.  슈퍼마리오</v>
      </c>
      <c r="F1" s="27" t="str">
        <f>A5</f>
        <v>C.  슈퍼주니어</v>
      </c>
      <c r="G1" s="29">
        <v>2</v>
      </c>
    </row>
    <row r="2" spans="1:7" ht="30" x14ac:dyDescent="0.3">
      <c r="A2"/>
      <c r="B2" s="7"/>
      <c r="C2" s="7" t="str">
        <f>MID(A8, FIND("2.", A8) + 2, 9999)</f>
        <v xml:space="preserve"> 출연진들이 누워서 진행하는 방식의 프로그램을 일컫는 말은?</v>
      </c>
      <c r="D2" s="7" t="str">
        <f>A10</f>
        <v>A.  날방</v>
      </c>
      <c r="E2" s="7" t="str">
        <f>A11</f>
        <v>B.  막방</v>
      </c>
      <c r="F2" s="6" t="str">
        <f>A12</f>
        <v>C.  눕방</v>
      </c>
      <c r="G2" s="29">
        <v>2</v>
      </c>
    </row>
    <row r="3" spans="1:7" ht="45" x14ac:dyDescent="0.3">
      <c r="A3" s="26" t="s">
        <v>1803</v>
      </c>
      <c r="B3" s="7"/>
      <c r="C3" s="7" t="str">
        <f>MID(A15, FIND("3.", A15) + 2, 9999)</f>
        <v xml:space="preserve"> 5월은 무슨 달일까?</v>
      </c>
      <c r="D3" s="7" t="str">
        <f>A17</f>
        <v>A.  과학의 달</v>
      </c>
      <c r="E3" s="6" t="str">
        <f>A18</f>
        <v>B.  가정의 달</v>
      </c>
      <c r="F3" s="7" t="str">
        <f>A19</f>
        <v>C.  호국 보훈의 달</v>
      </c>
      <c r="G3" s="29">
        <v>1</v>
      </c>
    </row>
    <row r="4" spans="1:7" ht="30" x14ac:dyDescent="0.3">
      <c r="A4" s="26" t="s">
        <v>1804</v>
      </c>
      <c r="B4" s="7"/>
      <c r="C4" s="7" t="str">
        <f>MID(A22, FIND("4.", A22) + 2, 9999)</f>
        <v xml:space="preserve"> 다음 중 고갈성 에너지가 아닌 것은?</v>
      </c>
      <c r="D4" s="6" t="str">
        <f>A24</f>
        <v>A.  수력</v>
      </c>
      <c r="E4" s="7" t="str">
        <f>A25</f>
        <v>B.  원자력</v>
      </c>
      <c r="F4" s="7" t="str">
        <f>A26</f>
        <v>C.  천연가스</v>
      </c>
      <c r="G4" s="29">
        <v>0</v>
      </c>
    </row>
    <row r="5" spans="1:7" ht="45" x14ac:dyDescent="0.3">
      <c r="A5" s="26" t="s">
        <v>1805</v>
      </c>
      <c r="B5" s="7"/>
      <c r="C5" s="7" t="str">
        <f>MID(A29, FIND("5.", A29) + 2, 9999)</f>
        <v xml:space="preserve"> 뮤직뱅크의 전신으로 8~90년대 큰 사랑을 받았던 KBS의 대표 가요 프로그램은?</v>
      </c>
      <c r="D5" s="6" t="str">
        <f>A31</f>
        <v>A.  가요톱텐</v>
      </c>
      <c r="E5" s="7" t="str">
        <f>A32</f>
        <v>B.  음악캠프</v>
      </c>
      <c r="F5" s="7" t="str">
        <f>A33</f>
        <v>C.  인기가요 베스트50</v>
      </c>
      <c r="G5" s="29">
        <v>0</v>
      </c>
    </row>
    <row r="6" spans="1:7" x14ac:dyDescent="0.3">
      <c r="A6"/>
      <c r="B6" s="7"/>
      <c r="C6" s="7" t="str">
        <f>MID(A36, FIND("6.", A36) + 2, 9999)</f>
        <v xml:space="preserve"> 포유류가 아닌 동물은?</v>
      </c>
      <c r="D6" s="6" t="str">
        <f>A38</f>
        <v>A.  악어</v>
      </c>
      <c r="E6" s="7" t="str">
        <f>A39</f>
        <v>B.  고래</v>
      </c>
      <c r="F6" s="7" t="str">
        <f>A40</f>
        <v>C.  박쥐</v>
      </c>
      <c r="G6" s="29">
        <v>0</v>
      </c>
    </row>
    <row r="7" spans="1:7" ht="30" x14ac:dyDescent="0.3">
      <c r="A7"/>
      <c r="B7" s="7"/>
      <c r="C7" s="7" t="str">
        <f>MID(A43, FIND("7.", A43) + 2, 9999)</f>
        <v xml:space="preserve"> 세계 최초로 MP3 플레이어를 개발한 나라는?</v>
      </c>
      <c r="D7" s="7" t="str">
        <f>A45</f>
        <v>A.  독일</v>
      </c>
      <c r="E7" s="6" t="str">
        <f>A46</f>
        <v>B.  한국</v>
      </c>
      <c r="F7" s="7" t="str">
        <f>A47</f>
        <v>C.  대만</v>
      </c>
      <c r="G7" s="29">
        <v>1</v>
      </c>
    </row>
    <row r="8" spans="1:7" ht="60" x14ac:dyDescent="0.3">
      <c r="A8" s="6" t="s">
        <v>1806</v>
      </c>
      <c r="B8" s="7"/>
      <c r="C8" s="7" t="str">
        <f>MID(A50, FIND("8.", A50) + 2, 9999)</f>
        <v xml:space="preserve"> 중국인의 숫자 8 사랑과 거리가 먼 것은?</v>
      </c>
      <c r="D8" s="7" t="str">
        <f>A52</f>
        <v>A.  만리장성 기념비 높이</v>
      </c>
      <c r="E8" s="6" t="str">
        <f>A53</f>
        <v>B.  천안문 광장의 면적</v>
      </c>
      <c r="F8" s="7" t="str">
        <f>A54</f>
        <v>C.  베이징 올림픽 개막 일시</v>
      </c>
      <c r="G8" s="29">
        <v>1</v>
      </c>
    </row>
    <row r="9" spans="1:7" ht="31.5" x14ac:dyDescent="0.3">
      <c r="A9"/>
      <c r="B9" s="7"/>
      <c r="C9" s="7" t="str">
        <f>MID(A57, FIND("9.", A57) + 2, 9999)</f>
        <v xml:space="preserve"> 국제연합 UN 공용어가 아닌 것은?</v>
      </c>
      <c r="D9" s="7" t="str">
        <f>A59</f>
        <v>A.  러시아어</v>
      </c>
      <c r="E9" s="7" t="str">
        <f>A60</f>
        <v>B.  스페인어</v>
      </c>
      <c r="F9" s="6" t="str">
        <f>A61</f>
        <v>C.  일본어</v>
      </c>
      <c r="G9" s="29">
        <v>2</v>
      </c>
    </row>
    <row r="10" spans="1:7" ht="31.5" x14ac:dyDescent="0.3">
      <c r="A10" s="26" t="s">
        <v>1807</v>
      </c>
      <c r="B10" s="7"/>
      <c r="C10" s="7" t="str">
        <f>MID(A64, FIND("10.", A64) + 3, 9999)</f>
        <v xml:space="preserve"> 새우가 들어간 태국식 커리의 이름은?</v>
      </c>
      <c r="D10" s="6" t="str">
        <f>A66</f>
        <v>A.  꿍팟퐁커리</v>
      </c>
      <c r="E10" s="7" t="str">
        <f>A67</f>
        <v>B.  무팟퐁커리</v>
      </c>
      <c r="F10" s="7" t="str">
        <f>A68</f>
        <v>C.  푸팟퐁커리</v>
      </c>
      <c r="G10" s="29">
        <v>0</v>
      </c>
    </row>
    <row r="11" spans="1:7" ht="31.5" x14ac:dyDescent="0.3">
      <c r="A11" s="26" t="s">
        <v>1808</v>
      </c>
      <c r="B11" s="7"/>
      <c r="C11" s="7" t="str">
        <f>MID(A71, FIND("11.", A71) + 3, 9999)</f>
        <v xml:space="preserve"> 국내 최초로 대학 축제를 개최한 대학교는?</v>
      </c>
      <c r="D11" s="7" t="str">
        <f>A73</f>
        <v>A.  중앙대학교</v>
      </c>
      <c r="E11" s="7" t="str">
        <f>A74</f>
        <v>B.  한양대학교</v>
      </c>
      <c r="F11" s="6" t="str">
        <f>A75</f>
        <v>C.  경희대학교</v>
      </c>
      <c r="G11" s="29">
        <v>2</v>
      </c>
    </row>
    <row r="12" spans="1:7" ht="31.5" x14ac:dyDescent="0.3">
      <c r="A12" s="26" t="s">
        <v>1809</v>
      </c>
      <c r="B12" s="7"/>
      <c r="C12" s="7" t="str">
        <f>MID(A78, FIND("12.", A78) + 3, 9999)</f>
        <v xml:space="preserve"> 아버지의 육촌형제의 부인을 칭하는 호칭은?</v>
      </c>
      <c r="D12" s="7" t="str">
        <f>A80</f>
        <v>A.  당숙모</v>
      </c>
      <c r="E12" s="6" t="str">
        <f>A81</f>
        <v>B.  재당숙모</v>
      </c>
      <c r="F12" s="7" t="str">
        <f>A82</f>
        <v>C.  종수</v>
      </c>
      <c r="G12" s="29">
        <v>1</v>
      </c>
    </row>
    <row r="13" spans="1:7" x14ac:dyDescent="0.3">
      <c r="A13"/>
    </row>
    <row r="14" spans="1:7" x14ac:dyDescent="0.3">
      <c r="A14"/>
    </row>
    <row r="15" spans="1:7" x14ac:dyDescent="0.3">
      <c r="A15" s="6" t="s">
        <v>1810</v>
      </c>
    </row>
    <row r="16" spans="1:7" x14ac:dyDescent="0.3">
      <c r="A16"/>
    </row>
    <row r="17" spans="1:1" x14ac:dyDescent="0.3">
      <c r="A17" s="26" t="s">
        <v>1811</v>
      </c>
    </row>
    <row r="18" spans="1:1" x14ac:dyDescent="0.3">
      <c r="A18" s="26" t="s">
        <v>1812</v>
      </c>
    </row>
    <row r="19" spans="1:1" x14ac:dyDescent="0.3">
      <c r="A19" s="26" t="s">
        <v>1813</v>
      </c>
    </row>
    <row r="20" spans="1:1" x14ac:dyDescent="0.3">
      <c r="A20"/>
    </row>
    <row r="21" spans="1:1" x14ac:dyDescent="0.3">
      <c r="A21"/>
    </row>
    <row r="22" spans="1:1" x14ac:dyDescent="0.3">
      <c r="A22" s="6" t="s">
        <v>1814</v>
      </c>
    </row>
    <row r="23" spans="1:1" x14ac:dyDescent="0.3">
      <c r="A23"/>
    </row>
    <row r="24" spans="1:1" x14ac:dyDescent="0.3">
      <c r="A24" s="26" t="s">
        <v>1815</v>
      </c>
    </row>
    <row r="25" spans="1:1" x14ac:dyDescent="0.3">
      <c r="A25" s="26" t="s">
        <v>1816</v>
      </c>
    </row>
    <row r="26" spans="1:1" x14ac:dyDescent="0.3">
      <c r="A26" s="26" t="s">
        <v>1817</v>
      </c>
    </row>
    <row r="27" spans="1:1" x14ac:dyDescent="0.3">
      <c r="A27"/>
    </row>
    <row r="28" spans="1:1" x14ac:dyDescent="0.3">
      <c r="A28"/>
    </row>
    <row r="29" spans="1:1" ht="31.5" x14ac:dyDescent="0.3">
      <c r="A29" s="6" t="s">
        <v>1818</v>
      </c>
    </row>
    <row r="30" spans="1:1" x14ac:dyDescent="0.3">
      <c r="A30"/>
    </row>
    <row r="31" spans="1:1" x14ac:dyDescent="0.3">
      <c r="A31" s="26" t="s">
        <v>1819</v>
      </c>
    </row>
    <row r="32" spans="1:1" x14ac:dyDescent="0.3">
      <c r="A32" s="26" t="s">
        <v>1820</v>
      </c>
    </row>
    <row r="33" spans="1:1" x14ac:dyDescent="0.3">
      <c r="A33" s="26" t="s">
        <v>1821</v>
      </c>
    </row>
    <row r="34" spans="1:1" x14ac:dyDescent="0.3">
      <c r="A34"/>
    </row>
    <row r="35" spans="1:1" x14ac:dyDescent="0.3">
      <c r="A35"/>
    </row>
    <row r="36" spans="1:1" x14ac:dyDescent="0.3">
      <c r="A36" s="6" t="s">
        <v>1822</v>
      </c>
    </row>
    <row r="37" spans="1:1" x14ac:dyDescent="0.3">
      <c r="A37"/>
    </row>
    <row r="38" spans="1:1" x14ac:dyDescent="0.3">
      <c r="A38" s="26" t="s">
        <v>1823</v>
      </c>
    </row>
    <row r="39" spans="1:1" x14ac:dyDescent="0.3">
      <c r="A39" s="26" t="s">
        <v>1824</v>
      </c>
    </row>
    <row r="40" spans="1:1" x14ac:dyDescent="0.3">
      <c r="A40" s="26" t="s">
        <v>1825</v>
      </c>
    </row>
    <row r="41" spans="1:1" x14ac:dyDescent="0.3">
      <c r="A41"/>
    </row>
    <row r="42" spans="1:1" x14ac:dyDescent="0.3">
      <c r="A42"/>
    </row>
    <row r="43" spans="1:1" x14ac:dyDescent="0.3">
      <c r="A43" s="6" t="s">
        <v>1826</v>
      </c>
    </row>
    <row r="44" spans="1:1" x14ac:dyDescent="0.3">
      <c r="A44"/>
    </row>
    <row r="45" spans="1:1" x14ac:dyDescent="0.3">
      <c r="A45" s="26" t="s">
        <v>1827</v>
      </c>
    </row>
    <row r="46" spans="1:1" x14ac:dyDescent="0.3">
      <c r="A46" s="26" t="s">
        <v>1828</v>
      </c>
    </row>
    <row r="47" spans="1:1" x14ac:dyDescent="0.3">
      <c r="A47" s="26" t="s">
        <v>1662</v>
      </c>
    </row>
    <row r="48" spans="1:1" x14ac:dyDescent="0.3">
      <c r="A48"/>
    </row>
    <row r="49" spans="1:1" x14ac:dyDescent="0.3">
      <c r="A49"/>
    </row>
    <row r="50" spans="1:1" x14ac:dyDescent="0.3">
      <c r="A50" s="6" t="s">
        <v>1829</v>
      </c>
    </row>
    <row r="51" spans="1:1" x14ac:dyDescent="0.3">
      <c r="A51"/>
    </row>
    <row r="52" spans="1:1" x14ac:dyDescent="0.3">
      <c r="A52" s="26" t="s">
        <v>1830</v>
      </c>
    </row>
    <row r="53" spans="1:1" x14ac:dyDescent="0.3">
      <c r="A53" s="26" t="s">
        <v>1831</v>
      </c>
    </row>
    <row r="54" spans="1:1" x14ac:dyDescent="0.3">
      <c r="A54" s="26" t="s">
        <v>1832</v>
      </c>
    </row>
    <row r="55" spans="1:1" x14ac:dyDescent="0.3">
      <c r="A55"/>
    </row>
    <row r="56" spans="1:1" x14ac:dyDescent="0.3">
      <c r="A56"/>
    </row>
    <row r="57" spans="1:1" x14ac:dyDescent="0.3">
      <c r="A57" s="6" t="s">
        <v>1833</v>
      </c>
    </row>
    <row r="58" spans="1:1" x14ac:dyDescent="0.3">
      <c r="A58"/>
    </row>
    <row r="59" spans="1:1" x14ac:dyDescent="0.3">
      <c r="A59" s="26" t="s">
        <v>1834</v>
      </c>
    </row>
    <row r="60" spans="1:1" x14ac:dyDescent="0.3">
      <c r="A60" s="26" t="s">
        <v>1835</v>
      </c>
    </row>
    <row r="61" spans="1:1" x14ac:dyDescent="0.3">
      <c r="A61" s="26" t="s">
        <v>1836</v>
      </c>
    </row>
    <row r="62" spans="1:1" x14ac:dyDescent="0.3">
      <c r="A62"/>
    </row>
    <row r="63" spans="1:1" x14ac:dyDescent="0.3">
      <c r="A63"/>
    </row>
    <row r="64" spans="1:1" x14ac:dyDescent="0.3">
      <c r="A64" s="6" t="s">
        <v>1837</v>
      </c>
    </row>
    <row r="65" spans="1:1" x14ac:dyDescent="0.3">
      <c r="A65"/>
    </row>
    <row r="66" spans="1:1" x14ac:dyDescent="0.3">
      <c r="A66" s="26" t="s">
        <v>1838</v>
      </c>
    </row>
    <row r="67" spans="1:1" x14ac:dyDescent="0.3">
      <c r="A67" s="26" t="s">
        <v>1839</v>
      </c>
    </row>
    <row r="68" spans="1:1" x14ac:dyDescent="0.3">
      <c r="A68" s="26" t="s">
        <v>1840</v>
      </c>
    </row>
    <row r="69" spans="1:1" x14ac:dyDescent="0.3">
      <c r="A69"/>
    </row>
    <row r="70" spans="1:1" x14ac:dyDescent="0.3">
      <c r="A70"/>
    </row>
    <row r="71" spans="1:1" x14ac:dyDescent="0.3">
      <c r="A71" s="6" t="s">
        <v>1841</v>
      </c>
    </row>
    <row r="72" spans="1:1" x14ac:dyDescent="0.3">
      <c r="A72"/>
    </row>
    <row r="73" spans="1:1" x14ac:dyDescent="0.3">
      <c r="A73" s="26" t="s">
        <v>1842</v>
      </c>
    </row>
    <row r="74" spans="1:1" x14ac:dyDescent="0.3">
      <c r="A74" s="26" t="s">
        <v>1843</v>
      </c>
    </row>
    <row r="75" spans="1:1" x14ac:dyDescent="0.3">
      <c r="A75" s="26" t="s">
        <v>1844</v>
      </c>
    </row>
    <row r="76" spans="1:1" x14ac:dyDescent="0.3">
      <c r="A76"/>
    </row>
    <row r="77" spans="1:1" x14ac:dyDescent="0.3">
      <c r="A77"/>
    </row>
    <row r="78" spans="1:1" x14ac:dyDescent="0.3">
      <c r="A78" s="6" t="s">
        <v>1845</v>
      </c>
    </row>
    <row r="79" spans="1:1" x14ac:dyDescent="0.3">
      <c r="A79"/>
    </row>
    <row r="80" spans="1:1" x14ac:dyDescent="0.3">
      <c r="A80" s="26" t="s">
        <v>1846</v>
      </c>
    </row>
    <row r="81" spans="1:1" x14ac:dyDescent="0.3">
      <c r="A81" s="26" t="s">
        <v>1847</v>
      </c>
    </row>
    <row r="82" spans="1:1" x14ac:dyDescent="0.3">
      <c r="A82" s="26" t="s">
        <v>1848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Yesik Wang</cp:lastModifiedBy>
  <dcterms:created xsi:type="dcterms:W3CDTF">2018-05-18T01:26:08Z</dcterms:created>
  <dcterms:modified xsi:type="dcterms:W3CDTF">2018-05-18T16:32:30Z</dcterms:modified>
</cp:coreProperties>
</file>