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bra\Google Drive\Coursework\Graduate\FALL 2017\BIO 738\BIOL_INFO_GROUP\SharedDataBioinformatics\11AM_Influ_team\"/>
    </mc:Choice>
  </mc:AlternateContent>
  <bookViews>
    <workbookView xWindow="0" yWindow="0" windowWidth="18030" windowHeight="7005" xr2:uid="{7E772911-1321-4869-B64A-08D0DFD98E81}"/>
  </bookViews>
  <sheets>
    <sheet name="Sheet1" sheetId="1" r:id="rId1"/>
  </sheet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4" i="1" l="1"/>
  <c r="O3" i="1"/>
  <c r="O2" i="1"/>
  <c r="P47" i="1"/>
  <c r="P79" i="1"/>
  <c r="P78" i="1"/>
  <c r="P77" i="1"/>
  <c r="P76" i="1"/>
  <c r="P75" i="1"/>
  <c r="P74" i="1"/>
  <c r="P73" i="1"/>
  <c r="P72" i="1"/>
  <c r="P71" i="1"/>
  <c r="P70" i="1"/>
  <c r="P69" i="1"/>
  <c r="P68" i="1"/>
  <c r="P67" i="1"/>
  <c r="P66" i="1"/>
  <c r="P65" i="1"/>
  <c r="P64" i="1"/>
  <c r="P63" i="1"/>
  <c r="P62" i="1"/>
  <c r="P61" i="1"/>
  <c r="P60" i="1"/>
  <c r="P59" i="1"/>
  <c r="P58" i="1"/>
  <c r="P57" i="1"/>
  <c r="P56" i="1"/>
  <c r="P55" i="1"/>
  <c r="P54" i="1"/>
  <c r="P53" i="1"/>
  <c r="P52" i="1"/>
  <c r="P51" i="1"/>
  <c r="P50" i="1"/>
  <c r="P49" i="1"/>
  <c r="P48" i="1"/>
  <c r="P46" i="1"/>
  <c r="P45" i="1"/>
  <c r="P44" i="1"/>
  <c r="P43" i="1"/>
  <c r="P42" i="1"/>
  <c r="P41" i="1"/>
  <c r="P40" i="1"/>
  <c r="P39" i="1"/>
  <c r="P38" i="1"/>
  <c r="P37" i="1"/>
  <c r="P36" i="1"/>
  <c r="P35" i="1"/>
  <c r="P30" i="1"/>
  <c r="P29" i="1"/>
  <c r="P28" i="1"/>
  <c r="P34" i="1"/>
  <c r="P33" i="1"/>
  <c r="P32" i="1"/>
  <c r="P31" i="1"/>
  <c r="P27" i="1"/>
  <c r="P26" i="1"/>
  <c r="P25" i="1"/>
  <c r="P24" i="1"/>
  <c r="P23" i="1"/>
  <c r="P22" i="1"/>
  <c r="P21" i="1"/>
  <c r="P20" i="1"/>
  <c r="P19" i="1"/>
  <c r="P18" i="1"/>
  <c r="P17" i="1"/>
  <c r="P16" i="1"/>
  <c r="P15" i="1"/>
  <c r="P14" i="1"/>
  <c r="P13" i="1"/>
  <c r="P12" i="1"/>
  <c r="P11" i="1"/>
  <c r="P10" i="1"/>
  <c r="P9" i="1"/>
  <c r="P8" i="1"/>
  <c r="P7" i="1"/>
  <c r="P6" i="1"/>
  <c r="P5" i="1"/>
  <c r="P4" i="1"/>
  <c r="P3" i="1"/>
  <c r="P2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5" i="1"/>
  <c r="O6" i="1"/>
  <c r="O7" i="1"/>
  <c r="O8" i="1"/>
  <c r="O9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3" i="1"/>
  <c r="N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42" i="1"/>
  <c r="M41" i="1"/>
  <c r="M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</calcChain>
</file>

<file path=xl/sharedStrings.xml><?xml version="1.0" encoding="utf-8"?>
<sst xmlns="http://schemas.openxmlformats.org/spreadsheetml/2006/main" count="328" uniqueCount="58">
  <si>
    <t>WT</t>
  </si>
  <si>
    <t>INTmg</t>
  </si>
  <si>
    <t>FINmg</t>
  </si>
  <si>
    <t>Pheno</t>
  </si>
  <si>
    <t>rus1-2</t>
  </si>
  <si>
    <t>rus2-1</t>
  </si>
  <si>
    <t>pdx1-3</t>
  </si>
  <si>
    <t>pdx2-1</t>
  </si>
  <si>
    <t>pdx3.3</t>
  </si>
  <si>
    <t>sos4.1</t>
  </si>
  <si>
    <t>HE</t>
  </si>
  <si>
    <t>HZM</t>
  </si>
  <si>
    <t>Rr1/Pp1</t>
  </si>
  <si>
    <t>Rr1/Pp2</t>
  </si>
  <si>
    <t>Rr1/Pp3</t>
  </si>
  <si>
    <t>Rr1/Ss4</t>
  </si>
  <si>
    <t>Rr2/Pp1</t>
  </si>
  <si>
    <t>Rr2/Pp2</t>
  </si>
  <si>
    <t>Rr2/Pp3</t>
  </si>
  <si>
    <t>Rr2/Ss4</t>
  </si>
  <si>
    <t>rr2/Ss4</t>
  </si>
  <si>
    <t>rr2/Pp3</t>
  </si>
  <si>
    <t>rr2/Pp2</t>
  </si>
  <si>
    <t>rr2/Pp1</t>
  </si>
  <si>
    <t>rr1/Ss4</t>
  </si>
  <si>
    <t>rr1/Pp3</t>
  </si>
  <si>
    <t>rr1/Pp2</t>
  </si>
  <si>
    <t>rr1/Pp1</t>
  </si>
  <si>
    <t>Sample</t>
  </si>
  <si>
    <t>DpG</t>
  </si>
  <si>
    <t>RR1</t>
  </si>
  <si>
    <t>PP3</t>
  </si>
  <si>
    <t>SS4</t>
  </si>
  <si>
    <t>RR2</t>
  </si>
  <si>
    <t>PP1</t>
  </si>
  <si>
    <t>PP2</t>
  </si>
  <si>
    <t>RR1/PP1</t>
  </si>
  <si>
    <t>RR1/PP2</t>
  </si>
  <si>
    <t>RR1/PP3</t>
  </si>
  <si>
    <t>RR1/SS4</t>
  </si>
  <si>
    <t>RR2/PP1</t>
  </si>
  <si>
    <t>RR2/PP2</t>
  </si>
  <si>
    <t>RR2/PP3</t>
  </si>
  <si>
    <t>RR2/SS4</t>
  </si>
  <si>
    <t>HZM/HE</t>
  </si>
  <si>
    <t>DvA</t>
  </si>
  <si>
    <t>S_Count</t>
  </si>
  <si>
    <t>DEAD</t>
  </si>
  <si>
    <t>ALIVE</t>
  </si>
  <si>
    <t>Line</t>
  </si>
  <si>
    <t>Gen</t>
  </si>
  <si>
    <t>Geno</t>
  </si>
  <si>
    <t>ShootWd</t>
  </si>
  <si>
    <t>RootLg</t>
  </si>
  <si>
    <t>SC_Total</t>
  </si>
  <si>
    <t>SC_PerT</t>
  </si>
  <si>
    <t>SC_STDEV_WT</t>
  </si>
  <si>
    <t>SC_STDEV_Tot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</si>
</sst>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5" tint="-0.499984740745262"/>
      <name val="Calibri"/>
      <family val="2"/>
      <scheme val="minor"/>
    </font>
    <font>
      <sz val="11"/>
      <color theme="4" tint="-0.499984740745262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1DE820-EDD0-46F1-9DC8-C4E7813F7330}">
  <dimension ref="A1:P79"/>
  <sheetViews>
    <sheetView tabSelected="1" workbookViewId="0">
      <selection activeCell="Q1" sqref="Q1"/>
    </sheetView>
  </sheetViews>
  <sheetFormatPr defaultRowHeight="15" x14ac:dyDescent="0.25"/>
  <cols>
    <col min="3" max="3" width="5.7109375" customWidth="1"/>
    <col min="5" max="5" width="10.7109375" customWidth="1"/>
    <col min="15" max="15" width="14.140625" style="7" customWidth="1"/>
    <col min="16" max="16" width="10.42578125" customWidth="1"/>
  </cols>
  <sheetData>
    <row r="1" spans="1:16" s="3" customFormat="1" x14ac:dyDescent="0.25">
      <c r="A1" s="3" t="s">
        <v>28</v>
      </c>
      <c r="B1" s="3" t="s">
        <v>49</v>
      </c>
      <c r="C1" s="3" t="s">
        <v>50</v>
      </c>
      <c r="D1" s="5" t="s">
        <v>46</v>
      </c>
      <c r="E1" s="3" t="s">
        <v>45</v>
      </c>
      <c r="F1" s="3" t="s">
        <v>3</v>
      </c>
      <c r="G1" s="3" t="s">
        <v>51</v>
      </c>
      <c r="H1" s="3" t="s">
        <v>53</v>
      </c>
      <c r="I1" s="3" t="s">
        <v>52</v>
      </c>
      <c r="J1" s="3" t="s">
        <v>1</v>
      </c>
      <c r="K1" s="3" t="s">
        <v>2</v>
      </c>
      <c r="L1" s="3" t="s">
        <v>29</v>
      </c>
      <c r="M1" s="3" t="s">
        <v>54</v>
      </c>
      <c r="N1" s="3" t="s">
        <v>55</v>
      </c>
      <c r="O1" s="3" t="s">
        <v>57</v>
      </c>
      <c r="P1" s="3" t="s">
        <v>56</v>
      </c>
    </row>
    <row r="2" spans="1:16" x14ac:dyDescent="0.25">
      <c r="A2">
        <v>1</v>
      </c>
      <c r="B2" t="s">
        <v>0</v>
      </c>
      <c r="C2">
        <v>1</v>
      </c>
      <c r="D2" s="1">
        <v>0</v>
      </c>
      <c r="E2" s="1" t="s">
        <v>47</v>
      </c>
      <c r="F2" t="s">
        <v>0</v>
      </c>
      <c r="G2" t="s">
        <v>0</v>
      </c>
      <c r="H2">
        <v>0</v>
      </c>
      <c r="I2">
        <v>0</v>
      </c>
      <c r="J2">
        <v>0</v>
      </c>
      <c r="K2">
        <v>0</v>
      </c>
      <c r="L2">
        <v>7</v>
      </c>
      <c r="M2">
        <f>SUM(D2,D41)</f>
        <v>40</v>
      </c>
      <c r="N2">
        <f>D2/M2</f>
        <v>0</v>
      </c>
      <c r="O2" s="7">
        <f>_xlfn.STDEV.S(D2,M2)</f>
        <v>28.284271247461902</v>
      </c>
      <c r="P2">
        <f>_xlfn.STDEV.S($D2, D2)</f>
        <v>0</v>
      </c>
    </row>
    <row r="3" spans="1:16" x14ac:dyDescent="0.25">
      <c r="A3">
        <v>2</v>
      </c>
      <c r="B3" t="s">
        <v>4</v>
      </c>
      <c r="C3">
        <v>1</v>
      </c>
      <c r="D3" s="1">
        <v>2</v>
      </c>
      <c r="E3" s="1" t="s">
        <v>47</v>
      </c>
      <c r="F3" t="s">
        <v>30</v>
      </c>
      <c r="G3" t="s">
        <v>11</v>
      </c>
      <c r="H3">
        <v>0</v>
      </c>
      <c r="I3">
        <v>0</v>
      </c>
      <c r="J3">
        <v>0</v>
      </c>
      <c r="K3">
        <v>0</v>
      </c>
      <c r="L3">
        <v>7</v>
      </c>
      <c r="M3">
        <f t="shared" ref="M2:M39" si="0">SUM(D3,D42)</f>
        <v>40</v>
      </c>
      <c r="N3">
        <f>D3/M3</f>
        <v>0.05</v>
      </c>
      <c r="O3" s="7">
        <f>_xlfn.STDEV.S(D3,M3)</f>
        <v>26.870057685088806</v>
      </c>
      <c r="P3">
        <f>_xlfn.STDEV.S($D3, D2)</f>
        <v>1.4142135623730951</v>
      </c>
    </row>
    <row r="4" spans="1:16" x14ac:dyDescent="0.25">
      <c r="A4">
        <v>3</v>
      </c>
      <c r="B4" t="s">
        <v>5</v>
      </c>
      <c r="C4">
        <v>1</v>
      </c>
      <c r="D4" s="1">
        <v>1</v>
      </c>
      <c r="E4" s="1" t="s">
        <v>47</v>
      </c>
      <c r="F4" t="s">
        <v>33</v>
      </c>
      <c r="G4" t="s">
        <v>11</v>
      </c>
      <c r="H4">
        <v>0</v>
      </c>
      <c r="I4">
        <v>0</v>
      </c>
      <c r="J4">
        <v>0</v>
      </c>
      <c r="K4">
        <v>0</v>
      </c>
      <c r="L4">
        <v>7</v>
      </c>
      <c r="M4">
        <f t="shared" si="0"/>
        <v>40</v>
      </c>
      <c r="N4">
        <f t="shared" ref="N4:N67" si="1">D4/M4</f>
        <v>2.5000000000000001E-2</v>
      </c>
      <c r="O4" s="7">
        <f>_xlfn.STDEV.S(D4,M4)</f>
        <v>27.577164466275352</v>
      </c>
      <c r="P4">
        <f>_xlfn.STDEV.S($D2, D4)</f>
        <v>0.70710678118654757</v>
      </c>
    </row>
    <row r="5" spans="1:16" x14ac:dyDescent="0.25">
      <c r="A5">
        <v>4</v>
      </c>
      <c r="B5" t="s">
        <v>6</v>
      </c>
      <c r="C5">
        <v>1</v>
      </c>
      <c r="D5" s="1">
        <v>2</v>
      </c>
      <c r="E5" s="1" t="s">
        <v>47</v>
      </c>
      <c r="F5" t="s">
        <v>34</v>
      </c>
      <c r="G5" t="s">
        <v>11</v>
      </c>
      <c r="H5">
        <v>0</v>
      </c>
      <c r="I5">
        <v>0</v>
      </c>
      <c r="J5">
        <v>0</v>
      </c>
      <c r="K5">
        <v>0</v>
      </c>
      <c r="L5">
        <v>7</v>
      </c>
      <c r="M5">
        <f t="shared" si="0"/>
        <v>40</v>
      </c>
      <c r="N5">
        <f t="shared" si="1"/>
        <v>0.05</v>
      </c>
      <c r="O5" s="7">
        <f t="shared" ref="O3:P66" si="2">_xlfn.STDEV.S(D5,M5)</f>
        <v>26.870057685088806</v>
      </c>
      <c r="P5">
        <f>_xlfn.STDEV.S($D2, D5)</f>
        <v>1.4142135623730951</v>
      </c>
    </row>
    <row r="6" spans="1:16" x14ac:dyDescent="0.25">
      <c r="A6">
        <v>5</v>
      </c>
      <c r="B6" t="s">
        <v>7</v>
      </c>
      <c r="C6">
        <v>1</v>
      </c>
      <c r="D6" s="1">
        <v>12</v>
      </c>
      <c r="E6" s="1" t="s">
        <v>47</v>
      </c>
      <c r="F6" t="s">
        <v>35</v>
      </c>
      <c r="G6" t="s">
        <v>11</v>
      </c>
      <c r="H6">
        <v>0</v>
      </c>
      <c r="I6">
        <v>0</v>
      </c>
      <c r="J6">
        <v>0</v>
      </c>
      <c r="K6">
        <v>0</v>
      </c>
      <c r="L6">
        <v>7</v>
      </c>
      <c r="M6">
        <f t="shared" si="0"/>
        <v>40</v>
      </c>
      <c r="N6">
        <f t="shared" si="1"/>
        <v>0.3</v>
      </c>
      <c r="O6" s="7">
        <f t="shared" si="2"/>
        <v>19.798989873223331</v>
      </c>
      <c r="P6">
        <f>_xlfn.STDEV.S($D2, D6)</f>
        <v>8.4852813742385695</v>
      </c>
    </row>
    <row r="7" spans="1:16" x14ac:dyDescent="0.25">
      <c r="A7">
        <v>6</v>
      </c>
      <c r="B7" t="s">
        <v>8</v>
      </c>
      <c r="C7">
        <v>1</v>
      </c>
      <c r="D7" s="1">
        <v>5</v>
      </c>
      <c r="E7" s="1" t="s">
        <v>47</v>
      </c>
      <c r="F7" t="s">
        <v>31</v>
      </c>
      <c r="G7" t="s">
        <v>11</v>
      </c>
      <c r="H7">
        <v>0</v>
      </c>
      <c r="I7">
        <v>0</v>
      </c>
      <c r="J7">
        <v>0</v>
      </c>
      <c r="K7">
        <v>0</v>
      </c>
      <c r="L7">
        <v>7</v>
      </c>
      <c r="M7">
        <f t="shared" si="0"/>
        <v>40</v>
      </c>
      <c r="N7">
        <f t="shared" si="1"/>
        <v>0.125</v>
      </c>
      <c r="O7" s="7">
        <f t="shared" si="2"/>
        <v>24.748737341529164</v>
      </c>
      <c r="P7">
        <f>_xlfn.STDEV.S($D2, D7)</f>
        <v>3.5355339059327378</v>
      </c>
    </row>
    <row r="8" spans="1:16" x14ac:dyDescent="0.25">
      <c r="A8">
        <v>7</v>
      </c>
      <c r="B8" t="s">
        <v>9</v>
      </c>
      <c r="C8">
        <v>1</v>
      </c>
      <c r="D8" s="1">
        <v>0</v>
      </c>
      <c r="E8" s="1" t="s">
        <v>47</v>
      </c>
      <c r="F8" t="s">
        <v>32</v>
      </c>
      <c r="G8" t="s">
        <v>11</v>
      </c>
      <c r="H8">
        <v>0</v>
      </c>
      <c r="I8">
        <v>0</v>
      </c>
      <c r="J8">
        <v>0</v>
      </c>
      <c r="K8">
        <v>0</v>
      </c>
      <c r="L8">
        <v>7</v>
      </c>
      <c r="M8">
        <f t="shared" si="0"/>
        <v>40</v>
      </c>
      <c r="N8">
        <f t="shared" si="1"/>
        <v>0</v>
      </c>
      <c r="O8" s="7">
        <f t="shared" si="2"/>
        <v>28.284271247461902</v>
      </c>
      <c r="P8">
        <f>_xlfn.STDEV.S($D2, D8)</f>
        <v>0</v>
      </c>
    </row>
    <row r="9" spans="1:16" x14ac:dyDescent="0.25">
      <c r="A9">
        <v>8</v>
      </c>
      <c r="B9" t="s">
        <v>0</v>
      </c>
      <c r="C9">
        <v>2</v>
      </c>
      <c r="D9" s="1">
        <v>1</v>
      </c>
      <c r="E9" s="1" t="s">
        <v>47</v>
      </c>
      <c r="F9" t="s">
        <v>0</v>
      </c>
      <c r="G9" t="s">
        <v>0</v>
      </c>
      <c r="H9">
        <v>0</v>
      </c>
      <c r="I9">
        <v>0</v>
      </c>
      <c r="J9">
        <v>0</v>
      </c>
      <c r="K9">
        <v>0</v>
      </c>
      <c r="L9">
        <v>7</v>
      </c>
      <c r="M9">
        <f t="shared" si="0"/>
        <v>40</v>
      </c>
      <c r="N9">
        <f t="shared" si="1"/>
        <v>2.5000000000000001E-2</v>
      </c>
      <c r="O9" s="7">
        <f t="shared" si="2"/>
        <v>27.577164466275352</v>
      </c>
      <c r="P9">
        <f>_xlfn.STDEV.S($D9, D9)</f>
        <v>0</v>
      </c>
    </row>
    <row r="10" spans="1:16" x14ac:dyDescent="0.25">
      <c r="A10">
        <v>9</v>
      </c>
      <c r="B10" t="s">
        <v>12</v>
      </c>
      <c r="C10">
        <v>2</v>
      </c>
      <c r="D10" s="1">
        <v>78</v>
      </c>
      <c r="E10" s="1" t="s">
        <v>47</v>
      </c>
      <c r="F10" t="s">
        <v>36</v>
      </c>
      <c r="G10" t="s">
        <v>10</v>
      </c>
      <c r="H10">
        <v>0</v>
      </c>
      <c r="I10">
        <v>0</v>
      </c>
      <c r="J10">
        <v>0</v>
      </c>
      <c r="K10">
        <v>0</v>
      </c>
      <c r="L10">
        <v>7</v>
      </c>
      <c r="M10">
        <f t="shared" si="0"/>
        <v>100</v>
      </c>
      <c r="N10">
        <f t="shared" si="1"/>
        <v>0.78</v>
      </c>
      <c r="O10" s="7">
        <f t="shared" si="2"/>
        <v>15.556349186104045</v>
      </c>
      <c r="P10">
        <f>_xlfn.STDEV.S($D10, D9)</f>
        <v>54.447222151364159</v>
      </c>
    </row>
    <row r="11" spans="1:16" x14ac:dyDescent="0.25">
      <c r="A11">
        <v>10</v>
      </c>
      <c r="B11" t="s">
        <v>13</v>
      </c>
      <c r="C11">
        <v>2</v>
      </c>
      <c r="D11" s="1">
        <v>9</v>
      </c>
      <c r="E11" s="1" t="s">
        <v>47</v>
      </c>
      <c r="F11" t="s">
        <v>37</v>
      </c>
      <c r="G11" t="s">
        <v>10</v>
      </c>
      <c r="H11">
        <v>0</v>
      </c>
      <c r="I11">
        <v>0</v>
      </c>
      <c r="J11">
        <v>0</v>
      </c>
      <c r="K11">
        <v>0</v>
      </c>
      <c r="L11">
        <v>7</v>
      </c>
      <c r="M11">
        <f t="shared" si="0"/>
        <v>40</v>
      </c>
      <c r="N11">
        <f t="shared" si="1"/>
        <v>0.22500000000000001</v>
      </c>
      <c r="O11" s="7">
        <f t="shared" si="2"/>
        <v>21.920310216782973</v>
      </c>
      <c r="P11">
        <f>_xlfn.STDEV.S($D9, D11)</f>
        <v>5.6568542494923806</v>
      </c>
    </row>
    <row r="12" spans="1:16" x14ac:dyDescent="0.25">
      <c r="A12">
        <v>11</v>
      </c>
      <c r="B12" t="s">
        <v>14</v>
      </c>
      <c r="C12">
        <v>2</v>
      </c>
      <c r="D12" s="1">
        <v>7</v>
      </c>
      <c r="E12" s="1" t="s">
        <v>47</v>
      </c>
      <c r="F12" t="s">
        <v>38</v>
      </c>
      <c r="G12" t="s">
        <v>10</v>
      </c>
      <c r="H12">
        <v>0</v>
      </c>
      <c r="I12">
        <v>0</v>
      </c>
      <c r="J12">
        <v>0</v>
      </c>
      <c r="K12">
        <v>0</v>
      </c>
      <c r="L12">
        <v>7</v>
      </c>
      <c r="M12">
        <f t="shared" si="0"/>
        <v>126</v>
      </c>
      <c r="N12">
        <f t="shared" si="1"/>
        <v>5.5555555555555552E-2</v>
      </c>
      <c r="O12" s="7">
        <f t="shared" si="2"/>
        <v>84.145706961199153</v>
      </c>
      <c r="P12">
        <f>_xlfn.STDEV.S($D9, D12)</f>
        <v>4.2426406871192848</v>
      </c>
    </row>
    <row r="13" spans="1:16" x14ac:dyDescent="0.25">
      <c r="A13">
        <v>12</v>
      </c>
      <c r="B13" t="s">
        <v>15</v>
      </c>
      <c r="C13">
        <v>2</v>
      </c>
      <c r="D13" s="1">
        <v>4</v>
      </c>
      <c r="E13" s="1" t="s">
        <v>47</v>
      </c>
      <c r="F13" t="s">
        <v>39</v>
      </c>
      <c r="G13" t="s">
        <v>10</v>
      </c>
      <c r="H13">
        <v>0</v>
      </c>
      <c r="I13">
        <v>0</v>
      </c>
      <c r="J13">
        <v>0</v>
      </c>
      <c r="K13">
        <v>0</v>
      </c>
      <c r="L13">
        <v>7</v>
      </c>
      <c r="M13">
        <f t="shared" si="0"/>
        <v>114</v>
      </c>
      <c r="N13">
        <f t="shared" si="1"/>
        <v>3.5087719298245612E-2</v>
      </c>
      <c r="O13" s="7">
        <f t="shared" si="2"/>
        <v>77.781745930520231</v>
      </c>
      <c r="P13">
        <f>_xlfn.STDEV.S($D9, D13)</f>
        <v>2.1213203435596424</v>
      </c>
    </row>
    <row r="14" spans="1:16" x14ac:dyDescent="0.25">
      <c r="A14">
        <v>13</v>
      </c>
      <c r="B14" t="s">
        <v>16</v>
      </c>
      <c r="C14">
        <v>2</v>
      </c>
      <c r="D14" s="1">
        <v>4</v>
      </c>
      <c r="E14" s="1" t="s">
        <v>47</v>
      </c>
      <c r="F14" t="s">
        <v>40</v>
      </c>
      <c r="G14" t="s">
        <v>10</v>
      </c>
      <c r="H14">
        <v>0</v>
      </c>
      <c r="I14">
        <v>0</v>
      </c>
      <c r="J14">
        <v>0</v>
      </c>
      <c r="K14">
        <v>0</v>
      </c>
      <c r="L14">
        <v>7</v>
      </c>
      <c r="M14">
        <f t="shared" si="0"/>
        <v>111</v>
      </c>
      <c r="N14">
        <f t="shared" si="1"/>
        <v>3.6036036036036036E-2</v>
      </c>
      <c r="O14" s="7">
        <f t="shared" si="2"/>
        <v>75.660425586960585</v>
      </c>
      <c r="P14">
        <f>_xlfn.STDEV.S($D9, D14)</f>
        <v>2.1213203435596424</v>
      </c>
    </row>
    <row r="15" spans="1:16" x14ac:dyDescent="0.25">
      <c r="A15">
        <v>14</v>
      </c>
      <c r="B15" t="s">
        <v>17</v>
      </c>
      <c r="C15">
        <v>2</v>
      </c>
      <c r="D15" s="1">
        <v>6</v>
      </c>
      <c r="E15" s="1" t="s">
        <v>47</v>
      </c>
      <c r="F15" t="s">
        <v>41</v>
      </c>
      <c r="G15" t="s">
        <v>10</v>
      </c>
      <c r="H15">
        <v>0</v>
      </c>
      <c r="I15">
        <v>0</v>
      </c>
      <c r="J15">
        <v>0</v>
      </c>
      <c r="K15">
        <v>0</v>
      </c>
      <c r="L15">
        <v>7</v>
      </c>
      <c r="M15">
        <f t="shared" si="0"/>
        <v>117</v>
      </c>
      <c r="N15">
        <f t="shared" si="1"/>
        <v>5.128205128205128E-2</v>
      </c>
      <c r="O15" s="7">
        <f t="shared" si="2"/>
        <v>78.48885271170677</v>
      </c>
      <c r="P15">
        <f>_xlfn.STDEV.S(D9, D15)</f>
        <v>3.5355339059327378</v>
      </c>
    </row>
    <row r="16" spans="1:16" x14ac:dyDescent="0.25">
      <c r="A16">
        <v>15</v>
      </c>
      <c r="B16" t="s">
        <v>18</v>
      </c>
      <c r="C16">
        <v>2</v>
      </c>
      <c r="D16" s="1">
        <v>3</v>
      </c>
      <c r="E16" s="1" t="s">
        <v>47</v>
      </c>
      <c r="F16" t="s">
        <v>42</v>
      </c>
      <c r="G16" t="s">
        <v>10</v>
      </c>
      <c r="H16">
        <v>0</v>
      </c>
      <c r="I16">
        <v>0</v>
      </c>
      <c r="J16">
        <v>0</v>
      </c>
      <c r="K16">
        <v>0</v>
      </c>
      <c r="L16">
        <v>7</v>
      </c>
      <c r="M16">
        <f t="shared" si="0"/>
        <v>105</v>
      </c>
      <c r="N16">
        <f t="shared" si="1"/>
        <v>2.8571428571428571E-2</v>
      </c>
      <c r="O16" s="7">
        <f t="shared" si="2"/>
        <v>72.124891681027847</v>
      </c>
      <c r="P16">
        <f>_xlfn.STDEV.S(D9,D16)</f>
        <v>1.4142135623730951</v>
      </c>
    </row>
    <row r="17" spans="1:16" x14ac:dyDescent="0.25">
      <c r="A17">
        <v>16</v>
      </c>
      <c r="B17" t="s">
        <v>19</v>
      </c>
      <c r="C17">
        <v>2</v>
      </c>
      <c r="D17" s="1">
        <v>11</v>
      </c>
      <c r="E17" s="1" t="s">
        <v>47</v>
      </c>
      <c r="F17" t="s">
        <v>43</v>
      </c>
      <c r="G17" t="s">
        <v>10</v>
      </c>
      <c r="H17">
        <v>0</v>
      </c>
      <c r="I17">
        <v>0</v>
      </c>
      <c r="J17">
        <v>0</v>
      </c>
      <c r="K17">
        <v>0</v>
      </c>
      <c r="L17">
        <v>7</v>
      </c>
      <c r="M17">
        <f t="shared" si="0"/>
        <v>108</v>
      </c>
      <c r="N17">
        <f t="shared" si="1"/>
        <v>0.10185185185185185</v>
      </c>
      <c r="O17" s="7">
        <f t="shared" si="2"/>
        <v>68.58935777509511</v>
      </c>
      <c r="P17">
        <f>_xlfn.STDEV.S(D9,D17)</f>
        <v>7.0710678118654755</v>
      </c>
    </row>
    <row r="18" spans="1:16" x14ac:dyDescent="0.25">
      <c r="A18">
        <v>17</v>
      </c>
      <c r="B18" t="s">
        <v>0</v>
      </c>
      <c r="C18">
        <v>3</v>
      </c>
      <c r="D18" s="1">
        <v>0</v>
      </c>
      <c r="E18" s="1" t="s">
        <v>47</v>
      </c>
      <c r="F18" t="s">
        <v>0</v>
      </c>
      <c r="G18" t="s">
        <v>0</v>
      </c>
      <c r="H18">
        <v>0</v>
      </c>
      <c r="I18">
        <v>0</v>
      </c>
      <c r="J18">
        <v>0</v>
      </c>
      <c r="K18">
        <v>0</v>
      </c>
      <c r="L18">
        <v>7</v>
      </c>
      <c r="M18">
        <f t="shared" si="0"/>
        <v>40</v>
      </c>
      <c r="N18">
        <f t="shared" si="1"/>
        <v>0</v>
      </c>
      <c r="O18" s="7">
        <f t="shared" si="2"/>
        <v>28.284271247461902</v>
      </c>
      <c r="P18">
        <f>_xlfn.STDEV.S($D18, D18)</f>
        <v>0</v>
      </c>
    </row>
    <row r="19" spans="1:16" x14ac:dyDescent="0.25">
      <c r="A19">
        <v>18</v>
      </c>
      <c r="B19" t="s">
        <v>27</v>
      </c>
      <c r="C19">
        <v>3</v>
      </c>
      <c r="D19" s="1">
        <v>30</v>
      </c>
      <c r="E19" s="1" t="s">
        <v>47</v>
      </c>
      <c r="F19" t="s">
        <v>36</v>
      </c>
      <c r="G19" t="s">
        <v>44</v>
      </c>
      <c r="H19">
        <v>0</v>
      </c>
      <c r="I19">
        <v>0</v>
      </c>
      <c r="J19">
        <v>0</v>
      </c>
      <c r="K19">
        <v>0</v>
      </c>
      <c r="L19">
        <v>7</v>
      </c>
      <c r="M19">
        <f t="shared" si="0"/>
        <v>35</v>
      </c>
      <c r="N19">
        <f t="shared" si="1"/>
        <v>0.8571428571428571</v>
      </c>
      <c r="O19" s="7">
        <f t="shared" si="2"/>
        <v>3.5355339059327378</v>
      </c>
      <c r="P19">
        <f>_xlfn.STDEV.S($D19, D18)</f>
        <v>21.213203435596427</v>
      </c>
    </row>
    <row r="20" spans="1:16" x14ac:dyDescent="0.25">
      <c r="A20">
        <v>19</v>
      </c>
      <c r="B20" t="s">
        <v>26</v>
      </c>
      <c r="C20">
        <v>3</v>
      </c>
      <c r="D20" s="1">
        <v>38</v>
      </c>
      <c r="E20" s="1" t="s">
        <v>47</v>
      </c>
      <c r="F20" t="s">
        <v>37</v>
      </c>
      <c r="G20" t="s">
        <v>44</v>
      </c>
      <c r="H20">
        <v>0</v>
      </c>
      <c r="I20">
        <v>0</v>
      </c>
      <c r="J20">
        <v>0</v>
      </c>
      <c r="K20">
        <v>0</v>
      </c>
      <c r="L20">
        <v>7</v>
      </c>
      <c r="M20">
        <f t="shared" si="0"/>
        <v>46</v>
      </c>
      <c r="N20">
        <f t="shared" si="1"/>
        <v>0.82608695652173914</v>
      </c>
      <c r="O20" s="7">
        <f t="shared" si="2"/>
        <v>5.6568542494923806</v>
      </c>
      <c r="P20">
        <f>_xlfn.STDEV.S($D18, D20)</f>
        <v>26.870057685088806</v>
      </c>
    </row>
    <row r="21" spans="1:16" x14ac:dyDescent="0.25">
      <c r="A21">
        <v>20</v>
      </c>
      <c r="B21" t="s">
        <v>25</v>
      </c>
      <c r="C21">
        <v>3</v>
      </c>
      <c r="D21" s="1">
        <v>43</v>
      </c>
      <c r="E21" s="1" t="s">
        <v>47</v>
      </c>
      <c r="F21" t="s">
        <v>38</v>
      </c>
      <c r="G21" t="s">
        <v>44</v>
      </c>
      <c r="H21">
        <v>0</v>
      </c>
      <c r="I21">
        <v>0</v>
      </c>
      <c r="J21">
        <v>0</v>
      </c>
      <c r="K21">
        <v>0</v>
      </c>
      <c r="L21">
        <v>7</v>
      </c>
      <c r="M21">
        <f t="shared" si="0"/>
        <v>51</v>
      </c>
      <c r="N21">
        <f t="shared" si="1"/>
        <v>0.84313725490196079</v>
      </c>
      <c r="O21" s="7">
        <f t="shared" si="2"/>
        <v>5.6568542494923806</v>
      </c>
      <c r="P21">
        <f>_xlfn.STDEV.S($D18, D21)</f>
        <v>30.405591591021544</v>
      </c>
    </row>
    <row r="22" spans="1:16" x14ac:dyDescent="0.25">
      <c r="A22">
        <v>21</v>
      </c>
      <c r="B22" t="s">
        <v>24</v>
      </c>
      <c r="C22">
        <v>3</v>
      </c>
      <c r="D22" s="1">
        <v>64</v>
      </c>
      <c r="E22" s="1" t="s">
        <v>47</v>
      </c>
      <c r="F22" t="s">
        <v>39</v>
      </c>
      <c r="G22" t="s">
        <v>44</v>
      </c>
      <c r="H22">
        <v>0</v>
      </c>
      <c r="I22">
        <v>0</v>
      </c>
      <c r="J22">
        <v>0</v>
      </c>
      <c r="K22">
        <v>0</v>
      </c>
      <c r="L22">
        <v>7</v>
      </c>
      <c r="M22">
        <f t="shared" si="0"/>
        <v>76</v>
      </c>
      <c r="N22">
        <f t="shared" si="1"/>
        <v>0.84210526315789469</v>
      </c>
      <c r="O22" s="7">
        <f t="shared" si="2"/>
        <v>8.4852813742385695</v>
      </c>
      <c r="P22">
        <f>_xlfn.STDEV.S($D18, D22)</f>
        <v>45.254833995939045</v>
      </c>
    </row>
    <row r="23" spans="1:16" x14ac:dyDescent="0.25">
      <c r="A23">
        <v>22</v>
      </c>
      <c r="B23" t="s">
        <v>23</v>
      </c>
      <c r="C23">
        <v>3</v>
      </c>
      <c r="D23" s="1">
        <v>0</v>
      </c>
      <c r="E23" s="1" t="s">
        <v>47</v>
      </c>
      <c r="F23" t="s">
        <v>40</v>
      </c>
      <c r="G23" t="s">
        <v>44</v>
      </c>
      <c r="H23">
        <v>0</v>
      </c>
      <c r="I23">
        <v>0</v>
      </c>
      <c r="J23">
        <v>0</v>
      </c>
      <c r="K23">
        <v>0</v>
      </c>
      <c r="L23">
        <v>7</v>
      </c>
      <c r="M23">
        <f t="shared" si="0"/>
        <v>0</v>
      </c>
      <c r="N23">
        <v>0</v>
      </c>
      <c r="O23" s="7">
        <f t="shared" si="2"/>
        <v>0</v>
      </c>
      <c r="P23">
        <f>_xlfn.STDEV.S($D18, D23)</f>
        <v>0</v>
      </c>
    </row>
    <row r="24" spans="1:16" x14ac:dyDescent="0.25">
      <c r="A24">
        <v>23</v>
      </c>
      <c r="B24" t="s">
        <v>22</v>
      </c>
      <c r="C24">
        <v>3</v>
      </c>
      <c r="D24" s="1">
        <v>0</v>
      </c>
      <c r="E24" s="1" t="s">
        <v>47</v>
      </c>
      <c r="F24" t="s">
        <v>41</v>
      </c>
      <c r="G24" t="s">
        <v>44</v>
      </c>
      <c r="H24">
        <v>0</v>
      </c>
      <c r="I24">
        <v>0</v>
      </c>
      <c r="J24">
        <v>0</v>
      </c>
      <c r="K24">
        <v>0</v>
      </c>
      <c r="L24">
        <v>7</v>
      </c>
      <c r="M24">
        <f t="shared" si="0"/>
        <v>0</v>
      </c>
      <c r="N24">
        <v>0</v>
      </c>
      <c r="O24" s="7">
        <f t="shared" si="2"/>
        <v>0</v>
      </c>
      <c r="P24">
        <f>_xlfn.STDEV.S(D18, D24)</f>
        <v>0</v>
      </c>
    </row>
    <row r="25" spans="1:16" x14ac:dyDescent="0.25">
      <c r="A25">
        <v>24</v>
      </c>
      <c r="B25" t="s">
        <v>21</v>
      </c>
      <c r="C25">
        <v>3</v>
      </c>
      <c r="D25" s="1">
        <v>37</v>
      </c>
      <c r="E25" s="1" t="s">
        <v>47</v>
      </c>
      <c r="F25" t="s">
        <v>42</v>
      </c>
      <c r="G25" t="s">
        <v>44</v>
      </c>
      <c r="H25">
        <v>0</v>
      </c>
      <c r="I25">
        <v>0</v>
      </c>
      <c r="J25">
        <v>0</v>
      </c>
      <c r="K25">
        <v>0</v>
      </c>
      <c r="L25">
        <v>7</v>
      </c>
      <c r="M25">
        <f t="shared" si="0"/>
        <v>40</v>
      </c>
      <c r="N25">
        <f t="shared" si="1"/>
        <v>0.92500000000000004</v>
      </c>
      <c r="O25" s="7">
        <f t="shared" si="2"/>
        <v>2.1213203435596424</v>
      </c>
      <c r="P25">
        <f>_xlfn.STDEV.S(D18,D25)</f>
        <v>26.16295090390226</v>
      </c>
    </row>
    <row r="26" spans="1:16" x14ac:dyDescent="0.25">
      <c r="A26">
        <v>25</v>
      </c>
      <c r="B26" t="s">
        <v>20</v>
      </c>
      <c r="C26">
        <v>3</v>
      </c>
      <c r="D26" s="1">
        <v>39</v>
      </c>
      <c r="E26" s="1" t="s">
        <v>47</v>
      </c>
      <c r="F26" t="s">
        <v>43</v>
      </c>
      <c r="G26" t="s">
        <v>44</v>
      </c>
      <c r="H26">
        <v>0</v>
      </c>
      <c r="I26">
        <v>0</v>
      </c>
      <c r="J26">
        <v>0</v>
      </c>
      <c r="K26">
        <v>0</v>
      </c>
      <c r="L26">
        <v>7</v>
      </c>
      <c r="M26">
        <f t="shared" si="0"/>
        <v>40</v>
      </c>
      <c r="N26">
        <f t="shared" si="1"/>
        <v>0.97499999999999998</v>
      </c>
      <c r="O26" s="7">
        <f t="shared" si="2"/>
        <v>0.70710678118654757</v>
      </c>
      <c r="P26">
        <f>_xlfn.STDEV.S(D18,D26)</f>
        <v>27.577164466275352</v>
      </c>
    </row>
    <row r="27" spans="1:16" x14ac:dyDescent="0.25">
      <c r="A27">
        <v>26</v>
      </c>
      <c r="B27" t="s">
        <v>0</v>
      </c>
      <c r="C27">
        <v>1</v>
      </c>
      <c r="D27" s="1">
        <v>0</v>
      </c>
      <c r="E27" s="1" t="s">
        <v>47</v>
      </c>
      <c r="F27" t="s">
        <v>0</v>
      </c>
      <c r="G27" t="s">
        <v>0</v>
      </c>
      <c r="H27">
        <v>0</v>
      </c>
      <c r="I27">
        <v>0</v>
      </c>
      <c r="J27">
        <v>0</v>
      </c>
      <c r="K27">
        <v>0</v>
      </c>
      <c r="L27">
        <v>7</v>
      </c>
      <c r="M27">
        <f t="shared" si="0"/>
        <v>100</v>
      </c>
      <c r="N27">
        <f t="shared" si="1"/>
        <v>0</v>
      </c>
      <c r="O27" s="7">
        <f t="shared" si="2"/>
        <v>70.710678118654755</v>
      </c>
      <c r="P27">
        <f>_xlfn.STDEV.S($D27, D27)</f>
        <v>0</v>
      </c>
    </row>
    <row r="28" spans="1:16" x14ac:dyDescent="0.25">
      <c r="A28">
        <v>27</v>
      </c>
      <c r="B28" t="s">
        <v>4</v>
      </c>
      <c r="C28">
        <v>1</v>
      </c>
      <c r="D28" s="1">
        <v>13</v>
      </c>
      <c r="E28" s="1" t="s">
        <v>47</v>
      </c>
      <c r="F28" t="s">
        <v>30</v>
      </c>
      <c r="G28" t="s">
        <v>10</v>
      </c>
      <c r="H28">
        <v>0</v>
      </c>
      <c r="I28">
        <v>0</v>
      </c>
      <c r="J28">
        <v>0</v>
      </c>
      <c r="K28">
        <v>0</v>
      </c>
      <c r="L28">
        <v>7</v>
      </c>
      <c r="M28">
        <f t="shared" si="0"/>
        <v>150</v>
      </c>
      <c r="N28">
        <f t="shared" si="1"/>
        <v>8.666666666666667E-2</v>
      </c>
      <c r="O28" s="7">
        <f t="shared" si="2"/>
        <v>96.873629022557012</v>
      </c>
      <c r="P28">
        <f>_xlfn.STDEV.S($D28, D27)</f>
        <v>9.1923881554251174</v>
      </c>
    </row>
    <row r="29" spans="1:16" x14ac:dyDescent="0.25">
      <c r="A29">
        <v>28</v>
      </c>
      <c r="B29" t="s">
        <v>4</v>
      </c>
      <c r="C29">
        <v>1</v>
      </c>
      <c r="D29" s="1">
        <v>21</v>
      </c>
      <c r="E29" s="1" t="s">
        <v>47</v>
      </c>
      <c r="F29" t="s">
        <v>30</v>
      </c>
      <c r="G29" t="s">
        <v>10</v>
      </c>
      <c r="H29">
        <v>0</v>
      </c>
      <c r="I29">
        <v>0</v>
      </c>
      <c r="J29">
        <v>0</v>
      </c>
      <c r="K29">
        <v>0</v>
      </c>
      <c r="L29">
        <v>7</v>
      </c>
      <c r="M29">
        <f t="shared" si="0"/>
        <v>150</v>
      </c>
      <c r="N29">
        <f t="shared" si="1"/>
        <v>0.14000000000000001</v>
      </c>
      <c r="O29" s="7">
        <f t="shared" si="2"/>
        <v>91.216774773064628</v>
      </c>
      <c r="P29">
        <f>_xlfn.STDEV.S($D27, D29)</f>
        <v>14.849242404917497</v>
      </c>
    </row>
    <row r="30" spans="1:16" x14ac:dyDescent="0.25">
      <c r="A30">
        <v>29</v>
      </c>
      <c r="B30" t="s">
        <v>4</v>
      </c>
      <c r="C30">
        <v>1</v>
      </c>
      <c r="D30" s="1">
        <v>12</v>
      </c>
      <c r="E30" s="1" t="s">
        <v>47</v>
      </c>
      <c r="F30" t="s">
        <v>30</v>
      </c>
      <c r="G30" t="s">
        <v>10</v>
      </c>
      <c r="H30">
        <v>0</v>
      </c>
      <c r="I30">
        <v>0</v>
      </c>
      <c r="J30">
        <v>0</v>
      </c>
      <c r="K30">
        <v>0</v>
      </c>
      <c r="L30">
        <v>7</v>
      </c>
      <c r="M30">
        <f t="shared" si="0"/>
        <v>150</v>
      </c>
      <c r="N30">
        <f t="shared" si="1"/>
        <v>0.08</v>
      </c>
      <c r="O30" s="7">
        <f t="shared" si="2"/>
        <v>97.580735803743565</v>
      </c>
      <c r="P30">
        <f>_xlfn.STDEV.S($D27, D30)</f>
        <v>8.4852813742385695</v>
      </c>
    </row>
    <row r="31" spans="1:16" x14ac:dyDescent="0.25">
      <c r="A31">
        <v>30</v>
      </c>
      <c r="B31" t="s">
        <v>8</v>
      </c>
      <c r="C31">
        <v>1</v>
      </c>
      <c r="D31" s="1">
        <v>3</v>
      </c>
      <c r="E31" s="1" t="s">
        <v>47</v>
      </c>
      <c r="F31" t="s">
        <v>31</v>
      </c>
      <c r="G31" t="s">
        <v>10</v>
      </c>
      <c r="H31">
        <v>0</v>
      </c>
      <c r="I31">
        <v>0</v>
      </c>
      <c r="J31">
        <v>0</v>
      </c>
      <c r="K31">
        <v>0</v>
      </c>
      <c r="L31">
        <v>7</v>
      </c>
      <c r="M31">
        <f t="shared" si="0"/>
        <v>150</v>
      </c>
      <c r="N31">
        <f t="shared" si="1"/>
        <v>0.02</v>
      </c>
      <c r="O31" s="7">
        <f t="shared" si="2"/>
        <v>103.94469683442249</v>
      </c>
      <c r="P31">
        <f>_xlfn.STDEV.S($D27, D31)</f>
        <v>2.1213203435596424</v>
      </c>
    </row>
    <row r="32" spans="1:16" x14ac:dyDescent="0.25">
      <c r="A32">
        <v>31</v>
      </c>
      <c r="B32" t="s">
        <v>8</v>
      </c>
      <c r="C32">
        <v>1</v>
      </c>
      <c r="D32" s="1">
        <v>1</v>
      </c>
      <c r="E32" s="1" t="s">
        <v>47</v>
      </c>
      <c r="F32" t="s">
        <v>31</v>
      </c>
      <c r="G32" t="s">
        <v>10</v>
      </c>
      <c r="H32">
        <v>0</v>
      </c>
      <c r="I32">
        <v>0</v>
      </c>
      <c r="J32">
        <v>0</v>
      </c>
      <c r="K32">
        <v>0</v>
      </c>
      <c r="L32">
        <v>7</v>
      </c>
      <c r="M32">
        <f t="shared" si="0"/>
        <v>150</v>
      </c>
      <c r="N32">
        <f t="shared" si="1"/>
        <v>6.6666666666666671E-3</v>
      </c>
      <c r="O32" s="7">
        <f t="shared" si="2"/>
        <v>105.35891039679558</v>
      </c>
      <c r="P32">
        <f>_xlfn.STDEV.S($D27, D32)</f>
        <v>0.70710678118654757</v>
      </c>
    </row>
    <row r="33" spans="1:16" x14ac:dyDescent="0.25">
      <c r="A33">
        <v>32</v>
      </c>
      <c r="B33" t="s">
        <v>8</v>
      </c>
      <c r="C33">
        <v>1</v>
      </c>
      <c r="D33" s="1">
        <v>0</v>
      </c>
      <c r="E33" s="1" t="s">
        <v>47</v>
      </c>
      <c r="F33" t="s">
        <v>31</v>
      </c>
      <c r="G33" t="s">
        <v>10</v>
      </c>
      <c r="H33">
        <v>0</v>
      </c>
      <c r="I33">
        <v>0</v>
      </c>
      <c r="J33">
        <v>0</v>
      </c>
      <c r="K33">
        <v>0</v>
      </c>
      <c r="L33">
        <v>7</v>
      </c>
      <c r="M33">
        <f t="shared" si="0"/>
        <v>150</v>
      </c>
      <c r="N33">
        <f t="shared" si="1"/>
        <v>0</v>
      </c>
      <c r="O33" s="7">
        <f t="shared" si="2"/>
        <v>106.06601717798213</v>
      </c>
      <c r="P33">
        <f>_xlfn.STDEV.S(D27, D33)</f>
        <v>0</v>
      </c>
    </row>
    <row r="34" spans="1:16" x14ac:dyDescent="0.25">
      <c r="A34">
        <v>33</v>
      </c>
      <c r="B34" t="s">
        <v>9</v>
      </c>
      <c r="C34">
        <v>1</v>
      </c>
      <c r="D34" s="1">
        <v>7</v>
      </c>
      <c r="E34" s="1" t="s">
        <v>47</v>
      </c>
      <c r="F34" t="s">
        <v>32</v>
      </c>
      <c r="G34" t="s">
        <v>10</v>
      </c>
      <c r="H34">
        <v>0</v>
      </c>
      <c r="I34">
        <v>0</v>
      </c>
      <c r="J34">
        <v>0</v>
      </c>
      <c r="K34">
        <v>0</v>
      </c>
      <c r="L34">
        <v>7</v>
      </c>
      <c r="M34">
        <f t="shared" si="0"/>
        <v>150</v>
      </c>
      <c r="N34">
        <f t="shared" si="1"/>
        <v>4.6666666666666669E-2</v>
      </c>
      <c r="O34" s="7">
        <f t="shared" si="2"/>
        <v>101.1162697096763</v>
      </c>
      <c r="P34">
        <f>_xlfn.STDEV.S(D27,D34)</f>
        <v>4.9497474683058327</v>
      </c>
    </row>
    <row r="35" spans="1:16" x14ac:dyDescent="0.25">
      <c r="A35">
        <v>34</v>
      </c>
      <c r="B35" t="s">
        <v>9</v>
      </c>
      <c r="C35">
        <v>1</v>
      </c>
      <c r="D35" s="1">
        <v>13</v>
      </c>
      <c r="E35" s="1" t="s">
        <v>47</v>
      </c>
      <c r="F35" t="s">
        <v>32</v>
      </c>
      <c r="G35" t="s">
        <v>10</v>
      </c>
      <c r="H35">
        <v>0</v>
      </c>
      <c r="I35">
        <v>0</v>
      </c>
      <c r="J35">
        <v>0</v>
      </c>
      <c r="K35">
        <v>0</v>
      </c>
      <c r="L35">
        <v>7</v>
      </c>
      <c r="M35">
        <f t="shared" si="0"/>
        <v>150</v>
      </c>
      <c r="N35">
        <f t="shared" si="1"/>
        <v>8.666666666666667E-2</v>
      </c>
      <c r="O35" s="7">
        <f t="shared" si="2"/>
        <v>96.873629022557012</v>
      </c>
      <c r="P35">
        <f>_xlfn.STDEV.S(D27,D35)</f>
        <v>9.1923881554251174</v>
      </c>
    </row>
    <row r="36" spans="1:16" x14ac:dyDescent="0.25">
      <c r="A36">
        <v>35</v>
      </c>
      <c r="B36" t="s">
        <v>9</v>
      </c>
      <c r="C36">
        <v>1</v>
      </c>
      <c r="D36" s="1">
        <v>5</v>
      </c>
      <c r="E36" s="1" t="s">
        <v>47</v>
      </c>
      <c r="F36" t="s">
        <v>32</v>
      </c>
      <c r="G36" t="s">
        <v>10</v>
      </c>
      <c r="H36">
        <v>0</v>
      </c>
      <c r="I36">
        <v>0</v>
      </c>
      <c r="J36">
        <v>0</v>
      </c>
      <c r="K36">
        <v>0</v>
      </c>
      <c r="L36">
        <v>7</v>
      </c>
      <c r="M36">
        <f t="shared" si="0"/>
        <v>150</v>
      </c>
      <c r="N36">
        <f t="shared" si="1"/>
        <v>3.3333333333333333E-2</v>
      </c>
      <c r="O36" s="7">
        <f t="shared" si="2"/>
        <v>102.53048327204939</v>
      </c>
      <c r="P36">
        <f>_xlfn.STDEV.S(D27,D36)</f>
        <v>3.5355339059327378</v>
      </c>
    </row>
    <row r="37" spans="1:16" x14ac:dyDescent="0.25">
      <c r="A37">
        <v>36</v>
      </c>
      <c r="B37" t="s">
        <v>14</v>
      </c>
      <c r="C37">
        <v>2</v>
      </c>
      <c r="D37" s="1">
        <v>4</v>
      </c>
      <c r="E37" s="1" t="s">
        <v>47</v>
      </c>
      <c r="F37" t="s">
        <v>38</v>
      </c>
      <c r="G37" t="s">
        <v>10</v>
      </c>
      <c r="H37">
        <v>0</v>
      </c>
      <c r="I37">
        <v>0</v>
      </c>
      <c r="J37">
        <v>0</v>
      </c>
      <c r="K37">
        <v>0</v>
      </c>
      <c r="L37">
        <v>7</v>
      </c>
      <c r="M37">
        <f t="shared" si="0"/>
        <v>193</v>
      </c>
      <c r="N37">
        <f t="shared" si="1"/>
        <v>2.072538860103627E-2</v>
      </c>
      <c r="O37" s="7">
        <f t="shared" si="2"/>
        <v>133.64318164425748</v>
      </c>
      <c r="P37">
        <f>_xlfn.STDEV.S(D27,D37)</f>
        <v>2.8284271247461903</v>
      </c>
    </row>
    <row r="38" spans="1:16" x14ac:dyDescent="0.25">
      <c r="A38">
        <v>37</v>
      </c>
      <c r="B38" t="s">
        <v>27</v>
      </c>
      <c r="C38">
        <v>3</v>
      </c>
      <c r="D38" s="1">
        <v>26</v>
      </c>
      <c r="E38" s="1" t="s">
        <v>47</v>
      </c>
      <c r="F38" t="s">
        <v>36</v>
      </c>
      <c r="G38" t="s">
        <v>44</v>
      </c>
      <c r="H38">
        <v>0</v>
      </c>
      <c r="I38">
        <v>0</v>
      </c>
      <c r="J38">
        <v>0</v>
      </c>
      <c r="K38">
        <v>0</v>
      </c>
      <c r="L38">
        <v>7</v>
      </c>
      <c r="M38">
        <f t="shared" si="0"/>
        <v>31</v>
      </c>
      <c r="N38">
        <f t="shared" si="1"/>
        <v>0.83870967741935487</v>
      </c>
      <c r="O38" s="7">
        <f t="shared" si="2"/>
        <v>3.5355339059327378</v>
      </c>
      <c r="P38">
        <f>_xlfn.STDEV.S(D27,D38)</f>
        <v>18.384776310850235</v>
      </c>
    </row>
    <row r="39" spans="1:16" x14ac:dyDescent="0.25">
      <c r="A39">
        <v>38</v>
      </c>
      <c r="B39" t="s">
        <v>26</v>
      </c>
      <c r="C39">
        <v>3</v>
      </c>
      <c r="D39" s="1">
        <v>0</v>
      </c>
      <c r="E39" s="1" t="s">
        <v>47</v>
      </c>
      <c r="F39" t="s">
        <v>37</v>
      </c>
      <c r="G39" t="s">
        <v>44</v>
      </c>
      <c r="H39">
        <v>0</v>
      </c>
      <c r="I39">
        <v>0</v>
      </c>
      <c r="J39">
        <v>0</v>
      </c>
      <c r="K39">
        <v>0</v>
      </c>
      <c r="L39">
        <v>7</v>
      </c>
      <c r="M39">
        <f t="shared" si="0"/>
        <v>8</v>
      </c>
      <c r="N39">
        <f t="shared" si="1"/>
        <v>0</v>
      </c>
      <c r="O39" s="7">
        <f t="shared" si="2"/>
        <v>5.6568542494923806</v>
      </c>
      <c r="P39">
        <f>_xlfn.STDEV.S(D27,D39)</f>
        <v>0</v>
      </c>
    </row>
    <row r="40" spans="1:16" x14ac:dyDescent="0.25">
      <c r="A40">
        <v>39</v>
      </c>
      <c r="B40" t="s">
        <v>24</v>
      </c>
      <c r="C40">
        <v>3</v>
      </c>
      <c r="D40" s="1">
        <v>10</v>
      </c>
      <c r="E40" s="1" t="s">
        <v>47</v>
      </c>
      <c r="F40" t="s">
        <v>39</v>
      </c>
      <c r="G40" t="s">
        <v>44</v>
      </c>
      <c r="H40">
        <v>0</v>
      </c>
      <c r="I40">
        <v>0</v>
      </c>
      <c r="J40">
        <v>0</v>
      </c>
      <c r="K40">
        <v>0</v>
      </c>
      <c r="L40">
        <v>7</v>
      </c>
      <c r="M40">
        <f>SUM(D40,D79)</f>
        <v>11</v>
      </c>
      <c r="N40">
        <f t="shared" si="1"/>
        <v>0.90909090909090906</v>
      </c>
      <c r="O40" s="7">
        <f t="shared" si="2"/>
        <v>0.70710678118654757</v>
      </c>
      <c r="P40">
        <f>_xlfn.STDEV.S(D27,D40)</f>
        <v>7.0710678118654755</v>
      </c>
    </row>
    <row r="41" spans="1:16" x14ac:dyDescent="0.25">
      <c r="A41">
        <v>40</v>
      </c>
      <c r="B41" t="s">
        <v>0</v>
      </c>
      <c r="C41">
        <v>1</v>
      </c>
      <c r="D41" s="2">
        <v>40</v>
      </c>
      <c r="E41" s="2" t="s">
        <v>48</v>
      </c>
      <c r="F41" t="s">
        <v>0</v>
      </c>
      <c r="G41" t="s">
        <v>0</v>
      </c>
      <c r="H41">
        <v>8.8379999999999992</v>
      </c>
      <c r="I41" s="4">
        <v>0</v>
      </c>
      <c r="J41" s="6">
        <v>3</v>
      </c>
      <c r="K41" s="4">
        <v>0</v>
      </c>
      <c r="L41">
        <v>7</v>
      </c>
      <c r="M41">
        <f>SUM(D2,D41)</f>
        <v>40</v>
      </c>
      <c r="N41">
        <f t="shared" si="1"/>
        <v>1</v>
      </c>
      <c r="O41" s="7">
        <f t="shared" si="2"/>
        <v>0</v>
      </c>
      <c r="P41">
        <f>_xlfn.STDEV.S($D41, D41)</f>
        <v>0</v>
      </c>
    </row>
    <row r="42" spans="1:16" x14ac:dyDescent="0.25">
      <c r="A42">
        <v>41</v>
      </c>
      <c r="B42" t="s">
        <v>4</v>
      </c>
      <c r="C42">
        <v>1</v>
      </c>
      <c r="D42" s="2">
        <v>38</v>
      </c>
      <c r="E42" s="2" t="s">
        <v>48</v>
      </c>
      <c r="F42" t="s">
        <v>30</v>
      </c>
      <c r="G42" t="s">
        <v>11</v>
      </c>
      <c r="H42">
        <v>0.80200000000000005</v>
      </c>
      <c r="I42" s="4">
        <v>0</v>
      </c>
      <c r="J42" s="6">
        <v>3</v>
      </c>
      <c r="K42" s="4">
        <v>0</v>
      </c>
      <c r="L42">
        <v>7</v>
      </c>
      <c r="M42">
        <f>SUM(D3,D42)</f>
        <v>40</v>
      </c>
      <c r="N42">
        <f t="shared" si="1"/>
        <v>0.95</v>
      </c>
      <c r="O42" s="7">
        <f t="shared" si="2"/>
        <v>1.4142135623730951</v>
      </c>
      <c r="P42">
        <f>_xlfn.STDEV.S($D42, D41)</f>
        <v>1.4142135623730951</v>
      </c>
    </row>
    <row r="43" spans="1:16" x14ac:dyDescent="0.25">
      <c r="A43">
        <v>42</v>
      </c>
      <c r="B43" t="s">
        <v>5</v>
      </c>
      <c r="C43">
        <v>1</v>
      </c>
      <c r="D43" s="2">
        <v>39</v>
      </c>
      <c r="E43" s="2" t="s">
        <v>48</v>
      </c>
      <c r="F43" t="s">
        <v>33</v>
      </c>
      <c r="G43" t="s">
        <v>11</v>
      </c>
      <c r="H43">
        <v>0.51</v>
      </c>
      <c r="I43" s="4">
        <v>0</v>
      </c>
      <c r="J43" s="6">
        <v>3</v>
      </c>
      <c r="K43" s="4">
        <v>0</v>
      </c>
      <c r="L43">
        <v>7</v>
      </c>
      <c r="M43">
        <f t="shared" ref="M43:M79" si="3">SUM(D4,D43)</f>
        <v>40</v>
      </c>
      <c r="N43">
        <f t="shared" si="1"/>
        <v>0.97499999999999998</v>
      </c>
      <c r="O43" s="7">
        <f t="shared" si="2"/>
        <v>0.70710678118654757</v>
      </c>
      <c r="P43">
        <f>_xlfn.STDEV.S($D41, D43)</f>
        <v>0.70710678118654757</v>
      </c>
    </row>
    <row r="44" spans="1:16" x14ac:dyDescent="0.25">
      <c r="A44">
        <v>43</v>
      </c>
      <c r="B44" t="s">
        <v>6</v>
      </c>
      <c r="C44">
        <v>1</v>
      </c>
      <c r="D44" s="2">
        <v>38</v>
      </c>
      <c r="E44" s="2" t="s">
        <v>48</v>
      </c>
      <c r="F44" t="s">
        <v>34</v>
      </c>
      <c r="G44" t="s">
        <v>11</v>
      </c>
      <c r="H44">
        <v>10.01</v>
      </c>
      <c r="I44" s="4">
        <v>0</v>
      </c>
      <c r="J44" s="6">
        <v>3</v>
      </c>
      <c r="K44" s="4">
        <v>0</v>
      </c>
      <c r="L44">
        <v>7</v>
      </c>
      <c r="M44">
        <f t="shared" si="3"/>
        <v>40</v>
      </c>
      <c r="N44">
        <f t="shared" si="1"/>
        <v>0.95</v>
      </c>
      <c r="O44" s="7">
        <f t="shared" si="2"/>
        <v>1.4142135623730951</v>
      </c>
      <c r="P44">
        <f>_xlfn.STDEV.S($D41, D44)</f>
        <v>1.4142135623730951</v>
      </c>
    </row>
    <row r="45" spans="1:16" x14ac:dyDescent="0.25">
      <c r="A45">
        <v>44</v>
      </c>
      <c r="B45" t="s">
        <v>7</v>
      </c>
      <c r="C45">
        <v>1</v>
      </c>
      <c r="D45" s="2">
        <v>28</v>
      </c>
      <c r="E45" s="2" t="s">
        <v>48</v>
      </c>
      <c r="F45" t="s">
        <v>35</v>
      </c>
      <c r="G45" t="s">
        <v>11</v>
      </c>
      <c r="H45">
        <v>9.9160000000000004</v>
      </c>
      <c r="I45" s="4">
        <v>0</v>
      </c>
      <c r="J45" s="6">
        <v>3</v>
      </c>
      <c r="K45" s="4">
        <v>0</v>
      </c>
      <c r="L45">
        <v>7</v>
      </c>
      <c r="M45">
        <f t="shared" si="3"/>
        <v>40</v>
      </c>
      <c r="N45">
        <f t="shared" si="1"/>
        <v>0.7</v>
      </c>
      <c r="O45" s="7">
        <f t="shared" si="2"/>
        <v>8.4852813742385695</v>
      </c>
      <c r="P45">
        <f>_xlfn.STDEV.S($D41, D45)</f>
        <v>8.4852813742385695</v>
      </c>
    </row>
    <row r="46" spans="1:16" x14ac:dyDescent="0.25">
      <c r="A46">
        <v>45</v>
      </c>
      <c r="B46" t="s">
        <v>8</v>
      </c>
      <c r="C46">
        <v>1</v>
      </c>
      <c r="D46" s="2">
        <v>35</v>
      </c>
      <c r="E46" s="2" t="s">
        <v>48</v>
      </c>
      <c r="F46" t="s">
        <v>31</v>
      </c>
      <c r="G46" t="s">
        <v>11</v>
      </c>
      <c r="H46">
        <v>9.3170000000000002</v>
      </c>
      <c r="I46" s="4">
        <v>0</v>
      </c>
      <c r="J46" s="6">
        <v>3</v>
      </c>
      <c r="K46" s="4">
        <v>0</v>
      </c>
      <c r="L46">
        <v>7</v>
      </c>
      <c r="M46">
        <f t="shared" si="3"/>
        <v>40</v>
      </c>
      <c r="N46">
        <f t="shared" si="1"/>
        <v>0.875</v>
      </c>
      <c r="O46" s="7">
        <f t="shared" si="2"/>
        <v>3.5355339059327378</v>
      </c>
      <c r="P46">
        <f>_xlfn.STDEV.S($D41, D46)</f>
        <v>3.5355339059327378</v>
      </c>
    </row>
    <row r="47" spans="1:16" x14ac:dyDescent="0.25">
      <c r="A47">
        <v>46</v>
      </c>
      <c r="B47" t="s">
        <v>9</v>
      </c>
      <c r="C47">
        <v>1</v>
      </c>
      <c r="D47" s="2">
        <v>40</v>
      </c>
      <c r="E47" s="2" t="s">
        <v>48</v>
      </c>
      <c r="F47" t="s">
        <v>32</v>
      </c>
      <c r="G47" t="s">
        <v>11</v>
      </c>
      <c r="H47">
        <v>1.663</v>
      </c>
      <c r="I47" s="4">
        <v>0</v>
      </c>
      <c r="J47" s="6">
        <v>3</v>
      </c>
      <c r="K47" s="4">
        <v>0</v>
      </c>
      <c r="L47">
        <v>7</v>
      </c>
      <c r="M47">
        <f t="shared" si="3"/>
        <v>40</v>
      </c>
      <c r="N47">
        <f t="shared" si="1"/>
        <v>1</v>
      </c>
      <c r="O47" s="7">
        <f t="shared" si="2"/>
        <v>0</v>
      </c>
      <c r="P47">
        <f>_xlfn.STDEV.S($D41, D47)</f>
        <v>0</v>
      </c>
    </row>
    <row r="48" spans="1:16" x14ac:dyDescent="0.25">
      <c r="A48">
        <v>47</v>
      </c>
      <c r="B48" t="s">
        <v>0</v>
      </c>
      <c r="C48">
        <v>2</v>
      </c>
      <c r="D48" s="2">
        <v>39</v>
      </c>
      <c r="E48" s="2" t="s">
        <v>48</v>
      </c>
      <c r="F48" t="s">
        <v>0</v>
      </c>
      <c r="G48" t="s">
        <v>0</v>
      </c>
      <c r="H48">
        <v>10.178000000000001</v>
      </c>
      <c r="I48" s="4">
        <v>0</v>
      </c>
      <c r="J48" s="6">
        <v>2</v>
      </c>
      <c r="K48" s="4">
        <v>0</v>
      </c>
      <c r="L48">
        <v>7</v>
      </c>
      <c r="M48">
        <f t="shared" si="3"/>
        <v>40</v>
      </c>
      <c r="N48">
        <f t="shared" si="1"/>
        <v>0.97499999999999998</v>
      </c>
      <c r="O48" s="7">
        <f t="shared" si="2"/>
        <v>0.70710678118654757</v>
      </c>
      <c r="P48">
        <f>_xlfn.STDEV.S($D48, D48)</f>
        <v>0</v>
      </c>
    </row>
    <row r="49" spans="1:16" x14ac:dyDescent="0.25">
      <c r="A49">
        <v>48</v>
      </c>
      <c r="B49" t="s">
        <v>12</v>
      </c>
      <c r="C49">
        <v>2</v>
      </c>
      <c r="D49" s="2">
        <v>22</v>
      </c>
      <c r="E49" s="2" t="s">
        <v>48</v>
      </c>
      <c r="F49" t="s">
        <v>36</v>
      </c>
      <c r="G49" t="s">
        <v>10</v>
      </c>
      <c r="H49" s="4">
        <v>0</v>
      </c>
      <c r="I49" s="4">
        <v>0</v>
      </c>
      <c r="J49" s="6">
        <v>2</v>
      </c>
      <c r="K49" s="4">
        <v>0</v>
      </c>
      <c r="L49">
        <v>7</v>
      </c>
      <c r="M49">
        <f t="shared" si="3"/>
        <v>100</v>
      </c>
      <c r="N49">
        <f t="shared" si="1"/>
        <v>0.22</v>
      </c>
      <c r="O49" s="7">
        <f t="shared" si="2"/>
        <v>55.154328932550705</v>
      </c>
      <c r="P49">
        <f>_xlfn.STDEV.S($D49, D48)</f>
        <v>12.020815280171307</v>
      </c>
    </row>
    <row r="50" spans="1:16" x14ac:dyDescent="0.25">
      <c r="A50">
        <v>49</v>
      </c>
      <c r="B50" t="s">
        <v>13</v>
      </c>
      <c r="C50">
        <v>2</v>
      </c>
      <c r="D50" s="2">
        <v>31</v>
      </c>
      <c r="E50" s="2" t="s">
        <v>48</v>
      </c>
      <c r="F50" t="s">
        <v>37</v>
      </c>
      <c r="G50" t="s">
        <v>10</v>
      </c>
      <c r="H50" s="4">
        <v>0</v>
      </c>
      <c r="I50" s="4">
        <v>0</v>
      </c>
      <c r="J50" s="6">
        <v>2.1</v>
      </c>
      <c r="K50" s="4">
        <v>0</v>
      </c>
      <c r="L50">
        <v>7</v>
      </c>
      <c r="M50">
        <f t="shared" si="3"/>
        <v>40</v>
      </c>
      <c r="N50">
        <f t="shared" si="1"/>
        <v>0.77500000000000002</v>
      </c>
      <c r="O50" s="7">
        <f t="shared" si="2"/>
        <v>6.3639610306789276</v>
      </c>
      <c r="P50">
        <f>_xlfn.STDEV.S($D48, D50)</f>
        <v>5.6568542494923806</v>
      </c>
    </row>
    <row r="51" spans="1:16" x14ac:dyDescent="0.25">
      <c r="A51">
        <v>50</v>
      </c>
      <c r="B51" t="s">
        <v>14</v>
      </c>
      <c r="C51">
        <v>2</v>
      </c>
      <c r="D51" s="2">
        <v>119</v>
      </c>
      <c r="E51" s="2" t="s">
        <v>48</v>
      </c>
      <c r="F51" t="s">
        <v>38</v>
      </c>
      <c r="G51" t="s">
        <v>10</v>
      </c>
      <c r="H51" s="4">
        <v>0</v>
      </c>
      <c r="I51" s="4">
        <v>0</v>
      </c>
      <c r="J51" s="6">
        <v>2.1</v>
      </c>
      <c r="K51" s="4">
        <v>0</v>
      </c>
      <c r="L51">
        <v>7</v>
      </c>
      <c r="M51">
        <f t="shared" si="3"/>
        <v>126</v>
      </c>
      <c r="N51">
        <f t="shared" si="1"/>
        <v>0.94444444444444442</v>
      </c>
      <c r="O51" s="7">
        <f t="shared" si="2"/>
        <v>4.9497474683058327</v>
      </c>
      <c r="P51">
        <f>_xlfn.STDEV.S($D48, D51)</f>
        <v>56.568542494923804</v>
      </c>
    </row>
    <row r="52" spans="1:16" x14ac:dyDescent="0.25">
      <c r="A52">
        <v>51</v>
      </c>
      <c r="B52" t="s">
        <v>15</v>
      </c>
      <c r="C52">
        <v>2</v>
      </c>
      <c r="D52" s="2">
        <v>110</v>
      </c>
      <c r="E52" s="2" t="s">
        <v>48</v>
      </c>
      <c r="F52" t="s">
        <v>39</v>
      </c>
      <c r="G52" t="s">
        <v>10</v>
      </c>
      <c r="H52" s="4">
        <v>0</v>
      </c>
      <c r="I52" s="4">
        <v>0</v>
      </c>
      <c r="J52" s="6">
        <v>2</v>
      </c>
      <c r="K52" s="4">
        <v>0</v>
      </c>
      <c r="L52">
        <v>7</v>
      </c>
      <c r="M52">
        <f t="shared" si="3"/>
        <v>114</v>
      </c>
      <c r="N52">
        <f t="shared" si="1"/>
        <v>0.96491228070175439</v>
      </c>
      <c r="O52" s="7">
        <f t="shared" si="2"/>
        <v>2.8284271247461903</v>
      </c>
      <c r="P52">
        <f>_xlfn.STDEV.S($D48, D52)</f>
        <v>50.204581464244875</v>
      </c>
    </row>
    <row r="53" spans="1:16" x14ac:dyDescent="0.25">
      <c r="A53">
        <v>52</v>
      </c>
      <c r="B53" t="s">
        <v>16</v>
      </c>
      <c r="C53">
        <v>2</v>
      </c>
      <c r="D53" s="2">
        <v>107</v>
      </c>
      <c r="E53" s="2" t="s">
        <v>48</v>
      </c>
      <c r="F53" t="s">
        <v>40</v>
      </c>
      <c r="G53" t="s">
        <v>10</v>
      </c>
      <c r="H53" s="4">
        <v>0</v>
      </c>
      <c r="I53" s="4">
        <v>0</v>
      </c>
      <c r="J53" s="6">
        <v>2</v>
      </c>
      <c r="K53" s="4">
        <v>0</v>
      </c>
      <c r="L53">
        <v>7</v>
      </c>
      <c r="M53">
        <f t="shared" si="3"/>
        <v>111</v>
      </c>
      <c r="N53">
        <f t="shared" si="1"/>
        <v>0.963963963963964</v>
      </c>
      <c r="O53" s="7">
        <f t="shared" si="2"/>
        <v>2.8284271247461903</v>
      </c>
      <c r="P53">
        <f>_xlfn.STDEV.S($D48, D53)</f>
        <v>48.083261120685229</v>
      </c>
    </row>
    <row r="54" spans="1:16" x14ac:dyDescent="0.25">
      <c r="A54">
        <v>53</v>
      </c>
      <c r="B54" t="s">
        <v>17</v>
      </c>
      <c r="C54">
        <v>2</v>
      </c>
      <c r="D54" s="2">
        <v>111</v>
      </c>
      <c r="E54" s="2" t="s">
        <v>48</v>
      </c>
      <c r="F54" t="s">
        <v>41</v>
      </c>
      <c r="G54" t="s">
        <v>10</v>
      </c>
      <c r="H54" s="4">
        <v>0</v>
      </c>
      <c r="I54" s="4">
        <v>0</v>
      </c>
      <c r="J54" s="6">
        <v>2</v>
      </c>
      <c r="K54" s="4">
        <v>0</v>
      </c>
      <c r="L54">
        <v>7</v>
      </c>
      <c r="M54">
        <f t="shared" si="3"/>
        <v>117</v>
      </c>
      <c r="N54">
        <f t="shared" si="1"/>
        <v>0.94871794871794868</v>
      </c>
      <c r="O54" s="7">
        <f t="shared" si="2"/>
        <v>4.2426406871192848</v>
      </c>
      <c r="P54">
        <f>_xlfn.STDEV.S(D48, D54)</f>
        <v>50.911688245431421</v>
      </c>
    </row>
    <row r="55" spans="1:16" x14ac:dyDescent="0.25">
      <c r="A55">
        <v>54</v>
      </c>
      <c r="B55" t="s">
        <v>18</v>
      </c>
      <c r="C55">
        <v>2</v>
      </c>
      <c r="D55" s="2">
        <v>102</v>
      </c>
      <c r="E55" s="2" t="s">
        <v>48</v>
      </c>
      <c r="F55" t="s">
        <v>42</v>
      </c>
      <c r="G55" t="s">
        <v>10</v>
      </c>
      <c r="H55" s="4">
        <v>0</v>
      </c>
      <c r="I55" s="4">
        <v>0</v>
      </c>
      <c r="J55" s="6">
        <v>2</v>
      </c>
      <c r="K55" s="4">
        <v>0</v>
      </c>
      <c r="L55">
        <v>7</v>
      </c>
      <c r="M55">
        <f t="shared" si="3"/>
        <v>105</v>
      </c>
      <c r="N55">
        <f t="shared" si="1"/>
        <v>0.97142857142857142</v>
      </c>
      <c r="O55" s="7">
        <f t="shared" si="2"/>
        <v>2.1213203435596424</v>
      </c>
      <c r="P55">
        <f>_xlfn.STDEV.S(D48,D55)</f>
        <v>44.547727214752491</v>
      </c>
    </row>
    <row r="56" spans="1:16" x14ac:dyDescent="0.25">
      <c r="A56">
        <v>55</v>
      </c>
      <c r="B56" t="s">
        <v>19</v>
      </c>
      <c r="C56">
        <v>2</v>
      </c>
      <c r="D56" s="2">
        <v>97</v>
      </c>
      <c r="E56" s="2" t="s">
        <v>48</v>
      </c>
      <c r="F56" t="s">
        <v>43</v>
      </c>
      <c r="G56" t="s">
        <v>10</v>
      </c>
      <c r="H56" s="4">
        <v>0</v>
      </c>
      <c r="I56" s="4">
        <v>0</v>
      </c>
      <c r="J56" s="6">
        <v>2.1</v>
      </c>
      <c r="K56" s="4">
        <v>0</v>
      </c>
      <c r="L56">
        <v>7</v>
      </c>
      <c r="M56">
        <f t="shared" si="3"/>
        <v>108</v>
      </c>
      <c r="N56">
        <f t="shared" si="1"/>
        <v>0.89814814814814814</v>
      </c>
      <c r="O56" s="7">
        <f t="shared" si="2"/>
        <v>7.7781745930520225</v>
      </c>
      <c r="P56">
        <f>_xlfn.STDEV.S(D48,D56)</f>
        <v>41.012193308819754</v>
      </c>
    </row>
    <row r="57" spans="1:16" x14ac:dyDescent="0.25">
      <c r="A57">
        <v>56</v>
      </c>
      <c r="B57" t="s">
        <v>0</v>
      </c>
      <c r="C57">
        <v>3</v>
      </c>
      <c r="D57" s="2">
        <v>40</v>
      </c>
      <c r="E57" s="2" t="s">
        <v>48</v>
      </c>
      <c r="F57" t="s">
        <v>0</v>
      </c>
      <c r="G57" t="s">
        <v>0</v>
      </c>
      <c r="H57">
        <v>8.891</v>
      </c>
      <c r="I57" s="4">
        <v>0</v>
      </c>
      <c r="J57" s="4">
        <v>0</v>
      </c>
      <c r="K57" s="4">
        <v>0</v>
      </c>
      <c r="L57">
        <v>7</v>
      </c>
      <c r="M57">
        <f t="shared" si="3"/>
        <v>40</v>
      </c>
      <c r="N57">
        <f t="shared" si="1"/>
        <v>1</v>
      </c>
      <c r="O57" s="7">
        <f t="shared" si="2"/>
        <v>0</v>
      </c>
      <c r="P57">
        <f>_xlfn.STDEV.S($D57, D57)</f>
        <v>0</v>
      </c>
    </row>
    <row r="58" spans="1:16" x14ac:dyDescent="0.25">
      <c r="A58">
        <v>57</v>
      </c>
      <c r="B58" t="s">
        <v>27</v>
      </c>
      <c r="C58">
        <v>3</v>
      </c>
      <c r="D58" s="2">
        <v>5</v>
      </c>
      <c r="E58" s="2" t="s">
        <v>48</v>
      </c>
      <c r="F58" t="s">
        <v>36</v>
      </c>
      <c r="G58" t="s">
        <v>44</v>
      </c>
      <c r="H58" s="4">
        <v>0</v>
      </c>
      <c r="I58" s="4">
        <v>0</v>
      </c>
      <c r="J58" s="4">
        <v>0</v>
      </c>
      <c r="K58" s="4">
        <v>0</v>
      </c>
      <c r="L58">
        <v>7</v>
      </c>
      <c r="M58">
        <f t="shared" si="3"/>
        <v>35</v>
      </c>
      <c r="N58">
        <f t="shared" si="1"/>
        <v>0.14285714285714285</v>
      </c>
      <c r="O58" s="7">
        <f t="shared" si="2"/>
        <v>21.213203435596427</v>
      </c>
      <c r="P58">
        <f>_xlfn.STDEV.S($D58, D57)</f>
        <v>24.748737341529164</v>
      </c>
    </row>
    <row r="59" spans="1:16" x14ac:dyDescent="0.25">
      <c r="A59">
        <v>58</v>
      </c>
      <c r="B59" t="s">
        <v>26</v>
      </c>
      <c r="C59">
        <v>3</v>
      </c>
      <c r="D59" s="2">
        <v>8</v>
      </c>
      <c r="E59" s="2" t="s">
        <v>48</v>
      </c>
      <c r="F59" t="s">
        <v>37</v>
      </c>
      <c r="G59" t="s">
        <v>44</v>
      </c>
      <c r="H59" s="4">
        <v>0</v>
      </c>
      <c r="I59" s="4">
        <v>0</v>
      </c>
      <c r="J59" s="4">
        <v>0</v>
      </c>
      <c r="K59" s="4">
        <v>0</v>
      </c>
      <c r="L59">
        <v>7</v>
      </c>
      <c r="M59">
        <f t="shared" si="3"/>
        <v>46</v>
      </c>
      <c r="N59">
        <f t="shared" si="1"/>
        <v>0.17391304347826086</v>
      </c>
      <c r="O59" s="7">
        <f t="shared" si="2"/>
        <v>26.870057685088806</v>
      </c>
      <c r="P59">
        <f>_xlfn.STDEV.S($D57, D59)</f>
        <v>22.627416997969522</v>
      </c>
    </row>
    <row r="60" spans="1:16" x14ac:dyDescent="0.25">
      <c r="A60">
        <v>59</v>
      </c>
      <c r="B60" t="s">
        <v>25</v>
      </c>
      <c r="C60">
        <v>3</v>
      </c>
      <c r="D60" s="2">
        <v>8</v>
      </c>
      <c r="E60" s="2" t="s">
        <v>48</v>
      </c>
      <c r="F60" t="s">
        <v>38</v>
      </c>
      <c r="G60" t="s">
        <v>44</v>
      </c>
      <c r="H60" s="4">
        <v>0</v>
      </c>
      <c r="I60" s="4">
        <v>0</v>
      </c>
      <c r="J60" s="4">
        <v>0</v>
      </c>
      <c r="K60" s="4">
        <v>0</v>
      </c>
      <c r="L60">
        <v>7</v>
      </c>
      <c r="M60">
        <f t="shared" si="3"/>
        <v>51</v>
      </c>
      <c r="N60">
        <f t="shared" si="1"/>
        <v>0.15686274509803921</v>
      </c>
      <c r="O60" s="7">
        <f t="shared" si="2"/>
        <v>30.405591591021544</v>
      </c>
      <c r="P60">
        <f>_xlfn.STDEV.S($D57, D60)</f>
        <v>22.627416997969522</v>
      </c>
    </row>
    <row r="61" spans="1:16" x14ac:dyDescent="0.25">
      <c r="A61">
        <v>60</v>
      </c>
      <c r="B61" t="s">
        <v>24</v>
      </c>
      <c r="C61">
        <v>3</v>
      </c>
      <c r="D61" s="2">
        <v>12</v>
      </c>
      <c r="E61" s="2" t="s">
        <v>48</v>
      </c>
      <c r="F61" t="s">
        <v>39</v>
      </c>
      <c r="G61" t="s">
        <v>44</v>
      </c>
      <c r="H61" s="4">
        <v>0</v>
      </c>
      <c r="I61" s="4">
        <v>0</v>
      </c>
      <c r="J61" s="4">
        <v>0</v>
      </c>
      <c r="K61" s="4">
        <v>0</v>
      </c>
      <c r="L61">
        <v>7</v>
      </c>
      <c r="M61">
        <f t="shared" si="3"/>
        <v>76</v>
      </c>
      <c r="N61">
        <f t="shared" si="1"/>
        <v>0.15789473684210525</v>
      </c>
      <c r="O61" s="7">
        <f t="shared" si="2"/>
        <v>45.254833995939045</v>
      </c>
      <c r="P61">
        <f>_xlfn.STDEV.S($D57, D61)</f>
        <v>19.798989873223331</v>
      </c>
    </row>
    <row r="62" spans="1:16" x14ac:dyDescent="0.25">
      <c r="A62">
        <v>61</v>
      </c>
      <c r="B62" t="s">
        <v>23</v>
      </c>
      <c r="C62">
        <v>3</v>
      </c>
      <c r="D62" s="2">
        <v>0</v>
      </c>
      <c r="E62" s="2" t="s">
        <v>48</v>
      </c>
      <c r="F62" t="s">
        <v>40</v>
      </c>
      <c r="G62" t="s">
        <v>44</v>
      </c>
      <c r="H62" s="4">
        <v>0</v>
      </c>
      <c r="I62" s="4">
        <v>0</v>
      </c>
      <c r="J62" s="4">
        <v>0</v>
      </c>
      <c r="K62" s="4">
        <v>0</v>
      </c>
      <c r="L62">
        <v>7</v>
      </c>
      <c r="M62">
        <f t="shared" si="3"/>
        <v>0</v>
      </c>
      <c r="N62">
        <v>0</v>
      </c>
      <c r="O62" s="7">
        <f t="shared" si="2"/>
        <v>0</v>
      </c>
      <c r="P62">
        <f>_xlfn.STDEV.S($D57, D62)</f>
        <v>28.284271247461902</v>
      </c>
    </row>
    <row r="63" spans="1:16" x14ac:dyDescent="0.25">
      <c r="A63">
        <v>62</v>
      </c>
      <c r="B63" t="s">
        <v>22</v>
      </c>
      <c r="C63">
        <v>3</v>
      </c>
      <c r="D63" s="2">
        <v>0</v>
      </c>
      <c r="E63" s="2" t="s">
        <v>48</v>
      </c>
      <c r="F63" t="s">
        <v>41</v>
      </c>
      <c r="G63" t="s">
        <v>44</v>
      </c>
      <c r="H63" s="4">
        <v>0</v>
      </c>
      <c r="I63" s="4">
        <v>0</v>
      </c>
      <c r="J63" s="4">
        <v>0</v>
      </c>
      <c r="K63" s="4">
        <v>0</v>
      </c>
      <c r="L63">
        <v>7</v>
      </c>
      <c r="M63">
        <f t="shared" si="3"/>
        <v>0</v>
      </c>
      <c r="N63">
        <v>0</v>
      </c>
      <c r="O63" s="7">
        <f t="shared" si="2"/>
        <v>0</v>
      </c>
      <c r="P63">
        <f>_xlfn.STDEV.S(D57, D63)</f>
        <v>28.284271247461902</v>
      </c>
    </row>
    <row r="64" spans="1:16" x14ac:dyDescent="0.25">
      <c r="A64">
        <v>63</v>
      </c>
      <c r="B64" t="s">
        <v>21</v>
      </c>
      <c r="C64">
        <v>3</v>
      </c>
      <c r="D64" s="2">
        <v>3</v>
      </c>
      <c r="E64" s="2" t="s">
        <v>48</v>
      </c>
      <c r="F64" t="s">
        <v>42</v>
      </c>
      <c r="G64" t="s">
        <v>44</v>
      </c>
      <c r="H64" s="4">
        <v>0</v>
      </c>
      <c r="I64" s="4">
        <v>0</v>
      </c>
      <c r="J64" s="4">
        <v>0</v>
      </c>
      <c r="K64" s="4">
        <v>0</v>
      </c>
      <c r="L64">
        <v>7</v>
      </c>
      <c r="M64">
        <f t="shared" si="3"/>
        <v>40</v>
      </c>
      <c r="N64">
        <f t="shared" si="1"/>
        <v>7.4999999999999997E-2</v>
      </c>
      <c r="O64" s="7">
        <f t="shared" si="2"/>
        <v>26.16295090390226</v>
      </c>
      <c r="P64">
        <f>_xlfn.STDEV.S(D57,D64)</f>
        <v>26.16295090390226</v>
      </c>
    </row>
    <row r="65" spans="1:16" x14ac:dyDescent="0.25">
      <c r="A65">
        <v>64</v>
      </c>
      <c r="B65" t="s">
        <v>20</v>
      </c>
      <c r="C65">
        <v>3</v>
      </c>
      <c r="D65" s="2">
        <v>1</v>
      </c>
      <c r="E65" s="2" t="s">
        <v>48</v>
      </c>
      <c r="F65" t="s">
        <v>43</v>
      </c>
      <c r="G65" t="s">
        <v>44</v>
      </c>
      <c r="H65" s="4">
        <v>0</v>
      </c>
      <c r="I65" s="4">
        <v>0</v>
      </c>
      <c r="J65" s="4">
        <v>0</v>
      </c>
      <c r="K65" s="4">
        <v>0</v>
      </c>
      <c r="L65">
        <v>7</v>
      </c>
      <c r="M65">
        <f t="shared" si="3"/>
        <v>40</v>
      </c>
      <c r="N65">
        <f t="shared" si="1"/>
        <v>2.5000000000000001E-2</v>
      </c>
      <c r="O65" s="7">
        <f t="shared" si="2"/>
        <v>27.577164466275352</v>
      </c>
      <c r="P65">
        <f>_xlfn.STDEV.S(D57,D65)</f>
        <v>27.577164466275352</v>
      </c>
    </row>
    <row r="66" spans="1:16" x14ac:dyDescent="0.25">
      <c r="A66">
        <v>65</v>
      </c>
      <c r="B66" t="s">
        <v>0</v>
      </c>
      <c r="C66">
        <v>1</v>
      </c>
      <c r="D66" s="2">
        <v>100</v>
      </c>
      <c r="E66" s="2" t="s">
        <v>48</v>
      </c>
      <c r="F66" t="s">
        <v>0</v>
      </c>
      <c r="G66" t="s">
        <v>0</v>
      </c>
      <c r="H66">
        <v>10.348000000000001</v>
      </c>
      <c r="I66" s="4">
        <v>0</v>
      </c>
      <c r="J66">
        <v>3</v>
      </c>
      <c r="K66" s="4">
        <v>0</v>
      </c>
      <c r="L66">
        <v>7</v>
      </c>
      <c r="M66">
        <f t="shared" si="3"/>
        <v>100</v>
      </c>
      <c r="N66">
        <f t="shared" si="1"/>
        <v>1</v>
      </c>
      <c r="O66" s="7">
        <f t="shared" si="2"/>
        <v>0</v>
      </c>
      <c r="P66">
        <f>_xlfn.STDEV.S($D66, D66)</f>
        <v>0</v>
      </c>
    </row>
    <row r="67" spans="1:16" x14ac:dyDescent="0.25">
      <c r="A67">
        <v>66</v>
      </c>
      <c r="B67" t="s">
        <v>4</v>
      </c>
      <c r="C67">
        <v>1</v>
      </c>
      <c r="D67" s="2">
        <v>137</v>
      </c>
      <c r="E67" s="2" t="s">
        <v>48</v>
      </c>
      <c r="F67" t="s">
        <v>30</v>
      </c>
      <c r="G67" t="s">
        <v>10</v>
      </c>
      <c r="H67">
        <v>0.254</v>
      </c>
      <c r="I67" s="4">
        <v>0</v>
      </c>
      <c r="J67">
        <v>3</v>
      </c>
      <c r="K67" s="4">
        <v>0</v>
      </c>
      <c r="L67">
        <v>7</v>
      </c>
      <c r="M67">
        <f t="shared" si="3"/>
        <v>150</v>
      </c>
      <c r="N67">
        <f t="shared" si="1"/>
        <v>0.91333333333333333</v>
      </c>
      <c r="O67" s="7">
        <f t="shared" ref="O67:O79" si="4">_xlfn.STDEV.S(D67,M67)</f>
        <v>9.1923881554251174</v>
      </c>
      <c r="P67">
        <f>_xlfn.STDEV.S($D67, D66)</f>
        <v>26.16295090390226</v>
      </c>
    </row>
    <row r="68" spans="1:16" x14ac:dyDescent="0.25">
      <c r="A68">
        <v>67</v>
      </c>
      <c r="B68" t="s">
        <v>4</v>
      </c>
      <c r="C68">
        <v>1</v>
      </c>
      <c r="D68" s="2">
        <v>129</v>
      </c>
      <c r="E68" s="2" t="s">
        <v>48</v>
      </c>
      <c r="F68" t="s">
        <v>30</v>
      </c>
      <c r="G68" t="s">
        <v>10</v>
      </c>
      <c r="H68">
        <v>0.47799999999999998</v>
      </c>
      <c r="I68" s="4">
        <v>0</v>
      </c>
      <c r="J68">
        <v>3</v>
      </c>
      <c r="K68" s="4">
        <v>0</v>
      </c>
      <c r="L68">
        <v>7</v>
      </c>
      <c r="M68">
        <f t="shared" si="3"/>
        <v>150</v>
      </c>
      <c r="N68">
        <f t="shared" ref="N68:N79" si="5">D68/M68</f>
        <v>0.86</v>
      </c>
      <c r="O68" s="7">
        <f t="shared" si="4"/>
        <v>14.849242404917497</v>
      </c>
      <c r="P68">
        <f>_xlfn.STDEV.S($D66, D68)</f>
        <v>20.506096654409877</v>
      </c>
    </row>
    <row r="69" spans="1:16" x14ac:dyDescent="0.25">
      <c r="A69">
        <v>68</v>
      </c>
      <c r="B69" t="s">
        <v>4</v>
      </c>
      <c r="C69">
        <v>1</v>
      </c>
      <c r="D69" s="2">
        <v>138</v>
      </c>
      <c r="E69" s="2" t="s">
        <v>48</v>
      </c>
      <c r="F69" t="s">
        <v>30</v>
      </c>
      <c r="G69" t="s">
        <v>10</v>
      </c>
      <c r="H69">
        <v>0.499</v>
      </c>
      <c r="I69" s="4">
        <v>0</v>
      </c>
      <c r="J69">
        <v>3</v>
      </c>
      <c r="K69" s="4">
        <v>0</v>
      </c>
      <c r="L69">
        <v>7</v>
      </c>
      <c r="M69">
        <f t="shared" si="3"/>
        <v>150</v>
      </c>
      <c r="N69">
        <f t="shared" si="5"/>
        <v>0.92</v>
      </c>
      <c r="O69" s="7">
        <f t="shared" si="4"/>
        <v>8.4852813742385695</v>
      </c>
      <c r="P69">
        <f>_xlfn.STDEV.S($D66, D69)</f>
        <v>26.870057685088806</v>
      </c>
    </row>
    <row r="70" spans="1:16" x14ac:dyDescent="0.25">
      <c r="A70">
        <v>69</v>
      </c>
      <c r="B70" t="s">
        <v>8</v>
      </c>
      <c r="C70">
        <v>1</v>
      </c>
      <c r="D70" s="2">
        <v>147</v>
      </c>
      <c r="E70" s="2" t="s">
        <v>48</v>
      </c>
      <c r="F70" t="s">
        <v>31</v>
      </c>
      <c r="G70" t="s">
        <v>10</v>
      </c>
      <c r="H70">
        <v>3.2730000000000001</v>
      </c>
      <c r="I70" s="4">
        <v>0</v>
      </c>
      <c r="J70">
        <v>3</v>
      </c>
      <c r="K70" s="4">
        <v>0</v>
      </c>
      <c r="L70">
        <v>7</v>
      </c>
      <c r="M70">
        <f t="shared" si="3"/>
        <v>150</v>
      </c>
      <c r="N70">
        <f t="shared" si="5"/>
        <v>0.98</v>
      </c>
      <c r="O70" s="7">
        <f t="shared" si="4"/>
        <v>2.1213203435596424</v>
      </c>
      <c r="P70">
        <f>_xlfn.STDEV.S($D66, D70)</f>
        <v>33.234018715767732</v>
      </c>
    </row>
    <row r="71" spans="1:16" x14ac:dyDescent="0.25">
      <c r="A71">
        <v>70</v>
      </c>
      <c r="B71" t="s">
        <v>8</v>
      </c>
      <c r="C71">
        <v>1</v>
      </c>
      <c r="D71" s="2">
        <v>149</v>
      </c>
      <c r="E71" s="2" t="s">
        <v>48</v>
      </c>
      <c r="F71" t="s">
        <v>31</v>
      </c>
      <c r="G71" t="s">
        <v>10</v>
      </c>
      <c r="H71">
        <v>2.698</v>
      </c>
      <c r="I71" s="4">
        <v>0</v>
      </c>
      <c r="J71">
        <v>3</v>
      </c>
      <c r="K71" s="4">
        <v>0</v>
      </c>
      <c r="L71">
        <v>7</v>
      </c>
      <c r="M71">
        <f t="shared" si="3"/>
        <v>150</v>
      </c>
      <c r="N71">
        <f t="shared" si="5"/>
        <v>0.99333333333333329</v>
      </c>
      <c r="O71" s="7">
        <f t="shared" si="4"/>
        <v>0.70710678118654757</v>
      </c>
      <c r="P71">
        <f>_xlfn.STDEV.S($D66, D71)</f>
        <v>34.648232278140831</v>
      </c>
    </row>
    <row r="72" spans="1:16" x14ac:dyDescent="0.25">
      <c r="A72">
        <v>71</v>
      </c>
      <c r="B72" t="s">
        <v>8</v>
      </c>
      <c r="C72">
        <v>1</v>
      </c>
      <c r="D72" s="2">
        <v>150</v>
      </c>
      <c r="E72" s="2" t="s">
        <v>48</v>
      </c>
      <c r="F72" t="s">
        <v>31</v>
      </c>
      <c r="G72" t="s">
        <v>10</v>
      </c>
      <c r="H72">
        <v>9.0139999999999993</v>
      </c>
      <c r="I72" s="4">
        <v>0</v>
      </c>
      <c r="J72">
        <v>3</v>
      </c>
      <c r="K72" s="4">
        <v>0</v>
      </c>
      <c r="L72">
        <v>7</v>
      </c>
      <c r="M72">
        <f t="shared" si="3"/>
        <v>150</v>
      </c>
      <c r="N72">
        <f t="shared" si="5"/>
        <v>1</v>
      </c>
      <c r="O72" s="7">
        <f t="shared" si="4"/>
        <v>0</v>
      </c>
      <c r="P72">
        <f>_xlfn.STDEV.S(D66, D72)</f>
        <v>35.355339059327378</v>
      </c>
    </row>
    <row r="73" spans="1:16" x14ac:dyDescent="0.25">
      <c r="A73">
        <v>72</v>
      </c>
      <c r="B73" t="s">
        <v>9</v>
      </c>
      <c r="C73">
        <v>1</v>
      </c>
      <c r="D73" s="2">
        <v>143</v>
      </c>
      <c r="E73" s="2" t="s">
        <v>48</v>
      </c>
      <c r="F73" t="s">
        <v>32</v>
      </c>
      <c r="G73" t="s">
        <v>10</v>
      </c>
      <c r="H73">
        <v>1.7669999999999999</v>
      </c>
      <c r="I73" s="4">
        <v>0</v>
      </c>
      <c r="J73">
        <v>3</v>
      </c>
      <c r="K73" s="4">
        <v>0</v>
      </c>
      <c r="L73">
        <v>7</v>
      </c>
      <c r="M73">
        <f t="shared" si="3"/>
        <v>150</v>
      </c>
      <c r="N73">
        <f t="shared" si="5"/>
        <v>0.95333333333333337</v>
      </c>
      <c r="O73" s="7">
        <f t="shared" si="4"/>
        <v>4.9497474683058327</v>
      </c>
      <c r="P73">
        <f>_xlfn.STDEV.S(D66,D73)</f>
        <v>30.405591591021544</v>
      </c>
    </row>
    <row r="74" spans="1:16" x14ac:dyDescent="0.25">
      <c r="A74">
        <v>73</v>
      </c>
      <c r="B74" t="s">
        <v>9</v>
      </c>
      <c r="C74">
        <v>1</v>
      </c>
      <c r="D74" s="2">
        <v>137</v>
      </c>
      <c r="E74" s="2" t="s">
        <v>48</v>
      </c>
      <c r="F74" t="s">
        <v>32</v>
      </c>
      <c r="G74" t="s">
        <v>10</v>
      </c>
      <c r="H74">
        <v>0.70099999999999996</v>
      </c>
      <c r="I74" s="4">
        <v>0</v>
      </c>
      <c r="J74">
        <v>3</v>
      </c>
      <c r="K74" s="4">
        <v>0</v>
      </c>
      <c r="L74">
        <v>7</v>
      </c>
      <c r="M74">
        <f t="shared" si="3"/>
        <v>150</v>
      </c>
      <c r="N74">
        <f t="shared" si="5"/>
        <v>0.91333333333333333</v>
      </c>
      <c r="O74" s="7">
        <f t="shared" si="4"/>
        <v>9.1923881554251174</v>
      </c>
      <c r="P74">
        <f>_xlfn.STDEV.S(D66,D74)</f>
        <v>26.16295090390226</v>
      </c>
    </row>
    <row r="75" spans="1:16" x14ac:dyDescent="0.25">
      <c r="A75">
        <v>74</v>
      </c>
      <c r="B75" t="s">
        <v>9</v>
      </c>
      <c r="C75">
        <v>1</v>
      </c>
      <c r="D75" s="2">
        <v>145</v>
      </c>
      <c r="E75" s="2" t="s">
        <v>48</v>
      </c>
      <c r="F75" t="s">
        <v>32</v>
      </c>
      <c r="G75" t="s">
        <v>10</v>
      </c>
      <c r="H75">
        <v>1.5669999999999999</v>
      </c>
      <c r="I75" s="4">
        <v>0</v>
      </c>
      <c r="J75">
        <v>3</v>
      </c>
      <c r="K75" s="4">
        <v>0</v>
      </c>
      <c r="L75">
        <v>7</v>
      </c>
      <c r="M75">
        <f t="shared" si="3"/>
        <v>150</v>
      </c>
      <c r="N75">
        <f t="shared" si="5"/>
        <v>0.96666666666666667</v>
      </c>
      <c r="O75" s="7">
        <f t="shared" si="4"/>
        <v>3.5355339059327378</v>
      </c>
      <c r="P75">
        <f>_xlfn.STDEV.S(D66,D75)</f>
        <v>31.81980515339464</v>
      </c>
    </row>
    <row r="76" spans="1:16" x14ac:dyDescent="0.25">
      <c r="A76">
        <v>75</v>
      </c>
      <c r="B76" t="s">
        <v>14</v>
      </c>
      <c r="C76">
        <v>2</v>
      </c>
      <c r="D76" s="2">
        <v>189</v>
      </c>
      <c r="E76" s="2" t="s">
        <v>48</v>
      </c>
      <c r="F76" t="s">
        <v>38</v>
      </c>
      <c r="G76" t="s">
        <v>10</v>
      </c>
      <c r="H76" s="4">
        <v>0</v>
      </c>
      <c r="I76" s="4">
        <v>0</v>
      </c>
      <c r="J76" s="6">
        <v>2.1</v>
      </c>
      <c r="K76" s="4">
        <v>0</v>
      </c>
      <c r="L76">
        <v>7</v>
      </c>
      <c r="M76">
        <f t="shared" si="3"/>
        <v>193</v>
      </c>
      <c r="N76">
        <f t="shared" si="5"/>
        <v>0.97927461139896377</v>
      </c>
      <c r="O76" s="7">
        <f t="shared" si="4"/>
        <v>2.8284271247461903</v>
      </c>
      <c r="P76">
        <f>_xlfn.STDEV.S(D66,D76)</f>
        <v>62.932503525602726</v>
      </c>
    </row>
    <row r="77" spans="1:16" x14ac:dyDescent="0.25">
      <c r="A77">
        <v>76</v>
      </c>
      <c r="B77" t="s">
        <v>27</v>
      </c>
      <c r="C77">
        <v>3</v>
      </c>
      <c r="D77" s="2">
        <v>5</v>
      </c>
      <c r="E77" s="2" t="s">
        <v>48</v>
      </c>
      <c r="F77" t="s">
        <v>36</v>
      </c>
      <c r="G77" t="s">
        <v>44</v>
      </c>
      <c r="H77" s="4">
        <v>0</v>
      </c>
      <c r="I77" s="4">
        <v>0</v>
      </c>
      <c r="J77" s="4">
        <v>0</v>
      </c>
      <c r="K77" s="4">
        <v>0</v>
      </c>
      <c r="L77">
        <v>7</v>
      </c>
      <c r="M77">
        <f t="shared" si="3"/>
        <v>31</v>
      </c>
      <c r="N77">
        <f t="shared" si="5"/>
        <v>0.16129032258064516</v>
      </c>
      <c r="O77" s="7">
        <f t="shared" si="4"/>
        <v>18.384776310850235</v>
      </c>
      <c r="P77">
        <f>_xlfn.STDEV.S(D66,D77)</f>
        <v>67.175144212722017</v>
      </c>
    </row>
    <row r="78" spans="1:16" x14ac:dyDescent="0.25">
      <c r="A78">
        <v>77</v>
      </c>
      <c r="B78" t="s">
        <v>26</v>
      </c>
      <c r="C78">
        <v>3</v>
      </c>
      <c r="D78" s="2">
        <v>8</v>
      </c>
      <c r="E78" s="2" t="s">
        <v>48</v>
      </c>
      <c r="F78" t="s">
        <v>37</v>
      </c>
      <c r="G78" t="s">
        <v>44</v>
      </c>
      <c r="H78" s="4">
        <v>0</v>
      </c>
      <c r="I78" s="4">
        <v>0</v>
      </c>
      <c r="J78" s="4">
        <v>0</v>
      </c>
      <c r="K78" s="4">
        <v>0</v>
      </c>
      <c r="L78">
        <v>7</v>
      </c>
      <c r="M78">
        <f t="shared" si="3"/>
        <v>8</v>
      </c>
      <c r="N78">
        <f t="shared" si="5"/>
        <v>1</v>
      </c>
      <c r="O78" s="7">
        <f t="shared" si="4"/>
        <v>0</v>
      </c>
      <c r="P78">
        <f>_xlfn.STDEV.S(D66,D78)</f>
        <v>65.053823869162372</v>
      </c>
    </row>
    <row r="79" spans="1:16" x14ac:dyDescent="0.25">
      <c r="A79">
        <v>78</v>
      </c>
      <c r="B79" t="s">
        <v>24</v>
      </c>
      <c r="C79">
        <v>3</v>
      </c>
      <c r="D79" s="2">
        <v>1</v>
      </c>
      <c r="E79" s="2" t="s">
        <v>48</v>
      </c>
      <c r="F79" t="s">
        <v>39</v>
      </c>
      <c r="G79" t="s">
        <v>44</v>
      </c>
      <c r="H79" s="4">
        <v>0</v>
      </c>
      <c r="I79" s="4">
        <v>0</v>
      </c>
      <c r="J79" s="4">
        <v>0</v>
      </c>
      <c r="K79" s="4">
        <v>0</v>
      </c>
      <c r="L79">
        <v>7</v>
      </c>
      <c r="M79">
        <f t="shared" si="3"/>
        <v>11</v>
      </c>
      <c r="N79">
        <f t="shared" si="5"/>
        <v>9.0909090909090912E-2</v>
      </c>
      <c r="O79" s="7">
        <f t="shared" si="4"/>
        <v>7.0710678118654755</v>
      </c>
      <c r="P79">
        <f>_xlfn.STDEV.S(D66,D79)</f>
        <v>70.003571337468202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NO'NEIL</dc:creator>
  <cp:lastModifiedBy>NO'NEIL</cp:lastModifiedBy>
  <dcterms:created xsi:type="dcterms:W3CDTF">2017-11-10T21:18:56Z</dcterms:created>
  <dcterms:modified xsi:type="dcterms:W3CDTF">2017-12-11T22:51:20Z</dcterms:modified>
</cp:coreProperties>
</file>