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ksuksiri/KAIST/Year0/Phy Lab/"/>
    </mc:Choice>
  </mc:AlternateContent>
  <xr:revisionPtr revIDLastSave="0" documentId="13_ncr:1_{2042FA25-56E5-1048-841E-FB6E30B31925}" xr6:coauthVersionLast="47" xr6:coauthVersionMax="47" xr10:uidLastSave="{00000000-0000-0000-0000-000000000000}"/>
  <bookViews>
    <workbookView xWindow="0" yWindow="500" windowWidth="28800" windowHeight="17500" xr2:uid="{C07835C9-8235-4D67-ACFD-1B132B53CF69}"/>
  </bookViews>
  <sheets>
    <sheet name="Projectile motion" sheetId="1" r:id="rId1"/>
    <sheet name="Newton's second law - Details" sheetId="3" r:id="rId2"/>
    <sheet name="Newton_without mass bar" sheetId="4" r:id="rId3"/>
    <sheet name="Newton_with mass ba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4" i="1" l="1"/>
  <c r="Y45" i="1"/>
  <c r="Z45" i="1"/>
  <c r="Z58" i="1"/>
  <c r="Z34" i="1"/>
  <c r="Y58" i="1"/>
  <c r="S25" i="1"/>
  <c r="R25" i="1"/>
  <c r="Q25" i="1"/>
  <c r="V59" i="1"/>
  <c r="V60" i="1"/>
  <c r="V61" i="1"/>
  <c r="V62" i="1"/>
  <c r="V63" i="1"/>
  <c r="U64" i="1"/>
  <c r="V64" i="1"/>
  <c r="V65" i="1"/>
  <c r="V66" i="1"/>
  <c r="U67" i="1"/>
  <c r="V67" i="1"/>
  <c r="V68" i="1"/>
  <c r="V69" i="1"/>
  <c r="S59" i="1"/>
  <c r="U59" i="1" s="1"/>
  <c r="S60" i="1"/>
  <c r="U60" i="1" s="1"/>
  <c r="S61" i="1"/>
  <c r="U61" i="1" s="1"/>
  <c r="S62" i="1"/>
  <c r="U62" i="1" s="1"/>
  <c r="S63" i="1"/>
  <c r="U63" i="1" s="1"/>
  <c r="S64" i="1"/>
  <c r="S65" i="1"/>
  <c r="U65" i="1" s="1"/>
  <c r="S66" i="1"/>
  <c r="U66" i="1" s="1"/>
  <c r="S67" i="1"/>
  <c r="S68" i="1"/>
  <c r="U68" i="1" s="1"/>
  <c r="S69" i="1"/>
  <c r="U69" i="1" s="1"/>
  <c r="S58" i="1"/>
  <c r="U58" i="1" s="1"/>
  <c r="V58" i="1"/>
  <c r="W58" i="1" s="1"/>
  <c r="V42" i="1"/>
  <c r="V46" i="1"/>
  <c r="V47" i="1"/>
  <c r="V48" i="1"/>
  <c r="V49" i="1"/>
  <c r="V50" i="1"/>
  <c r="V51" i="1"/>
  <c r="V52" i="1"/>
  <c r="W52" i="1" s="1"/>
  <c r="V53" i="1"/>
  <c r="V54" i="1"/>
  <c r="V55" i="1"/>
  <c r="V45" i="1"/>
  <c r="V41" i="1"/>
  <c r="V39" i="1"/>
  <c r="V37" i="1"/>
  <c r="V36" i="1"/>
  <c r="V35" i="1"/>
  <c r="V38" i="1"/>
  <c r="V34" i="1"/>
  <c r="V40" i="1"/>
  <c r="S46" i="1"/>
  <c r="U46" i="1" s="1"/>
  <c r="S47" i="1"/>
  <c r="U47" i="1" s="1"/>
  <c r="W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42" i="1"/>
  <c r="U42" i="1" s="1"/>
  <c r="S45" i="1"/>
  <c r="U45" i="1" s="1"/>
  <c r="S37" i="1"/>
  <c r="U37" i="1" s="1"/>
  <c r="S36" i="1"/>
  <c r="U36" i="1" s="1"/>
  <c r="S35" i="1"/>
  <c r="U35" i="1" s="1"/>
  <c r="S34" i="1"/>
  <c r="U34" i="1" s="1"/>
  <c r="G35" i="1"/>
  <c r="G36" i="1"/>
  <c r="G37" i="1"/>
  <c r="G38" i="1"/>
  <c r="I38" i="1" s="1"/>
  <c r="G39" i="1"/>
  <c r="G40" i="1"/>
  <c r="G41" i="1"/>
  <c r="I41" i="1" s="1"/>
  <c r="G42" i="1"/>
  <c r="I42" i="1" s="1"/>
  <c r="G43" i="1"/>
  <c r="I43" i="1" s="1"/>
  <c r="G44" i="1"/>
  <c r="G45" i="1"/>
  <c r="G34" i="1"/>
  <c r="I34" i="1" s="1"/>
  <c r="G20" i="1"/>
  <c r="G21" i="1"/>
  <c r="G22" i="1"/>
  <c r="I22" i="1" s="1"/>
  <c r="G23" i="1"/>
  <c r="I23" i="1" s="1"/>
  <c r="G24" i="1"/>
  <c r="I24" i="1" s="1"/>
  <c r="G25" i="1"/>
  <c r="G26" i="1"/>
  <c r="G27" i="1"/>
  <c r="I27" i="1" s="1"/>
  <c r="G28" i="1"/>
  <c r="G29" i="1"/>
  <c r="G19" i="1"/>
  <c r="I19" i="1" s="1"/>
  <c r="G7" i="1"/>
  <c r="G8" i="1"/>
  <c r="I8" i="1" s="1"/>
  <c r="G9" i="1"/>
  <c r="G10" i="1"/>
  <c r="G11" i="1"/>
  <c r="I11" i="1" s="1"/>
  <c r="G12" i="1"/>
  <c r="G13" i="1"/>
  <c r="G14" i="1"/>
  <c r="I14" i="1" s="1"/>
  <c r="G6" i="1"/>
  <c r="I6" i="1" s="1"/>
  <c r="E35" i="1"/>
  <c r="E36" i="1"/>
  <c r="E37" i="1"/>
  <c r="E38" i="1"/>
  <c r="H38" i="1" s="1"/>
  <c r="E39" i="1"/>
  <c r="E40" i="1"/>
  <c r="E41" i="1"/>
  <c r="H41" i="1" s="1"/>
  <c r="E42" i="1"/>
  <c r="H42" i="1" s="1"/>
  <c r="E43" i="1"/>
  <c r="H43" i="1" s="1"/>
  <c r="E44" i="1"/>
  <c r="E45" i="1"/>
  <c r="E34" i="1"/>
  <c r="H34" i="1" s="1"/>
  <c r="E7" i="1"/>
  <c r="E8" i="1"/>
  <c r="E9" i="1"/>
  <c r="H9" i="1" s="1"/>
  <c r="E10" i="1"/>
  <c r="H10" i="1" s="1"/>
  <c r="E11" i="1"/>
  <c r="E12" i="1"/>
  <c r="E13" i="1"/>
  <c r="E14" i="1"/>
  <c r="H14" i="1" s="1"/>
  <c r="E6" i="1"/>
  <c r="H6" i="1" s="1"/>
  <c r="E20" i="1"/>
  <c r="E21" i="1"/>
  <c r="E22" i="1"/>
  <c r="H22" i="1" s="1"/>
  <c r="E23" i="1"/>
  <c r="E24" i="1"/>
  <c r="E25" i="1"/>
  <c r="E26" i="1"/>
  <c r="H26" i="1" s="1"/>
  <c r="E27" i="1"/>
  <c r="E28" i="1"/>
  <c r="E29" i="1"/>
  <c r="E19" i="1"/>
  <c r="H19" i="1" s="1"/>
  <c r="C36" i="1"/>
  <c r="C37" i="1"/>
  <c r="C38" i="1"/>
  <c r="C39" i="1"/>
  <c r="C40" i="1"/>
  <c r="C41" i="1"/>
  <c r="C42" i="1"/>
  <c r="C43" i="1"/>
  <c r="C44" i="1"/>
  <c r="C45" i="1"/>
  <c r="C35" i="1"/>
  <c r="S38" i="1"/>
  <c r="U38" i="1" s="1"/>
  <c r="S39" i="1"/>
  <c r="U39" i="1" s="1"/>
  <c r="S40" i="1"/>
  <c r="U40" i="1" s="1"/>
  <c r="S41" i="1"/>
  <c r="U41" i="1" s="1"/>
  <c r="R24" i="1"/>
  <c r="R28" i="1" s="1"/>
  <c r="S24" i="1"/>
  <c r="S28" i="1" s="1"/>
  <c r="Q24" i="1"/>
  <c r="Q28" i="1" s="1"/>
  <c r="C7" i="1"/>
  <c r="C8" i="1"/>
  <c r="C9" i="1"/>
  <c r="C10" i="1"/>
  <c r="C11" i="1"/>
  <c r="C12" i="1"/>
  <c r="C13" i="1"/>
  <c r="C14" i="1"/>
  <c r="C29" i="1"/>
  <c r="C28" i="1"/>
  <c r="C27" i="1"/>
  <c r="C26" i="1"/>
  <c r="C25" i="1"/>
  <c r="C24" i="1"/>
  <c r="C23" i="1"/>
  <c r="C22" i="1"/>
  <c r="C21" i="1"/>
  <c r="C20" i="1"/>
  <c r="W64" i="1" l="1"/>
  <c r="I35" i="1"/>
  <c r="W49" i="1"/>
  <c r="W53" i="1"/>
  <c r="W51" i="1"/>
  <c r="W39" i="1"/>
  <c r="I7" i="1"/>
  <c r="W48" i="1"/>
  <c r="W66" i="1"/>
  <c r="W63" i="1"/>
  <c r="W68" i="1"/>
  <c r="W60" i="1"/>
  <c r="W67" i="1"/>
  <c r="W59" i="1"/>
  <c r="W41" i="1"/>
  <c r="W46" i="1"/>
  <c r="W69" i="1"/>
  <c r="W40" i="1"/>
  <c r="W50" i="1"/>
  <c r="W42" i="1"/>
  <c r="W62" i="1"/>
  <c r="H27" i="1"/>
  <c r="H39" i="1"/>
  <c r="I12" i="1"/>
  <c r="I28" i="1"/>
  <c r="I39" i="1"/>
  <c r="W65" i="1"/>
  <c r="W38" i="1"/>
  <c r="W55" i="1"/>
  <c r="W61" i="1"/>
  <c r="H25" i="1"/>
  <c r="H13" i="1"/>
  <c r="H45" i="1"/>
  <c r="H37" i="1"/>
  <c r="I10" i="1"/>
  <c r="I26" i="1"/>
  <c r="I45" i="1"/>
  <c r="I37" i="1"/>
  <c r="W54" i="1"/>
  <c r="I9" i="1"/>
  <c r="W34" i="1"/>
  <c r="H29" i="1"/>
  <c r="H7" i="1"/>
  <c r="I21" i="1"/>
  <c r="W35" i="1"/>
  <c r="W45" i="1"/>
  <c r="W36" i="1"/>
  <c r="H24" i="1"/>
  <c r="H12" i="1"/>
  <c r="H44" i="1"/>
  <c r="H36" i="1"/>
  <c r="I25" i="1"/>
  <c r="I44" i="1"/>
  <c r="I36" i="1"/>
  <c r="W37" i="1"/>
  <c r="I20" i="1"/>
  <c r="I40" i="1"/>
  <c r="I29" i="1"/>
  <c r="H35" i="1"/>
  <c r="H21" i="1"/>
  <c r="H8" i="1"/>
  <c r="H40" i="1"/>
  <c r="I13" i="1"/>
  <c r="H28" i="1"/>
  <c r="H20" i="1"/>
  <c r="H11" i="1"/>
  <c r="H23" i="1"/>
</calcChain>
</file>

<file path=xl/sharedStrings.xml><?xml version="1.0" encoding="utf-8"?>
<sst xmlns="http://schemas.openxmlformats.org/spreadsheetml/2006/main" count="105" uniqueCount="43">
  <si>
    <t>The mass of a ball</t>
    <phoneticPr fontId="1" type="noConversion"/>
  </si>
  <si>
    <t>30 degree</t>
    <phoneticPr fontId="1" type="noConversion"/>
  </si>
  <si>
    <t>Time (s)</t>
    <phoneticPr fontId="1" type="noConversion"/>
  </si>
  <si>
    <t>x-position (m)</t>
    <phoneticPr fontId="1" type="noConversion"/>
  </si>
  <si>
    <t>y-position (m)</t>
    <phoneticPr fontId="1" type="noConversion"/>
  </si>
  <si>
    <t>45 degree</t>
    <phoneticPr fontId="1" type="noConversion"/>
  </si>
  <si>
    <t>60 degree</t>
    <phoneticPr fontId="1" type="noConversion"/>
  </si>
  <si>
    <t>M = (cart + mass bar)</t>
    <phoneticPr fontId="1" type="noConversion"/>
  </si>
  <si>
    <t xml:space="preserve"> m = (mass hanger + additional mass)</t>
    <phoneticPr fontId="1" type="noConversion"/>
  </si>
  <si>
    <t>mass of the mass bar</t>
    <phoneticPr fontId="1" type="noConversion"/>
  </si>
  <si>
    <t>mass of cart</t>
    <phoneticPr fontId="1" type="noConversion"/>
  </si>
  <si>
    <t>mass of the mass hanger</t>
    <phoneticPr fontId="1" type="noConversion"/>
  </si>
  <si>
    <t>Position (m)</t>
  </si>
  <si>
    <t>Force (N)</t>
  </si>
  <si>
    <t>Time (s)</t>
  </si>
  <si>
    <t>40.2 g</t>
    <phoneticPr fontId="1" type="noConversion"/>
  </si>
  <si>
    <t xml:space="preserve">additional mass </t>
    <phoneticPr fontId="1" type="noConversion"/>
  </si>
  <si>
    <t>30.2 g</t>
    <phoneticPr fontId="1" type="noConversion"/>
  </si>
  <si>
    <t>20.0 g</t>
    <phoneticPr fontId="1" type="noConversion"/>
  </si>
  <si>
    <t>9.9 g</t>
    <phoneticPr fontId="1" type="noConversion"/>
  </si>
  <si>
    <t>g</t>
    <phoneticPr fontId="1" type="noConversion"/>
  </si>
  <si>
    <t>y velocity</t>
  </si>
  <si>
    <t>x velocity</t>
  </si>
  <si>
    <t>time passed</t>
  </si>
  <si>
    <t>y-t</t>
  </si>
  <si>
    <t>x-t</t>
  </si>
  <si>
    <t>vx - t</t>
  </si>
  <si>
    <t>vy - t</t>
  </si>
  <si>
    <t>y-x</t>
  </si>
  <si>
    <t>intitial V</t>
  </si>
  <si>
    <t>vx</t>
  </si>
  <si>
    <t>vy</t>
  </si>
  <si>
    <t>g</t>
  </si>
  <si>
    <t>R</t>
  </si>
  <si>
    <t>v</t>
  </si>
  <si>
    <t>t</t>
  </si>
  <si>
    <t>E</t>
  </si>
  <si>
    <t>K</t>
  </si>
  <si>
    <t>U</t>
  </si>
  <si>
    <t>h</t>
  </si>
  <si>
    <t>y</t>
  </si>
  <si>
    <t>R distance</t>
  </si>
  <si>
    <t>R-Pattrick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</si>
</sst>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"/>
  </numFmts>
  <fonts count="5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2" fontId="0" fillId="0" borderId="0" xfId="0" applyNumberFormat="1">
      <alignment vertical="center"/>
    </xf>
    <xf numFmtId="16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'Projectile motion'!$R$5:$R$16</c:f>
              <c:numCache>
                <c:formatCode>General</c:formatCode>
                <c:ptCount val="12"/>
                <c:pt idx="0">
                  <c:v>2.1364000000000001E-2</c:v>
                </c:pt>
                <c:pt idx="1">
                  <c:v>6.5822000000000006E-2</c:v>
                </c:pt>
                <c:pt idx="2">
                  <c:v>0.105834</c:v>
                </c:pt>
                <c:pt idx="3">
                  <c:v>0.15473799999999999</c:v>
                </c:pt>
                <c:pt idx="4">
                  <c:v>0.20586499999999999</c:v>
                </c:pt>
                <c:pt idx="5">
                  <c:v>0.25476799999999999</c:v>
                </c:pt>
                <c:pt idx="6">
                  <c:v>0.30144900000000002</c:v>
                </c:pt>
                <c:pt idx="7">
                  <c:v>0.34813</c:v>
                </c:pt>
                <c:pt idx="8">
                  <c:v>0.399256</c:v>
                </c:pt>
                <c:pt idx="9">
                  <c:v>0.45038299999999998</c:v>
                </c:pt>
                <c:pt idx="10">
                  <c:v>0.49928699999999998</c:v>
                </c:pt>
                <c:pt idx="11">
                  <c:v>0.54818999999999996</c:v>
                </c:pt>
              </c:numCache>
            </c:numRef>
          </c:xVal>
          <c:yVal>
            <c:numRef>
              <c:f>'Projectile motion'!$S$5:$S$16</c:f>
              <c:numCache>
                <c:formatCode>General</c:formatCode>
                <c:ptCount val="12"/>
                <c:pt idx="0">
                  <c:v>1.8546E-2</c:v>
                </c:pt>
                <c:pt idx="1">
                  <c:v>5.6335000000000003E-2</c:v>
                </c:pt>
                <c:pt idx="2">
                  <c:v>8.0786999999999998E-2</c:v>
                </c:pt>
                <c:pt idx="3">
                  <c:v>9.4123999999999999E-2</c:v>
                </c:pt>
                <c:pt idx="4">
                  <c:v>0.103016</c:v>
                </c:pt>
                <c:pt idx="5">
                  <c:v>9.6347000000000002E-2</c:v>
                </c:pt>
                <c:pt idx="6">
                  <c:v>8.0786999999999998E-2</c:v>
                </c:pt>
                <c:pt idx="7">
                  <c:v>4.9666000000000002E-2</c:v>
                </c:pt>
                <c:pt idx="8">
                  <c:v>9.6539999999999994E-3</c:v>
                </c:pt>
                <c:pt idx="9">
                  <c:v>-4.3694999999999998E-2</c:v>
                </c:pt>
                <c:pt idx="10">
                  <c:v>-0.114828</c:v>
                </c:pt>
                <c:pt idx="11">
                  <c:v>-0.18151500000000001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9F-5B4C-8EA0-BC085A64CC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'Projectile motion'!$P$5:$P$14</c:f>
              <c:numCache>
                <c:formatCode>General</c:formatCode>
                <c:ptCount val="10"/>
                <c:pt idx="0">
                  <c:v>4.5273000000000001E-2</c:v>
                </c:pt>
                <c:pt idx="1">
                  <c:v>0.107088</c:v>
                </c:pt>
                <c:pt idx="2">
                  <c:v>0.15859999999999999</c:v>
                </c:pt>
                <c:pt idx="3">
                  <c:v>0.21698100000000001</c:v>
                </c:pt>
                <c:pt idx="4">
                  <c:v>0.27364500000000003</c:v>
                </c:pt>
                <c:pt idx="5">
                  <c:v>0.33030900000000002</c:v>
                </c:pt>
                <c:pt idx="6">
                  <c:v>0.39212399999999997</c:v>
                </c:pt>
                <c:pt idx="7">
                  <c:v>0.45393899999999998</c:v>
                </c:pt>
                <c:pt idx="8">
                  <c:v>0.51403699999999997</c:v>
                </c:pt>
                <c:pt idx="9">
                  <c:v>0.577569</c:v>
                </c:pt>
              </c:numCache>
            </c:numRef>
          </c:xVal>
          <c:yVal>
            <c:numRef>
              <c:f>'Projectile motion'!$Q$5:$Q$14</c:f>
              <c:numCache>
                <c:formatCode>General</c:formatCode>
                <c:ptCount val="10"/>
                <c:pt idx="0">
                  <c:v>2.5125999999999999E-2</c:v>
                </c:pt>
                <c:pt idx="1">
                  <c:v>4.9166000000000001E-2</c:v>
                </c:pt>
                <c:pt idx="2">
                  <c:v>5.6034E-2</c:v>
                </c:pt>
                <c:pt idx="3">
                  <c:v>5.4316999999999997E-2</c:v>
                </c:pt>
                <c:pt idx="4">
                  <c:v>4.2297000000000001E-2</c:v>
                </c:pt>
                <c:pt idx="5">
                  <c:v>1.8258E-2</c:v>
                </c:pt>
                <c:pt idx="6">
                  <c:v>-1.7801000000000001E-2</c:v>
                </c:pt>
                <c:pt idx="7">
                  <c:v>-6.7596000000000003E-2</c:v>
                </c:pt>
                <c:pt idx="8">
                  <c:v>-0.127694</c:v>
                </c:pt>
                <c:pt idx="9">
                  <c:v>-0.20668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9F-5B4C-8EA0-BC085A64CCE4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'Projectile motion'!$T$5:$T$17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0.17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  <c:pt idx="7">
                  <c:v>0.48</c:v>
                </c:pt>
                <c:pt idx="8">
                  <c:v>0.55000000000000004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</c:numCache>
            </c:numRef>
          </c:xVal>
          <c:yVal>
            <c:numRef>
              <c:f>'Projectile motion'!$U$5:$U$17</c:f>
              <c:numCache>
                <c:formatCode>General</c:formatCode>
                <c:ptCount val="13"/>
                <c:pt idx="0">
                  <c:v>7.0000000000000007E-2</c:v>
                </c:pt>
                <c:pt idx="1">
                  <c:v>0.16</c:v>
                </c:pt>
                <c:pt idx="2">
                  <c:v>0.23</c:v>
                </c:pt>
                <c:pt idx="3">
                  <c:v>0.27</c:v>
                </c:pt>
                <c:pt idx="4">
                  <c:v>0.3</c:v>
                </c:pt>
                <c:pt idx="5">
                  <c:v>0.31</c:v>
                </c:pt>
                <c:pt idx="6">
                  <c:v>0.28999999999999998</c:v>
                </c:pt>
                <c:pt idx="7">
                  <c:v>0.25</c:v>
                </c:pt>
                <c:pt idx="8">
                  <c:v>0.19</c:v>
                </c:pt>
                <c:pt idx="9">
                  <c:v>0.1</c:v>
                </c:pt>
                <c:pt idx="10">
                  <c:v>-0.02</c:v>
                </c:pt>
                <c:pt idx="11">
                  <c:v>-0.18</c:v>
                </c:pt>
                <c:pt idx="12">
                  <c:v>-0.36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89F-5B4C-8EA0-BC085A64C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19439"/>
        <c:axId val="490721087"/>
      </c:scatterChart>
      <c:valAx>
        <c:axId val="49071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90721087"/>
        <c:crosses val="autoZero"/>
        <c:crossBetween val="midCat"/>
      </c:valAx>
      <c:valAx>
        <c:axId val="4907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9071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'Projectile motion'!$U$33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'Projectile motion'!$P$34:$P$42</c:f>
              <c:numCache>
                <c:formatCode>General</c:formatCode>
                <c:ptCount val="9"/>
                <c:pt idx="0">
                  <c:v>0</c:v>
                </c:pt>
                <c:pt idx="1">
                  <c:v>3.3330000000001192E-2</c:v>
                </c:pt>
                <c:pt idx="2">
                  <c:v>6.6660000000000608E-2</c:v>
                </c:pt>
                <c:pt idx="3">
                  <c:v>0.10000000000000142</c:v>
                </c:pt>
                <c:pt idx="4">
                  <c:v>0.13333000000000084</c:v>
                </c:pt>
                <c:pt idx="5">
                  <c:v>0.16666000000000025</c:v>
                </c:pt>
                <c:pt idx="6">
                  <c:v>0.20000000000000107</c:v>
                </c:pt>
                <c:pt idx="7">
                  <c:v>0.23333000000000048</c:v>
                </c:pt>
                <c:pt idx="8">
                  <c:v>0.2666599999999999</c:v>
                </c:pt>
              </c:numCache>
            </c:numRef>
          </c:xVal>
          <c:yVal>
            <c:numRef>
              <c:f>'Projectile motion'!$U$34:$U$42</c:f>
              <c:numCache>
                <c:formatCode>0.00000</c:formatCode>
                <c:ptCount val="9"/>
                <c:pt idx="0">
                  <c:v>5.4417887325649778E-3</c:v>
                </c:pt>
                <c:pt idx="1">
                  <c:v>3.3609327199630936E-3</c:v>
                </c:pt>
                <c:pt idx="2">
                  <c:v>4.245307618429328E-3</c:v>
                </c:pt>
                <c:pt idx="3">
                  <c:v>4.1506501026210276E-3</c:v>
                </c:pt>
                <c:pt idx="4">
                  <c:v>4.7149687845143388E-3</c:v>
                </c:pt>
                <c:pt idx="5">
                  <c:v>6.3734518971942725E-3</c:v>
                </c:pt>
                <c:pt idx="6">
                  <c:v>7.7941823165049821E-3</c:v>
                </c:pt>
                <c:pt idx="7">
                  <c:v>8.9896059185669164E-3</c:v>
                </c:pt>
                <c:pt idx="8">
                  <c:v>1.2787239891783939E-2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4-1344-B1EA-ECC38B5F90FB}"/>
            </c:ext>
          </c:extLst>
        </c:ser>
        <c:ser>
          <c:idx val="1"/>
          <c:order val="1"/>
          <c:tx>
            <c:strRef>
              <c:f>'Projectile motion'!$V$33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'Projectile motion'!$P$34:$P$42</c:f>
              <c:numCache>
                <c:formatCode>General</c:formatCode>
                <c:ptCount val="9"/>
                <c:pt idx="0">
                  <c:v>0</c:v>
                </c:pt>
                <c:pt idx="1">
                  <c:v>3.3330000000001192E-2</c:v>
                </c:pt>
                <c:pt idx="2">
                  <c:v>6.6660000000000608E-2</c:v>
                </c:pt>
                <c:pt idx="3">
                  <c:v>0.10000000000000142</c:v>
                </c:pt>
                <c:pt idx="4">
                  <c:v>0.13333000000000084</c:v>
                </c:pt>
                <c:pt idx="5">
                  <c:v>0.16666000000000025</c:v>
                </c:pt>
                <c:pt idx="6">
                  <c:v>0.20000000000000107</c:v>
                </c:pt>
                <c:pt idx="7">
                  <c:v>0.23333000000000048</c:v>
                </c:pt>
                <c:pt idx="8">
                  <c:v>0.2666599999999999</c:v>
                </c:pt>
              </c:numCache>
            </c:numRef>
          </c:xVal>
          <c:yVal>
            <c:numRef>
              <c:f>'Projectile motion'!$V$34:$V$42</c:f>
              <c:numCache>
                <c:formatCode>0.00000</c:formatCode>
                <c:ptCount val="9"/>
                <c:pt idx="0">
                  <c:v>6.5089742400000015E-4</c:v>
                </c:pt>
                <c:pt idx="1">
                  <c:v>8.3685264480000009E-4</c:v>
                </c:pt>
                <c:pt idx="2">
                  <c:v>7.9036383959999997E-4</c:v>
                </c:pt>
                <c:pt idx="3">
                  <c:v>4.6491512760000011E-4</c:v>
                </c:pt>
                <c:pt idx="4">
                  <c:v>-1.8595522079999999E-4</c:v>
                </c:pt>
                <c:pt idx="5">
                  <c:v>-1.1622742812000002E-3</c:v>
                </c:pt>
                <c:pt idx="6">
                  <c:v>-2.5105037831999999E-3</c:v>
                </c:pt>
                <c:pt idx="7">
                  <c:v>-4.1376931920000005E-3</c:v>
                </c:pt>
                <c:pt idx="8">
                  <c:v>-6.2762865336000008E-3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04-1344-B1EA-ECC38B5F90FB}"/>
            </c:ext>
          </c:extLst>
        </c:ser>
        <c:ser>
          <c:idx val="2"/>
          <c:order val="2"/>
          <c:tx>
            <c:strRef>
              <c:f>'Projectile motion'!$W$33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'Projectile motion'!$P$34:$P$42</c:f>
              <c:numCache>
                <c:formatCode>General</c:formatCode>
                <c:ptCount val="9"/>
                <c:pt idx="0">
                  <c:v>0</c:v>
                </c:pt>
                <c:pt idx="1">
                  <c:v>3.3330000000001192E-2</c:v>
                </c:pt>
                <c:pt idx="2">
                  <c:v>6.6660000000000608E-2</c:v>
                </c:pt>
                <c:pt idx="3">
                  <c:v>0.10000000000000142</c:v>
                </c:pt>
                <c:pt idx="4">
                  <c:v>0.13333000000000084</c:v>
                </c:pt>
                <c:pt idx="5">
                  <c:v>0.16666000000000025</c:v>
                </c:pt>
                <c:pt idx="6">
                  <c:v>0.20000000000000107</c:v>
                </c:pt>
                <c:pt idx="7">
                  <c:v>0.23333000000000048</c:v>
                </c:pt>
                <c:pt idx="8">
                  <c:v>0.2666599999999999</c:v>
                </c:pt>
              </c:numCache>
            </c:numRef>
          </c:xVal>
          <c:yVal>
            <c:numRef>
              <c:f>'Projectile motion'!$W$34:$W$42</c:f>
              <c:numCache>
                <c:formatCode>0.00000</c:formatCode>
                <c:ptCount val="9"/>
                <c:pt idx="0">
                  <c:v>6.0926861565649779E-3</c:v>
                </c:pt>
                <c:pt idx="1">
                  <c:v>4.1977853647630937E-3</c:v>
                </c:pt>
                <c:pt idx="2">
                  <c:v>5.0356714580293283E-3</c:v>
                </c:pt>
                <c:pt idx="3">
                  <c:v>4.6155652302210274E-3</c:v>
                </c:pt>
                <c:pt idx="4">
                  <c:v>4.5290135637143392E-3</c:v>
                </c:pt>
                <c:pt idx="5">
                  <c:v>5.2111776159942721E-3</c:v>
                </c:pt>
                <c:pt idx="6">
                  <c:v>5.2836785333049818E-3</c:v>
                </c:pt>
                <c:pt idx="7">
                  <c:v>4.8519127265669159E-3</c:v>
                </c:pt>
                <c:pt idx="8">
                  <c:v>6.5109533581839381E-3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04-1344-B1EA-ECC38B5F9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57807"/>
        <c:axId val="403758159"/>
      </c:scatterChart>
      <c:valAx>
        <c:axId val="48755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03758159"/>
        <c:crosses val="autoZero"/>
        <c:crossBetween val="midCat"/>
      </c:valAx>
      <c:valAx>
        <c:axId val="4037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8755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'Projectile motion'!$U$44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'Projectile motion'!$P$45:$P$55</c:f>
              <c:numCache>
                <c:formatCode>General</c:formatCode>
                <c:ptCount val="11"/>
                <c:pt idx="0">
                  <c:v>0</c:v>
                </c:pt>
                <c:pt idx="1">
                  <c:v>3.3330000000001192E-2</c:v>
                </c:pt>
                <c:pt idx="2">
                  <c:v>6.6660000000000608E-2</c:v>
                </c:pt>
                <c:pt idx="3">
                  <c:v>0.10000000000000142</c:v>
                </c:pt>
                <c:pt idx="4">
                  <c:v>0.13333000000000084</c:v>
                </c:pt>
                <c:pt idx="5">
                  <c:v>0.16666000000000025</c:v>
                </c:pt>
                <c:pt idx="6">
                  <c:v>0.20000000000000107</c:v>
                </c:pt>
                <c:pt idx="7">
                  <c:v>0.23333000000000048</c:v>
                </c:pt>
                <c:pt idx="8">
                  <c:v>0.2666599999999999</c:v>
                </c:pt>
                <c:pt idx="9">
                  <c:v>0.30000000000000071</c:v>
                </c:pt>
                <c:pt idx="10">
                  <c:v>0.33333000000000013</c:v>
                </c:pt>
              </c:numCache>
            </c:numRef>
          </c:xVal>
          <c:yVal>
            <c:numRef>
              <c:f>'Projectile motion'!$U$45:$U$55</c:f>
              <c:numCache>
                <c:formatCode>0.00000</c:formatCode>
                <c:ptCount val="11"/>
                <c:pt idx="0">
                  <c:v>4.2292624881751593E-3</c:v>
                </c:pt>
                <c:pt idx="1">
                  <c:v>2.7315309552916967E-3</c:v>
                </c:pt>
                <c:pt idx="2">
                  <c:v>3.1900140337559513E-3</c:v>
                </c:pt>
                <c:pt idx="3">
                  <c:v>3.34542198984969E-3</c:v>
                </c:pt>
                <c:pt idx="4">
                  <c:v>3.0260910686929349E-3</c:v>
                </c:pt>
                <c:pt idx="5">
                  <c:v>3.0059643603792909E-3</c:v>
                </c:pt>
                <c:pt idx="6">
                  <c:v>3.9101414324690031E-3</c:v>
                </c:pt>
                <c:pt idx="7">
                  <c:v>5.2358635211855074E-3</c:v>
                </c:pt>
                <c:pt idx="8">
                  <c:v>6.7787149679242598E-3</c:v>
                </c:pt>
                <c:pt idx="9">
                  <c:v>9.2566203235083314E-3</c:v>
                </c:pt>
                <c:pt idx="10">
                  <c:v>8.4953139253082146E-3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1-CA43-AD36-8775826CF08B}"/>
            </c:ext>
          </c:extLst>
        </c:ser>
        <c:ser>
          <c:idx val="1"/>
          <c:order val="1"/>
          <c:tx>
            <c:strRef>
              <c:f>'Projectile motion'!$V$44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'Projectile motion'!$P$45:$P$55</c:f>
              <c:numCache>
                <c:formatCode>General</c:formatCode>
                <c:ptCount val="11"/>
                <c:pt idx="0">
                  <c:v>0</c:v>
                </c:pt>
                <c:pt idx="1">
                  <c:v>3.3330000000001192E-2</c:v>
                </c:pt>
                <c:pt idx="2">
                  <c:v>6.6660000000000608E-2</c:v>
                </c:pt>
                <c:pt idx="3">
                  <c:v>0.10000000000000142</c:v>
                </c:pt>
                <c:pt idx="4">
                  <c:v>0.13333000000000084</c:v>
                </c:pt>
                <c:pt idx="5">
                  <c:v>0.16666000000000025</c:v>
                </c:pt>
                <c:pt idx="6">
                  <c:v>0.20000000000000107</c:v>
                </c:pt>
                <c:pt idx="7">
                  <c:v>0.23333000000000048</c:v>
                </c:pt>
                <c:pt idx="8">
                  <c:v>0.2666599999999999</c:v>
                </c:pt>
                <c:pt idx="9">
                  <c:v>0.30000000000000071</c:v>
                </c:pt>
                <c:pt idx="10">
                  <c:v>0.33333000000000013</c:v>
                </c:pt>
              </c:numCache>
            </c:numRef>
          </c:xVal>
          <c:yVal>
            <c:numRef>
              <c:f>'Projectile motion'!$V$45:$V$55</c:f>
              <c:numCache>
                <c:formatCode>0.00000</c:formatCode>
                <c:ptCount val="11"/>
                <c:pt idx="0">
                  <c:v>1.0231598484000003E-3</c:v>
                </c:pt>
                <c:pt idx="1">
                  <c:v>1.6852124196000001E-3</c:v>
                </c:pt>
                <c:pt idx="2">
                  <c:v>2.0463196968000005E-3</c:v>
                </c:pt>
                <c:pt idx="3">
                  <c:v>2.2870759319999997E-3</c:v>
                </c:pt>
                <c:pt idx="4">
                  <c:v>2.1065087556000005E-3</c:v>
                </c:pt>
                <c:pt idx="5">
                  <c:v>1.6852124196000001E-3</c:v>
                </c:pt>
                <c:pt idx="6">
                  <c:v>8.4259267200000011E-4</c:v>
                </c:pt>
                <c:pt idx="7">
                  <c:v>-2.4075623520000003E-4</c:v>
                </c:pt>
                <c:pt idx="8">
                  <c:v>-1.6852124196000001E-3</c:v>
                </c:pt>
                <c:pt idx="9">
                  <c:v>-3.6111810743999998E-3</c:v>
                </c:pt>
                <c:pt idx="10">
                  <c:v>-5.4167716116000006E-3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A1-CA43-AD36-8775826CF08B}"/>
            </c:ext>
          </c:extLst>
        </c:ser>
        <c:ser>
          <c:idx val="2"/>
          <c:order val="2"/>
          <c:tx>
            <c:strRef>
              <c:f>'Projectile motion'!$W$44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'Projectile motion'!$P$45:$P$55</c:f>
              <c:numCache>
                <c:formatCode>General</c:formatCode>
                <c:ptCount val="11"/>
                <c:pt idx="0">
                  <c:v>0</c:v>
                </c:pt>
                <c:pt idx="1">
                  <c:v>3.3330000000001192E-2</c:v>
                </c:pt>
                <c:pt idx="2">
                  <c:v>6.6660000000000608E-2</c:v>
                </c:pt>
                <c:pt idx="3">
                  <c:v>0.10000000000000142</c:v>
                </c:pt>
                <c:pt idx="4">
                  <c:v>0.13333000000000084</c:v>
                </c:pt>
                <c:pt idx="5">
                  <c:v>0.16666000000000025</c:v>
                </c:pt>
                <c:pt idx="6">
                  <c:v>0.20000000000000107</c:v>
                </c:pt>
                <c:pt idx="7">
                  <c:v>0.23333000000000048</c:v>
                </c:pt>
                <c:pt idx="8">
                  <c:v>0.2666599999999999</c:v>
                </c:pt>
                <c:pt idx="9">
                  <c:v>0.30000000000000071</c:v>
                </c:pt>
                <c:pt idx="10">
                  <c:v>0.33333000000000013</c:v>
                </c:pt>
              </c:numCache>
            </c:numRef>
          </c:xVal>
          <c:yVal>
            <c:numRef>
              <c:f>'Projectile motion'!$W$45:$W$55</c:f>
              <c:numCache>
                <c:formatCode>0.00000</c:formatCode>
                <c:ptCount val="11"/>
                <c:pt idx="0">
                  <c:v>5.2524223365751598E-3</c:v>
                </c:pt>
                <c:pt idx="1">
                  <c:v>4.4167433748916966E-3</c:v>
                </c:pt>
                <c:pt idx="2">
                  <c:v>5.2363337305559518E-3</c:v>
                </c:pt>
                <c:pt idx="3">
                  <c:v>5.6324979218496897E-3</c:v>
                </c:pt>
                <c:pt idx="4">
                  <c:v>5.1325998242929358E-3</c:v>
                </c:pt>
                <c:pt idx="5">
                  <c:v>4.6911767799792913E-3</c:v>
                </c:pt>
                <c:pt idx="6">
                  <c:v>4.7527341044690035E-3</c:v>
                </c:pt>
                <c:pt idx="7">
                  <c:v>4.9951072859855073E-3</c:v>
                </c:pt>
                <c:pt idx="8">
                  <c:v>5.0935025483242599E-3</c:v>
                </c:pt>
                <c:pt idx="9">
                  <c:v>5.6454392491083315E-3</c:v>
                </c:pt>
                <c:pt idx="10">
                  <c:v>3.078542313708214E-3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A1-CA43-AD36-8775826CF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64719"/>
        <c:axId val="534266367"/>
      </c:scatterChart>
      <c:valAx>
        <c:axId val="53426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34266367"/>
        <c:crosses val="autoZero"/>
        <c:crossBetween val="midCat"/>
      </c:valAx>
      <c:valAx>
        <c:axId val="5342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3426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'Projectile motion'!$P$58:$P$70</c:f>
              <c:numCache>
                <c:formatCode>General</c:formatCode>
                <c:ptCount val="13"/>
                <c:pt idx="0">
                  <c:v>0</c:v>
                </c:pt>
                <c:pt idx="1">
                  <c:v>3.3330000000001192E-2</c:v>
                </c:pt>
                <c:pt idx="2">
                  <c:v>6.6660000000000608E-2</c:v>
                </c:pt>
                <c:pt idx="3">
                  <c:v>0.10000000000000142</c:v>
                </c:pt>
                <c:pt idx="4">
                  <c:v>0.13333000000000084</c:v>
                </c:pt>
                <c:pt idx="5">
                  <c:v>0.16666000000000025</c:v>
                </c:pt>
                <c:pt idx="6">
                  <c:v>0.20000000000000107</c:v>
                </c:pt>
                <c:pt idx="7">
                  <c:v>0.23333000000000048</c:v>
                </c:pt>
                <c:pt idx="8">
                  <c:v>0.2666599999999999</c:v>
                </c:pt>
                <c:pt idx="9">
                  <c:v>0.30000000000000071</c:v>
                </c:pt>
                <c:pt idx="10">
                  <c:v>0.33333000000000013</c:v>
                </c:pt>
                <c:pt idx="11">
                  <c:v>0.36666000000000132</c:v>
                </c:pt>
              </c:numCache>
            </c:numRef>
          </c:xVal>
          <c:yVal>
            <c:numRef>
              <c:f>'Projectile motion'!$U$58:$U$70</c:f>
              <c:numCache>
                <c:formatCode>0.00000</c:formatCode>
                <c:ptCount val="13"/>
                <c:pt idx="0">
                  <c:v>1.3159935499403582E-2</c:v>
                </c:pt>
                <c:pt idx="1">
                  <c:v>1.2174034685195822E-2</c:v>
                </c:pt>
                <c:pt idx="2">
                  <c:v>5.0932185927865491E-3</c:v>
                </c:pt>
                <c:pt idx="3">
                  <c:v>7.2007194242011841E-3</c:v>
                </c:pt>
                <c:pt idx="4">
                  <c:v>6.2112421863250592E-3</c:v>
                </c:pt>
                <c:pt idx="5">
                  <c:v>4.9689937490600489E-3</c:v>
                </c:pt>
                <c:pt idx="6">
                  <c:v>6.4558174148010667E-3</c:v>
                </c:pt>
                <c:pt idx="7">
                  <c:v>1.0559111716752615E-2</c:v>
                </c:pt>
                <c:pt idx="8">
                  <c:v>1.8012602340342666E-2</c:v>
                </c:pt>
                <c:pt idx="9">
                  <c:v>2.3961014635703964E-2</c:v>
                </c:pt>
                <c:pt idx="10">
                  <c:v>3.7888577336582893E-2</c:v>
                </c:pt>
                <c:pt idx="11">
                  <c:v>4.6335866709979995E-2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D6-1C48-8687-DC265E8DDB9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'Projectile motion'!$P$58:$P$70</c:f>
              <c:numCache>
                <c:formatCode>General</c:formatCode>
                <c:ptCount val="13"/>
                <c:pt idx="0">
                  <c:v>0</c:v>
                </c:pt>
                <c:pt idx="1">
                  <c:v>3.3330000000001192E-2</c:v>
                </c:pt>
                <c:pt idx="2">
                  <c:v>6.6660000000000608E-2</c:v>
                </c:pt>
                <c:pt idx="3">
                  <c:v>0.10000000000000142</c:v>
                </c:pt>
                <c:pt idx="4">
                  <c:v>0.13333000000000084</c:v>
                </c:pt>
                <c:pt idx="5">
                  <c:v>0.16666000000000025</c:v>
                </c:pt>
                <c:pt idx="6">
                  <c:v>0.20000000000000107</c:v>
                </c:pt>
                <c:pt idx="7">
                  <c:v>0.23333000000000048</c:v>
                </c:pt>
                <c:pt idx="8">
                  <c:v>0.2666599999999999</c:v>
                </c:pt>
                <c:pt idx="9">
                  <c:v>0.30000000000000071</c:v>
                </c:pt>
                <c:pt idx="10">
                  <c:v>0.33333000000000013</c:v>
                </c:pt>
                <c:pt idx="11">
                  <c:v>0.36666000000000132</c:v>
                </c:pt>
              </c:numCache>
            </c:numRef>
          </c:xVal>
          <c:yVal>
            <c:numRef>
              <c:f>'Projectile motion'!$V$58:$V$70</c:f>
              <c:numCache>
                <c:formatCode>0.00000</c:formatCode>
                <c:ptCount val="13"/>
                <c:pt idx="0">
                  <c:v>2.4368039999999999E-3</c:v>
                </c:pt>
                <c:pt idx="1">
                  <c:v>4.3320960000000006E-3</c:v>
                </c:pt>
                <c:pt idx="2">
                  <c:v>5.4151200000000007E-3</c:v>
                </c:pt>
                <c:pt idx="3">
                  <c:v>6.2273879999999995E-3</c:v>
                </c:pt>
                <c:pt idx="4">
                  <c:v>6.498144E-3</c:v>
                </c:pt>
                <c:pt idx="5">
                  <c:v>5.9566319999999999E-3</c:v>
                </c:pt>
                <c:pt idx="6">
                  <c:v>4.8736079999999998E-3</c:v>
                </c:pt>
                <c:pt idx="7">
                  <c:v>3.249072E-3</c:v>
                </c:pt>
                <c:pt idx="8">
                  <c:v>8.12268E-4</c:v>
                </c:pt>
                <c:pt idx="9">
                  <c:v>-2.4368040000000003E-3</c:v>
                </c:pt>
                <c:pt idx="10">
                  <c:v>-6.7689000000000004E-3</c:v>
                </c:pt>
                <c:pt idx="11">
                  <c:v>-1.1642508000000001E-2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D6-1C48-8687-DC265E8DDB9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'Projectile motion'!$P$58:$P$70</c:f>
              <c:numCache>
                <c:formatCode>General</c:formatCode>
                <c:ptCount val="13"/>
                <c:pt idx="0">
                  <c:v>0</c:v>
                </c:pt>
                <c:pt idx="1">
                  <c:v>3.3330000000001192E-2</c:v>
                </c:pt>
                <c:pt idx="2">
                  <c:v>6.6660000000000608E-2</c:v>
                </c:pt>
                <c:pt idx="3">
                  <c:v>0.10000000000000142</c:v>
                </c:pt>
                <c:pt idx="4">
                  <c:v>0.13333000000000084</c:v>
                </c:pt>
                <c:pt idx="5">
                  <c:v>0.16666000000000025</c:v>
                </c:pt>
                <c:pt idx="6">
                  <c:v>0.20000000000000107</c:v>
                </c:pt>
                <c:pt idx="7">
                  <c:v>0.23333000000000048</c:v>
                </c:pt>
                <c:pt idx="8">
                  <c:v>0.2666599999999999</c:v>
                </c:pt>
                <c:pt idx="9">
                  <c:v>0.30000000000000071</c:v>
                </c:pt>
                <c:pt idx="10">
                  <c:v>0.33333000000000013</c:v>
                </c:pt>
                <c:pt idx="11">
                  <c:v>0.36666000000000132</c:v>
                </c:pt>
              </c:numCache>
            </c:numRef>
          </c:xVal>
          <c:yVal>
            <c:numRef>
              <c:f>'Projectile motion'!$W$58:$W$70</c:f>
              <c:numCache>
                <c:formatCode>0.00000</c:formatCode>
                <c:ptCount val="13"/>
                <c:pt idx="0">
                  <c:v>1.5596739499403583E-2</c:v>
                </c:pt>
                <c:pt idx="1">
                  <c:v>1.6506130685195824E-2</c:v>
                </c:pt>
                <c:pt idx="2">
                  <c:v>1.050833859278655E-2</c:v>
                </c:pt>
                <c:pt idx="3">
                  <c:v>1.3428107424201183E-2</c:v>
                </c:pt>
                <c:pt idx="4">
                  <c:v>1.2709386186325059E-2</c:v>
                </c:pt>
                <c:pt idx="5">
                  <c:v>1.0925625749060048E-2</c:v>
                </c:pt>
                <c:pt idx="6">
                  <c:v>1.1329425414801066E-2</c:v>
                </c:pt>
                <c:pt idx="7">
                  <c:v>1.3808183716752616E-2</c:v>
                </c:pt>
                <c:pt idx="8">
                  <c:v>1.8824870340342668E-2</c:v>
                </c:pt>
                <c:pt idx="9">
                  <c:v>2.1524210635703964E-2</c:v>
                </c:pt>
                <c:pt idx="10">
                  <c:v>3.1119677336582892E-2</c:v>
                </c:pt>
                <c:pt idx="11">
                  <c:v>3.4693358709979992E-2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D6-1C48-8687-DC265E8DD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92815"/>
        <c:axId val="531847247"/>
      </c:scatterChart>
      <c:valAx>
        <c:axId val="4095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31847247"/>
        <c:crosses val="autoZero"/>
        <c:crossBetween val="midCat"/>
      </c:valAx>
      <c:valAx>
        <c:axId val="53184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09592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245533</xdr:colOff>
      <xdr:row>2</xdr:row>
      <xdr:rowOff>110068</xdr:rowOff>
    </xdr:from>
    <xdr:to>
      <xdr:col>29</xdr:col>
      <xdr:colOff>76200</xdr:colOff>
      <xdr:row>17</xdr:row>
      <xdr:rowOff>59268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8F0CFF3-A5F0-E740-9E00-008973EFA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55476</xdr:colOff>
      <xdr:row>31</xdr:row>
      <xdr:rowOff>153257</xdr:rowOff>
    </xdr:from>
    <xdr:to>
      <xdr:col>30</xdr:col>
      <xdr:colOff>583243</xdr:colOff>
      <xdr:row>42</xdr:row>
      <xdr:rowOff>57207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DBC023-F71D-2740-A895-485B88617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35670</xdr:colOff>
      <xdr:row>43</xdr:row>
      <xdr:rowOff>148429</xdr:rowOff>
    </xdr:from>
    <xdr:to>
      <xdr:col>31</xdr:col>
      <xdr:colOff>227771</xdr:colOff>
      <xdr:row>55</xdr:row>
      <xdr:rowOff>84609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E75834-393F-5845-9606-426BA841B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498789</xdr:colOff>
      <xdr:row>56</xdr:row>
      <xdr:rowOff>64590</xdr:rowOff>
    </xdr:from>
    <xdr:to>
      <xdr:col>31</xdr:col>
      <xdr:colOff>586302</xdr:colOff>
      <xdr:row>70</xdr:row>
      <xdr:rowOff>32788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747BC7-010A-C54A-8B02-23EF76ADA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495300</xdr:colOff>
      <xdr:row>4</xdr:row>
      <xdr:rowOff>114300</xdr:rowOff>
    </xdr:from>
    <xdr:ext cx="4381500" cy="2228850"/>
    <xdr:pic>
      <xdr:nvPicPr>
        <xdr:cNvPr id="2" name="그림 1">
          <a:extLst>
            <a:ext uri="{FF2B5EF4-FFF2-40B4-BE49-F238E27FC236}">
              <a16:creationId xmlns:a16="http://schemas.microsoft.com/office/drawing/2014/main" id="{EAEDFDC0-D34E-4011-BB05-36710A7DB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952500"/>
          <a:ext cx="4381500" cy="22288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9D46-7E4A-4269-AC9C-9222D6C9CFC2}">
  <dimension ref="A1:Z69"/>
  <sheetViews>
    <sheetView tabSelected="1" topLeftCell="G44" zoomScale="111" zoomScaleNormal="400" workbookViewId="0">
      <selection activeCell="U58" sqref="U58:W69"/>
    </sheetView>
  </sheetViews>
  <sheetFormatPr baseColWidth="10" defaultColWidth="8.83203125" defaultRowHeight="15" x14ac:dyDescent="0.2"/>
  <cols>
    <col min="1" max="1" width="19.6640625" customWidth="1"/>
    <col min="2" max="5" width="15.1640625" customWidth="1"/>
    <col min="6" max="7" width="13.6640625" customWidth="1"/>
    <col min="8" max="8" width="13.33203125" customWidth="1"/>
    <col min="17" max="17" width="15.1640625" bestFit="1" customWidth="1"/>
    <col min="19" max="19" width="11.1640625" bestFit="1" customWidth="1"/>
    <col min="21" max="21" width="12.6640625" bestFit="1" customWidth="1"/>
    <col min="22" max="22" width="13.1640625" bestFit="1" customWidth="1"/>
    <col min="23" max="23" width="12.6640625" bestFit="1" customWidth="1"/>
  </cols>
  <sheetData>
    <row r="1" spans="1:21" x14ac:dyDescent="0.2">
      <c r="A1" s="1" t="s">
        <v>0</v>
      </c>
      <c r="B1">
        <v>27.6</v>
      </c>
      <c r="C1" t="s">
        <v>20</v>
      </c>
    </row>
    <row r="3" spans="1:21" x14ac:dyDescent="0.2">
      <c r="B3" t="s">
        <v>1</v>
      </c>
    </row>
    <row r="4" spans="1:21" x14ac:dyDescent="0.2">
      <c r="B4" s="2" t="s">
        <v>2</v>
      </c>
      <c r="C4" t="s">
        <v>23</v>
      </c>
      <c r="D4" s="2" t="s">
        <v>3</v>
      </c>
      <c r="E4" s="2"/>
      <c r="F4" s="2" t="s">
        <v>4</v>
      </c>
      <c r="G4" s="2"/>
      <c r="H4" s="4" t="s">
        <v>22</v>
      </c>
      <c r="I4" s="4" t="s">
        <v>21</v>
      </c>
      <c r="K4" s="6" t="s">
        <v>24</v>
      </c>
      <c r="L4" s="7"/>
      <c r="M4" s="7"/>
      <c r="N4" s="8"/>
      <c r="P4" s="9" t="s">
        <v>28</v>
      </c>
      <c r="Q4" s="10"/>
      <c r="R4" s="10"/>
      <c r="S4" s="10"/>
      <c r="T4" s="10"/>
      <c r="U4" s="11"/>
    </row>
    <row r="5" spans="1:21" x14ac:dyDescent="0.2">
      <c r="B5">
        <v>6.9603000000000002</v>
      </c>
      <c r="D5">
        <v>4.5273000000000001E-2</v>
      </c>
      <c r="E5">
        <v>0</v>
      </c>
      <c r="F5">
        <v>2.5125999999999999E-2</v>
      </c>
      <c r="G5">
        <v>0</v>
      </c>
      <c r="K5" s="5">
        <v>0</v>
      </c>
      <c r="L5">
        <v>4.9166000000000001E-2</v>
      </c>
      <c r="M5">
        <v>5.6335000000000003E-2</v>
      </c>
      <c r="N5">
        <v>0.16</v>
      </c>
      <c r="P5">
        <v>4.5273000000000001E-2</v>
      </c>
      <c r="Q5">
        <v>2.5125999999999999E-2</v>
      </c>
      <c r="R5">
        <v>2.1364000000000001E-2</v>
      </c>
      <c r="S5">
        <v>1.8546E-2</v>
      </c>
      <c r="T5">
        <v>0.05</v>
      </c>
      <c r="U5">
        <v>7.0000000000000007E-2</v>
      </c>
    </row>
    <row r="6" spans="1:21" x14ac:dyDescent="0.2">
      <c r="B6">
        <v>6.9936999999999996</v>
      </c>
      <c r="C6">
        <v>0</v>
      </c>
      <c r="D6">
        <v>0.107088</v>
      </c>
      <c r="E6">
        <f>D6-0.045273</f>
        <v>6.1815000000000002E-2</v>
      </c>
      <c r="F6">
        <v>4.9166000000000001E-2</v>
      </c>
      <c r="G6">
        <f>F6-0.025126</f>
        <v>2.4040000000000002E-2</v>
      </c>
      <c r="H6">
        <f>(E6-E5)/(B6-B5)</f>
        <v>1.8507485029940436</v>
      </c>
      <c r="I6">
        <f>(G6-G5)/(B6-B5)</f>
        <v>0.71976047904192852</v>
      </c>
      <c r="K6" s="5">
        <v>3.3329999999999999E-2</v>
      </c>
      <c r="L6">
        <v>5.6034E-2</v>
      </c>
      <c r="M6">
        <v>8.0786999999999998E-2</v>
      </c>
      <c r="N6">
        <v>0.23</v>
      </c>
      <c r="P6">
        <v>0.107088</v>
      </c>
      <c r="Q6">
        <v>4.9166000000000001E-2</v>
      </c>
      <c r="R6">
        <v>6.5822000000000006E-2</v>
      </c>
      <c r="S6">
        <v>5.6335000000000003E-2</v>
      </c>
      <c r="T6">
        <v>0.1</v>
      </c>
      <c r="U6">
        <v>0.16</v>
      </c>
    </row>
    <row r="7" spans="1:21" x14ac:dyDescent="0.2">
      <c r="B7">
        <v>7.0270000000000001</v>
      </c>
      <c r="C7">
        <f>B7-B6</f>
        <v>3.3300000000000551E-2</v>
      </c>
      <c r="D7">
        <v>0.15859999999999999</v>
      </c>
      <c r="E7">
        <f t="shared" ref="E7:E14" si="0">D7-0.045273</f>
        <v>0.11332699999999998</v>
      </c>
      <c r="F7">
        <v>5.6034E-2</v>
      </c>
      <c r="G7">
        <f t="shared" ref="G7:G14" si="1">F7-0.025126</f>
        <v>3.0908000000000001E-2</v>
      </c>
      <c r="H7">
        <f>(E7-E6)/(B7-B6)</f>
        <v>1.5469069069068808</v>
      </c>
      <c r="I7">
        <f>(G7-G6)/(B7-B6)</f>
        <v>0.2062462462462428</v>
      </c>
      <c r="K7" s="5">
        <v>6.6659999999999997E-2</v>
      </c>
      <c r="L7">
        <v>5.4316999999999997E-2</v>
      </c>
      <c r="M7">
        <v>9.4123999999999999E-2</v>
      </c>
      <c r="N7">
        <v>0.27</v>
      </c>
      <c r="P7">
        <v>0.15859999999999999</v>
      </c>
      <c r="Q7">
        <v>5.6034E-2</v>
      </c>
      <c r="R7">
        <v>0.105834</v>
      </c>
      <c r="S7">
        <v>8.0786999999999998E-2</v>
      </c>
      <c r="T7">
        <v>0.17</v>
      </c>
      <c r="U7">
        <v>0.23</v>
      </c>
    </row>
    <row r="8" spans="1:21" x14ac:dyDescent="0.2">
      <c r="B8">
        <v>7.0602999999999998</v>
      </c>
      <c r="C8">
        <f>B8-B6</f>
        <v>6.6600000000000215E-2</v>
      </c>
      <c r="D8">
        <v>0.21698100000000001</v>
      </c>
      <c r="E8">
        <f t="shared" si="0"/>
        <v>0.171708</v>
      </c>
      <c r="F8">
        <v>5.4316999999999997E-2</v>
      </c>
      <c r="G8">
        <f t="shared" si="1"/>
        <v>2.9190999999999998E-2</v>
      </c>
      <c r="H8">
        <f t="shared" ref="H8:H14" si="2">(E8-E7)/(B8-B7)</f>
        <v>1.7531831831832014</v>
      </c>
      <c r="I8">
        <f t="shared" ref="I8:I14" si="3">(G8-G7)/(B8-B7)</f>
        <v>-5.1561561561562178E-2</v>
      </c>
      <c r="K8" s="5">
        <v>0.1</v>
      </c>
      <c r="L8">
        <v>4.2297000000000001E-2</v>
      </c>
      <c r="M8">
        <v>0.103016</v>
      </c>
      <c r="N8">
        <v>0.3</v>
      </c>
      <c r="P8">
        <v>0.21698100000000001</v>
      </c>
      <c r="Q8">
        <v>5.4316999999999997E-2</v>
      </c>
      <c r="R8">
        <v>0.15473799999999999</v>
      </c>
      <c r="S8">
        <v>9.4123999999999999E-2</v>
      </c>
      <c r="T8">
        <v>0.22</v>
      </c>
      <c r="U8">
        <v>0.27</v>
      </c>
    </row>
    <row r="9" spans="1:21" x14ac:dyDescent="0.2">
      <c r="B9">
        <v>7.0937000000000001</v>
      </c>
      <c r="C9">
        <f>B9-B6</f>
        <v>0.10000000000000053</v>
      </c>
      <c r="D9">
        <v>0.27364500000000003</v>
      </c>
      <c r="E9">
        <f t="shared" si="0"/>
        <v>0.22837200000000002</v>
      </c>
      <c r="F9">
        <v>4.2297000000000001E-2</v>
      </c>
      <c r="G9">
        <f t="shared" si="1"/>
        <v>1.7171000000000002E-2</v>
      </c>
      <c r="H9">
        <f t="shared" si="2"/>
        <v>1.6965269461077688</v>
      </c>
      <c r="I9">
        <f>(G9-G8)/(B9-B8)</f>
        <v>-0.35988023952095455</v>
      </c>
      <c r="K9" s="5">
        <v>0.13333</v>
      </c>
      <c r="L9">
        <v>1.8258E-2</v>
      </c>
      <c r="M9">
        <v>9.6347000000000002E-2</v>
      </c>
      <c r="N9">
        <v>0.31</v>
      </c>
      <c r="P9">
        <v>0.27364500000000003</v>
      </c>
      <c r="Q9">
        <v>4.2297000000000001E-2</v>
      </c>
      <c r="R9">
        <v>0.20586499999999999</v>
      </c>
      <c r="S9">
        <v>0.103016</v>
      </c>
      <c r="T9">
        <v>0.28999999999999998</v>
      </c>
      <c r="U9">
        <v>0.3</v>
      </c>
    </row>
    <row r="10" spans="1:21" x14ac:dyDescent="0.2">
      <c r="B10">
        <v>7.1269999999999998</v>
      </c>
      <c r="C10">
        <f>B10-B6</f>
        <v>0.1333000000000002</v>
      </c>
      <c r="D10">
        <v>0.33030900000000002</v>
      </c>
      <c r="E10">
        <f t="shared" si="0"/>
        <v>0.28503600000000001</v>
      </c>
      <c r="F10">
        <v>1.8258E-2</v>
      </c>
      <c r="G10">
        <f t="shared" si="1"/>
        <v>-6.8679999999999991E-3</v>
      </c>
      <c r="H10">
        <f>(E10-E9)/(B10-B9)</f>
        <v>1.7016216216216387</v>
      </c>
      <c r="I10">
        <f t="shared" si="3"/>
        <v>-0.72189189189189928</v>
      </c>
      <c r="K10" s="5">
        <v>0.16666</v>
      </c>
      <c r="L10">
        <v>-1.7801000000000001E-2</v>
      </c>
      <c r="M10">
        <v>8.0786999999999998E-2</v>
      </c>
      <c r="N10">
        <v>0.28999999999999998</v>
      </c>
      <c r="P10">
        <v>0.33030900000000002</v>
      </c>
      <c r="Q10">
        <v>1.8258E-2</v>
      </c>
      <c r="R10">
        <v>0.25476799999999999</v>
      </c>
      <c r="S10">
        <v>9.6347000000000002E-2</v>
      </c>
      <c r="T10">
        <v>0.36</v>
      </c>
      <c r="U10">
        <v>0.31</v>
      </c>
    </row>
    <row r="11" spans="1:21" x14ac:dyDescent="0.2">
      <c r="B11">
        <v>7.1603000000000003</v>
      </c>
      <c r="C11">
        <f>B11-B6</f>
        <v>0.16660000000000075</v>
      </c>
      <c r="D11">
        <v>0.39212399999999997</v>
      </c>
      <c r="E11">
        <f t="shared" si="0"/>
        <v>0.34685099999999996</v>
      </c>
      <c r="F11">
        <v>-1.7801000000000001E-2</v>
      </c>
      <c r="G11">
        <f t="shared" si="1"/>
        <v>-4.2927E-2</v>
      </c>
      <c r="H11">
        <f t="shared" si="2"/>
        <v>1.8563063063062741</v>
      </c>
      <c r="I11">
        <f t="shared" si="3"/>
        <v>-1.0828528528528349</v>
      </c>
      <c r="K11" s="5">
        <v>0.2</v>
      </c>
      <c r="L11">
        <v>-6.7596000000000003E-2</v>
      </c>
      <c r="M11">
        <v>4.9666000000000002E-2</v>
      </c>
      <c r="N11">
        <v>0.25</v>
      </c>
      <c r="P11">
        <v>0.39212399999999997</v>
      </c>
      <c r="Q11">
        <v>-1.7801000000000001E-2</v>
      </c>
      <c r="R11">
        <v>0.30144900000000002</v>
      </c>
      <c r="S11">
        <v>8.0786999999999998E-2</v>
      </c>
      <c r="T11">
        <v>0.42</v>
      </c>
      <c r="U11">
        <v>0.28999999999999998</v>
      </c>
    </row>
    <row r="12" spans="1:21" x14ac:dyDescent="0.2">
      <c r="B12">
        <v>7.1936999999999998</v>
      </c>
      <c r="C12">
        <f>B12-B6</f>
        <v>0.20000000000000018</v>
      </c>
      <c r="D12">
        <v>0.45393899999999998</v>
      </c>
      <c r="E12">
        <f t="shared" si="0"/>
        <v>0.40866599999999997</v>
      </c>
      <c r="F12">
        <v>-6.7596000000000003E-2</v>
      </c>
      <c r="G12">
        <f t="shared" si="1"/>
        <v>-9.2721999999999999E-2</v>
      </c>
      <c r="H12">
        <f t="shared" si="2"/>
        <v>1.8507485029940438</v>
      </c>
      <c r="I12">
        <f t="shared" si="3"/>
        <v>-1.4908682634730792</v>
      </c>
      <c r="K12" s="5">
        <v>0.23333000000000001</v>
      </c>
      <c r="L12">
        <v>-0.127694</v>
      </c>
      <c r="M12">
        <v>9.6539999999999994E-3</v>
      </c>
      <c r="N12">
        <v>0.19</v>
      </c>
      <c r="P12">
        <v>0.45393899999999998</v>
      </c>
      <c r="Q12">
        <v>-6.7596000000000003E-2</v>
      </c>
      <c r="R12">
        <v>0.34813</v>
      </c>
      <c r="S12">
        <v>4.9666000000000002E-2</v>
      </c>
      <c r="T12">
        <v>0.48</v>
      </c>
      <c r="U12">
        <v>0.25</v>
      </c>
    </row>
    <row r="13" spans="1:21" x14ac:dyDescent="0.2">
      <c r="B13">
        <v>7.2270000000000003</v>
      </c>
      <c r="C13">
        <f>B13-B6</f>
        <v>0.23330000000000073</v>
      </c>
      <c r="D13">
        <v>0.51403699999999997</v>
      </c>
      <c r="E13">
        <f t="shared" si="0"/>
        <v>0.46876399999999996</v>
      </c>
      <c r="F13">
        <v>-0.127694</v>
      </c>
      <c r="G13">
        <f t="shared" si="1"/>
        <v>-0.15282000000000001</v>
      </c>
      <c r="H13">
        <f t="shared" si="2"/>
        <v>1.8047447447447145</v>
      </c>
      <c r="I13">
        <f t="shared" si="3"/>
        <v>-1.8047447447447151</v>
      </c>
      <c r="K13" s="5">
        <v>0.26666000000000001</v>
      </c>
      <c r="L13">
        <v>-0.20668</v>
      </c>
      <c r="M13">
        <v>-4.3694999999999998E-2</v>
      </c>
      <c r="N13">
        <v>0.1</v>
      </c>
      <c r="P13">
        <v>0.51403699999999997</v>
      </c>
      <c r="Q13">
        <v>-0.127694</v>
      </c>
      <c r="R13">
        <v>0.399256</v>
      </c>
      <c r="S13">
        <v>9.6539999999999994E-3</v>
      </c>
      <c r="T13">
        <v>0.55000000000000004</v>
      </c>
      <c r="U13">
        <v>0.19</v>
      </c>
    </row>
    <row r="14" spans="1:21" x14ac:dyDescent="0.2">
      <c r="B14">
        <v>7.2603</v>
      </c>
      <c r="C14">
        <f>B14-B6</f>
        <v>0.26660000000000039</v>
      </c>
      <c r="D14">
        <v>0.577569</v>
      </c>
      <c r="E14">
        <f t="shared" si="0"/>
        <v>0.53229599999999999</v>
      </c>
      <c r="F14">
        <v>-0.20668</v>
      </c>
      <c r="G14">
        <f t="shared" si="1"/>
        <v>-0.23180600000000001</v>
      </c>
      <c r="H14">
        <f t="shared" si="2"/>
        <v>1.9078678678678882</v>
      </c>
      <c r="I14">
        <f t="shared" si="3"/>
        <v>-2.3719519519519761</v>
      </c>
      <c r="K14" s="5">
        <v>0.3</v>
      </c>
      <c r="M14">
        <v>-0.114828</v>
      </c>
      <c r="N14">
        <v>-0.02</v>
      </c>
      <c r="P14">
        <v>0.577569</v>
      </c>
      <c r="Q14">
        <v>-0.20668</v>
      </c>
      <c r="R14">
        <v>0.45038299999999998</v>
      </c>
      <c r="S14">
        <v>-4.3694999999999998E-2</v>
      </c>
      <c r="T14">
        <v>0.63</v>
      </c>
      <c r="U14">
        <v>0.1</v>
      </c>
    </row>
    <row r="15" spans="1:21" x14ac:dyDescent="0.2">
      <c r="K15" s="5">
        <v>0.33333000000000002</v>
      </c>
      <c r="M15">
        <v>-0.18151500000000001</v>
      </c>
      <c r="N15">
        <v>-0.18</v>
      </c>
      <c r="R15">
        <v>0.49928699999999998</v>
      </c>
      <c r="S15">
        <v>-0.114828</v>
      </c>
      <c r="T15">
        <v>0.7</v>
      </c>
      <c r="U15">
        <v>-0.02</v>
      </c>
    </row>
    <row r="16" spans="1:21" x14ac:dyDescent="0.2">
      <c r="B16" t="s">
        <v>5</v>
      </c>
      <c r="K16" s="5">
        <v>0.36665999999999999</v>
      </c>
      <c r="N16">
        <v>-0.36</v>
      </c>
      <c r="R16">
        <v>0.54818999999999996</v>
      </c>
      <c r="S16">
        <v>-0.18151500000000001</v>
      </c>
      <c r="T16">
        <v>0.77</v>
      </c>
      <c r="U16">
        <v>-0.18</v>
      </c>
    </row>
    <row r="17" spans="2:21" x14ac:dyDescent="0.2">
      <c r="B17" s="2" t="s">
        <v>2</v>
      </c>
      <c r="D17" s="2" t="s">
        <v>3</v>
      </c>
      <c r="E17" s="2"/>
      <c r="F17" s="2" t="s">
        <v>4</v>
      </c>
      <c r="G17" s="2"/>
      <c r="H17" s="4" t="s">
        <v>22</v>
      </c>
      <c r="I17" s="4" t="s">
        <v>21</v>
      </c>
      <c r="K17" s="6" t="s">
        <v>25</v>
      </c>
      <c r="L17" s="7"/>
      <c r="M17" s="7"/>
      <c r="N17" s="8"/>
      <c r="T17">
        <v>0.84</v>
      </c>
      <c r="U17">
        <v>-0.36</v>
      </c>
    </row>
    <row r="18" spans="2:21" x14ac:dyDescent="0.2">
      <c r="B18">
        <v>7.1146700000000003</v>
      </c>
      <c r="D18">
        <v>2.1364000000000001E-2</v>
      </c>
      <c r="E18">
        <v>0</v>
      </c>
      <c r="F18">
        <v>1.8546E-2</v>
      </c>
      <c r="G18">
        <v>0</v>
      </c>
      <c r="J18" s="2"/>
      <c r="K18">
        <v>0</v>
      </c>
      <c r="L18">
        <v>0.107088</v>
      </c>
      <c r="M18">
        <v>6.5822000000000006E-2</v>
      </c>
      <c r="N18">
        <v>0.1</v>
      </c>
    </row>
    <row r="19" spans="2:21" x14ac:dyDescent="0.2">
      <c r="B19">
        <v>7.1479999999999997</v>
      </c>
      <c r="C19">
        <v>0</v>
      </c>
      <c r="D19">
        <v>6.5822000000000006E-2</v>
      </c>
      <c r="E19">
        <f>D19-0.021364</f>
        <v>4.4458000000000004E-2</v>
      </c>
      <c r="F19">
        <v>5.6335000000000003E-2</v>
      </c>
      <c r="G19">
        <f>F19-0.018546</f>
        <v>3.7789000000000003E-2</v>
      </c>
      <c r="H19">
        <f>(E19-E18)/(B19-B18)</f>
        <v>1.3338733873387574</v>
      </c>
      <c r="I19">
        <f>(G19-G18)/(B19-B18)</f>
        <v>1.1337833783378537</v>
      </c>
      <c r="K19">
        <v>3.3330000000001192E-2</v>
      </c>
      <c r="L19">
        <v>0.15859999999999999</v>
      </c>
      <c r="M19">
        <v>0.105834</v>
      </c>
      <c r="N19">
        <v>0.17</v>
      </c>
    </row>
    <row r="20" spans="2:21" x14ac:dyDescent="0.2">
      <c r="B20">
        <v>7.18133</v>
      </c>
      <c r="C20">
        <f>B20-B19</f>
        <v>3.3330000000000304E-2</v>
      </c>
      <c r="D20">
        <v>0.105834</v>
      </c>
      <c r="E20">
        <f t="shared" ref="E20:E29" si="4">D20-0.021364</f>
        <v>8.446999999999999E-2</v>
      </c>
      <c r="F20">
        <v>8.0786999999999998E-2</v>
      </c>
      <c r="G20">
        <f t="shared" ref="G20:G29" si="5">F20-0.018546</f>
        <v>6.2240999999999998E-2</v>
      </c>
      <c r="H20">
        <f t="shared" ref="H20:H29" si="6">(E20-E19)/(B20-B19)</f>
        <v>1.200480048004789</v>
      </c>
      <c r="I20">
        <f t="shared" ref="I20:I29" si="7">(G20-G19)/(B20-B19)</f>
        <v>0.73363336333632678</v>
      </c>
      <c r="K20">
        <v>6.6660000000000608E-2</v>
      </c>
      <c r="L20">
        <v>0.21698100000000001</v>
      </c>
      <c r="M20">
        <v>0.15473799999999999</v>
      </c>
      <c r="N20">
        <v>0.22</v>
      </c>
    </row>
    <row r="21" spans="2:21" x14ac:dyDescent="0.2">
      <c r="B21">
        <v>7.2146699999999999</v>
      </c>
      <c r="C21">
        <f>B21-B19</f>
        <v>6.6670000000000229E-2</v>
      </c>
      <c r="D21">
        <v>0.15473799999999999</v>
      </c>
      <c r="E21">
        <f t="shared" si="4"/>
        <v>0.13337399999999999</v>
      </c>
      <c r="F21">
        <v>9.4123999999999999E-2</v>
      </c>
      <c r="G21">
        <f t="shared" si="5"/>
        <v>7.5578000000000006E-2</v>
      </c>
      <c r="H21">
        <f t="shared" si="6"/>
        <v>1.4668266346730687</v>
      </c>
      <c r="I21">
        <f t="shared" si="7"/>
        <v>0.40002999400120093</v>
      </c>
      <c r="K21">
        <v>0.10000000000000142</v>
      </c>
      <c r="L21">
        <v>0.27364500000000003</v>
      </c>
      <c r="M21">
        <v>0.20586499999999999</v>
      </c>
      <c r="N21">
        <v>0.28999999999999998</v>
      </c>
      <c r="Q21">
        <v>30</v>
      </c>
      <c r="R21">
        <v>45</v>
      </c>
      <c r="S21">
        <v>60</v>
      </c>
    </row>
    <row r="22" spans="2:21" x14ac:dyDescent="0.2">
      <c r="B22">
        <v>7.2480000000000002</v>
      </c>
      <c r="C22">
        <f>B22-B19</f>
        <v>0.10000000000000053</v>
      </c>
      <c r="D22">
        <v>0.20586499999999999</v>
      </c>
      <c r="E22">
        <f t="shared" si="4"/>
        <v>0.184501</v>
      </c>
      <c r="F22">
        <v>0.103016</v>
      </c>
      <c r="G22">
        <f t="shared" si="5"/>
        <v>8.446999999999999E-2</v>
      </c>
      <c r="H22">
        <f t="shared" si="6"/>
        <v>1.5339633963396202</v>
      </c>
      <c r="I22">
        <f t="shared" si="7"/>
        <v>0.26678667866786387</v>
      </c>
      <c r="K22">
        <v>0.13333000000000084</v>
      </c>
      <c r="L22">
        <v>0.33030900000000002</v>
      </c>
      <c r="M22">
        <v>0.25476799999999999</v>
      </c>
      <c r="N22">
        <v>0.36</v>
      </c>
      <c r="P22" t="s">
        <v>30</v>
      </c>
      <c r="Q22">
        <v>1.8507485029940436</v>
      </c>
      <c r="R22">
        <v>1.3338733873387574</v>
      </c>
      <c r="S22">
        <v>1.4997000599880459</v>
      </c>
    </row>
    <row r="23" spans="2:21" x14ac:dyDescent="0.2">
      <c r="B23">
        <v>7.2813299999999996</v>
      </c>
      <c r="C23">
        <f>B23-B19</f>
        <v>0.13332999999999995</v>
      </c>
      <c r="D23">
        <v>0.25476799999999999</v>
      </c>
      <c r="E23">
        <f t="shared" si="4"/>
        <v>0.233404</v>
      </c>
      <c r="F23">
        <v>9.6347000000000002E-2</v>
      </c>
      <c r="G23">
        <f t="shared" si="5"/>
        <v>7.7801000000000009E-2</v>
      </c>
      <c r="H23">
        <f t="shared" si="6"/>
        <v>1.4672367236723931</v>
      </c>
      <c r="I23">
        <f t="shared" si="7"/>
        <v>-0.20009000900090301</v>
      </c>
      <c r="K23">
        <v>0.16666000000000025</v>
      </c>
      <c r="L23">
        <v>0.39212399999999997</v>
      </c>
      <c r="M23">
        <v>0.30144900000000002</v>
      </c>
      <c r="N23">
        <v>0.42</v>
      </c>
      <c r="P23" t="s">
        <v>31</v>
      </c>
      <c r="Q23">
        <v>0.71976047904192852</v>
      </c>
      <c r="R23">
        <v>1.1337833783378537</v>
      </c>
      <c r="S23">
        <v>2.6994601079784823</v>
      </c>
    </row>
    <row r="24" spans="2:21" x14ac:dyDescent="0.2">
      <c r="B24">
        <v>7.3146699999999996</v>
      </c>
      <c r="C24">
        <f>B24-B19</f>
        <v>0.16666999999999987</v>
      </c>
      <c r="D24">
        <v>0.30144900000000002</v>
      </c>
      <c r="E24">
        <f t="shared" si="4"/>
        <v>0.28008500000000003</v>
      </c>
      <c r="F24">
        <v>8.0786999999999998E-2</v>
      </c>
      <c r="G24">
        <f t="shared" si="5"/>
        <v>6.2240999999999998E-2</v>
      </c>
      <c r="H24">
        <f t="shared" si="6"/>
        <v>1.4001499700060027</v>
      </c>
      <c r="I24">
        <f>(G24-G23)/(B24-B23)</f>
        <v>-0.46670665866826772</v>
      </c>
      <c r="K24">
        <v>0.20000000000000107</v>
      </c>
      <c r="L24">
        <v>0.45393899999999998</v>
      </c>
      <c r="M24">
        <v>0.34813</v>
      </c>
      <c r="N24">
        <v>0.48</v>
      </c>
      <c r="P24" t="s">
        <v>29</v>
      </c>
      <c r="Q24">
        <f>SQRT(Q22*Q22+Q23*Q23)</f>
        <v>1.985780745330501</v>
      </c>
      <c r="R24">
        <f t="shared" ref="R24:S24" si="8">SQRT(R22*R22+R23*R23)</f>
        <v>1.7506235924509208</v>
      </c>
      <c r="S24">
        <f t="shared" si="8"/>
        <v>3.0880714280105876</v>
      </c>
    </row>
    <row r="25" spans="2:21" x14ac:dyDescent="0.2">
      <c r="B25">
        <v>7.3479999999999999</v>
      </c>
      <c r="C25">
        <f>B25-B19</f>
        <v>0.20000000000000018</v>
      </c>
      <c r="D25">
        <v>0.34813</v>
      </c>
      <c r="E25">
        <f t="shared" si="4"/>
        <v>0.326766</v>
      </c>
      <c r="F25">
        <v>4.9666000000000002E-2</v>
      </c>
      <c r="G25">
        <f t="shared" si="5"/>
        <v>3.1120000000000002E-2</v>
      </c>
      <c r="H25">
        <f t="shared" si="6"/>
        <v>1.4005700570056869</v>
      </c>
      <c r="I25">
        <f>(G25-G24)/(B25-B24)</f>
        <v>-0.93372337233722513</v>
      </c>
      <c r="K25">
        <v>0.23333000000000048</v>
      </c>
      <c r="L25">
        <v>0.51403699999999997</v>
      </c>
      <c r="M25">
        <v>0.399256</v>
      </c>
      <c r="N25">
        <v>0.55000000000000004</v>
      </c>
      <c r="Q25">
        <f>Q22/COS(30*PI()/180)</f>
        <v>2.1370602928118156</v>
      </c>
      <c r="R25">
        <f>R22/COS(45*PI()/180)</f>
        <v>1.8863818348630113</v>
      </c>
      <c r="S25">
        <f>S22/COS(60*PI()/180)</f>
        <v>2.9994001199760914</v>
      </c>
    </row>
    <row r="26" spans="2:21" x14ac:dyDescent="0.2">
      <c r="B26">
        <v>7.3813300000000002</v>
      </c>
      <c r="C26">
        <f>B26-B19</f>
        <v>0.23333000000000048</v>
      </c>
      <c r="D26">
        <v>0.399256</v>
      </c>
      <c r="E26">
        <f t="shared" si="4"/>
        <v>0.37789200000000001</v>
      </c>
      <c r="F26">
        <v>9.6539999999999994E-3</v>
      </c>
      <c r="G26">
        <f t="shared" si="5"/>
        <v>-8.8920000000000006E-3</v>
      </c>
      <c r="H26">
        <f t="shared" si="6"/>
        <v>1.53393339333932</v>
      </c>
      <c r="I26">
        <f t="shared" si="7"/>
        <v>-1.2004800480047897</v>
      </c>
      <c r="K26">
        <v>0.2666599999999999</v>
      </c>
      <c r="L26">
        <v>0.577569</v>
      </c>
      <c r="M26">
        <v>0.45038299999999998</v>
      </c>
      <c r="N26">
        <v>0.63</v>
      </c>
      <c r="P26" t="s">
        <v>32</v>
      </c>
      <c r="Q26" s="12">
        <v>-11</v>
      </c>
      <c r="R26">
        <v>-10.039999999999999</v>
      </c>
      <c r="S26" s="12">
        <v>-22</v>
      </c>
    </row>
    <row r="27" spans="2:21" x14ac:dyDescent="0.2">
      <c r="B27">
        <v>7.4146700000000001</v>
      </c>
      <c r="C27">
        <f>B27-B19</f>
        <v>0.26667000000000041</v>
      </c>
      <c r="D27">
        <v>0.45038299999999998</v>
      </c>
      <c r="E27">
        <f t="shared" si="4"/>
        <v>0.42901899999999998</v>
      </c>
      <c r="F27">
        <v>-4.3694999999999998E-2</v>
      </c>
      <c r="G27">
        <f t="shared" si="5"/>
        <v>-6.2240999999999998E-2</v>
      </c>
      <c r="H27">
        <f t="shared" si="6"/>
        <v>1.5335032993401347</v>
      </c>
      <c r="I27">
        <f t="shared" si="7"/>
        <v>-1.6001499700060022</v>
      </c>
      <c r="K27">
        <v>0.30000000000000071</v>
      </c>
      <c r="M27">
        <v>0.49928699999999998</v>
      </c>
      <c r="N27">
        <v>0.7</v>
      </c>
    </row>
    <row r="28" spans="2:21" x14ac:dyDescent="0.2">
      <c r="B28">
        <v>7.4480000000000004</v>
      </c>
      <c r="C28">
        <f>B28-B19</f>
        <v>0.30000000000000071</v>
      </c>
      <c r="D28">
        <v>0.49928699999999998</v>
      </c>
      <c r="E28">
        <f t="shared" si="4"/>
        <v>0.47792299999999999</v>
      </c>
      <c r="F28">
        <v>-0.114828</v>
      </c>
      <c r="G28">
        <f t="shared" si="5"/>
        <v>-0.13337399999999999</v>
      </c>
      <c r="H28">
        <f t="shared" si="6"/>
        <v>1.467266726672654</v>
      </c>
      <c r="I28">
        <f t="shared" si="7"/>
        <v>-2.1342034203420148</v>
      </c>
      <c r="K28">
        <v>0.33333000000000013</v>
      </c>
      <c r="M28">
        <v>0.54818999999999996</v>
      </c>
      <c r="N28">
        <v>0.77</v>
      </c>
      <c r="P28" t="s">
        <v>33</v>
      </c>
      <c r="Q28">
        <f>Q24*Q24*SIN(2*Q21*PI()/180)/Q26</f>
        <v>-0.31045634284777401</v>
      </c>
      <c r="R28">
        <f>R24*R24*SIN(2*R21*PI()/180)/R26</f>
        <v>-0.30524730701651076</v>
      </c>
      <c r="S28">
        <f>S24*S24*SIN(2*S21*PI()/180)/S26</f>
        <v>-0.37538993592385239</v>
      </c>
    </row>
    <row r="29" spans="2:21" x14ac:dyDescent="0.2">
      <c r="B29">
        <v>7.4813299999999998</v>
      </c>
      <c r="C29">
        <f>B29-B19</f>
        <v>0.33333000000000013</v>
      </c>
      <c r="D29">
        <v>0.54818999999999996</v>
      </c>
      <c r="E29">
        <f t="shared" si="4"/>
        <v>0.52682599999999991</v>
      </c>
      <c r="F29">
        <v>-0.18151500000000001</v>
      </c>
      <c r="G29">
        <f t="shared" si="5"/>
        <v>-0.20006100000000002</v>
      </c>
      <c r="H29">
        <f t="shared" si="6"/>
        <v>1.4672367236723904</v>
      </c>
      <c r="I29">
        <f t="shared" si="7"/>
        <v>-2.0008100810081366</v>
      </c>
      <c r="K29">
        <v>0.36666000000000132</v>
      </c>
      <c r="N29">
        <v>0.84</v>
      </c>
    </row>
    <row r="30" spans="2:21" x14ac:dyDescent="0.2">
      <c r="K30" s="6" t="s">
        <v>26</v>
      </c>
      <c r="L30" s="7"/>
      <c r="M30" s="7"/>
      <c r="N30" s="8"/>
    </row>
    <row r="31" spans="2:21" x14ac:dyDescent="0.2">
      <c r="B31" t="s">
        <v>6</v>
      </c>
      <c r="K31">
        <v>0</v>
      </c>
      <c r="L31">
        <v>1.8507485029940436</v>
      </c>
      <c r="M31">
        <v>1.3338733873387574</v>
      </c>
      <c r="N31">
        <v>1.4997000599880459</v>
      </c>
    </row>
    <row r="32" spans="2:21" x14ac:dyDescent="0.2">
      <c r="B32" s="2" t="s">
        <v>2</v>
      </c>
      <c r="D32" s="2" t="s">
        <v>3</v>
      </c>
      <c r="E32" s="2"/>
      <c r="F32" s="2" t="s">
        <v>4</v>
      </c>
      <c r="G32" s="2"/>
      <c r="H32" s="4" t="s">
        <v>22</v>
      </c>
      <c r="I32" s="4" t="s">
        <v>21</v>
      </c>
      <c r="K32">
        <v>3.3330000000001192E-2</v>
      </c>
      <c r="L32">
        <v>1.546906906906881</v>
      </c>
      <c r="M32">
        <v>1.2004800480047892</v>
      </c>
      <c r="N32">
        <v>2.1002100210020251</v>
      </c>
      <c r="P32">
        <v>30</v>
      </c>
    </row>
    <row r="33" spans="2:26" x14ac:dyDescent="0.2">
      <c r="B33">
        <v>8.6793300000000002</v>
      </c>
      <c r="D33">
        <v>0.05</v>
      </c>
      <c r="E33">
        <v>0</v>
      </c>
      <c r="F33">
        <v>7.0000000000000007E-2</v>
      </c>
      <c r="G33">
        <v>0</v>
      </c>
      <c r="K33">
        <v>6.6660000000000608E-2</v>
      </c>
      <c r="L33">
        <v>1.7531831831832014</v>
      </c>
      <c r="M33">
        <v>1.4668266346730683</v>
      </c>
      <c r="N33">
        <v>1.5001500150015261</v>
      </c>
      <c r="P33" t="s">
        <v>35</v>
      </c>
      <c r="Q33" t="s">
        <v>30</v>
      </c>
      <c r="R33" t="s">
        <v>31</v>
      </c>
      <c r="S33" t="s">
        <v>34</v>
      </c>
      <c r="T33" t="s">
        <v>40</v>
      </c>
      <c r="U33" t="s">
        <v>37</v>
      </c>
      <c r="V33" t="s">
        <v>38</v>
      </c>
      <c r="W33" t="s">
        <v>36</v>
      </c>
      <c r="Y33" t="s">
        <v>41</v>
      </c>
      <c r="Z33" t="s">
        <v>42</v>
      </c>
    </row>
    <row r="34" spans="2:26" x14ac:dyDescent="0.2">
      <c r="B34">
        <v>8.7126699999999992</v>
      </c>
      <c r="C34">
        <v>0</v>
      </c>
      <c r="D34">
        <v>0.1</v>
      </c>
      <c r="E34">
        <f>D34-0.05</f>
        <v>0.05</v>
      </c>
      <c r="F34">
        <v>0.16</v>
      </c>
      <c r="G34">
        <f>F34-0.07</f>
        <v>0.09</v>
      </c>
      <c r="H34">
        <f>(E34-E33)/(B34-B33)</f>
        <v>1.4997000599880459</v>
      </c>
      <c r="I34">
        <f>(G34-G33)/(B34-B33)</f>
        <v>2.6994601079784823</v>
      </c>
      <c r="K34">
        <v>0.10000000000000142</v>
      </c>
      <c r="L34">
        <v>1.6965269461077688</v>
      </c>
      <c r="M34">
        <v>1.5339633963396202</v>
      </c>
      <c r="N34">
        <v>2.0995800839831515</v>
      </c>
      <c r="P34">
        <v>0</v>
      </c>
      <c r="Q34">
        <v>1.85074850299404</v>
      </c>
      <c r="R34">
        <v>0.71976047904192852</v>
      </c>
      <c r="S34">
        <f>SQRT(Q34*Q34+R34*R34)</f>
        <v>1.9857807453304976</v>
      </c>
      <c r="T34">
        <v>2.4040000000000002E-2</v>
      </c>
      <c r="U34" s="13">
        <f t="shared" ref="U34:U42" si="9">0.00276*S34*S34/2</f>
        <v>5.4417887325649778E-3</v>
      </c>
      <c r="V34" s="13">
        <f t="shared" ref="V34:V42" si="10">0.00276*9.81*T34</f>
        <v>6.5089742400000015E-4</v>
      </c>
      <c r="W34" s="13">
        <f t="shared" ref="W34:W42" si="11">V34+U34</f>
        <v>6.0926861565649779E-3</v>
      </c>
      <c r="Y34">
        <f>S34*S34*SIN(2*30*PI()/180)/9.81</f>
        <v>0.34811618464072402</v>
      </c>
      <c r="Z34">
        <f>2*Q34*R34/9.81</f>
        <v>0.27157912927647754</v>
      </c>
    </row>
    <row r="35" spans="2:26" x14ac:dyDescent="0.2">
      <c r="B35">
        <v>8.7460000000000004</v>
      </c>
      <c r="C35">
        <f>B35-8.71267</f>
        <v>3.3330000000001192E-2</v>
      </c>
      <c r="D35">
        <v>0.17</v>
      </c>
      <c r="E35">
        <f t="shared" ref="E35:E45" si="12">D35-0.05</f>
        <v>0.12000000000000001</v>
      </c>
      <c r="F35">
        <v>0.23</v>
      </c>
      <c r="G35">
        <f t="shared" ref="G35:G45" si="13">F35-0.07</f>
        <v>0.16</v>
      </c>
      <c r="H35">
        <f t="shared" ref="H35:H45" si="14">(E35-E34)/(B35-B34)</f>
        <v>2.1002100210020251</v>
      </c>
      <c r="I35">
        <f t="shared" ref="I35:I45" si="15">(G35-G34)/(B35-B34)</f>
        <v>2.1002100210020251</v>
      </c>
      <c r="K35">
        <v>0.13333000000000084</v>
      </c>
      <c r="L35">
        <v>1.7016216216216387</v>
      </c>
      <c r="M35">
        <v>1.4672367236723931</v>
      </c>
      <c r="N35">
        <v>2.1002100210021371</v>
      </c>
      <c r="P35">
        <v>3.3330000000001192E-2</v>
      </c>
      <c r="Q35">
        <v>1.546906906906881</v>
      </c>
      <c r="R35">
        <v>0.2062462462462428</v>
      </c>
      <c r="S35">
        <f t="shared" ref="S35:S55" si="16">SQRT(Q35*Q35+R35*R35)</f>
        <v>1.5605955570636743</v>
      </c>
      <c r="T35">
        <v>3.0908000000000001E-2</v>
      </c>
      <c r="U35" s="13">
        <f t="shared" si="9"/>
        <v>3.3609327199630936E-3</v>
      </c>
      <c r="V35" s="13">
        <f t="shared" si="10"/>
        <v>8.3685264480000009E-4</v>
      </c>
      <c r="W35" s="13">
        <f t="shared" si="11"/>
        <v>4.1977853647630937E-3</v>
      </c>
    </row>
    <row r="36" spans="2:26" x14ac:dyDescent="0.2">
      <c r="B36">
        <v>8.7793299999999999</v>
      </c>
      <c r="C36">
        <f t="shared" ref="C36:C45" si="17">B36-8.71267</f>
        <v>6.6660000000000608E-2</v>
      </c>
      <c r="D36">
        <v>0.22</v>
      </c>
      <c r="E36">
        <f t="shared" si="12"/>
        <v>0.16999999999999998</v>
      </c>
      <c r="F36">
        <v>0.27</v>
      </c>
      <c r="G36">
        <f t="shared" si="13"/>
        <v>0.2</v>
      </c>
      <c r="H36">
        <f t="shared" si="14"/>
        <v>1.5001500150015257</v>
      </c>
      <c r="I36">
        <f t="shared" si="15"/>
        <v>1.2001200120012214</v>
      </c>
      <c r="K36">
        <v>0.16666000000000025</v>
      </c>
      <c r="L36">
        <v>1.8563063063062741</v>
      </c>
      <c r="M36">
        <v>1.4001499700060027</v>
      </c>
      <c r="N36">
        <v>1.8001800180018317</v>
      </c>
      <c r="P36">
        <v>6.6660000000000608E-2</v>
      </c>
      <c r="Q36">
        <v>1.7531831831832014</v>
      </c>
      <c r="R36">
        <v>-5.1561561561562178E-2</v>
      </c>
      <c r="S36">
        <f t="shared" si="16"/>
        <v>1.7539412385901214</v>
      </c>
      <c r="T36">
        <v>2.9190999999999998E-2</v>
      </c>
      <c r="U36" s="13">
        <f t="shared" si="9"/>
        <v>4.245307618429328E-3</v>
      </c>
      <c r="V36" s="13">
        <f t="shared" si="10"/>
        <v>7.9036383959999997E-4</v>
      </c>
      <c r="W36" s="13">
        <f t="shared" si="11"/>
        <v>5.0356714580293283E-3</v>
      </c>
    </row>
    <row r="37" spans="2:26" x14ac:dyDescent="0.2">
      <c r="B37">
        <v>8.8126700000000007</v>
      </c>
      <c r="C37">
        <f t="shared" si="17"/>
        <v>0.10000000000000142</v>
      </c>
      <c r="D37">
        <v>0.28999999999999998</v>
      </c>
      <c r="E37">
        <f t="shared" si="12"/>
        <v>0.24</v>
      </c>
      <c r="F37">
        <v>0.3</v>
      </c>
      <c r="G37">
        <f t="shared" si="13"/>
        <v>0.22999999999999998</v>
      </c>
      <c r="H37">
        <f t="shared" si="14"/>
        <v>2.0995800839831524</v>
      </c>
      <c r="I37">
        <f t="shared" si="15"/>
        <v>0.8998200359927786</v>
      </c>
      <c r="K37">
        <v>0.20000000000000107</v>
      </c>
      <c r="L37">
        <v>1.8507485029940438</v>
      </c>
      <c r="M37">
        <v>1.4005700570056869</v>
      </c>
      <c r="N37">
        <v>1.799640071985559</v>
      </c>
      <c r="P37">
        <v>0.10000000000000142</v>
      </c>
      <c r="Q37">
        <v>1.6965269461077688</v>
      </c>
      <c r="R37">
        <v>-0.35988023952095455</v>
      </c>
      <c r="S37">
        <f t="shared" si="16"/>
        <v>1.734277217075578</v>
      </c>
      <c r="T37">
        <v>1.7171000000000002E-2</v>
      </c>
      <c r="U37" s="13">
        <f t="shared" si="9"/>
        <v>4.1506501026210276E-3</v>
      </c>
      <c r="V37" s="13">
        <f t="shared" si="10"/>
        <v>4.6491512760000011E-4</v>
      </c>
      <c r="W37" s="13">
        <f t="shared" si="11"/>
        <v>4.6155652302210274E-3</v>
      </c>
    </row>
    <row r="38" spans="2:26" x14ac:dyDescent="0.2">
      <c r="B38">
        <v>8.8460000000000001</v>
      </c>
      <c r="C38">
        <f t="shared" si="17"/>
        <v>0.13333000000000084</v>
      </c>
      <c r="D38">
        <v>0.36</v>
      </c>
      <c r="E38">
        <f t="shared" si="12"/>
        <v>0.31</v>
      </c>
      <c r="F38">
        <v>0.31</v>
      </c>
      <c r="G38">
        <f t="shared" si="13"/>
        <v>0.24</v>
      </c>
      <c r="H38">
        <f t="shared" si="14"/>
        <v>2.1002100210021371</v>
      </c>
      <c r="I38">
        <f t="shared" si="15"/>
        <v>0.30003000300030558</v>
      </c>
      <c r="K38">
        <v>0.23333000000000048</v>
      </c>
      <c r="L38">
        <v>1.8047447447447145</v>
      </c>
      <c r="M38">
        <v>1.53393339333932</v>
      </c>
      <c r="N38">
        <v>2.1002100210021388</v>
      </c>
      <c r="P38">
        <v>0.13333000000000084</v>
      </c>
      <c r="Q38">
        <v>1.7016216216216387</v>
      </c>
      <c r="R38">
        <v>-0.72189189189189928</v>
      </c>
      <c r="S38">
        <f t="shared" si="16"/>
        <v>1.8484166323503803</v>
      </c>
      <c r="T38">
        <v>-6.8679999999999991E-3</v>
      </c>
      <c r="U38" s="13">
        <f t="shared" si="9"/>
        <v>4.7149687845143388E-3</v>
      </c>
      <c r="V38" s="13">
        <f t="shared" si="10"/>
        <v>-1.8595522079999999E-4</v>
      </c>
      <c r="W38" s="13">
        <f t="shared" si="11"/>
        <v>4.5290135637143392E-3</v>
      </c>
    </row>
    <row r="39" spans="2:26" x14ac:dyDescent="0.2">
      <c r="B39">
        <v>8.8793299999999995</v>
      </c>
      <c r="C39">
        <f t="shared" si="17"/>
        <v>0.16666000000000025</v>
      </c>
      <c r="D39">
        <v>0.42</v>
      </c>
      <c r="E39">
        <f t="shared" si="12"/>
        <v>0.37</v>
      </c>
      <c r="F39">
        <v>0.28999999999999998</v>
      </c>
      <c r="G39">
        <f t="shared" si="13"/>
        <v>0.21999999999999997</v>
      </c>
      <c r="H39">
        <f>(E39-E38)/(B39-B38)</f>
        <v>1.8001800180018317</v>
      </c>
      <c r="I39">
        <f>(G39-G38)/(B39-B38)</f>
        <v>-0.60006000600061116</v>
      </c>
      <c r="K39">
        <v>0.2666599999999999</v>
      </c>
      <c r="L39">
        <v>1.9078678678678882</v>
      </c>
      <c r="M39">
        <v>1.5335032993401347</v>
      </c>
      <c r="N39">
        <v>2.4002400240024411</v>
      </c>
      <c r="P39">
        <v>0.16666000000000025</v>
      </c>
      <c r="Q39">
        <v>1.8563063063062741</v>
      </c>
      <c r="R39">
        <v>-1.0828528528528349</v>
      </c>
      <c r="S39">
        <f t="shared" si="16"/>
        <v>2.1490563984604885</v>
      </c>
      <c r="T39">
        <v>-4.2927E-2</v>
      </c>
      <c r="U39" s="13">
        <f t="shared" si="9"/>
        <v>6.3734518971942725E-3</v>
      </c>
      <c r="V39" s="13">
        <f t="shared" si="10"/>
        <v>-1.1622742812000002E-3</v>
      </c>
      <c r="W39" s="13">
        <f t="shared" si="11"/>
        <v>5.2111776159942721E-3</v>
      </c>
    </row>
    <row r="40" spans="2:26" x14ac:dyDescent="0.2">
      <c r="B40">
        <v>8.9126700000000003</v>
      </c>
      <c r="C40">
        <f t="shared" si="17"/>
        <v>0.20000000000000107</v>
      </c>
      <c r="D40">
        <v>0.48</v>
      </c>
      <c r="E40">
        <f t="shared" si="12"/>
        <v>0.43</v>
      </c>
      <c r="F40">
        <v>0.25</v>
      </c>
      <c r="G40">
        <f t="shared" si="13"/>
        <v>0.18</v>
      </c>
      <c r="H40">
        <f t="shared" si="14"/>
        <v>1.799640071985559</v>
      </c>
      <c r="I40">
        <f t="shared" si="15"/>
        <v>-1.1997600479903721</v>
      </c>
      <c r="K40">
        <v>0.30000000000000071</v>
      </c>
      <c r="M40">
        <v>1.467266726672654</v>
      </c>
      <c r="N40">
        <v>2.0995800839831507</v>
      </c>
      <c r="P40">
        <v>0.20000000000000107</v>
      </c>
      <c r="Q40">
        <v>1.8507485029940438</v>
      </c>
      <c r="R40">
        <v>-1.4908682634730794</v>
      </c>
      <c r="S40">
        <f t="shared" si="16"/>
        <v>2.3765433302100614</v>
      </c>
      <c r="T40">
        <v>-9.2721999999999999E-2</v>
      </c>
      <c r="U40" s="13">
        <f t="shared" si="9"/>
        <v>7.7941823165049821E-3</v>
      </c>
      <c r="V40" s="13">
        <f t="shared" si="10"/>
        <v>-2.5105037831999999E-3</v>
      </c>
      <c r="W40" s="13">
        <f t="shared" si="11"/>
        <v>5.2836785333049818E-3</v>
      </c>
    </row>
    <row r="41" spans="2:26" x14ac:dyDescent="0.2">
      <c r="B41">
        <v>8.9459999999999997</v>
      </c>
      <c r="C41">
        <f t="shared" si="17"/>
        <v>0.23333000000000048</v>
      </c>
      <c r="D41">
        <v>0.55000000000000004</v>
      </c>
      <c r="E41">
        <f t="shared" si="12"/>
        <v>0.5</v>
      </c>
      <c r="F41">
        <v>0.19</v>
      </c>
      <c r="G41">
        <f t="shared" si="13"/>
        <v>0.12</v>
      </c>
      <c r="H41">
        <f t="shared" si="14"/>
        <v>2.1002100210021371</v>
      </c>
      <c r="I41">
        <f t="shared" si="15"/>
        <v>-1.8001800180018317</v>
      </c>
      <c r="K41">
        <v>0.33333000000000013</v>
      </c>
      <c r="M41">
        <v>1.4672367236723922</v>
      </c>
      <c r="N41">
        <v>2.1002100210021388</v>
      </c>
      <c r="P41">
        <v>0.23333000000000048</v>
      </c>
      <c r="Q41">
        <v>1.8047447447447145</v>
      </c>
      <c r="R41">
        <v>-1.8047447447447149</v>
      </c>
      <c r="S41">
        <f t="shared" si="16"/>
        <v>2.5522944946395452</v>
      </c>
      <c r="T41">
        <v>-0.15282000000000001</v>
      </c>
      <c r="U41" s="13">
        <f t="shared" si="9"/>
        <v>8.9896059185669164E-3</v>
      </c>
      <c r="V41" s="13">
        <f t="shared" si="10"/>
        <v>-4.1376931920000005E-3</v>
      </c>
      <c r="W41" s="13">
        <f t="shared" si="11"/>
        <v>4.8519127265669159E-3</v>
      </c>
    </row>
    <row r="42" spans="2:26" x14ac:dyDescent="0.2">
      <c r="B42">
        <v>8.9793299999999991</v>
      </c>
      <c r="C42">
        <f t="shared" si="17"/>
        <v>0.2666599999999999</v>
      </c>
      <c r="D42">
        <v>0.63</v>
      </c>
      <c r="E42">
        <f t="shared" si="12"/>
        <v>0.57999999999999996</v>
      </c>
      <c r="F42">
        <v>0.1</v>
      </c>
      <c r="G42">
        <f t="shared" si="13"/>
        <v>0.03</v>
      </c>
      <c r="H42">
        <f t="shared" si="14"/>
        <v>2.4002400240024411</v>
      </c>
      <c r="I42">
        <f t="shared" si="15"/>
        <v>-2.7002700270027473</v>
      </c>
      <c r="K42">
        <v>0.36666000000000132</v>
      </c>
      <c r="N42">
        <v>2.1002100210020238</v>
      </c>
      <c r="P42">
        <v>0.2666599999999999</v>
      </c>
      <c r="Q42">
        <v>1.9078678678678882</v>
      </c>
      <c r="R42">
        <v>-2.3719519519519761</v>
      </c>
      <c r="S42">
        <f>SQRT(Q42*Q42+R42*R42)</f>
        <v>3.0440295438138492</v>
      </c>
      <c r="T42">
        <v>-0.23180600000000001</v>
      </c>
      <c r="U42" s="13">
        <f t="shared" si="9"/>
        <v>1.2787239891783939E-2</v>
      </c>
      <c r="V42" s="13">
        <f t="shared" si="10"/>
        <v>-6.2762865336000008E-3</v>
      </c>
      <c r="W42" s="13">
        <f t="shared" si="11"/>
        <v>6.5109533581839381E-3</v>
      </c>
    </row>
    <row r="43" spans="2:26" x14ac:dyDescent="0.2">
      <c r="B43">
        <v>9.01267</v>
      </c>
      <c r="C43">
        <f t="shared" si="17"/>
        <v>0.30000000000000071</v>
      </c>
      <c r="D43">
        <v>0.7</v>
      </c>
      <c r="E43">
        <f t="shared" si="12"/>
        <v>0.64999999999999991</v>
      </c>
      <c r="F43">
        <v>-0.02</v>
      </c>
      <c r="G43">
        <f t="shared" si="13"/>
        <v>-9.0000000000000011E-2</v>
      </c>
      <c r="H43">
        <f t="shared" si="14"/>
        <v>2.0995800839831507</v>
      </c>
      <c r="I43">
        <f t="shared" si="15"/>
        <v>-3.5992801439711184</v>
      </c>
      <c r="K43" s="6" t="s">
        <v>27</v>
      </c>
      <c r="L43" s="7"/>
      <c r="M43" s="7"/>
      <c r="N43" s="8"/>
      <c r="P43">
        <v>45</v>
      </c>
    </row>
    <row r="44" spans="2:26" x14ac:dyDescent="0.2">
      <c r="B44">
        <v>9.0459999999999994</v>
      </c>
      <c r="C44">
        <f t="shared" si="17"/>
        <v>0.33333000000000013</v>
      </c>
      <c r="D44">
        <v>0.77</v>
      </c>
      <c r="E44">
        <f t="shared" si="12"/>
        <v>0.72</v>
      </c>
      <c r="F44">
        <v>-0.18</v>
      </c>
      <c r="G44">
        <f t="shared" si="13"/>
        <v>-0.25</v>
      </c>
      <c r="H44">
        <f t="shared" si="14"/>
        <v>2.1002100210021388</v>
      </c>
      <c r="I44">
        <f t="shared" si="15"/>
        <v>-4.8004800480048839</v>
      </c>
      <c r="K44">
        <v>0</v>
      </c>
      <c r="L44">
        <v>0.71976047904192852</v>
      </c>
      <c r="M44">
        <v>1.1337833783378537</v>
      </c>
      <c r="N44">
        <v>2.6994601079784823</v>
      </c>
      <c r="P44" t="s">
        <v>35</v>
      </c>
      <c r="Q44" t="s">
        <v>30</v>
      </c>
      <c r="R44" t="s">
        <v>31</v>
      </c>
      <c r="S44" t="s">
        <v>34</v>
      </c>
      <c r="T44" t="s">
        <v>39</v>
      </c>
      <c r="U44" t="s">
        <v>37</v>
      </c>
      <c r="V44" t="s">
        <v>38</v>
      </c>
      <c r="W44" t="s">
        <v>36</v>
      </c>
      <c r="Y44">
        <v>0.34811618464072402</v>
      </c>
    </row>
    <row r="45" spans="2:26" x14ac:dyDescent="0.2">
      <c r="B45">
        <v>9.0793300000000006</v>
      </c>
      <c r="C45">
        <f t="shared" si="17"/>
        <v>0.36666000000000132</v>
      </c>
      <c r="D45">
        <v>0.84</v>
      </c>
      <c r="E45">
        <f t="shared" si="12"/>
        <v>0.78999999999999992</v>
      </c>
      <c r="F45">
        <v>-0.36</v>
      </c>
      <c r="G45">
        <f t="shared" si="13"/>
        <v>-0.43</v>
      </c>
      <c r="H45">
        <f t="shared" si="14"/>
        <v>2.1002100210020238</v>
      </c>
      <c r="I45">
        <f t="shared" si="15"/>
        <v>-5.4005400540052069</v>
      </c>
      <c r="K45">
        <v>3.3330000000001192E-2</v>
      </c>
      <c r="L45">
        <v>0.2062462462462428</v>
      </c>
      <c r="M45">
        <v>0.73363336333632678</v>
      </c>
      <c r="N45">
        <v>2.1002100210020251</v>
      </c>
      <c r="P45">
        <v>0</v>
      </c>
      <c r="Q45">
        <v>1.3338733873387574</v>
      </c>
      <c r="R45">
        <v>1.1337833783378537</v>
      </c>
      <c r="S45">
        <f t="shared" si="16"/>
        <v>1.7506235924509208</v>
      </c>
      <c r="T45">
        <v>3.7789000000000003E-2</v>
      </c>
      <c r="U45" s="13">
        <f t="shared" ref="U45:U55" si="18">0.00276*S45*S45/2</f>
        <v>4.2292624881751593E-3</v>
      </c>
      <c r="V45" s="13">
        <f t="shared" ref="V45:V55" si="19">0.00276*9.81*T45</f>
        <v>1.0231598484000003E-3</v>
      </c>
      <c r="W45" s="13">
        <f t="shared" ref="W45:W55" si="20">V45+U45</f>
        <v>5.2524223365751598E-3</v>
      </c>
      <c r="Y45">
        <f>S45*S45*SIN(2*45*PI()/180)/9.81</f>
        <v>0.31240397170700995</v>
      </c>
      <c r="Z45">
        <f>2*Q45*R45/9.81</f>
        <v>0.30832282882199646</v>
      </c>
    </row>
    <row r="46" spans="2:26" x14ac:dyDescent="0.2">
      <c r="K46">
        <v>6.6660000000000608E-2</v>
      </c>
      <c r="L46">
        <v>-5.1561561561562178E-2</v>
      </c>
      <c r="M46">
        <v>0.40002999400120071</v>
      </c>
      <c r="N46">
        <v>1.2001200120012214</v>
      </c>
      <c r="P46">
        <v>3.3330000000001192E-2</v>
      </c>
      <c r="Q46">
        <v>1.200480048004789</v>
      </c>
      <c r="R46">
        <v>0.73363336333632678</v>
      </c>
      <c r="S46">
        <f t="shared" si="16"/>
        <v>1.4069009408830997</v>
      </c>
      <c r="T46">
        <v>6.2240999999999998E-2</v>
      </c>
      <c r="U46" s="13">
        <f t="shared" si="18"/>
        <v>2.7315309552916967E-3</v>
      </c>
      <c r="V46" s="13">
        <f t="shared" si="19"/>
        <v>1.6852124196000001E-3</v>
      </c>
      <c r="W46" s="13">
        <f t="shared" si="20"/>
        <v>4.4167433748916966E-3</v>
      </c>
      <c r="Y46">
        <v>0.84185306731139165</v>
      </c>
    </row>
    <row r="47" spans="2:26" x14ac:dyDescent="0.2">
      <c r="K47">
        <v>0.10000000000000142</v>
      </c>
      <c r="L47">
        <v>-0.35988023952095455</v>
      </c>
      <c r="M47">
        <v>0.26678667866786426</v>
      </c>
      <c r="N47">
        <v>0.8998200359927786</v>
      </c>
      <c r="P47">
        <v>6.6660000000000608E-2</v>
      </c>
      <c r="Q47">
        <v>1.4668266346730687</v>
      </c>
      <c r="R47">
        <v>0.40002999400120093</v>
      </c>
      <c r="S47">
        <f t="shared" si="16"/>
        <v>1.5203961234779972</v>
      </c>
      <c r="T47">
        <v>7.5578000000000006E-2</v>
      </c>
      <c r="U47" s="13">
        <f t="shared" si="18"/>
        <v>3.1900140337559513E-3</v>
      </c>
      <c r="V47" s="13">
        <f t="shared" si="19"/>
        <v>2.0463196968000005E-3</v>
      </c>
      <c r="W47" s="13">
        <f t="shared" si="20"/>
        <v>5.2363337305559518E-3</v>
      </c>
    </row>
    <row r="48" spans="2:26" x14ac:dyDescent="0.2">
      <c r="K48">
        <v>0.13333000000000084</v>
      </c>
      <c r="L48">
        <v>-0.72189189189189928</v>
      </c>
      <c r="M48">
        <v>-0.20009000900090343</v>
      </c>
      <c r="N48">
        <v>0.30003000300030558</v>
      </c>
      <c r="P48">
        <v>0.10000000000000142</v>
      </c>
      <c r="Q48">
        <v>1.5339633963396202</v>
      </c>
      <c r="R48">
        <v>0.26678667866786387</v>
      </c>
      <c r="S48">
        <f t="shared" si="16"/>
        <v>1.5569903125017872</v>
      </c>
      <c r="T48">
        <v>8.446999999999999E-2</v>
      </c>
      <c r="U48" s="13">
        <f t="shared" si="18"/>
        <v>3.34542198984969E-3</v>
      </c>
      <c r="V48" s="13">
        <f t="shared" si="19"/>
        <v>2.2870759319999997E-3</v>
      </c>
      <c r="W48" s="13">
        <f t="shared" si="20"/>
        <v>5.6324979218496897E-3</v>
      </c>
    </row>
    <row r="49" spans="11:26" x14ac:dyDescent="0.2">
      <c r="K49">
        <v>0.16666000000000025</v>
      </c>
      <c r="L49">
        <v>-1.0828528528528349</v>
      </c>
      <c r="M49">
        <v>-0.46670665866826755</v>
      </c>
      <c r="N49">
        <v>-0.60006000600061116</v>
      </c>
      <c r="P49">
        <v>0.13333000000000084</v>
      </c>
      <c r="Q49">
        <v>1.4672367236723931</v>
      </c>
      <c r="R49">
        <v>-0.20009000900090301</v>
      </c>
      <c r="S49">
        <f t="shared" si="16"/>
        <v>1.4808172118782521</v>
      </c>
      <c r="T49">
        <v>7.7801000000000009E-2</v>
      </c>
      <c r="U49" s="13">
        <f t="shared" si="18"/>
        <v>3.0260910686929349E-3</v>
      </c>
      <c r="V49" s="13">
        <f t="shared" si="19"/>
        <v>2.1065087556000005E-3</v>
      </c>
      <c r="W49" s="13">
        <f t="shared" si="20"/>
        <v>5.1325998242929358E-3</v>
      </c>
    </row>
    <row r="50" spans="11:26" x14ac:dyDescent="0.2">
      <c r="K50">
        <v>0.20000000000000107</v>
      </c>
      <c r="L50">
        <v>-1.4908682634730794</v>
      </c>
      <c r="M50">
        <v>-0.93372337233722513</v>
      </c>
      <c r="N50">
        <v>-1.1997600479903721</v>
      </c>
      <c r="P50">
        <v>0.16666000000000025</v>
      </c>
      <c r="Q50">
        <v>1.4001499700060027</v>
      </c>
      <c r="R50">
        <v>-0.46670665866826772</v>
      </c>
      <c r="S50">
        <f t="shared" si="16"/>
        <v>1.4758844953969499</v>
      </c>
      <c r="T50">
        <v>6.2240999999999998E-2</v>
      </c>
      <c r="U50" s="13">
        <f t="shared" si="18"/>
        <v>3.0059643603792909E-3</v>
      </c>
      <c r="V50" s="13">
        <f t="shared" si="19"/>
        <v>1.6852124196000001E-3</v>
      </c>
      <c r="W50" s="13">
        <f t="shared" si="20"/>
        <v>4.6911767799792913E-3</v>
      </c>
    </row>
    <row r="51" spans="11:26" x14ac:dyDescent="0.2">
      <c r="K51">
        <v>0.23333000000000048</v>
      </c>
      <c r="L51">
        <v>-1.8047447447447149</v>
      </c>
      <c r="M51">
        <v>-1.2004800480047897</v>
      </c>
      <c r="N51">
        <v>-1.8001800180018317</v>
      </c>
      <c r="P51">
        <v>0.20000000000000107</v>
      </c>
      <c r="Q51">
        <v>1.4005700570056869</v>
      </c>
      <c r="R51">
        <v>-0.93372337233722513</v>
      </c>
      <c r="S51">
        <f t="shared" si="16"/>
        <v>1.683281266048462</v>
      </c>
      <c r="T51">
        <v>3.1120000000000002E-2</v>
      </c>
      <c r="U51" s="13">
        <f t="shared" si="18"/>
        <v>3.9101414324690031E-3</v>
      </c>
      <c r="V51" s="13">
        <f t="shared" si="19"/>
        <v>8.4259267200000011E-4</v>
      </c>
      <c r="W51" s="13">
        <f t="shared" si="20"/>
        <v>4.7527341044690035E-3</v>
      </c>
    </row>
    <row r="52" spans="11:26" x14ac:dyDescent="0.2">
      <c r="K52">
        <v>0.2666599999999999</v>
      </c>
      <c r="L52">
        <v>-2.3719519519519761</v>
      </c>
      <c r="M52">
        <v>-1.6001499700060022</v>
      </c>
      <c r="N52">
        <v>-2.7002700270027473</v>
      </c>
      <c r="P52">
        <v>0.23333000000000048</v>
      </c>
      <c r="Q52">
        <v>1.53393339333932</v>
      </c>
      <c r="R52">
        <v>-1.2004800480047897</v>
      </c>
      <c r="S52">
        <f t="shared" si="16"/>
        <v>1.9478459900256651</v>
      </c>
      <c r="T52">
        <v>-8.8920000000000006E-3</v>
      </c>
      <c r="U52" s="13">
        <f t="shared" si="18"/>
        <v>5.2358635211855074E-3</v>
      </c>
      <c r="V52" s="13">
        <f t="shared" si="19"/>
        <v>-2.4075623520000003E-4</v>
      </c>
      <c r="W52" s="13">
        <f t="shared" si="20"/>
        <v>4.9951072859855073E-3</v>
      </c>
    </row>
    <row r="53" spans="11:26" x14ac:dyDescent="0.2">
      <c r="K53">
        <v>0.30000000000000071</v>
      </c>
      <c r="M53">
        <v>-2.1342034203420148</v>
      </c>
      <c r="N53">
        <v>-3.5992801439711184</v>
      </c>
      <c r="P53">
        <v>0.2666599999999999</v>
      </c>
      <c r="Q53">
        <v>1.5335032993401347</v>
      </c>
      <c r="R53">
        <v>-1.6001499700060022</v>
      </c>
      <c r="S53">
        <f t="shared" si="16"/>
        <v>2.2163285621940827</v>
      </c>
      <c r="T53">
        <v>-6.2240999999999998E-2</v>
      </c>
      <c r="U53" s="13">
        <f t="shared" si="18"/>
        <v>6.7787149679242598E-3</v>
      </c>
      <c r="V53" s="13">
        <f t="shared" si="19"/>
        <v>-1.6852124196000001E-3</v>
      </c>
      <c r="W53" s="13">
        <f t="shared" si="20"/>
        <v>5.0935025483242599E-3</v>
      </c>
    </row>
    <row r="54" spans="11:26" x14ac:dyDescent="0.2">
      <c r="K54">
        <v>0.33333000000000013</v>
      </c>
      <c r="M54">
        <v>-2.0008100810081362</v>
      </c>
      <c r="N54">
        <v>-4.8004800480048848</v>
      </c>
      <c r="P54">
        <v>0.30000000000000071</v>
      </c>
      <c r="Q54">
        <v>1.467266726672654</v>
      </c>
      <c r="R54">
        <v>-2.1342034203420148</v>
      </c>
      <c r="S54">
        <f t="shared" si="16"/>
        <v>2.5899219846551826</v>
      </c>
      <c r="T54">
        <v>-0.13337399999999999</v>
      </c>
      <c r="U54" s="13">
        <f t="shared" si="18"/>
        <v>9.2566203235083314E-3</v>
      </c>
      <c r="V54" s="13">
        <f t="shared" si="19"/>
        <v>-3.6111810743999998E-3</v>
      </c>
      <c r="W54" s="13">
        <f t="shared" si="20"/>
        <v>5.6454392491083315E-3</v>
      </c>
    </row>
    <row r="55" spans="11:26" x14ac:dyDescent="0.2">
      <c r="K55">
        <v>0.36666000000000132</v>
      </c>
      <c r="N55">
        <v>-5.4005400540052069</v>
      </c>
      <c r="P55">
        <v>0.33333000000000013</v>
      </c>
      <c r="Q55">
        <v>1.4672367236723904</v>
      </c>
      <c r="R55">
        <v>-2.0008100810081366</v>
      </c>
      <c r="S55">
        <f t="shared" si="16"/>
        <v>2.4811337294786586</v>
      </c>
      <c r="T55">
        <v>-0.20006100000000002</v>
      </c>
      <c r="U55" s="13">
        <f t="shared" si="18"/>
        <v>8.4953139253082146E-3</v>
      </c>
      <c r="V55" s="13">
        <f t="shared" si="19"/>
        <v>-5.4167716116000006E-3</v>
      </c>
      <c r="W55" s="13">
        <f t="shared" si="20"/>
        <v>3.078542313708214E-3</v>
      </c>
    </row>
    <row r="56" spans="11:26" x14ac:dyDescent="0.2">
      <c r="P56">
        <v>60</v>
      </c>
    </row>
    <row r="57" spans="11:26" x14ac:dyDescent="0.2">
      <c r="P57" t="s">
        <v>35</v>
      </c>
      <c r="Q57" t="s">
        <v>30</v>
      </c>
      <c r="R57" t="s">
        <v>31</v>
      </c>
      <c r="S57" t="s">
        <v>34</v>
      </c>
      <c r="T57" t="s">
        <v>39</v>
      </c>
      <c r="U57" t="s">
        <v>37</v>
      </c>
      <c r="V57" t="s">
        <v>38</v>
      </c>
      <c r="W57" t="s">
        <v>36</v>
      </c>
    </row>
    <row r="58" spans="11:26" x14ac:dyDescent="0.2">
      <c r="P58">
        <v>0</v>
      </c>
      <c r="Q58">
        <v>1.4997000599880459</v>
      </c>
      <c r="R58">
        <v>2.6994601079784823</v>
      </c>
      <c r="S58">
        <f>SQRT(Q58*Q58+R58*R58)</f>
        <v>3.0880714280105876</v>
      </c>
      <c r="T58">
        <v>0.09</v>
      </c>
      <c r="U58" s="13">
        <f>0.00276*S58*S58/2</f>
        <v>1.3159935499403582E-2</v>
      </c>
      <c r="V58" s="13">
        <f t="shared" ref="V58" si="21">0.00276*9.81*T58</f>
        <v>2.4368039999999999E-3</v>
      </c>
      <c r="W58" s="13">
        <f>V58+U58</f>
        <v>1.5596739499403583E-2</v>
      </c>
      <c r="Y58">
        <f>S58*S58*SIN(2*60*PI()/180)/9.81</f>
        <v>0.84185306731139165</v>
      </c>
      <c r="Z58">
        <f>2*Q58*R58/9.81</f>
        <v>0.82535789722133879</v>
      </c>
    </row>
    <row r="59" spans="11:26" x14ac:dyDescent="0.2">
      <c r="P59">
        <v>3.3330000000001192E-2</v>
      </c>
      <c r="Q59">
        <v>2.1002100210020251</v>
      </c>
      <c r="R59">
        <v>2.1002100210020251</v>
      </c>
      <c r="S59">
        <f t="shared" ref="S59:S69" si="22">SQRT(Q59*Q59+R59*R59)</f>
        <v>2.9701454955329467</v>
      </c>
      <c r="T59">
        <v>0.16</v>
      </c>
      <c r="U59" s="13">
        <f t="shared" ref="U59:U69" si="23">0.00276*S59*S59/2</f>
        <v>1.2174034685195822E-2</v>
      </c>
      <c r="V59" s="13">
        <f t="shared" ref="V59:V69" si="24">0.00276*9.81*T59</f>
        <v>4.3320960000000006E-3</v>
      </c>
      <c r="W59" s="13">
        <f t="shared" ref="W59:W69" si="25">V59+U59</f>
        <v>1.6506130685195824E-2</v>
      </c>
    </row>
    <row r="60" spans="11:26" x14ac:dyDescent="0.2">
      <c r="P60">
        <v>6.6660000000000608E-2</v>
      </c>
      <c r="Q60">
        <v>1.5001500150015261</v>
      </c>
      <c r="R60">
        <v>1.2001200120012214</v>
      </c>
      <c r="S60">
        <f t="shared" si="22"/>
        <v>1.921129384168305</v>
      </c>
      <c r="T60">
        <v>0.2</v>
      </c>
      <c r="U60" s="13">
        <f t="shared" si="23"/>
        <v>5.0932185927865491E-3</v>
      </c>
      <c r="V60" s="13">
        <f t="shared" si="24"/>
        <v>5.4151200000000007E-3</v>
      </c>
      <c r="W60" s="13">
        <f t="shared" si="25"/>
        <v>1.050833859278655E-2</v>
      </c>
    </row>
    <row r="61" spans="11:26" x14ac:dyDescent="0.2">
      <c r="P61">
        <v>0.10000000000000142</v>
      </c>
      <c r="Q61">
        <v>2.0995800839831515</v>
      </c>
      <c r="R61">
        <v>0.8998200359927786</v>
      </c>
      <c r="S61">
        <f t="shared" si="22"/>
        <v>2.284275076743767</v>
      </c>
      <c r="T61">
        <v>0.22999999999999998</v>
      </c>
      <c r="U61" s="13">
        <f t="shared" si="23"/>
        <v>7.2007194242011841E-3</v>
      </c>
      <c r="V61" s="13">
        <f t="shared" si="24"/>
        <v>6.2273879999999995E-3</v>
      </c>
      <c r="W61" s="13">
        <f t="shared" si="25"/>
        <v>1.3428107424201183E-2</v>
      </c>
    </row>
    <row r="62" spans="11:26" x14ac:dyDescent="0.2">
      <c r="P62">
        <v>0.13333000000000084</v>
      </c>
      <c r="Q62">
        <v>2.1002100210021371</v>
      </c>
      <c r="R62">
        <v>0.30003000300030558</v>
      </c>
      <c r="S62">
        <f t="shared" si="22"/>
        <v>2.1215324968093605</v>
      </c>
      <c r="T62">
        <v>0.24</v>
      </c>
      <c r="U62" s="13">
        <f t="shared" si="23"/>
        <v>6.2112421863250592E-3</v>
      </c>
      <c r="V62" s="13">
        <f t="shared" si="24"/>
        <v>6.498144E-3</v>
      </c>
      <c r="W62" s="13">
        <f t="shared" si="25"/>
        <v>1.2709386186325059E-2</v>
      </c>
    </row>
    <row r="63" spans="11:26" x14ac:dyDescent="0.2">
      <c r="P63">
        <v>0.16666000000000025</v>
      </c>
      <c r="Q63">
        <v>1.8001800180018317</v>
      </c>
      <c r="R63">
        <v>-0.60006000600061116</v>
      </c>
      <c r="S63">
        <f t="shared" si="22"/>
        <v>1.8975563517362346</v>
      </c>
      <c r="T63">
        <v>0.21999999999999997</v>
      </c>
      <c r="U63" s="13">
        <f t="shared" si="23"/>
        <v>4.9689937490600489E-3</v>
      </c>
      <c r="V63" s="13">
        <f t="shared" si="24"/>
        <v>5.9566319999999999E-3</v>
      </c>
      <c r="W63" s="13">
        <f t="shared" si="25"/>
        <v>1.0925625749060048E-2</v>
      </c>
    </row>
    <row r="64" spans="11:26" x14ac:dyDescent="0.2">
      <c r="P64">
        <v>0.20000000000000107</v>
      </c>
      <c r="Q64">
        <v>1.799640071985559</v>
      </c>
      <c r="R64">
        <v>-1.1997600479903721</v>
      </c>
      <c r="S64">
        <f t="shared" si="22"/>
        <v>2.1628981856412124</v>
      </c>
      <c r="T64">
        <v>0.18</v>
      </c>
      <c r="U64" s="13">
        <f t="shared" si="23"/>
        <v>6.4558174148010667E-3</v>
      </c>
      <c r="V64" s="13">
        <f t="shared" si="24"/>
        <v>4.8736079999999998E-3</v>
      </c>
      <c r="W64" s="13">
        <f t="shared" si="25"/>
        <v>1.1329425414801066E-2</v>
      </c>
    </row>
    <row r="65" spans="16:23" x14ac:dyDescent="0.2">
      <c r="P65">
        <v>0.23333000000000048</v>
      </c>
      <c r="Q65">
        <v>2.1002100210021388</v>
      </c>
      <c r="R65">
        <v>-1.8001800180018317</v>
      </c>
      <c r="S65">
        <f t="shared" si="22"/>
        <v>2.7661399511830345</v>
      </c>
      <c r="T65">
        <v>0.12</v>
      </c>
      <c r="U65" s="13">
        <f t="shared" si="23"/>
        <v>1.0559111716752615E-2</v>
      </c>
      <c r="V65" s="13">
        <f t="shared" si="24"/>
        <v>3.249072E-3</v>
      </c>
      <c r="W65" s="13">
        <f t="shared" si="25"/>
        <v>1.3808183716752616E-2</v>
      </c>
    </row>
    <row r="66" spans="16:23" x14ac:dyDescent="0.2">
      <c r="P66">
        <v>0.2666599999999999</v>
      </c>
      <c r="Q66">
        <v>2.4002400240024411</v>
      </c>
      <c r="R66">
        <v>-2.7002700270027473</v>
      </c>
      <c r="S66">
        <f t="shared" si="22"/>
        <v>3.6128396576035113</v>
      </c>
      <c r="T66">
        <v>0.03</v>
      </c>
      <c r="U66" s="13">
        <f t="shared" si="23"/>
        <v>1.8012602340342666E-2</v>
      </c>
      <c r="V66" s="13">
        <f t="shared" si="24"/>
        <v>8.12268E-4</v>
      </c>
      <c r="W66" s="13">
        <f t="shared" si="25"/>
        <v>1.8824870340342668E-2</v>
      </c>
    </row>
    <row r="67" spans="16:23" x14ac:dyDescent="0.2">
      <c r="P67">
        <v>0.30000000000000071</v>
      </c>
      <c r="Q67">
        <v>2.0995800839831507</v>
      </c>
      <c r="R67">
        <v>-3.5992801439711184</v>
      </c>
      <c r="S67">
        <f t="shared" si="22"/>
        <v>4.1668998168714655</v>
      </c>
      <c r="T67">
        <v>-9.0000000000000011E-2</v>
      </c>
      <c r="U67" s="13">
        <f t="shared" si="23"/>
        <v>2.3961014635703964E-2</v>
      </c>
      <c r="V67" s="13">
        <f t="shared" si="24"/>
        <v>-2.4368040000000003E-3</v>
      </c>
      <c r="W67" s="13">
        <f t="shared" si="25"/>
        <v>2.1524210635703964E-2</v>
      </c>
    </row>
    <row r="68" spans="16:23" x14ac:dyDescent="0.2">
      <c r="P68">
        <v>0.33333000000000013</v>
      </c>
      <c r="Q68">
        <v>2.1002100210021388</v>
      </c>
      <c r="R68">
        <v>-4.8004800480048848</v>
      </c>
      <c r="S68">
        <f t="shared" si="22"/>
        <v>5.239798738845872</v>
      </c>
      <c r="T68">
        <v>-0.25</v>
      </c>
      <c r="U68" s="13">
        <f t="shared" si="23"/>
        <v>3.7888577336582893E-2</v>
      </c>
      <c r="V68" s="13">
        <f t="shared" si="24"/>
        <v>-6.7689000000000004E-3</v>
      </c>
      <c r="W68" s="13">
        <f t="shared" si="25"/>
        <v>3.1119677336582892E-2</v>
      </c>
    </row>
    <row r="69" spans="16:23" x14ac:dyDescent="0.2">
      <c r="P69">
        <v>0.36666000000000132</v>
      </c>
      <c r="Q69">
        <v>2.1002100210020238</v>
      </c>
      <c r="R69">
        <v>-5.4005400540052069</v>
      </c>
      <c r="S69">
        <f t="shared" si="22"/>
        <v>5.7945418289310746</v>
      </c>
      <c r="T69">
        <v>-0.43</v>
      </c>
      <c r="U69" s="13">
        <f t="shared" si="23"/>
        <v>4.6335866709979995E-2</v>
      </c>
      <c r="V69" s="13">
        <f t="shared" si="24"/>
        <v>-1.1642508000000001E-2</v>
      </c>
      <c r="W69" s="13">
        <f t="shared" si="25"/>
        <v>3.4693358709979992E-2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F256-2D5A-4AEA-9A03-BA639B48CAF0}">
  <dimension ref="A1:G7"/>
  <sheetViews>
    <sheetView workbookViewId="0">
      <selection activeCell="K12" sqref="K12"/>
    </sheetView>
  </sheetViews>
  <sheetFormatPr baseColWidth="10" defaultColWidth="8.83203125" defaultRowHeight="15" x14ac:dyDescent="0.2"/>
  <cols>
    <col min="1" max="1" width="24.1640625" bestFit="1" customWidth="1"/>
    <col min="2" max="2" width="10.6640625" bestFit="1" customWidth="1"/>
  </cols>
  <sheetData>
    <row r="1" spans="1:7" x14ac:dyDescent="0.2">
      <c r="A1" s="1" t="s">
        <v>11</v>
      </c>
      <c r="B1">
        <v>5.0999999999999996</v>
      </c>
      <c r="C1" t="s">
        <v>20</v>
      </c>
    </row>
    <row r="2" spans="1:7" x14ac:dyDescent="0.2">
      <c r="A2" s="1" t="s">
        <v>10</v>
      </c>
      <c r="B2">
        <v>249.2</v>
      </c>
      <c r="C2" t="s">
        <v>20</v>
      </c>
    </row>
    <row r="3" spans="1:7" x14ac:dyDescent="0.2">
      <c r="A3" s="1" t="s">
        <v>9</v>
      </c>
      <c r="B3">
        <v>255.7</v>
      </c>
      <c r="C3" t="s">
        <v>20</v>
      </c>
    </row>
    <row r="6" spans="1:7" x14ac:dyDescent="0.2">
      <c r="G6" t="s">
        <v>8</v>
      </c>
    </row>
    <row r="7" spans="1:7" x14ac:dyDescent="0.2">
      <c r="G7" t="s">
        <v>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6A43B-CB52-4422-81F4-EEBD80633A02}">
  <dimension ref="A1:O296"/>
  <sheetViews>
    <sheetView topLeftCell="A19" workbookViewId="0"/>
  </sheetViews>
  <sheetFormatPr baseColWidth="10" defaultColWidth="8.83203125" defaultRowHeight="15" x14ac:dyDescent="0.2"/>
  <cols>
    <col min="1" max="1" width="16.1640625" bestFit="1" customWidth="1"/>
    <col min="2" max="2" width="10.6640625" bestFit="1" customWidth="1"/>
    <col min="3" max="3" width="12.1640625" bestFit="1" customWidth="1"/>
    <col min="5" max="5" width="16.1640625" bestFit="1" customWidth="1"/>
    <col min="6" max="6" width="11.6640625" bestFit="1" customWidth="1"/>
    <col min="9" max="9" width="16.83203125" bestFit="1" customWidth="1"/>
    <col min="10" max="10" width="11.6640625" bestFit="1" customWidth="1"/>
    <col min="11" max="11" width="12.1640625" bestFit="1" customWidth="1"/>
    <col min="13" max="13" width="16.83203125" bestFit="1" customWidth="1"/>
    <col min="14" max="14" width="11.6640625" bestFit="1" customWidth="1"/>
  </cols>
  <sheetData>
    <row r="1" spans="1:15" x14ac:dyDescent="0.2">
      <c r="A1" s="1" t="s">
        <v>16</v>
      </c>
      <c r="B1" t="s">
        <v>19</v>
      </c>
      <c r="E1" s="1" t="s">
        <v>16</v>
      </c>
      <c r="F1" t="s">
        <v>18</v>
      </c>
      <c r="I1" s="1" t="s">
        <v>16</v>
      </c>
      <c r="J1" t="s">
        <v>17</v>
      </c>
      <c r="M1" s="1" t="s">
        <v>16</v>
      </c>
      <c r="N1" t="s">
        <v>15</v>
      </c>
    </row>
    <row r="4" spans="1:15" x14ac:dyDescent="0.2">
      <c r="A4" t="s">
        <v>14</v>
      </c>
      <c r="B4" t="s">
        <v>12</v>
      </c>
      <c r="C4" t="s">
        <v>13</v>
      </c>
      <c r="E4" t="s">
        <v>14</v>
      </c>
      <c r="F4" t="s">
        <v>12</v>
      </c>
      <c r="G4" t="s">
        <v>13</v>
      </c>
      <c r="I4" t="s">
        <v>14</v>
      </c>
      <c r="J4" t="s">
        <v>12</v>
      </c>
      <c r="K4" t="s">
        <v>13</v>
      </c>
      <c r="M4" t="s">
        <v>14</v>
      </c>
      <c r="N4" t="s">
        <v>12</v>
      </c>
      <c r="O4" t="s">
        <v>13</v>
      </c>
    </row>
    <row r="5" spans="1:15" x14ac:dyDescent="0.2">
      <c r="A5">
        <v>0</v>
      </c>
      <c r="B5">
        <v>0</v>
      </c>
      <c r="C5">
        <v>0.93</v>
      </c>
      <c r="E5">
        <v>0</v>
      </c>
      <c r="F5">
        <v>0</v>
      </c>
      <c r="G5">
        <v>1.03</v>
      </c>
      <c r="I5">
        <v>0</v>
      </c>
      <c r="J5">
        <v>0</v>
      </c>
      <c r="K5">
        <v>1.1299999999999999</v>
      </c>
      <c r="M5">
        <v>0</v>
      </c>
      <c r="N5">
        <v>0</v>
      </c>
      <c r="O5">
        <v>1.22</v>
      </c>
    </row>
    <row r="6" spans="1:15" x14ac:dyDescent="0.2">
      <c r="A6">
        <v>0.05</v>
      </c>
      <c r="B6">
        <v>0</v>
      </c>
      <c r="C6">
        <v>0.93</v>
      </c>
      <c r="E6">
        <v>0.05</v>
      </c>
      <c r="F6">
        <v>0</v>
      </c>
      <c r="G6">
        <v>1.03</v>
      </c>
      <c r="I6">
        <v>0.05</v>
      </c>
      <c r="J6">
        <v>0</v>
      </c>
      <c r="K6">
        <v>1.1299999999999999</v>
      </c>
      <c r="M6">
        <v>0.05</v>
      </c>
      <c r="N6">
        <v>0</v>
      </c>
      <c r="O6">
        <v>1.22</v>
      </c>
    </row>
    <row r="7" spans="1:15" x14ac:dyDescent="0.2">
      <c r="A7">
        <v>0.1</v>
      </c>
      <c r="B7">
        <v>0</v>
      </c>
      <c r="C7">
        <v>0.92</v>
      </c>
      <c r="E7">
        <v>0.1</v>
      </c>
      <c r="F7">
        <v>0</v>
      </c>
      <c r="G7">
        <v>1.03</v>
      </c>
      <c r="I7">
        <v>0.1</v>
      </c>
      <c r="J7">
        <v>0</v>
      </c>
      <c r="K7">
        <v>1.1299999999999999</v>
      </c>
      <c r="M7">
        <v>0.1</v>
      </c>
      <c r="N7">
        <v>0</v>
      </c>
      <c r="O7">
        <v>1.21</v>
      </c>
    </row>
    <row r="8" spans="1:15" x14ac:dyDescent="0.2">
      <c r="A8">
        <v>0.15</v>
      </c>
      <c r="B8">
        <v>0</v>
      </c>
      <c r="C8">
        <v>0.93</v>
      </c>
      <c r="E8">
        <v>0.15</v>
      </c>
      <c r="F8">
        <v>0</v>
      </c>
      <c r="G8">
        <v>1.03</v>
      </c>
      <c r="I8">
        <v>0.15</v>
      </c>
      <c r="J8">
        <v>0</v>
      </c>
      <c r="K8">
        <v>1.1299999999999999</v>
      </c>
      <c r="M8">
        <v>0.15</v>
      </c>
      <c r="N8">
        <v>0</v>
      </c>
      <c r="O8">
        <v>1.22</v>
      </c>
    </row>
    <row r="9" spans="1:15" x14ac:dyDescent="0.2">
      <c r="A9">
        <v>0.2</v>
      </c>
      <c r="B9">
        <v>0</v>
      </c>
      <c r="C9">
        <v>0.93</v>
      </c>
      <c r="E9">
        <v>0.2</v>
      </c>
      <c r="F9">
        <v>0</v>
      </c>
      <c r="G9">
        <v>1.02</v>
      </c>
      <c r="I9">
        <v>0.2</v>
      </c>
      <c r="J9">
        <v>0</v>
      </c>
      <c r="K9">
        <v>1.1299999999999999</v>
      </c>
      <c r="M9">
        <v>0.2</v>
      </c>
      <c r="N9">
        <v>0</v>
      </c>
      <c r="O9">
        <v>1.21</v>
      </c>
    </row>
    <row r="10" spans="1:15" x14ac:dyDescent="0.2">
      <c r="A10">
        <v>0.25</v>
      </c>
      <c r="B10">
        <v>0</v>
      </c>
      <c r="C10">
        <v>0.92</v>
      </c>
      <c r="E10">
        <v>0.25</v>
      </c>
      <c r="F10">
        <v>0</v>
      </c>
      <c r="G10">
        <v>1.02</v>
      </c>
      <c r="I10">
        <v>0.25</v>
      </c>
      <c r="J10">
        <v>0</v>
      </c>
      <c r="K10">
        <v>1.1299999999999999</v>
      </c>
      <c r="M10">
        <v>0.25</v>
      </c>
      <c r="N10">
        <v>0</v>
      </c>
      <c r="O10">
        <v>1.22</v>
      </c>
    </row>
    <row r="11" spans="1:15" x14ac:dyDescent="0.2">
      <c r="A11">
        <v>0.3</v>
      </c>
      <c r="B11">
        <v>0</v>
      </c>
      <c r="C11">
        <v>0.92</v>
      </c>
      <c r="E11">
        <v>0.3</v>
      </c>
      <c r="F11">
        <v>0</v>
      </c>
      <c r="G11">
        <v>1.03</v>
      </c>
      <c r="I11">
        <v>0.3</v>
      </c>
      <c r="J11">
        <v>0</v>
      </c>
      <c r="K11">
        <v>1.1200000000000001</v>
      </c>
      <c r="M11">
        <v>0.3</v>
      </c>
      <c r="N11">
        <v>0</v>
      </c>
      <c r="O11">
        <v>1.21</v>
      </c>
    </row>
    <row r="12" spans="1:15" x14ac:dyDescent="0.2">
      <c r="A12">
        <v>0.35</v>
      </c>
      <c r="B12">
        <v>0</v>
      </c>
      <c r="C12">
        <v>0.92</v>
      </c>
      <c r="E12">
        <v>0.35</v>
      </c>
      <c r="F12">
        <v>0</v>
      </c>
      <c r="G12">
        <v>1.03</v>
      </c>
      <c r="I12">
        <v>0.35</v>
      </c>
      <c r="J12">
        <v>0</v>
      </c>
      <c r="K12">
        <v>1.1299999999999999</v>
      </c>
      <c r="M12">
        <v>0.35</v>
      </c>
      <c r="N12">
        <v>0</v>
      </c>
      <c r="O12">
        <v>1.22</v>
      </c>
    </row>
    <row r="13" spans="1:15" x14ac:dyDescent="0.2">
      <c r="A13">
        <v>0.4</v>
      </c>
      <c r="B13">
        <v>0</v>
      </c>
      <c r="C13">
        <v>0.92</v>
      </c>
      <c r="E13">
        <v>0.4</v>
      </c>
      <c r="F13">
        <v>0</v>
      </c>
      <c r="G13">
        <v>1.03</v>
      </c>
      <c r="I13">
        <v>0.4</v>
      </c>
      <c r="J13">
        <v>0</v>
      </c>
      <c r="K13">
        <v>1.1299999999999999</v>
      </c>
      <c r="M13">
        <v>0.4</v>
      </c>
      <c r="N13">
        <v>0</v>
      </c>
      <c r="O13">
        <v>1.21</v>
      </c>
    </row>
    <row r="14" spans="1:15" x14ac:dyDescent="0.2">
      <c r="A14">
        <v>0.45</v>
      </c>
      <c r="B14">
        <v>0</v>
      </c>
      <c r="C14">
        <v>0.93</v>
      </c>
      <c r="E14">
        <v>0.45</v>
      </c>
      <c r="F14">
        <v>0</v>
      </c>
      <c r="G14">
        <v>1.03</v>
      </c>
      <c r="I14">
        <v>0.45</v>
      </c>
      <c r="J14">
        <v>0</v>
      </c>
      <c r="K14">
        <v>1.1299999999999999</v>
      </c>
      <c r="M14">
        <v>0.45</v>
      </c>
      <c r="N14">
        <v>0</v>
      </c>
      <c r="O14">
        <v>1.21</v>
      </c>
    </row>
    <row r="15" spans="1:15" x14ac:dyDescent="0.2">
      <c r="A15">
        <v>0.5</v>
      </c>
      <c r="B15">
        <v>0</v>
      </c>
      <c r="C15">
        <v>0.92</v>
      </c>
      <c r="E15">
        <v>0.5</v>
      </c>
      <c r="F15">
        <v>0</v>
      </c>
      <c r="G15">
        <v>1.03</v>
      </c>
      <c r="I15">
        <v>0.5</v>
      </c>
      <c r="J15">
        <v>0</v>
      </c>
      <c r="K15">
        <v>1.1200000000000001</v>
      </c>
      <c r="M15">
        <v>0.5</v>
      </c>
      <c r="N15">
        <v>0</v>
      </c>
      <c r="O15">
        <v>1.21</v>
      </c>
    </row>
    <row r="16" spans="1:15" x14ac:dyDescent="0.2">
      <c r="A16">
        <v>0.55000000000000004</v>
      </c>
      <c r="B16">
        <v>0</v>
      </c>
      <c r="C16">
        <v>0.92</v>
      </c>
      <c r="E16">
        <v>0.55000000000000004</v>
      </c>
      <c r="F16">
        <v>0</v>
      </c>
      <c r="G16">
        <v>1.03</v>
      </c>
      <c r="I16">
        <v>0.55000000000000004</v>
      </c>
      <c r="J16">
        <v>0</v>
      </c>
      <c r="K16">
        <v>1.1299999999999999</v>
      </c>
      <c r="M16">
        <v>0.55000000000000004</v>
      </c>
      <c r="N16">
        <v>0</v>
      </c>
      <c r="O16">
        <v>1.21</v>
      </c>
    </row>
    <row r="17" spans="1:15" x14ac:dyDescent="0.2">
      <c r="A17">
        <v>0.6</v>
      </c>
      <c r="B17">
        <v>0</v>
      </c>
      <c r="C17">
        <v>0.92</v>
      </c>
      <c r="E17">
        <v>0.6</v>
      </c>
      <c r="F17">
        <v>0</v>
      </c>
      <c r="G17">
        <v>1.03</v>
      </c>
      <c r="I17">
        <v>0.6</v>
      </c>
      <c r="J17">
        <v>0</v>
      </c>
      <c r="K17">
        <v>1.1299999999999999</v>
      </c>
      <c r="M17">
        <v>0.6</v>
      </c>
      <c r="N17">
        <v>0</v>
      </c>
      <c r="O17">
        <v>1.22</v>
      </c>
    </row>
    <row r="18" spans="1:15" x14ac:dyDescent="0.2">
      <c r="A18">
        <v>0.65</v>
      </c>
      <c r="B18">
        <v>0</v>
      </c>
      <c r="C18">
        <v>0.93</v>
      </c>
      <c r="E18">
        <v>0.65</v>
      </c>
      <c r="F18">
        <v>0</v>
      </c>
      <c r="G18">
        <v>1.03</v>
      </c>
      <c r="I18">
        <v>0.65</v>
      </c>
      <c r="J18">
        <v>0</v>
      </c>
      <c r="K18">
        <v>1.1299999999999999</v>
      </c>
      <c r="M18">
        <v>0.65</v>
      </c>
      <c r="N18">
        <v>0</v>
      </c>
      <c r="O18">
        <v>1.22</v>
      </c>
    </row>
    <row r="19" spans="1:15" x14ac:dyDescent="0.2">
      <c r="A19">
        <v>0.7</v>
      </c>
      <c r="B19">
        <v>0</v>
      </c>
      <c r="C19">
        <v>0.93</v>
      </c>
      <c r="E19">
        <v>0.7</v>
      </c>
      <c r="F19">
        <v>0</v>
      </c>
      <c r="G19">
        <v>1.03</v>
      </c>
      <c r="I19">
        <v>0.7</v>
      </c>
      <c r="J19">
        <v>0</v>
      </c>
      <c r="K19">
        <v>1.1399999999999999</v>
      </c>
      <c r="M19">
        <v>0.7</v>
      </c>
      <c r="N19">
        <v>0</v>
      </c>
      <c r="O19">
        <v>1.22</v>
      </c>
    </row>
    <row r="20" spans="1:15" x14ac:dyDescent="0.2">
      <c r="A20">
        <v>0.75</v>
      </c>
      <c r="B20">
        <v>0</v>
      </c>
      <c r="C20">
        <v>0.93</v>
      </c>
      <c r="E20">
        <v>0.75</v>
      </c>
      <c r="F20">
        <v>0</v>
      </c>
      <c r="G20">
        <v>1.03</v>
      </c>
      <c r="I20">
        <v>0.75</v>
      </c>
      <c r="J20">
        <v>0</v>
      </c>
      <c r="K20">
        <v>1.1299999999999999</v>
      </c>
      <c r="M20">
        <v>0.75</v>
      </c>
      <c r="N20">
        <v>0</v>
      </c>
      <c r="O20">
        <v>1.22</v>
      </c>
    </row>
    <row r="21" spans="1:15" x14ac:dyDescent="0.2">
      <c r="A21">
        <v>0.8</v>
      </c>
      <c r="B21">
        <v>0</v>
      </c>
      <c r="C21">
        <v>0.93</v>
      </c>
      <c r="E21">
        <v>0.8</v>
      </c>
      <c r="F21">
        <v>0</v>
      </c>
      <c r="G21">
        <v>1.03</v>
      </c>
      <c r="I21">
        <v>0.8</v>
      </c>
      <c r="J21">
        <v>0</v>
      </c>
      <c r="K21">
        <v>1.1299999999999999</v>
      </c>
      <c r="M21">
        <v>0.8</v>
      </c>
      <c r="N21">
        <v>0</v>
      </c>
      <c r="O21">
        <v>1.22</v>
      </c>
    </row>
    <row r="22" spans="1:15" x14ac:dyDescent="0.2">
      <c r="A22">
        <v>0.85</v>
      </c>
      <c r="B22">
        <v>0</v>
      </c>
      <c r="C22">
        <v>0.92</v>
      </c>
      <c r="E22">
        <v>0.85</v>
      </c>
      <c r="F22">
        <v>0</v>
      </c>
      <c r="G22">
        <v>1.03</v>
      </c>
      <c r="I22">
        <v>0.85</v>
      </c>
      <c r="J22">
        <v>0</v>
      </c>
      <c r="K22">
        <v>1.1299999999999999</v>
      </c>
      <c r="M22">
        <v>0.85</v>
      </c>
      <c r="N22">
        <v>0</v>
      </c>
      <c r="O22">
        <v>1.21</v>
      </c>
    </row>
    <row r="23" spans="1:15" x14ac:dyDescent="0.2">
      <c r="A23">
        <v>0.9</v>
      </c>
      <c r="B23">
        <v>0</v>
      </c>
      <c r="C23">
        <v>0.92</v>
      </c>
      <c r="E23">
        <v>0.9</v>
      </c>
      <c r="F23">
        <v>0</v>
      </c>
      <c r="G23">
        <v>1.03</v>
      </c>
      <c r="I23">
        <v>0.9</v>
      </c>
      <c r="J23">
        <v>0</v>
      </c>
      <c r="K23">
        <v>1.1299999999999999</v>
      </c>
      <c r="M23">
        <v>0.9</v>
      </c>
      <c r="N23">
        <v>0</v>
      </c>
      <c r="O23">
        <v>1.22</v>
      </c>
    </row>
    <row r="24" spans="1:15" x14ac:dyDescent="0.2">
      <c r="A24">
        <v>0.95</v>
      </c>
      <c r="B24">
        <v>0</v>
      </c>
      <c r="C24">
        <v>0.93</v>
      </c>
      <c r="E24">
        <v>0.95</v>
      </c>
      <c r="F24">
        <v>0</v>
      </c>
      <c r="G24">
        <v>1.04</v>
      </c>
      <c r="I24">
        <v>0.95</v>
      </c>
      <c r="J24">
        <v>0</v>
      </c>
      <c r="K24">
        <v>1.1299999999999999</v>
      </c>
      <c r="M24">
        <v>0.95</v>
      </c>
      <c r="N24">
        <v>0</v>
      </c>
      <c r="O24">
        <v>1.22</v>
      </c>
    </row>
    <row r="25" spans="1:15" x14ac:dyDescent="0.2">
      <c r="A25">
        <v>1</v>
      </c>
      <c r="B25">
        <v>0</v>
      </c>
      <c r="C25">
        <v>0.92</v>
      </c>
      <c r="E25">
        <v>1</v>
      </c>
      <c r="F25">
        <v>0</v>
      </c>
      <c r="G25">
        <v>1.03</v>
      </c>
      <c r="I25">
        <v>1</v>
      </c>
      <c r="J25">
        <v>0</v>
      </c>
      <c r="K25">
        <v>1.1299999999999999</v>
      </c>
      <c r="M25">
        <v>1</v>
      </c>
      <c r="N25">
        <v>0</v>
      </c>
      <c r="O25">
        <v>1.22</v>
      </c>
    </row>
    <row r="26" spans="1:15" x14ac:dyDescent="0.2">
      <c r="A26">
        <v>1.05</v>
      </c>
      <c r="B26">
        <v>0</v>
      </c>
      <c r="C26">
        <v>0.92</v>
      </c>
      <c r="E26">
        <v>1.05</v>
      </c>
      <c r="F26">
        <v>0</v>
      </c>
      <c r="G26">
        <v>1.03</v>
      </c>
      <c r="I26">
        <v>1.05</v>
      </c>
      <c r="J26">
        <v>0</v>
      </c>
      <c r="K26">
        <v>1.1299999999999999</v>
      </c>
      <c r="M26">
        <v>1.05</v>
      </c>
      <c r="N26">
        <v>0</v>
      </c>
      <c r="O26">
        <v>1.21</v>
      </c>
    </row>
    <row r="27" spans="1:15" x14ac:dyDescent="0.2">
      <c r="A27">
        <v>1.1000000000000001</v>
      </c>
      <c r="B27">
        <v>0</v>
      </c>
      <c r="C27">
        <v>0.92</v>
      </c>
      <c r="E27">
        <v>1.1000000000000001</v>
      </c>
      <c r="F27">
        <v>0</v>
      </c>
      <c r="G27">
        <v>1.03</v>
      </c>
      <c r="I27">
        <v>1.1000000000000001</v>
      </c>
      <c r="J27">
        <v>0</v>
      </c>
      <c r="K27">
        <v>1.1299999999999999</v>
      </c>
      <c r="M27">
        <v>1.1000000000000001</v>
      </c>
      <c r="N27">
        <v>0</v>
      </c>
      <c r="O27">
        <v>1.22</v>
      </c>
    </row>
    <row r="28" spans="1:15" x14ac:dyDescent="0.2">
      <c r="A28">
        <v>1.1499999999999999</v>
      </c>
      <c r="B28">
        <v>0</v>
      </c>
      <c r="C28">
        <v>0.92</v>
      </c>
      <c r="E28">
        <v>1.1499999999999999</v>
      </c>
      <c r="F28">
        <v>0</v>
      </c>
      <c r="G28">
        <v>1.02</v>
      </c>
      <c r="I28">
        <v>1.1499999999999999</v>
      </c>
      <c r="J28">
        <v>0</v>
      </c>
      <c r="K28">
        <v>1.1200000000000001</v>
      </c>
      <c r="M28">
        <v>1.1499999999999999</v>
      </c>
      <c r="N28">
        <v>0</v>
      </c>
      <c r="O28">
        <v>1.21</v>
      </c>
    </row>
    <row r="29" spans="1:15" x14ac:dyDescent="0.2">
      <c r="A29">
        <v>1.2</v>
      </c>
      <c r="B29">
        <v>0</v>
      </c>
      <c r="C29">
        <v>0.92</v>
      </c>
      <c r="E29">
        <v>1.2</v>
      </c>
      <c r="F29">
        <v>0</v>
      </c>
      <c r="G29">
        <v>1.03</v>
      </c>
      <c r="I29">
        <v>1.2</v>
      </c>
      <c r="J29">
        <v>0</v>
      </c>
      <c r="K29">
        <v>1.1200000000000001</v>
      </c>
      <c r="M29">
        <v>1.2</v>
      </c>
      <c r="N29">
        <v>0</v>
      </c>
      <c r="O29">
        <v>1.21</v>
      </c>
    </row>
    <row r="30" spans="1:15" x14ac:dyDescent="0.2">
      <c r="A30">
        <v>1.25</v>
      </c>
      <c r="B30">
        <v>0</v>
      </c>
      <c r="C30">
        <v>0.93</v>
      </c>
      <c r="E30">
        <v>1.25</v>
      </c>
      <c r="F30">
        <v>0</v>
      </c>
      <c r="G30">
        <v>1.03</v>
      </c>
      <c r="I30">
        <v>1.25</v>
      </c>
      <c r="J30">
        <v>0</v>
      </c>
      <c r="K30">
        <v>1.1200000000000001</v>
      </c>
      <c r="M30">
        <v>1.25</v>
      </c>
      <c r="N30" s="3">
        <v>1.2126E-4</v>
      </c>
      <c r="O30">
        <v>1.2</v>
      </c>
    </row>
    <row r="31" spans="1:15" x14ac:dyDescent="0.2">
      <c r="A31">
        <v>1.3</v>
      </c>
      <c r="B31">
        <v>0</v>
      </c>
      <c r="C31">
        <v>0.92</v>
      </c>
      <c r="E31">
        <v>1.3</v>
      </c>
      <c r="F31">
        <v>0</v>
      </c>
      <c r="G31">
        <v>1.03</v>
      </c>
      <c r="I31">
        <v>1.3</v>
      </c>
      <c r="J31">
        <v>0</v>
      </c>
      <c r="K31">
        <v>1.1299999999999999</v>
      </c>
      <c r="M31">
        <v>1.3</v>
      </c>
      <c r="N31" s="3">
        <v>9.701E-4</v>
      </c>
      <c r="O31">
        <v>1.1499999999999999</v>
      </c>
    </row>
    <row r="32" spans="1:15" x14ac:dyDescent="0.2">
      <c r="A32">
        <v>1.35</v>
      </c>
      <c r="B32">
        <v>0</v>
      </c>
      <c r="C32">
        <v>0.92</v>
      </c>
      <c r="E32">
        <v>1.35</v>
      </c>
      <c r="F32">
        <v>0</v>
      </c>
      <c r="G32">
        <v>1.03</v>
      </c>
      <c r="I32">
        <v>1.35</v>
      </c>
      <c r="J32">
        <v>0</v>
      </c>
      <c r="K32">
        <v>1.1299999999999999</v>
      </c>
      <c r="M32">
        <v>1.35</v>
      </c>
      <c r="N32">
        <v>4.1000000000000003E-3</v>
      </c>
      <c r="O32">
        <v>1.1299999999999999</v>
      </c>
    </row>
    <row r="33" spans="1:15" x14ac:dyDescent="0.2">
      <c r="A33">
        <v>1.4</v>
      </c>
      <c r="B33">
        <v>0</v>
      </c>
      <c r="C33">
        <v>0.92</v>
      </c>
      <c r="E33">
        <v>1.4</v>
      </c>
      <c r="F33">
        <v>0</v>
      </c>
      <c r="G33">
        <v>1.02</v>
      </c>
      <c r="I33">
        <v>1.4</v>
      </c>
      <c r="J33">
        <v>0</v>
      </c>
      <c r="K33">
        <v>1.1299999999999999</v>
      </c>
      <c r="M33">
        <v>1.4</v>
      </c>
      <c r="N33">
        <v>1.0800000000000001E-2</v>
      </c>
      <c r="O33">
        <v>1.1499999999999999</v>
      </c>
    </row>
    <row r="34" spans="1:15" x14ac:dyDescent="0.2">
      <c r="A34">
        <v>1.45</v>
      </c>
      <c r="B34">
        <v>0</v>
      </c>
      <c r="C34">
        <v>0.92</v>
      </c>
      <c r="E34">
        <v>1.45</v>
      </c>
      <c r="F34">
        <v>0</v>
      </c>
      <c r="G34">
        <v>1.02</v>
      </c>
      <c r="I34">
        <v>1.45</v>
      </c>
      <c r="J34" s="3">
        <v>2.4252E-4</v>
      </c>
      <c r="K34">
        <v>1.08</v>
      </c>
      <c r="M34">
        <v>1.45</v>
      </c>
      <c r="N34">
        <v>2.1000000000000001E-2</v>
      </c>
      <c r="O34">
        <v>1.1299999999999999</v>
      </c>
    </row>
    <row r="35" spans="1:15" x14ac:dyDescent="0.2">
      <c r="A35">
        <v>1.5</v>
      </c>
      <c r="B35">
        <v>0</v>
      </c>
      <c r="C35">
        <v>0.93</v>
      </c>
      <c r="E35">
        <v>1.5</v>
      </c>
      <c r="F35">
        <v>0</v>
      </c>
      <c r="G35">
        <v>1.02</v>
      </c>
      <c r="I35">
        <v>1.5</v>
      </c>
      <c r="J35">
        <v>2.3999999999999998E-3</v>
      </c>
      <c r="K35">
        <v>1.07</v>
      </c>
      <c r="M35">
        <v>1.5</v>
      </c>
      <c r="N35">
        <v>3.4700000000000002E-2</v>
      </c>
      <c r="O35">
        <v>1.1399999999999999</v>
      </c>
    </row>
    <row r="36" spans="1:15" x14ac:dyDescent="0.2">
      <c r="A36">
        <v>1.55</v>
      </c>
      <c r="B36">
        <v>0</v>
      </c>
      <c r="C36">
        <v>0.93</v>
      </c>
      <c r="E36">
        <v>1.55</v>
      </c>
      <c r="F36">
        <v>0</v>
      </c>
      <c r="G36">
        <v>1.02</v>
      </c>
      <c r="I36">
        <v>1.55</v>
      </c>
      <c r="J36">
        <v>7.4999999999999997E-3</v>
      </c>
      <c r="K36">
        <v>1.06</v>
      </c>
      <c r="M36">
        <v>1.55</v>
      </c>
      <c r="N36">
        <v>5.1900000000000002E-2</v>
      </c>
      <c r="O36">
        <v>1.1299999999999999</v>
      </c>
    </row>
    <row r="37" spans="1:15" x14ac:dyDescent="0.2">
      <c r="A37">
        <v>1.6</v>
      </c>
      <c r="B37">
        <v>0</v>
      </c>
      <c r="C37">
        <v>0.93</v>
      </c>
      <c r="E37">
        <v>1.6</v>
      </c>
      <c r="F37">
        <v>0</v>
      </c>
      <c r="G37">
        <v>1.02</v>
      </c>
      <c r="I37">
        <v>1.6</v>
      </c>
      <c r="J37">
        <v>1.54E-2</v>
      </c>
      <c r="K37">
        <v>1.06</v>
      </c>
      <c r="M37">
        <v>1.6</v>
      </c>
      <c r="N37">
        <v>7.2499999999999995E-2</v>
      </c>
      <c r="O37">
        <v>1.1299999999999999</v>
      </c>
    </row>
    <row r="38" spans="1:15" x14ac:dyDescent="0.2">
      <c r="A38">
        <v>1.65</v>
      </c>
      <c r="B38">
        <v>0</v>
      </c>
      <c r="C38">
        <v>0.93</v>
      </c>
      <c r="E38">
        <v>1.65</v>
      </c>
      <c r="F38">
        <v>0</v>
      </c>
      <c r="G38">
        <v>1.02</v>
      </c>
      <c r="I38">
        <v>1.65</v>
      </c>
      <c r="J38">
        <v>2.6100000000000002E-2</v>
      </c>
      <c r="K38">
        <v>1.07</v>
      </c>
      <c r="M38">
        <v>1.65</v>
      </c>
      <c r="N38">
        <v>9.64E-2</v>
      </c>
      <c r="O38">
        <v>1.1399999999999999</v>
      </c>
    </row>
    <row r="39" spans="1:15" x14ac:dyDescent="0.2">
      <c r="A39">
        <v>1.7</v>
      </c>
      <c r="B39">
        <v>0</v>
      </c>
      <c r="C39">
        <v>0.93</v>
      </c>
      <c r="E39">
        <v>1.7</v>
      </c>
      <c r="F39">
        <v>0</v>
      </c>
      <c r="G39">
        <v>1.02</v>
      </c>
      <c r="I39">
        <v>1.7</v>
      </c>
      <c r="J39">
        <v>3.9699999999999999E-2</v>
      </c>
      <c r="K39">
        <v>1.05</v>
      </c>
      <c r="M39">
        <v>1.7</v>
      </c>
      <c r="N39">
        <v>0.12379999999999999</v>
      </c>
      <c r="O39">
        <v>1.1399999999999999</v>
      </c>
    </row>
    <row r="40" spans="1:15" x14ac:dyDescent="0.2">
      <c r="A40">
        <v>1.75</v>
      </c>
      <c r="B40">
        <v>0</v>
      </c>
      <c r="C40">
        <v>0.92</v>
      </c>
      <c r="E40">
        <v>1.75</v>
      </c>
      <c r="F40">
        <v>0</v>
      </c>
      <c r="G40">
        <v>1.02</v>
      </c>
      <c r="I40">
        <v>1.75</v>
      </c>
      <c r="J40">
        <v>5.5800000000000002E-2</v>
      </c>
      <c r="K40">
        <v>1.07</v>
      </c>
      <c r="M40">
        <v>1.75</v>
      </c>
      <c r="N40">
        <v>0.155</v>
      </c>
      <c r="O40">
        <v>1.1299999999999999</v>
      </c>
    </row>
    <row r="41" spans="1:15" x14ac:dyDescent="0.2">
      <c r="A41">
        <v>1.8</v>
      </c>
      <c r="B41">
        <v>0</v>
      </c>
      <c r="C41">
        <v>0.92</v>
      </c>
      <c r="E41">
        <v>1.8</v>
      </c>
      <c r="F41">
        <v>0</v>
      </c>
      <c r="G41">
        <v>1.01</v>
      </c>
      <c r="I41">
        <v>1.8</v>
      </c>
      <c r="J41">
        <v>7.4800000000000005E-2</v>
      </c>
      <c r="K41">
        <v>1.06</v>
      </c>
      <c r="M41">
        <v>1.8</v>
      </c>
      <c r="N41">
        <v>0.18940000000000001</v>
      </c>
      <c r="O41">
        <v>1.1299999999999999</v>
      </c>
    </row>
    <row r="42" spans="1:15" x14ac:dyDescent="0.2">
      <c r="A42">
        <v>1.85</v>
      </c>
      <c r="B42">
        <v>0</v>
      </c>
      <c r="C42">
        <v>0.92</v>
      </c>
      <c r="E42">
        <v>1.85</v>
      </c>
      <c r="F42" s="3">
        <v>1.2126E-4</v>
      </c>
      <c r="G42">
        <v>1.02</v>
      </c>
      <c r="I42">
        <v>1.85</v>
      </c>
      <c r="J42">
        <v>9.6799999999999997E-2</v>
      </c>
      <c r="K42">
        <v>1.07</v>
      </c>
      <c r="M42">
        <v>1.85</v>
      </c>
      <c r="N42">
        <v>0.22739999999999999</v>
      </c>
      <c r="O42">
        <v>1.1399999999999999</v>
      </c>
    </row>
    <row r="43" spans="1:15" x14ac:dyDescent="0.2">
      <c r="A43">
        <v>1.9</v>
      </c>
      <c r="B43">
        <v>0</v>
      </c>
      <c r="C43">
        <v>0.93</v>
      </c>
      <c r="E43">
        <v>1.9</v>
      </c>
      <c r="F43" s="3">
        <v>2.4252E-4</v>
      </c>
      <c r="G43">
        <v>1.01</v>
      </c>
      <c r="I43">
        <v>1.9</v>
      </c>
      <c r="J43">
        <v>0.1215</v>
      </c>
      <c r="K43">
        <v>1.06</v>
      </c>
      <c r="M43">
        <v>1.9</v>
      </c>
      <c r="N43">
        <v>0.26879999999999998</v>
      </c>
      <c r="O43">
        <v>1.1299999999999999</v>
      </c>
    </row>
    <row r="44" spans="1:15" x14ac:dyDescent="0.2">
      <c r="A44">
        <v>1.95</v>
      </c>
      <c r="B44">
        <v>0</v>
      </c>
      <c r="C44">
        <v>0.92</v>
      </c>
      <c r="E44">
        <v>1.95</v>
      </c>
      <c r="F44" s="3">
        <v>9.701E-4</v>
      </c>
      <c r="G44">
        <v>0.99</v>
      </c>
      <c r="I44">
        <v>1.95</v>
      </c>
      <c r="J44">
        <v>0.1489</v>
      </c>
      <c r="K44">
        <v>1.07</v>
      </c>
      <c r="M44">
        <v>1.95</v>
      </c>
      <c r="N44">
        <v>0.31359999999999999</v>
      </c>
      <c r="O44">
        <v>1.1299999999999999</v>
      </c>
    </row>
    <row r="45" spans="1:15" x14ac:dyDescent="0.2">
      <c r="A45">
        <v>2</v>
      </c>
      <c r="B45">
        <v>0</v>
      </c>
      <c r="C45">
        <v>0.93</v>
      </c>
      <c r="E45">
        <v>2</v>
      </c>
      <c r="F45">
        <v>3.8E-3</v>
      </c>
      <c r="G45">
        <v>0.99</v>
      </c>
      <c r="I45">
        <v>2</v>
      </c>
      <c r="J45">
        <v>0.17910000000000001</v>
      </c>
      <c r="K45">
        <v>1.07</v>
      </c>
      <c r="M45">
        <v>2</v>
      </c>
      <c r="N45">
        <v>0.36209999999999998</v>
      </c>
      <c r="O45">
        <v>1.1100000000000001</v>
      </c>
    </row>
    <row r="46" spans="1:15" x14ac:dyDescent="0.2">
      <c r="A46">
        <v>2.0499999999999998</v>
      </c>
      <c r="B46">
        <v>0</v>
      </c>
      <c r="C46">
        <v>0.93</v>
      </c>
      <c r="E46">
        <v>2.0499999999999998</v>
      </c>
      <c r="F46">
        <v>8.6E-3</v>
      </c>
      <c r="G46">
        <v>0.99</v>
      </c>
      <c r="I46">
        <v>2.0499999999999998</v>
      </c>
      <c r="J46">
        <v>0.2122</v>
      </c>
      <c r="K46">
        <v>1.06</v>
      </c>
      <c r="M46">
        <v>2.0499999999999998</v>
      </c>
      <c r="N46">
        <v>0.41360000000000002</v>
      </c>
      <c r="O46">
        <v>1.1399999999999999</v>
      </c>
    </row>
    <row r="47" spans="1:15" x14ac:dyDescent="0.2">
      <c r="A47">
        <v>2.1</v>
      </c>
      <c r="B47">
        <v>0</v>
      </c>
      <c r="C47">
        <v>0.93</v>
      </c>
      <c r="E47">
        <v>2.1</v>
      </c>
      <c r="F47">
        <v>1.55E-2</v>
      </c>
      <c r="G47">
        <v>0.99</v>
      </c>
      <c r="I47">
        <v>2.1</v>
      </c>
      <c r="J47">
        <v>0.24809999999999999</v>
      </c>
      <c r="K47">
        <v>1.07</v>
      </c>
      <c r="M47">
        <v>2.1</v>
      </c>
      <c r="N47">
        <v>0.46889999999999998</v>
      </c>
      <c r="O47">
        <v>1.1299999999999999</v>
      </c>
    </row>
    <row r="48" spans="1:15" x14ac:dyDescent="0.2">
      <c r="A48">
        <v>2.15</v>
      </c>
      <c r="B48">
        <v>0</v>
      </c>
      <c r="C48">
        <v>0.93</v>
      </c>
      <c r="E48">
        <v>2.15</v>
      </c>
      <c r="F48">
        <v>2.4500000000000001E-2</v>
      </c>
      <c r="G48">
        <v>0.99</v>
      </c>
      <c r="I48">
        <v>2.15</v>
      </c>
      <c r="J48">
        <v>0.28649999999999998</v>
      </c>
      <c r="K48">
        <v>1.07</v>
      </c>
      <c r="M48">
        <v>2.15</v>
      </c>
      <c r="N48">
        <v>0.52749999999999997</v>
      </c>
      <c r="O48">
        <v>1.1299999999999999</v>
      </c>
    </row>
    <row r="49" spans="1:15" x14ac:dyDescent="0.2">
      <c r="A49">
        <v>2.2000000000000002</v>
      </c>
      <c r="B49">
        <v>0</v>
      </c>
      <c r="C49">
        <v>0.93</v>
      </c>
      <c r="E49">
        <v>2.2000000000000002</v>
      </c>
      <c r="F49">
        <v>3.5400000000000001E-2</v>
      </c>
      <c r="G49">
        <v>0.99</v>
      </c>
      <c r="I49">
        <v>2.2000000000000002</v>
      </c>
      <c r="J49">
        <v>0.3281</v>
      </c>
      <c r="K49">
        <v>1.05</v>
      </c>
      <c r="M49">
        <v>2.2000000000000002</v>
      </c>
      <c r="N49">
        <v>0.58950000000000002</v>
      </c>
      <c r="O49">
        <v>1.1200000000000001</v>
      </c>
    </row>
    <row r="50" spans="1:15" x14ac:dyDescent="0.2">
      <c r="A50">
        <v>2.25</v>
      </c>
      <c r="B50">
        <v>0</v>
      </c>
      <c r="C50">
        <v>0.93</v>
      </c>
      <c r="E50">
        <v>2.25</v>
      </c>
      <c r="F50">
        <v>4.8500000000000001E-2</v>
      </c>
      <c r="G50">
        <v>0.99</v>
      </c>
      <c r="I50">
        <v>2.25</v>
      </c>
      <c r="J50">
        <v>0.372</v>
      </c>
      <c r="K50">
        <v>1.07</v>
      </c>
      <c r="M50">
        <v>2.25</v>
      </c>
      <c r="N50">
        <v>0.65510000000000002</v>
      </c>
      <c r="O50">
        <v>1.1399999999999999</v>
      </c>
    </row>
    <row r="51" spans="1:15" x14ac:dyDescent="0.2">
      <c r="A51">
        <v>2.2999999999999998</v>
      </c>
      <c r="B51">
        <v>0</v>
      </c>
      <c r="C51">
        <v>0.93</v>
      </c>
      <c r="E51">
        <v>2.2999999999999998</v>
      </c>
      <c r="F51">
        <v>6.3500000000000001E-2</v>
      </c>
      <c r="G51">
        <v>0.99</v>
      </c>
      <c r="I51">
        <v>2.2999999999999998</v>
      </c>
      <c r="J51">
        <v>0.41899999999999998</v>
      </c>
      <c r="K51">
        <v>1.06</v>
      </c>
      <c r="M51">
        <v>2.2999999999999998</v>
      </c>
      <c r="N51">
        <v>0.7238</v>
      </c>
      <c r="O51">
        <v>1.1299999999999999</v>
      </c>
    </row>
    <row r="52" spans="1:15" x14ac:dyDescent="0.2">
      <c r="A52">
        <v>2.35</v>
      </c>
      <c r="B52">
        <v>0</v>
      </c>
      <c r="C52">
        <v>0.93</v>
      </c>
      <c r="E52">
        <v>2.35</v>
      </c>
      <c r="F52">
        <v>8.0799999999999997E-2</v>
      </c>
      <c r="G52">
        <v>1</v>
      </c>
      <c r="I52">
        <v>2.35</v>
      </c>
      <c r="J52">
        <v>0.46839999999999998</v>
      </c>
      <c r="K52">
        <v>1.07</v>
      </c>
      <c r="M52">
        <v>2.35</v>
      </c>
      <c r="N52">
        <v>0.79620000000000002</v>
      </c>
      <c r="O52">
        <v>1.1499999999999999</v>
      </c>
    </row>
    <row r="53" spans="1:15" x14ac:dyDescent="0.2">
      <c r="A53">
        <v>2.4</v>
      </c>
      <c r="B53">
        <v>0</v>
      </c>
      <c r="C53">
        <v>0.93</v>
      </c>
      <c r="E53">
        <v>2.4</v>
      </c>
      <c r="F53">
        <v>0.1</v>
      </c>
      <c r="G53">
        <v>1</v>
      </c>
      <c r="I53">
        <v>2.4</v>
      </c>
      <c r="J53">
        <v>0.52070000000000005</v>
      </c>
      <c r="K53">
        <v>1.06</v>
      </c>
      <c r="M53">
        <v>2.4</v>
      </c>
      <c r="N53">
        <v>0.872</v>
      </c>
      <c r="O53">
        <v>1.01</v>
      </c>
    </row>
    <row r="54" spans="1:15" x14ac:dyDescent="0.2">
      <c r="A54">
        <v>2.4500000000000002</v>
      </c>
      <c r="B54">
        <v>0</v>
      </c>
      <c r="C54">
        <v>0.93</v>
      </c>
      <c r="E54">
        <v>2.4500000000000002</v>
      </c>
      <c r="F54">
        <v>0.12130000000000001</v>
      </c>
      <c r="G54">
        <v>0.99</v>
      </c>
      <c r="I54">
        <v>2.4500000000000002</v>
      </c>
      <c r="J54">
        <v>0.5756</v>
      </c>
      <c r="K54">
        <v>1.08</v>
      </c>
      <c r="M54">
        <v>2.4500000000000002</v>
      </c>
      <c r="N54">
        <v>0.9294</v>
      </c>
      <c r="O54">
        <v>-0.24</v>
      </c>
    </row>
    <row r="55" spans="1:15" x14ac:dyDescent="0.2">
      <c r="A55">
        <v>2.5</v>
      </c>
      <c r="B55">
        <v>0</v>
      </c>
      <c r="C55">
        <v>0.92</v>
      </c>
      <c r="E55">
        <v>2.5</v>
      </c>
      <c r="F55">
        <v>0.1444</v>
      </c>
      <c r="G55">
        <v>0.99</v>
      </c>
      <c r="I55">
        <v>2.5</v>
      </c>
      <c r="J55">
        <v>0.63349999999999995</v>
      </c>
      <c r="K55">
        <v>1.06</v>
      </c>
      <c r="M55">
        <v>2.5</v>
      </c>
      <c r="N55">
        <v>0.89729999999999999</v>
      </c>
      <c r="O55">
        <v>0.73</v>
      </c>
    </row>
    <row r="56" spans="1:15" x14ac:dyDescent="0.2">
      <c r="A56">
        <v>2.5499999999999998</v>
      </c>
      <c r="B56">
        <v>0</v>
      </c>
      <c r="C56">
        <v>0.92</v>
      </c>
      <c r="E56">
        <v>2.5499999999999998</v>
      </c>
      <c r="F56">
        <v>0.16980000000000001</v>
      </c>
      <c r="G56">
        <v>0.99</v>
      </c>
      <c r="I56">
        <v>2.5499999999999998</v>
      </c>
      <c r="J56">
        <v>0.69399999999999995</v>
      </c>
      <c r="K56">
        <v>1.06</v>
      </c>
      <c r="M56">
        <v>2.5499999999999998</v>
      </c>
      <c r="N56">
        <v>0.86</v>
      </c>
      <c r="O56">
        <v>2.57</v>
      </c>
    </row>
    <row r="57" spans="1:15" x14ac:dyDescent="0.2">
      <c r="A57">
        <v>2.6</v>
      </c>
      <c r="B57">
        <v>0</v>
      </c>
      <c r="C57">
        <v>0.93</v>
      </c>
      <c r="E57">
        <v>2.6</v>
      </c>
      <c r="F57">
        <v>0.19719999999999999</v>
      </c>
      <c r="G57">
        <v>0.99</v>
      </c>
      <c r="I57">
        <v>2.6</v>
      </c>
      <c r="J57">
        <v>0.75719999999999998</v>
      </c>
      <c r="K57">
        <v>1.08</v>
      </c>
      <c r="M57">
        <v>2.6</v>
      </c>
      <c r="N57">
        <v>0.8357</v>
      </c>
      <c r="O57">
        <v>0.79</v>
      </c>
    </row>
    <row r="58" spans="1:15" x14ac:dyDescent="0.2">
      <c r="A58">
        <v>2.65</v>
      </c>
      <c r="B58">
        <v>0</v>
      </c>
      <c r="C58">
        <v>0.93</v>
      </c>
      <c r="E58">
        <v>2.65</v>
      </c>
      <c r="F58">
        <v>0.22650000000000001</v>
      </c>
      <c r="G58">
        <v>0.98</v>
      </c>
      <c r="I58">
        <v>2.65</v>
      </c>
      <c r="J58">
        <v>0.82320000000000004</v>
      </c>
      <c r="K58">
        <v>1.06</v>
      </c>
      <c r="M58">
        <v>2.65</v>
      </c>
      <c r="N58">
        <v>0.8115</v>
      </c>
      <c r="O58">
        <v>0.8</v>
      </c>
    </row>
    <row r="59" spans="1:15" x14ac:dyDescent="0.2">
      <c r="A59">
        <v>2.7</v>
      </c>
      <c r="B59">
        <v>0</v>
      </c>
      <c r="C59">
        <v>0.93</v>
      </c>
      <c r="E59">
        <v>2.7</v>
      </c>
      <c r="F59">
        <v>0.25769999999999998</v>
      </c>
      <c r="G59">
        <v>0.99</v>
      </c>
      <c r="I59">
        <v>2.7</v>
      </c>
      <c r="J59">
        <v>0.88949999999999996</v>
      </c>
      <c r="K59">
        <v>0.28000000000000003</v>
      </c>
      <c r="M59">
        <v>2.7</v>
      </c>
      <c r="N59">
        <v>0.7903</v>
      </c>
      <c r="O59">
        <v>1.66</v>
      </c>
    </row>
    <row r="60" spans="1:15" x14ac:dyDescent="0.2">
      <c r="A60">
        <v>2.75</v>
      </c>
      <c r="B60">
        <v>0</v>
      </c>
      <c r="C60">
        <v>0.93</v>
      </c>
      <c r="E60">
        <v>2.75</v>
      </c>
      <c r="F60">
        <v>0.29120000000000001</v>
      </c>
      <c r="G60">
        <v>0.98</v>
      </c>
      <c r="I60">
        <v>2.75</v>
      </c>
      <c r="J60">
        <v>0.88349999999999995</v>
      </c>
      <c r="K60">
        <v>0.44</v>
      </c>
      <c r="M60">
        <v>2.75</v>
      </c>
      <c r="N60">
        <v>0.77510000000000001</v>
      </c>
      <c r="O60">
        <v>0.87</v>
      </c>
    </row>
    <row r="61" spans="1:15" x14ac:dyDescent="0.2">
      <c r="A61">
        <v>2.8</v>
      </c>
      <c r="B61">
        <v>0</v>
      </c>
      <c r="C61">
        <v>0.93</v>
      </c>
      <c r="E61">
        <v>2.8</v>
      </c>
      <c r="F61">
        <v>0.32640000000000002</v>
      </c>
      <c r="G61">
        <v>0.98</v>
      </c>
      <c r="I61">
        <v>2.8</v>
      </c>
      <c r="J61">
        <v>0.84750000000000003</v>
      </c>
      <c r="K61">
        <v>3.06</v>
      </c>
      <c r="M61">
        <v>2.8</v>
      </c>
      <c r="N61">
        <v>0.76239999999999997</v>
      </c>
      <c r="O61">
        <v>1.08</v>
      </c>
    </row>
    <row r="62" spans="1:15" x14ac:dyDescent="0.2">
      <c r="A62">
        <v>2.85</v>
      </c>
      <c r="B62">
        <v>0</v>
      </c>
      <c r="C62">
        <v>0.93</v>
      </c>
      <c r="E62">
        <v>2.85</v>
      </c>
      <c r="F62">
        <v>0.36349999999999999</v>
      </c>
      <c r="G62">
        <v>0.99</v>
      </c>
      <c r="I62">
        <v>2.85</v>
      </c>
      <c r="J62">
        <v>0.82089999999999996</v>
      </c>
      <c r="K62">
        <v>0.88</v>
      </c>
      <c r="M62">
        <v>2.85</v>
      </c>
      <c r="N62">
        <v>0.75390000000000001</v>
      </c>
      <c r="O62">
        <v>1.18</v>
      </c>
    </row>
    <row r="63" spans="1:15" x14ac:dyDescent="0.2">
      <c r="A63">
        <v>2.9</v>
      </c>
      <c r="B63">
        <v>0</v>
      </c>
      <c r="C63">
        <v>0.93</v>
      </c>
      <c r="E63">
        <v>2.9</v>
      </c>
      <c r="F63">
        <v>0.40300000000000002</v>
      </c>
      <c r="G63">
        <v>0.99</v>
      </c>
      <c r="I63">
        <v>2.9</v>
      </c>
      <c r="J63">
        <v>0.79610000000000003</v>
      </c>
      <c r="K63">
        <v>0.9</v>
      </c>
      <c r="M63">
        <v>2.9</v>
      </c>
      <c r="N63">
        <v>0.74939999999999996</v>
      </c>
      <c r="O63">
        <v>1.28</v>
      </c>
    </row>
    <row r="64" spans="1:15" x14ac:dyDescent="0.2">
      <c r="A64">
        <v>2.95</v>
      </c>
      <c r="B64">
        <v>0</v>
      </c>
      <c r="C64">
        <v>0.93</v>
      </c>
      <c r="E64">
        <v>2.95</v>
      </c>
      <c r="F64">
        <v>0.44390000000000002</v>
      </c>
      <c r="G64">
        <v>0.99</v>
      </c>
      <c r="I64">
        <v>2.95</v>
      </c>
      <c r="J64">
        <v>0.77429999999999999</v>
      </c>
      <c r="K64">
        <v>0.91</v>
      </c>
      <c r="M64">
        <v>2.95</v>
      </c>
      <c r="N64">
        <v>0.74860000000000004</v>
      </c>
      <c r="O64">
        <v>1.17</v>
      </c>
    </row>
    <row r="65" spans="1:15" x14ac:dyDescent="0.2">
      <c r="A65">
        <v>3</v>
      </c>
      <c r="B65">
        <v>0</v>
      </c>
      <c r="C65">
        <v>0.93</v>
      </c>
      <c r="E65">
        <v>3</v>
      </c>
      <c r="F65">
        <v>0.48720000000000002</v>
      </c>
      <c r="G65">
        <v>0.99</v>
      </c>
      <c r="I65">
        <v>3</v>
      </c>
      <c r="J65">
        <v>0.75609999999999999</v>
      </c>
      <c r="K65">
        <v>1.1399999999999999</v>
      </c>
      <c r="M65">
        <v>3</v>
      </c>
      <c r="N65">
        <v>0.75149999999999995</v>
      </c>
      <c r="O65">
        <v>1.21</v>
      </c>
    </row>
    <row r="66" spans="1:15" x14ac:dyDescent="0.2">
      <c r="A66">
        <v>3.05</v>
      </c>
      <c r="B66">
        <v>0</v>
      </c>
      <c r="C66">
        <v>0.93</v>
      </c>
      <c r="E66">
        <v>3.05</v>
      </c>
      <c r="F66">
        <v>0.53220000000000001</v>
      </c>
      <c r="G66">
        <v>0.98</v>
      </c>
      <c r="I66">
        <v>3.05</v>
      </c>
      <c r="J66">
        <v>0.7409</v>
      </c>
      <c r="K66">
        <v>1.25</v>
      </c>
      <c r="M66">
        <v>3.05</v>
      </c>
      <c r="N66">
        <v>0.75800000000000001</v>
      </c>
      <c r="O66">
        <v>1.1399999999999999</v>
      </c>
    </row>
    <row r="67" spans="1:15" x14ac:dyDescent="0.2">
      <c r="A67">
        <v>3.1</v>
      </c>
      <c r="B67">
        <v>0</v>
      </c>
      <c r="C67">
        <v>0.93</v>
      </c>
      <c r="E67">
        <v>3.1</v>
      </c>
      <c r="F67">
        <v>0.57930000000000004</v>
      </c>
      <c r="G67">
        <v>0.99</v>
      </c>
      <c r="I67">
        <v>3.1</v>
      </c>
      <c r="J67">
        <v>0.7288</v>
      </c>
      <c r="K67">
        <v>1.1499999999999999</v>
      </c>
      <c r="M67">
        <v>3.1</v>
      </c>
      <c r="N67">
        <v>0.76780000000000004</v>
      </c>
      <c r="O67">
        <v>1.1200000000000001</v>
      </c>
    </row>
    <row r="68" spans="1:15" x14ac:dyDescent="0.2">
      <c r="A68">
        <v>3.15</v>
      </c>
      <c r="B68">
        <v>0</v>
      </c>
      <c r="C68">
        <v>0.92</v>
      </c>
      <c r="E68">
        <v>3.15</v>
      </c>
      <c r="F68">
        <v>0.62829999999999997</v>
      </c>
      <c r="G68">
        <v>0.99</v>
      </c>
      <c r="I68">
        <v>3.15</v>
      </c>
      <c r="J68">
        <v>0.7198</v>
      </c>
      <c r="K68">
        <v>1.07</v>
      </c>
      <c r="M68">
        <v>3.15</v>
      </c>
      <c r="N68">
        <v>0.78120000000000001</v>
      </c>
      <c r="O68">
        <v>1.1200000000000001</v>
      </c>
    </row>
    <row r="69" spans="1:15" x14ac:dyDescent="0.2">
      <c r="A69">
        <v>3.2</v>
      </c>
      <c r="B69">
        <v>0</v>
      </c>
      <c r="C69">
        <v>0.93</v>
      </c>
      <c r="E69">
        <v>3.2</v>
      </c>
      <c r="F69">
        <v>0.67920000000000003</v>
      </c>
      <c r="G69">
        <v>1</v>
      </c>
      <c r="I69">
        <v>3.2</v>
      </c>
      <c r="J69">
        <v>0.7137</v>
      </c>
      <c r="K69">
        <v>1.03</v>
      </c>
      <c r="M69">
        <v>3.2</v>
      </c>
      <c r="N69">
        <v>0.79830000000000001</v>
      </c>
      <c r="O69">
        <v>1.1000000000000001</v>
      </c>
    </row>
    <row r="70" spans="1:15" x14ac:dyDescent="0.2">
      <c r="A70">
        <v>3.25</v>
      </c>
      <c r="B70">
        <v>0</v>
      </c>
      <c r="C70">
        <v>0.93</v>
      </c>
      <c r="E70">
        <v>3.25</v>
      </c>
      <c r="F70">
        <v>0.73209999999999997</v>
      </c>
      <c r="G70">
        <v>0.99</v>
      </c>
      <c r="I70">
        <v>3.25</v>
      </c>
      <c r="J70">
        <v>0.71060000000000001</v>
      </c>
      <c r="K70">
        <v>1.01</v>
      </c>
      <c r="M70">
        <v>3.25</v>
      </c>
      <c r="N70">
        <v>0.81879999999999997</v>
      </c>
      <c r="O70">
        <v>1.0900000000000001</v>
      </c>
    </row>
    <row r="71" spans="1:15" x14ac:dyDescent="0.2">
      <c r="A71">
        <v>3.3</v>
      </c>
      <c r="B71">
        <v>0</v>
      </c>
      <c r="C71">
        <v>0.93</v>
      </c>
      <c r="E71">
        <v>3.3</v>
      </c>
      <c r="F71">
        <v>0.78720000000000001</v>
      </c>
      <c r="G71">
        <v>1</v>
      </c>
      <c r="I71">
        <v>3.3</v>
      </c>
      <c r="J71">
        <v>0.71050000000000002</v>
      </c>
      <c r="K71">
        <v>1.01</v>
      </c>
      <c r="M71">
        <v>3.3</v>
      </c>
      <c r="N71">
        <v>0.8427</v>
      </c>
      <c r="O71">
        <v>1.1000000000000001</v>
      </c>
    </row>
    <row r="72" spans="1:15" x14ac:dyDescent="0.2">
      <c r="A72">
        <v>3.35</v>
      </c>
      <c r="B72" s="3">
        <v>-3.6379000000000001E-4</v>
      </c>
      <c r="C72">
        <v>0.93</v>
      </c>
      <c r="E72">
        <v>3.35</v>
      </c>
      <c r="F72">
        <v>0.84370000000000001</v>
      </c>
      <c r="G72">
        <v>0.67</v>
      </c>
      <c r="I72">
        <v>3.35</v>
      </c>
      <c r="J72">
        <v>0.71330000000000005</v>
      </c>
      <c r="K72">
        <v>1.04</v>
      </c>
      <c r="M72">
        <v>3.35</v>
      </c>
      <c r="N72">
        <v>0.87019999999999997</v>
      </c>
      <c r="O72">
        <v>1.03</v>
      </c>
    </row>
    <row r="73" spans="1:15" x14ac:dyDescent="0.2">
      <c r="A73">
        <v>3.4</v>
      </c>
      <c r="B73" s="3">
        <v>-4.8505E-4</v>
      </c>
      <c r="C73">
        <v>0.93</v>
      </c>
      <c r="E73">
        <v>3.4</v>
      </c>
      <c r="F73">
        <v>0.86099999999999999</v>
      </c>
      <c r="G73">
        <v>0.24</v>
      </c>
      <c r="I73">
        <v>3.4</v>
      </c>
      <c r="J73">
        <v>0.71870000000000001</v>
      </c>
      <c r="K73">
        <v>1.06</v>
      </c>
      <c r="M73">
        <v>3.4</v>
      </c>
      <c r="N73">
        <v>0.89939999999999998</v>
      </c>
      <c r="O73">
        <v>0.66</v>
      </c>
    </row>
    <row r="74" spans="1:15" x14ac:dyDescent="0.2">
      <c r="A74">
        <v>3.45</v>
      </c>
      <c r="B74">
        <v>0</v>
      </c>
      <c r="C74">
        <v>0.93</v>
      </c>
      <c r="E74">
        <v>3.45</v>
      </c>
      <c r="F74">
        <v>0.83040000000000003</v>
      </c>
      <c r="G74">
        <v>1.77</v>
      </c>
      <c r="I74">
        <v>3.45</v>
      </c>
      <c r="J74">
        <v>0.72709999999999997</v>
      </c>
      <c r="K74">
        <v>1.08</v>
      </c>
      <c r="M74">
        <v>3.45</v>
      </c>
      <c r="N74">
        <v>0.90400000000000003</v>
      </c>
      <c r="O74">
        <v>0.52</v>
      </c>
    </row>
    <row r="75" spans="1:15" x14ac:dyDescent="0.2">
      <c r="A75">
        <v>3.5</v>
      </c>
      <c r="B75" s="3">
        <v>3.6379000000000001E-4</v>
      </c>
      <c r="C75">
        <v>0.92</v>
      </c>
      <c r="E75">
        <v>3.5</v>
      </c>
      <c r="F75">
        <v>0.80469999999999997</v>
      </c>
      <c r="G75">
        <v>0.83</v>
      </c>
      <c r="I75">
        <v>3.5</v>
      </c>
      <c r="J75">
        <v>0.73839999999999995</v>
      </c>
      <c r="K75">
        <v>1.1000000000000001</v>
      </c>
      <c r="M75">
        <v>3.5</v>
      </c>
      <c r="N75">
        <v>0.88449999999999995</v>
      </c>
      <c r="O75">
        <v>1.26</v>
      </c>
    </row>
    <row r="76" spans="1:15" x14ac:dyDescent="0.2">
      <c r="A76">
        <v>3.55</v>
      </c>
      <c r="B76" s="3">
        <v>4.8505E-4</v>
      </c>
      <c r="C76">
        <v>0.93</v>
      </c>
      <c r="E76">
        <v>3.55</v>
      </c>
      <c r="F76">
        <v>0.78120000000000001</v>
      </c>
      <c r="G76">
        <v>0.86</v>
      </c>
      <c r="I76">
        <v>3.55</v>
      </c>
      <c r="J76">
        <v>0.75219999999999998</v>
      </c>
      <c r="K76">
        <v>1.1000000000000001</v>
      </c>
      <c r="M76">
        <v>3.55</v>
      </c>
      <c r="N76">
        <v>0.86909999999999998</v>
      </c>
      <c r="O76">
        <v>1.01</v>
      </c>
    </row>
    <row r="77" spans="1:15" x14ac:dyDescent="0.2">
      <c r="A77">
        <v>3.6</v>
      </c>
      <c r="B77" s="3">
        <v>7.2756999999999997E-4</v>
      </c>
      <c r="C77">
        <v>0.92</v>
      </c>
      <c r="E77">
        <v>3.6</v>
      </c>
      <c r="F77">
        <v>0.7581</v>
      </c>
      <c r="G77">
        <v>1.33</v>
      </c>
      <c r="I77">
        <v>3.6</v>
      </c>
      <c r="J77">
        <v>0.76890000000000003</v>
      </c>
      <c r="K77">
        <v>1.1100000000000001</v>
      </c>
      <c r="M77">
        <v>3.6</v>
      </c>
      <c r="N77">
        <v>0.85719999999999996</v>
      </c>
      <c r="O77">
        <v>1.34</v>
      </c>
    </row>
    <row r="78" spans="1:15" x14ac:dyDescent="0.2">
      <c r="A78">
        <v>3.65</v>
      </c>
      <c r="B78">
        <v>1.1000000000000001E-3</v>
      </c>
      <c r="C78">
        <v>0.92</v>
      </c>
      <c r="E78">
        <v>3.65</v>
      </c>
      <c r="F78">
        <v>0.73929999999999996</v>
      </c>
      <c r="G78">
        <v>0.8</v>
      </c>
      <c r="I78">
        <v>3.65</v>
      </c>
      <c r="J78">
        <v>0.78869999999999996</v>
      </c>
      <c r="K78">
        <v>1.1100000000000001</v>
      </c>
      <c r="M78">
        <v>3.65</v>
      </c>
      <c r="N78">
        <v>0.84970000000000001</v>
      </c>
      <c r="O78">
        <v>0.98</v>
      </c>
    </row>
    <row r="79" spans="1:15" x14ac:dyDescent="0.2">
      <c r="A79">
        <v>3.7</v>
      </c>
      <c r="B79">
        <v>1.6000000000000001E-3</v>
      </c>
      <c r="C79">
        <v>0.92</v>
      </c>
      <c r="E79">
        <v>3.7</v>
      </c>
      <c r="F79">
        <v>0.72209999999999996</v>
      </c>
      <c r="G79">
        <v>1.1499999999999999</v>
      </c>
      <c r="I79">
        <v>3.7</v>
      </c>
      <c r="J79">
        <v>0.81120000000000003</v>
      </c>
      <c r="K79">
        <v>1.08</v>
      </c>
      <c r="M79">
        <v>3.7</v>
      </c>
      <c r="N79">
        <v>0.84570000000000001</v>
      </c>
      <c r="O79">
        <v>1.1200000000000001</v>
      </c>
    </row>
    <row r="80" spans="1:15" x14ac:dyDescent="0.2">
      <c r="A80">
        <v>3.75</v>
      </c>
      <c r="B80">
        <v>1.9E-3</v>
      </c>
      <c r="C80">
        <v>0.92</v>
      </c>
      <c r="E80">
        <v>3.75</v>
      </c>
      <c r="F80">
        <v>0.70760000000000001</v>
      </c>
      <c r="G80">
        <v>0.96</v>
      </c>
      <c r="I80">
        <v>3.75</v>
      </c>
      <c r="J80">
        <v>0.83630000000000004</v>
      </c>
      <c r="K80">
        <v>1.08</v>
      </c>
      <c r="M80">
        <v>3.75</v>
      </c>
      <c r="N80">
        <v>0.84519999999999995</v>
      </c>
      <c r="O80">
        <v>1.43</v>
      </c>
    </row>
    <row r="81" spans="1:15" x14ac:dyDescent="0.2">
      <c r="A81">
        <v>3.8</v>
      </c>
      <c r="B81">
        <v>1.9E-3</v>
      </c>
      <c r="C81">
        <v>0.92</v>
      </c>
      <c r="E81">
        <v>3.8</v>
      </c>
      <c r="F81">
        <v>0.69520000000000004</v>
      </c>
      <c r="G81">
        <v>1.04</v>
      </c>
      <c r="I81">
        <v>3.8</v>
      </c>
      <c r="J81">
        <v>0.86399999999999999</v>
      </c>
      <c r="K81">
        <v>0.78</v>
      </c>
      <c r="M81">
        <v>3.8</v>
      </c>
      <c r="N81">
        <v>0.84850000000000003</v>
      </c>
      <c r="O81">
        <v>1.1299999999999999</v>
      </c>
    </row>
    <row r="82" spans="1:15" x14ac:dyDescent="0.2">
      <c r="A82">
        <v>3.85</v>
      </c>
      <c r="B82">
        <v>1.6000000000000001E-3</v>
      </c>
      <c r="C82">
        <v>0.93</v>
      </c>
      <c r="E82">
        <v>3.85</v>
      </c>
      <c r="F82">
        <v>0.68500000000000005</v>
      </c>
      <c r="G82">
        <v>1.07</v>
      </c>
      <c r="I82">
        <v>3.85</v>
      </c>
      <c r="J82">
        <v>0.88119999999999998</v>
      </c>
      <c r="K82">
        <v>0.48</v>
      </c>
      <c r="M82">
        <v>3.85</v>
      </c>
      <c r="N82">
        <v>0.85550000000000004</v>
      </c>
      <c r="O82">
        <v>1.07</v>
      </c>
    </row>
    <row r="83" spans="1:15" x14ac:dyDescent="0.2">
      <c r="A83">
        <v>3.9</v>
      </c>
      <c r="B83" s="3">
        <v>7.2756999999999997E-4</v>
      </c>
      <c r="C83">
        <v>0.93</v>
      </c>
      <c r="E83">
        <v>3.9</v>
      </c>
      <c r="F83">
        <v>0.67710000000000004</v>
      </c>
      <c r="G83">
        <v>1</v>
      </c>
      <c r="I83">
        <v>3.9</v>
      </c>
      <c r="J83">
        <v>0.86560000000000004</v>
      </c>
      <c r="K83">
        <v>1.1100000000000001</v>
      </c>
      <c r="M83">
        <v>3.9</v>
      </c>
      <c r="N83">
        <v>0.86570000000000003</v>
      </c>
      <c r="O83">
        <v>1.07</v>
      </c>
    </row>
    <row r="84" spans="1:15" x14ac:dyDescent="0.2">
      <c r="A84">
        <v>3.95</v>
      </c>
      <c r="B84" s="3">
        <v>-1.0842E-19</v>
      </c>
      <c r="C84">
        <v>0.93</v>
      </c>
      <c r="E84">
        <v>3.95</v>
      </c>
      <c r="F84">
        <v>0.67159999999999997</v>
      </c>
      <c r="G84">
        <v>0.91</v>
      </c>
      <c r="I84">
        <v>3.95</v>
      </c>
      <c r="J84">
        <v>0.84860000000000002</v>
      </c>
      <c r="K84">
        <v>1.1299999999999999</v>
      </c>
      <c r="M84">
        <v>3.95</v>
      </c>
      <c r="N84">
        <v>0.879</v>
      </c>
      <c r="O84">
        <v>0.92</v>
      </c>
    </row>
    <row r="85" spans="1:15" x14ac:dyDescent="0.2">
      <c r="A85">
        <v>4</v>
      </c>
      <c r="B85" s="3">
        <v>-6.0630999999999999E-4</v>
      </c>
      <c r="C85">
        <v>0.94</v>
      </c>
      <c r="E85">
        <v>4</v>
      </c>
      <c r="F85">
        <v>0.66830000000000001</v>
      </c>
      <c r="G85">
        <v>0.95</v>
      </c>
      <c r="I85">
        <v>4</v>
      </c>
      <c r="J85">
        <v>0.83530000000000004</v>
      </c>
      <c r="K85">
        <v>1.1200000000000001</v>
      </c>
      <c r="M85">
        <v>4</v>
      </c>
      <c r="N85">
        <v>0.89390000000000003</v>
      </c>
      <c r="O85">
        <v>0.75</v>
      </c>
    </row>
    <row r="86" spans="1:15" x14ac:dyDescent="0.2">
      <c r="A86">
        <v>4.05</v>
      </c>
      <c r="B86">
        <v>-1.1999999999999999E-3</v>
      </c>
      <c r="C86">
        <v>0.94</v>
      </c>
      <c r="E86">
        <v>4.05</v>
      </c>
      <c r="F86">
        <v>0.66690000000000005</v>
      </c>
      <c r="G86">
        <v>1.07</v>
      </c>
      <c r="I86">
        <v>4.05</v>
      </c>
      <c r="J86">
        <v>0.82489999999999997</v>
      </c>
      <c r="K86">
        <v>0.96</v>
      </c>
      <c r="M86">
        <v>4.05</v>
      </c>
      <c r="N86">
        <v>0.9</v>
      </c>
      <c r="O86">
        <v>0.7</v>
      </c>
    </row>
    <row r="87" spans="1:15" x14ac:dyDescent="0.2">
      <c r="A87">
        <v>4.0999999999999996</v>
      </c>
      <c r="B87">
        <v>-1.8E-3</v>
      </c>
      <c r="C87">
        <v>0.93</v>
      </c>
      <c r="E87">
        <v>4.0999999999999996</v>
      </c>
      <c r="F87">
        <v>0.66790000000000005</v>
      </c>
      <c r="G87">
        <v>1.06</v>
      </c>
      <c r="I87">
        <v>4.0999999999999996</v>
      </c>
      <c r="J87">
        <v>0.81769999999999998</v>
      </c>
      <c r="K87">
        <v>1.1000000000000001</v>
      </c>
      <c r="M87">
        <v>4.0999999999999996</v>
      </c>
      <c r="N87">
        <v>0.8901</v>
      </c>
      <c r="O87">
        <v>0.98</v>
      </c>
    </row>
    <row r="88" spans="1:15" x14ac:dyDescent="0.2">
      <c r="A88">
        <v>4.1500000000000004</v>
      </c>
      <c r="B88">
        <v>-1.9E-3</v>
      </c>
      <c r="C88">
        <v>0.94</v>
      </c>
      <c r="E88">
        <v>4.1500000000000004</v>
      </c>
      <c r="F88">
        <v>0.67110000000000003</v>
      </c>
      <c r="G88">
        <v>0.99</v>
      </c>
      <c r="I88">
        <v>4.1500000000000004</v>
      </c>
      <c r="J88">
        <v>0.8135</v>
      </c>
      <c r="K88">
        <v>1.2</v>
      </c>
      <c r="M88">
        <v>4.1500000000000004</v>
      </c>
      <c r="N88">
        <v>0.88</v>
      </c>
      <c r="O88">
        <v>1.41</v>
      </c>
    </row>
    <row r="89" spans="1:15" x14ac:dyDescent="0.2">
      <c r="A89">
        <v>4.2</v>
      </c>
      <c r="B89">
        <v>-2.0999999999999999E-3</v>
      </c>
      <c r="C89">
        <v>0.93</v>
      </c>
      <c r="E89">
        <v>4.2</v>
      </c>
      <c r="F89">
        <v>0.67620000000000002</v>
      </c>
      <c r="G89">
        <v>0.97</v>
      </c>
      <c r="I89">
        <v>4.2</v>
      </c>
      <c r="J89">
        <v>0.81230000000000002</v>
      </c>
      <c r="K89">
        <v>1.06</v>
      </c>
      <c r="M89">
        <v>4.2</v>
      </c>
      <c r="N89">
        <v>0.87439999999999996</v>
      </c>
      <c r="O89">
        <v>0.94</v>
      </c>
    </row>
    <row r="90" spans="1:15" x14ac:dyDescent="0.2">
      <c r="A90">
        <v>4.25</v>
      </c>
      <c r="B90">
        <v>-1.8E-3</v>
      </c>
      <c r="C90">
        <v>0.93</v>
      </c>
      <c r="E90">
        <v>4.25</v>
      </c>
      <c r="F90">
        <v>0.68330000000000002</v>
      </c>
      <c r="G90">
        <v>0.96</v>
      </c>
      <c r="I90">
        <v>4.25</v>
      </c>
      <c r="J90">
        <v>0.81420000000000003</v>
      </c>
      <c r="K90">
        <v>1</v>
      </c>
      <c r="M90">
        <v>4.25</v>
      </c>
      <c r="N90">
        <v>0.87239999999999995</v>
      </c>
      <c r="O90">
        <v>0.94</v>
      </c>
    </row>
    <row r="91" spans="1:15" x14ac:dyDescent="0.2">
      <c r="A91">
        <v>4.3</v>
      </c>
      <c r="B91">
        <v>-1.1999999999999999E-3</v>
      </c>
      <c r="C91">
        <v>0.93</v>
      </c>
      <c r="E91">
        <v>4.3</v>
      </c>
      <c r="F91">
        <v>0.69259999999999999</v>
      </c>
      <c r="G91">
        <v>0.98</v>
      </c>
      <c r="I91">
        <v>4.3</v>
      </c>
      <c r="J91">
        <v>0.81889999999999996</v>
      </c>
      <c r="K91">
        <v>0.94</v>
      </c>
      <c r="M91">
        <v>4.3</v>
      </c>
      <c r="N91">
        <v>0.87390000000000001</v>
      </c>
      <c r="O91">
        <v>1.23</v>
      </c>
    </row>
    <row r="92" spans="1:15" x14ac:dyDescent="0.2">
      <c r="A92">
        <v>4.3499999999999996</v>
      </c>
      <c r="B92" s="3">
        <v>-7.2756999999999997E-4</v>
      </c>
      <c r="C92">
        <v>0.94</v>
      </c>
      <c r="E92">
        <v>4.3499999999999996</v>
      </c>
      <c r="F92">
        <v>0.70399999999999996</v>
      </c>
      <c r="G92">
        <v>1.02</v>
      </c>
      <c r="I92">
        <v>4.3499999999999996</v>
      </c>
      <c r="J92">
        <v>0.82620000000000005</v>
      </c>
      <c r="K92">
        <v>1</v>
      </c>
      <c r="M92">
        <v>4.3499999999999996</v>
      </c>
      <c r="N92">
        <v>0.879</v>
      </c>
      <c r="O92">
        <v>0.95</v>
      </c>
    </row>
    <row r="93" spans="1:15" x14ac:dyDescent="0.2">
      <c r="A93">
        <v>4.4000000000000004</v>
      </c>
      <c r="B93" s="3">
        <v>-4.8505E-4</v>
      </c>
      <c r="C93">
        <v>0.92</v>
      </c>
      <c r="E93">
        <v>4.4000000000000004</v>
      </c>
      <c r="F93">
        <v>0.71730000000000005</v>
      </c>
      <c r="G93">
        <v>1.03</v>
      </c>
      <c r="I93">
        <v>4.4000000000000004</v>
      </c>
      <c r="J93">
        <v>0.83630000000000004</v>
      </c>
      <c r="K93">
        <v>1.04</v>
      </c>
      <c r="M93">
        <v>4.4000000000000004</v>
      </c>
      <c r="N93">
        <v>0.88529999999999998</v>
      </c>
      <c r="O93">
        <v>0.91</v>
      </c>
    </row>
    <row r="94" spans="1:15" x14ac:dyDescent="0.2">
      <c r="A94">
        <v>4.45</v>
      </c>
      <c r="B94" s="3">
        <v>1.2126E-4</v>
      </c>
      <c r="C94">
        <v>0.92</v>
      </c>
      <c r="E94">
        <v>4.45</v>
      </c>
      <c r="F94">
        <v>0.73270000000000002</v>
      </c>
      <c r="G94">
        <v>1.01</v>
      </c>
      <c r="I94">
        <v>4.45</v>
      </c>
      <c r="J94">
        <v>0.84930000000000005</v>
      </c>
      <c r="K94">
        <v>0.95</v>
      </c>
      <c r="M94">
        <v>4.45</v>
      </c>
      <c r="N94">
        <v>0.89239999999999997</v>
      </c>
      <c r="O94">
        <v>0.83</v>
      </c>
    </row>
    <row r="95" spans="1:15" x14ac:dyDescent="0.2">
      <c r="A95">
        <v>4.5</v>
      </c>
      <c r="B95">
        <v>1.1000000000000001E-3</v>
      </c>
      <c r="C95">
        <v>0.92</v>
      </c>
      <c r="E95">
        <v>4.5</v>
      </c>
      <c r="F95">
        <v>0.75009999999999999</v>
      </c>
      <c r="G95">
        <v>0.99</v>
      </c>
      <c r="I95">
        <v>4.5</v>
      </c>
      <c r="J95">
        <v>0.86350000000000005</v>
      </c>
      <c r="K95">
        <v>0.78</v>
      </c>
      <c r="M95">
        <v>4.5</v>
      </c>
      <c r="N95">
        <v>0.89659999999999995</v>
      </c>
      <c r="O95">
        <v>0.74</v>
      </c>
    </row>
    <row r="96" spans="1:15" x14ac:dyDescent="0.2">
      <c r="A96">
        <v>4.55</v>
      </c>
      <c r="B96">
        <v>2.3999999999999998E-3</v>
      </c>
      <c r="C96">
        <v>0.93</v>
      </c>
      <c r="E96">
        <v>4.55</v>
      </c>
      <c r="F96">
        <v>0.76949999999999996</v>
      </c>
      <c r="G96">
        <v>0.98</v>
      </c>
      <c r="I96">
        <v>4.55</v>
      </c>
      <c r="J96">
        <v>0.87429999999999997</v>
      </c>
      <c r="K96">
        <v>0.68</v>
      </c>
      <c r="M96">
        <v>4.55</v>
      </c>
      <c r="N96">
        <v>0.89200000000000002</v>
      </c>
      <c r="O96">
        <v>0.95</v>
      </c>
    </row>
    <row r="97" spans="1:15" x14ac:dyDescent="0.2">
      <c r="A97">
        <v>4.5999999999999996</v>
      </c>
      <c r="B97">
        <v>3.3999999999999998E-3</v>
      </c>
      <c r="C97">
        <v>0.92</v>
      </c>
      <c r="E97">
        <v>4.5999999999999996</v>
      </c>
      <c r="F97">
        <v>0.79110000000000003</v>
      </c>
      <c r="G97">
        <v>0.98</v>
      </c>
      <c r="I97">
        <v>4.5999999999999996</v>
      </c>
      <c r="J97">
        <v>0.86809999999999998</v>
      </c>
      <c r="K97">
        <v>0.88</v>
      </c>
      <c r="M97">
        <v>4.5999999999999996</v>
      </c>
      <c r="N97">
        <v>0.88619999999999999</v>
      </c>
      <c r="O97">
        <v>0.96</v>
      </c>
    </row>
    <row r="98" spans="1:15" x14ac:dyDescent="0.2">
      <c r="A98">
        <v>4.6500000000000004</v>
      </c>
      <c r="B98">
        <v>4.0000000000000001E-3</v>
      </c>
      <c r="C98">
        <v>0.92</v>
      </c>
      <c r="E98">
        <v>4.6500000000000004</v>
      </c>
      <c r="F98">
        <v>0.81459999999999999</v>
      </c>
      <c r="G98">
        <v>0.97</v>
      </c>
      <c r="I98">
        <v>4.6500000000000004</v>
      </c>
      <c r="J98">
        <v>0.85770000000000002</v>
      </c>
      <c r="K98">
        <v>0.88</v>
      </c>
      <c r="M98">
        <v>4.6500000000000004</v>
      </c>
      <c r="N98">
        <v>0.88190000000000002</v>
      </c>
      <c r="O98">
        <v>0.92</v>
      </c>
    </row>
    <row r="99" spans="1:15" x14ac:dyDescent="0.2">
      <c r="A99">
        <v>4.7</v>
      </c>
      <c r="B99">
        <v>4.4999999999999997E-3</v>
      </c>
      <c r="C99">
        <v>0.92</v>
      </c>
      <c r="E99">
        <v>4.7</v>
      </c>
      <c r="F99">
        <v>0.83950000000000002</v>
      </c>
      <c r="G99">
        <v>0.76</v>
      </c>
      <c r="I99">
        <v>4.7</v>
      </c>
      <c r="J99">
        <v>0.8498</v>
      </c>
      <c r="K99">
        <v>0.99</v>
      </c>
      <c r="M99">
        <v>4.7</v>
      </c>
      <c r="N99">
        <v>0.87949999999999995</v>
      </c>
      <c r="O99">
        <v>0.96</v>
      </c>
    </row>
    <row r="100" spans="1:15" x14ac:dyDescent="0.2">
      <c r="A100">
        <v>4.75</v>
      </c>
      <c r="B100">
        <v>4.4999999999999997E-3</v>
      </c>
      <c r="C100">
        <v>0.92</v>
      </c>
      <c r="E100">
        <v>4.75</v>
      </c>
      <c r="F100">
        <v>0.85150000000000003</v>
      </c>
      <c r="G100">
        <v>0.56000000000000005</v>
      </c>
      <c r="I100">
        <v>4.75</v>
      </c>
      <c r="J100">
        <v>0.84530000000000005</v>
      </c>
      <c r="K100">
        <v>1.22</v>
      </c>
      <c r="M100">
        <v>4.75</v>
      </c>
      <c r="N100">
        <v>0.87890000000000001</v>
      </c>
      <c r="O100">
        <v>0.93</v>
      </c>
    </row>
    <row r="101" spans="1:15" x14ac:dyDescent="0.2">
      <c r="A101">
        <v>4.8</v>
      </c>
      <c r="B101">
        <v>4.4000000000000003E-3</v>
      </c>
      <c r="C101">
        <v>0.93</v>
      </c>
      <c r="E101">
        <v>4.8</v>
      </c>
      <c r="F101">
        <v>0.83650000000000002</v>
      </c>
      <c r="G101">
        <v>1</v>
      </c>
      <c r="I101">
        <v>4.8</v>
      </c>
      <c r="J101">
        <v>0.84430000000000005</v>
      </c>
      <c r="K101">
        <v>1.25</v>
      </c>
      <c r="M101">
        <v>4.8</v>
      </c>
      <c r="N101">
        <v>0.88</v>
      </c>
      <c r="O101">
        <v>0.9</v>
      </c>
    </row>
    <row r="102" spans="1:15" x14ac:dyDescent="0.2">
      <c r="A102">
        <v>4.8499999999999996</v>
      </c>
      <c r="B102">
        <v>3.8999999999999998E-3</v>
      </c>
      <c r="C102">
        <v>0.93</v>
      </c>
      <c r="E102">
        <v>4.8499999999999996</v>
      </c>
      <c r="F102">
        <v>0.82220000000000004</v>
      </c>
      <c r="G102">
        <v>0.84</v>
      </c>
      <c r="I102">
        <v>4.8499999999999996</v>
      </c>
      <c r="J102">
        <v>0.84619999999999995</v>
      </c>
      <c r="K102">
        <v>1.02</v>
      </c>
      <c r="M102">
        <v>4.8499999999999996</v>
      </c>
      <c r="N102">
        <v>0.88229999999999997</v>
      </c>
      <c r="O102">
        <v>0.86</v>
      </c>
    </row>
    <row r="103" spans="1:15" x14ac:dyDescent="0.2">
      <c r="A103">
        <v>4.9000000000000004</v>
      </c>
      <c r="B103">
        <v>3.8999999999999998E-3</v>
      </c>
      <c r="C103">
        <v>0.92</v>
      </c>
      <c r="E103">
        <v>4.9000000000000004</v>
      </c>
      <c r="F103">
        <v>0.80979999999999996</v>
      </c>
      <c r="G103">
        <v>1.1000000000000001</v>
      </c>
      <c r="I103">
        <v>4.9000000000000004</v>
      </c>
      <c r="J103">
        <v>0.8508</v>
      </c>
      <c r="K103">
        <v>0.92</v>
      </c>
      <c r="M103">
        <v>4.9000000000000004</v>
      </c>
      <c r="N103">
        <v>0.88570000000000004</v>
      </c>
      <c r="O103">
        <v>0.84</v>
      </c>
    </row>
    <row r="104" spans="1:15" x14ac:dyDescent="0.2">
      <c r="A104">
        <v>4.95</v>
      </c>
      <c r="B104">
        <v>4.0000000000000001E-3</v>
      </c>
      <c r="C104">
        <v>0.93</v>
      </c>
      <c r="E104">
        <v>4.95</v>
      </c>
      <c r="F104">
        <v>0.80049999999999999</v>
      </c>
      <c r="G104">
        <v>0.86</v>
      </c>
      <c r="I104">
        <v>4.95</v>
      </c>
      <c r="J104">
        <v>0.85740000000000005</v>
      </c>
      <c r="K104">
        <v>0.77</v>
      </c>
      <c r="M104">
        <v>4.95</v>
      </c>
      <c r="N104">
        <v>0.88980000000000004</v>
      </c>
      <c r="O104">
        <v>0.84</v>
      </c>
    </row>
    <row r="105" spans="1:15" x14ac:dyDescent="0.2">
      <c r="A105">
        <v>5</v>
      </c>
      <c r="B105">
        <v>4.4999999999999997E-3</v>
      </c>
      <c r="C105">
        <v>0.91</v>
      </c>
      <c r="E105">
        <v>5</v>
      </c>
      <c r="F105">
        <v>0.79320000000000002</v>
      </c>
      <c r="G105">
        <v>0.96</v>
      </c>
      <c r="I105">
        <v>5</v>
      </c>
      <c r="J105">
        <v>0.86409999999999998</v>
      </c>
      <c r="K105">
        <v>0.78</v>
      </c>
      <c r="M105">
        <v>5</v>
      </c>
      <c r="N105">
        <v>0.89419999999999999</v>
      </c>
      <c r="O105">
        <v>0.76</v>
      </c>
    </row>
    <row r="106" spans="1:15" x14ac:dyDescent="0.2">
      <c r="A106">
        <v>5.05</v>
      </c>
      <c r="B106">
        <v>6.1000000000000004E-3</v>
      </c>
      <c r="C106">
        <v>0.9</v>
      </c>
      <c r="E106">
        <v>5.05</v>
      </c>
      <c r="F106">
        <v>0.78800000000000003</v>
      </c>
      <c r="G106">
        <v>1.08</v>
      </c>
      <c r="I106">
        <v>5.05</v>
      </c>
      <c r="J106">
        <v>0.86980000000000002</v>
      </c>
      <c r="K106">
        <v>0.75</v>
      </c>
      <c r="M106">
        <v>5.05</v>
      </c>
      <c r="N106">
        <v>0.89390000000000003</v>
      </c>
      <c r="O106">
        <v>0.81</v>
      </c>
    </row>
    <row r="107" spans="1:15" x14ac:dyDescent="0.2">
      <c r="A107">
        <v>5.0999999999999996</v>
      </c>
      <c r="B107">
        <v>8.8999999999999999E-3</v>
      </c>
      <c r="C107">
        <v>0.91</v>
      </c>
      <c r="E107">
        <v>5.0999999999999996</v>
      </c>
      <c r="F107">
        <v>0.78520000000000001</v>
      </c>
      <c r="G107">
        <v>1.06</v>
      </c>
      <c r="I107">
        <v>5.0999999999999996</v>
      </c>
      <c r="J107">
        <v>0.86870000000000003</v>
      </c>
      <c r="K107">
        <v>0.82</v>
      </c>
      <c r="M107">
        <v>5.0999999999999996</v>
      </c>
      <c r="N107">
        <v>0.89029999999999998</v>
      </c>
      <c r="O107">
        <v>0.86</v>
      </c>
    </row>
    <row r="108" spans="1:15" x14ac:dyDescent="0.2">
      <c r="A108">
        <v>5.15</v>
      </c>
      <c r="B108">
        <v>1.2999999999999999E-2</v>
      </c>
      <c r="C108">
        <v>0.91</v>
      </c>
      <c r="E108">
        <v>5.15</v>
      </c>
      <c r="F108">
        <v>0.78469999999999995</v>
      </c>
      <c r="G108">
        <v>0.94</v>
      </c>
      <c r="I108">
        <v>5.15</v>
      </c>
      <c r="J108">
        <v>0.86339999999999995</v>
      </c>
      <c r="K108">
        <v>0.88</v>
      </c>
      <c r="M108">
        <v>5.15</v>
      </c>
      <c r="N108">
        <v>0.88739999999999997</v>
      </c>
      <c r="O108">
        <v>0.88</v>
      </c>
    </row>
    <row r="109" spans="1:15" x14ac:dyDescent="0.2">
      <c r="A109">
        <v>5.2</v>
      </c>
      <c r="B109">
        <v>1.83E-2</v>
      </c>
      <c r="C109">
        <v>0.9</v>
      </c>
      <c r="E109">
        <v>5.2</v>
      </c>
      <c r="F109">
        <v>0.7863</v>
      </c>
      <c r="G109">
        <v>0.98</v>
      </c>
      <c r="I109">
        <v>5.2</v>
      </c>
      <c r="J109">
        <v>0.85880000000000001</v>
      </c>
      <c r="K109">
        <v>0.95</v>
      </c>
      <c r="M109">
        <v>5.2</v>
      </c>
      <c r="N109">
        <v>0.88570000000000004</v>
      </c>
      <c r="O109">
        <v>0.89</v>
      </c>
    </row>
    <row r="110" spans="1:15" x14ac:dyDescent="0.2">
      <c r="A110">
        <v>5.25</v>
      </c>
      <c r="B110">
        <v>2.47E-2</v>
      </c>
      <c r="C110">
        <v>0.9</v>
      </c>
      <c r="E110">
        <v>5.25</v>
      </c>
      <c r="F110">
        <v>0.78969999999999996</v>
      </c>
      <c r="G110">
        <v>1.02</v>
      </c>
      <c r="I110">
        <v>5.25</v>
      </c>
      <c r="J110">
        <v>0.85570000000000002</v>
      </c>
      <c r="K110">
        <v>1.02</v>
      </c>
      <c r="M110">
        <v>5.25</v>
      </c>
      <c r="N110">
        <v>0.88519999999999999</v>
      </c>
      <c r="O110">
        <v>0.92</v>
      </c>
    </row>
    <row r="111" spans="1:15" x14ac:dyDescent="0.2">
      <c r="A111">
        <v>5.3</v>
      </c>
      <c r="B111">
        <v>3.2500000000000001E-2</v>
      </c>
      <c r="C111">
        <v>0.9</v>
      </c>
      <c r="E111">
        <v>5.3</v>
      </c>
      <c r="F111">
        <v>0.79549999999999998</v>
      </c>
      <c r="G111">
        <v>1.03</v>
      </c>
      <c r="I111">
        <v>5.3</v>
      </c>
      <c r="J111">
        <v>0.8548</v>
      </c>
      <c r="K111">
        <v>0.95</v>
      </c>
      <c r="M111">
        <v>5.3</v>
      </c>
      <c r="N111">
        <v>0.8861</v>
      </c>
      <c r="O111">
        <v>0.9</v>
      </c>
    </row>
    <row r="112" spans="1:15" x14ac:dyDescent="0.2">
      <c r="A112">
        <v>5.35</v>
      </c>
      <c r="B112">
        <v>4.1599999999999998E-2</v>
      </c>
      <c r="C112">
        <v>0.89</v>
      </c>
      <c r="E112">
        <v>5.35</v>
      </c>
      <c r="F112">
        <v>0.8034</v>
      </c>
      <c r="G112">
        <v>0.96</v>
      </c>
      <c r="I112">
        <v>5.35</v>
      </c>
      <c r="J112">
        <v>0.85560000000000003</v>
      </c>
      <c r="K112">
        <v>0.91</v>
      </c>
      <c r="M112">
        <v>5.35</v>
      </c>
      <c r="N112">
        <v>0.88759999999999994</v>
      </c>
      <c r="O112">
        <v>0.87</v>
      </c>
    </row>
    <row r="113" spans="1:15" x14ac:dyDescent="0.2">
      <c r="A113">
        <v>5.4</v>
      </c>
      <c r="B113">
        <v>5.1799999999999999E-2</v>
      </c>
      <c r="C113">
        <v>0.91</v>
      </c>
      <c r="E113">
        <v>5.4</v>
      </c>
      <c r="F113">
        <v>0.81289999999999996</v>
      </c>
      <c r="G113">
        <v>0.94</v>
      </c>
      <c r="I113">
        <v>5.4</v>
      </c>
      <c r="J113">
        <v>0.85809999999999997</v>
      </c>
      <c r="K113">
        <v>0.89</v>
      </c>
      <c r="M113">
        <v>5.4</v>
      </c>
      <c r="N113">
        <v>0.8901</v>
      </c>
      <c r="O113">
        <v>0.87</v>
      </c>
    </row>
    <row r="114" spans="1:15" x14ac:dyDescent="0.2">
      <c r="A114">
        <v>5.45</v>
      </c>
      <c r="B114">
        <v>6.3200000000000006E-2</v>
      </c>
      <c r="C114">
        <v>0.9</v>
      </c>
      <c r="E114">
        <v>5.45</v>
      </c>
      <c r="F114">
        <v>0.82450000000000001</v>
      </c>
      <c r="G114">
        <v>0.76</v>
      </c>
      <c r="I114">
        <v>5.45</v>
      </c>
      <c r="J114">
        <v>0.86140000000000005</v>
      </c>
      <c r="K114">
        <v>0.86</v>
      </c>
      <c r="M114">
        <v>5.45</v>
      </c>
      <c r="N114">
        <v>0.89290000000000003</v>
      </c>
      <c r="O114">
        <v>0.77</v>
      </c>
    </row>
    <row r="115" spans="1:15" x14ac:dyDescent="0.2">
      <c r="A115">
        <v>5.5</v>
      </c>
      <c r="B115">
        <v>7.5800000000000006E-2</v>
      </c>
      <c r="C115">
        <v>0.9</v>
      </c>
      <c r="E115">
        <v>5.5</v>
      </c>
      <c r="F115">
        <v>0.8367</v>
      </c>
      <c r="G115">
        <v>0.83</v>
      </c>
      <c r="I115">
        <v>5.5</v>
      </c>
      <c r="J115">
        <v>0.86529999999999996</v>
      </c>
      <c r="K115">
        <v>0.81</v>
      </c>
      <c r="M115">
        <v>5.5</v>
      </c>
      <c r="N115">
        <v>0.89329999999999998</v>
      </c>
      <c r="O115">
        <v>0.81</v>
      </c>
    </row>
    <row r="116" spans="1:15" x14ac:dyDescent="0.2">
      <c r="A116">
        <v>5.55</v>
      </c>
      <c r="B116">
        <v>8.9700000000000002E-2</v>
      </c>
      <c r="C116">
        <v>0.91</v>
      </c>
      <c r="E116">
        <v>5.55</v>
      </c>
      <c r="F116">
        <v>0.84630000000000005</v>
      </c>
      <c r="G116">
        <v>0.72</v>
      </c>
      <c r="I116">
        <v>5.55</v>
      </c>
      <c r="J116">
        <v>0.86860000000000004</v>
      </c>
      <c r="K116">
        <v>0.77</v>
      </c>
      <c r="M116">
        <v>5.55</v>
      </c>
      <c r="N116">
        <v>0.89119999999999999</v>
      </c>
      <c r="O116">
        <v>0.87</v>
      </c>
    </row>
    <row r="117" spans="1:15" x14ac:dyDescent="0.2">
      <c r="A117">
        <v>5.6</v>
      </c>
      <c r="B117">
        <v>0.1048</v>
      </c>
      <c r="C117">
        <v>0.9</v>
      </c>
      <c r="E117">
        <v>5.6</v>
      </c>
      <c r="F117">
        <v>0.8407</v>
      </c>
      <c r="G117">
        <v>0.88</v>
      </c>
      <c r="I117">
        <v>5.6</v>
      </c>
      <c r="J117">
        <v>0.86739999999999995</v>
      </c>
      <c r="K117">
        <v>0.8</v>
      </c>
      <c r="M117">
        <v>5.6</v>
      </c>
      <c r="N117">
        <v>0.88949999999999996</v>
      </c>
      <c r="O117">
        <v>0.89</v>
      </c>
    </row>
    <row r="118" spans="1:15" x14ac:dyDescent="0.2">
      <c r="A118">
        <v>5.65</v>
      </c>
      <c r="B118">
        <v>0.121</v>
      </c>
      <c r="C118">
        <v>0.9</v>
      </c>
      <c r="E118">
        <v>5.65</v>
      </c>
      <c r="F118">
        <v>0.83140000000000003</v>
      </c>
      <c r="G118">
        <v>1.17</v>
      </c>
      <c r="I118">
        <v>5.65</v>
      </c>
      <c r="J118">
        <v>0.86380000000000001</v>
      </c>
      <c r="K118">
        <v>0.87</v>
      </c>
      <c r="M118">
        <v>5.65</v>
      </c>
      <c r="N118">
        <v>0.88870000000000005</v>
      </c>
      <c r="O118">
        <v>0.9</v>
      </c>
    </row>
    <row r="119" spans="1:15" x14ac:dyDescent="0.2">
      <c r="A119">
        <v>5.7</v>
      </c>
      <c r="B119">
        <v>0.13850000000000001</v>
      </c>
      <c r="C119">
        <v>0.9</v>
      </c>
      <c r="E119">
        <v>5.7</v>
      </c>
      <c r="F119">
        <v>0.8246</v>
      </c>
      <c r="G119">
        <v>0.91</v>
      </c>
      <c r="I119">
        <v>5.7</v>
      </c>
      <c r="J119">
        <v>0.86109999999999998</v>
      </c>
      <c r="K119">
        <v>0.92</v>
      </c>
      <c r="M119">
        <v>5.7</v>
      </c>
      <c r="N119">
        <v>0.88900000000000001</v>
      </c>
      <c r="O119">
        <v>0.9</v>
      </c>
    </row>
    <row r="120" spans="1:15" x14ac:dyDescent="0.2">
      <c r="A120">
        <v>5.75</v>
      </c>
      <c r="B120">
        <v>0.15720000000000001</v>
      </c>
      <c r="C120">
        <v>0.91</v>
      </c>
      <c r="E120">
        <v>5.75</v>
      </c>
      <c r="F120">
        <v>0.82020000000000004</v>
      </c>
      <c r="G120">
        <v>1</v>
      </c>
      <c r="I120">
        <v>5.75</v>
      </c>
      <c r="J120">
        <v>0.85970000000000002</v>
      </c>
      <c r="K120">
        <v>0.95</v>
      </c>
      <c r="M120">
        <v>5.75</v>
      </c>
      <c r="N120">
        <v>0.8901</v>
      </c>
      <c r="O120">
        <v>0.88</v>
      </c>
    </row>
    <row r="121" spans="1:15" x14ac:dyDescent="0.2">
      <c r="A121">
        <v>5.8</v>
      </c>
      <c r="B121">
        <v>0.1769</v>
      </c>
      <c r="C121">
        <v>0.9</v>
      </c>
      <c r="E121">
        <v>5.8</v>
      </c>
      <c r="F121">
        <v>0.81850000000000001</v>
      </c>
      <c r="G121">
        <v>1.1299999999999999</v>
      </c>
      <c r="I121">
        <v>5.8</v>
      </c>
      <c r="J121">
        <v>0.85940000000000005</v>
      </c>
      <c r="K121">
        <v>0.93</v>
      </c>
      <c r="M121">
        <v>5.8</v>
      </c>
      <c r="N121">
        <v>0.89200000000000002</v>
      </c>
      <c r="O121">
        <v>0.78</v>
      </c>
    </row>
    <row r="122" spans="1:15" x14ac:dyDescent="0.2">
      <c r="A122">
        <v>5.85</v>
      </c>
      <c r="B122">
        <v>0.19800000000000001</v>
      </c>
      <c r="C122">
        <v>0.9</v>
      </c>
      <c r="E122">
        <v>5.85</v>
      </c>
      <c r="F122">
        <v>0.81910000000000005</v>
      </c>
      <c r="G122">
        <v>0.97</v>
      </c>
      <c r="I122">
        <v>5.85</v>
      </c>
      <c r="J122">
        <v>0.86040000000000005</v>
      </c>
      <c r="K122">
        <v>0.87</v>
      </c>
      <c r="M122">
        <v>5.85</v>
      </c>
      <c r="N122">
        <v>0.89270000000000005</v>
      </c>
      <c r="O122">
        <v>0.79</v>
      </c>
    </row>
    <row r="123" spans="1:15" x14ac:dyDescent="0.2">
      <c r="A123">
        <v>5.9</v>
      </c>
      <c r="B123">
        <v>0.22020000000000001</v>
      </c>
      <c r="C123">
        <v>0.9</v>
      </c>
      <c r="E123">
        <v>5.9</v>
      </c>
      <c r="F123">
        <v>0.82140000000000002</v>
      </c>
      <c r="G123">
        <v>0.87</v>
      </c>
      <c r="I123">
        <v>5.9</v>
      </c>
      <c r="J123">
        <v>0.86209999999999998</v>
      </c>
      <c r="K123">
        <v>0.84</v>
      </c>
      <c r="M123">
        <v>5.9</v>
      </c>
      <c r="N123">
        <v>0.89149999999999996</v>
      </c>
      <c r="O123">
        <v>0.88</v>
      </c>
    </row>
    <row r="124" spans="1:15" x14ac:dyDescent="0.2">
      <c r="A124">
        <v>5.95</v>
      </c>
      <c r="B124">
        <v>0.24360000000000001</v>
      </c>
      <c r="C124">
        <v>0.9</v>
      </c>
      <c r="E124">
        <v>5.95</v>
      </c>
      <c r="F124">
        <v>0.8256</v>
      </c>
      <c r="G124">
        <v>0.95</v>
      </c>
      <c r="I124">
        <v>5.95</v>
      </c>
      <c r="J124">
        <v>0.86439999999999995</v>
      </c>
      <c r="K124">
        <v>0.84</v>
      </c>
      <c r="M124">
        <v>5.95</v>
      </c>
      <c r="N124">
        <v>0.89039999999999997</v>
      </c>
      <c r="O124">
        <v>0.89</v>
      </c>
    </row>
    <row r="125" spans="1:15" x14ac:dyDescent="0.2">
      <c r="A125">
        <v>6</v>
      </c>
      <c r="B125">
        <v>0.26819999999999999</v>
      </c>
      <c r="C125">
        <v>0.9</v>
      </c>
      <c r="E125">
        <v>6</v>
      </c>
      <c r="F125">
        <v>0.83109999999999995</v>
      </c>
      <c r="G125">
        <v>0.77</v>
      </c>
      <c r="I125">
        <v>6</v>
      </c>
      <c r="J125">
        <v>0.8669</v>
      </c>
      <c r="K125">
        <v>0.77</v>
      </c>
      <c r="M125">
        <v>6</v>
      </c>
      <c r="N125">
        <v>0.89019999999999999</v>
      </c>
      <c r="O125">
        <v>0.9</v>
      </c>
    </row>
    <row r="126" spans="1:15" x14ac:dyDescent="0.2">
      <c r="A126">
        <v>6.05</v>
      </c>
      <c r="B126">
        <v>0.29420000000000002</v>
      </c>
      <c r="C126">
        <v>0.9</v>
      </c>
      <c r="E126">
        <v>6.05</v>
      </c>
      <c r="F126">
        <v>0.83709999999999996</v>
      </c>
      <c r="G126">
        <v>0.78</v>
      </c>
      <c r="I126">
        <v>6.05</v>
      </c>
      <c r="J126">
        <v>0.86750000000000005</v>
      </c>
      <c r="K126">
        <v>0.77</v>
      </c>
      <c r="M126">
        <v>6.05</v>
      </c>
      <c r="N126">
        <v>0.89090000000000003</v>
      </c>
      <c r="O126">
        <v>0.88</v>
      </c>
    </row>
    <row r="127" spans="1:15" x14ac:dyDescent="0.2">
      <c r="A127">
        <v>6.1</v>
      </c>
      <c r="B127">
        <v>0.3211</v>
      </c>
      <c r="C127">
        <v>0.9</v>
      </c>
      <c r="E127">
        <v>6.1</v>
      </c>
      <c r="F127">
        <v>0.84230000000000005</v>
      </c>
      <c r="G127">
        <v>0.74</v>
      </c>
      <c r="I127">
        <v>6.1</v>
      </c>
      <c r="J127">
        <v>0.86560000000000004</v>
      </c>
      <c r="K127">
        <v>0.84</v>
      </c>
      <c r="M127">
        <v>6.1</v>
      </c>
      <c r="N127">
        <v>0.89200000000000002</v>
      </c>
      <c r="O127">
        <v>0.77</v>
      </c>
    </row>
    <row r="128" spans="1:15" x14ac:dyDescent="0.2">
      <c r="A128">
        <v>6.15</v>
      </c>
      <c r="B128">
        <v>0.34920000000000001</v>
      </c>
      <c r="C128">
        <v>0.9</v>
      </c>
      <c r="E128">
        <v>6.15</v>
      </c>
      <c r="F128">
        <v>0.8407</v>
      </c>
      <c r="G128">
        <v>0.88</v>
      </c>
      <c r="I128">
        <v>6.15</v>
      </c>
      <c r="J128">
        <v>0.86360000000000003</v>
      </c>
      <c r="K128">
        <v>0.86</v>
      </c>
      <c r="M128">
        <v>6.15</v>
      </c>
      <c r="N128">
        <v>0.89200000000000002</v>
      </c>
      <c r="O128">
        <v>0.79</v>
      </c>
    </row>
    <row r="129" spans="1:15" x14ac:dyDescent="0.2">
      <c r="A129">
        <v>6.2</v>
      </c>
      <c r="B129">
        <v>0.37869999999999998</v>
      </c>
      <c r="C129">
        <v>0.9</v>
      </c>
      <c r="E129">
        <v>6.2</v>
      </c>
      <c r="F129">
        <v>0.83550000000000002</v>
      </c>
      <c r="G129">
        <v>0.87</v>
      </c>
      <c r="I129">
        <v>6.2</v>
      </c>
      <c r="J129">
        <v>0.86270000000000002</v>
      </c>
      <c r="K129">
        <v>0.9</v>
      </c>
      <c r="M129">
        <v>6.2</v>
      </c>
      <c r="N129">
        <v>0.89100000000000001</v>
      </c>
      <c r="O129">
        <v>0.88</v>
      </c>
    </row>
    <row r="130" spans="1:15" x14ac:dyDescent="0.2">
      <c r="A130">
        <v>6.25</v>
      </c>
      <c r="B130">
        <v>0.4093</v>
      </c>
      <c r="C130">
        <v>0.9</v>
      </c>
      <c r="E130">
        <v>6.25</v>
      </c>
      <c r="F130">
        <v>0.83109999999999995</v>
      </c>
      <c r="G130">
        <v>0.99</v>
      </c>
      <c r="I130">
        <v>6.25</v>
      </c>
      <c r="J130">
        <v>0.86270000000000002</v>
      </c>
      <c r="K130">
        <v>0.88</v>
      </c>
      <c r="M130">
        <v>6.25</v>
      </c>
      <c r="N130">
        <v>0.89070000000000005</v>
      </c>
      <c r="O130">
        <v>0.88</v>
      </c>
    </row>
    <row r="131" spans="1:15" x14ac:dyDescent="0.2">
      <c r="A131">
        <v>6.3</v>
      </c>
      <c r="B131">
        <v>0.44080000000000003</v>
      </c>
      <c r="C131">
        <v>0.9</v>
      </c>
      <c r="E131">
        <v>6.3</v>
      </c>
      <c r="F131">
        <v>0.82889999999999997</v>
      </c>
      <c r="G131">
        <v>1.04</v>
      </c>
      <c r="I131">
        <v>6.3</v>
      </c>
      <c r="J131">
        <v>0.86360000000000003</v>
      </c>
      <c r="K131">
        <v>0.86</v>
      </c>
      <c r="M131">
        <v>6.3</v>
      </c>
      <c r="N131">
        <v>0.89100000000000001</v>
      </c>
      <c r="O131">
        <v>0.86</v>
      </c>
    </row>
    <row r="132" spans="1:15" x14ac:dyDescent="0.2">
      <c r="A132">
        <v>6.35</v>
      </c>
      <c r="B132">
        <v>0.4738</v>
      </c>
      <c r="C132">
        <v>0.9</v>
      </c>
      <c r="E132">
        <v>6.35</v>
      </c>
      <c r="F132">
        <v>0.82940000000000003</v>
      </c>
      <c r="G132">
        <v>1.07</v>
      </c>
      <c r="I132">
        <v>6.35</v>
      </c>
      <c r="J132">
        <v>0.86519999999999997</v>
      </c>
      <c r="K132">
        <v>0.84</v>
      </c>
      <c r="M132">
        <v>6.35</v>
      </c>
      <c r="N132">
        <v>0.89159999999999995</v>
      </c>
      <c r="O132">
        <v>0.77</v>
      </c>
    </row>
    <row r="133" spans="1:15" x14ac:dyDescent="0.2">
      <c r="A133">
        <v>6.4</v>
      </c>
      <c r="B133">
        <v>0.50780000000000003</v>
      </c>
      <c r="C133">
        <v>0.9</v>
      </c>
      <c r="E133">
        <v>6.4</v>
      </c>
      <c r="F133">
        <v>0.83189999999999997</v>
      </c>
      <c r="G133">
        <v>0.85</v>
      </c>
      <c r="I133">
        <v>6.4</v>
      </c>
      <c r="J133">
        <v>0.86680000000000001</v>
      </c>
      <c r="K133">
        <v>0.78</v>
      </c>
      <c r="M133">
        <v>6.4</v>
      </c>
      <c r="N133">
        <v>0.89149999999999996</v>
      </c>
      <c r="O133">
        <v>0.8</v>
      </c>
    </row>
    <row r="134" spans="1:15" x14ac:dyDescent="0.2">
      <c r="A134">
        <v>6.45</v>
      </c>
      <c r="B134">
        <v>0.54279999999999995</v>
      </c>
      <c r="C134">
        <v>0.9</v>
      </c>
      <c r="E134">
        <v>6.45</v>
      </c>
      <c r="F134">
        <v>0.83509999999999995</v>
      </c>
      <c r="G134">
        <v>0.83</v>
      </c>
      <c r="I134">
        <v>6.45</v>
      </c>
      <c r="J134">
        <v>0.86650000000000005</v>
      </c>
      <c r="K134">
        <v>0.78</v>
      </c>
      <c r="M134">
        <v>6.45</v>
      </c>
      <c r="N134">
        <v>0.89119999999999999</v>
      </c>
      <c r="O134">
        <v>0.87</v>
      </c>
    </row>
    <row r="135" spans="1:15" x14ac:dyDescent="0.2">
      <c r="A135">
        <v>6.5</v>
      </c>
      <c r="B135">
        <v>0.57909999999999995</v>
      </c>
      <c r="C135">
        <v>0.9</v>
      </c>
      <c r="E135">
        <v>6.5</v>
      </c>
      <c r="F135">
        <v>0.83879999999999999</v>
      </c>
      <c r="G135">
        <v>0.83</v>
      </c>
      <c r="I135">
        <v>6.5</v>
      </c>
      <c r="J135">
        <v>0.86499999999999999</v>
      </c>
      <c r="K135">
        <v>0.87</v>
      </c>
      <c r="M135">
        <v>6.5</v>
      </c>
      <c r="N135">
        <v>0.89119999999999999</v>
      </c>
      <c r="O135">
        <v>0.87</v>
      </c>
    </row>
    <row r="136" spans="1:15" x14ac:dyDescent="0.2">
      <c r="A136">
        <v>6.55</v>
      </c>
      <c r="B136">
        <v>0.61670000000000003</v>
      </c>
      <c r="C136">
        <v>0.9</v>
      </c>
      <c r="E136">
        <v>6.55</v>
      </c>
      <c r="F136">
        <v>0.84109999999999996</v>
      </c>
      <c r="G136">
        <v>0.77</v>
      </c>
      <c r="I136">
        <v>6.55</v>
      </c>
      <c r="J136">
        <v>0.86399999999999999</v>
      </c>
      <c r="K136">
        <v>0.88</v>
      </c>
      <c r="M136">
        <v>6.55</v>
      </c>
      <c r="N136">
        <v>0.89149999999999996</v>
      </c>
      <c r="O136">
        <v>0.78</v>
      </c>
    </row>
    <row r="137" spans="1:15" x14ac:dyDescent="0.2">
      <c r="A137">
        <v>6.6</v>
      </c>
      <c r="B137">
        <v>0.65529999999999999</v>
      </c>
      <c r="C137">
        <v>0.9</v>
      </c>
      <c r="E137">
        <v>6.6</v>
      </c>
      <c r="F137">
        <v>0.83899999999999997</v>
      </c>
      <c r="G137">
        <v>0.85</v>
      </c>
      <c r="I137">
        <v>6.6</v>
      </c>
      <c r="J137">
        <v>0.8639</v>
      </c>
      <c r="K137">
        <v>0.87</v>
      </c>
      <c r="M137">
        <v>6.6</v>
      </c>
      <c r="N137">
        <v>0.89139999999999997</v>
      </c>
      <c r="O137">
        <v>0.85</v>
      </c>
    </row>
    <row r="138" spans="1:15" x14ac:dyDescent="0.2">
      <c r="A138">
        <v>6.65</v>
      </c>
      <c r="B138">
        <v>0.69530000000000003</v>
      </c>
      <c r="C138">
        <v>0.9</v>
      </c>
      <c r="E138">
        <v>6.65</v>
      </c>
      <c r="F138">
        <v>0.83609999999999995</v>
      </c>
      <c r="G138">
        <v>0.87</v>
      </c>
      <c r="I138">
        <v>6.65</v>
      </c>
      <c r="J138">
        <v>0.86470000000000002</v>
      </c>
      <c r="K138">
        <v>0.86</v>
      </c>
      <c r="M138">
        <v>6.65</v>
      </c>
      <c r="N138">
        <v>0.89129999999999998</v>
      </c>
      <c r="O138">
        <v>0.85</v>
      </c>
    </row>
    <row r="139" spans="1:15" x14ac:dyDescent="0.2">
      <c r="A139">
        <v>6.7</v>
      </c>
      <c r="B139">
        <v>0.73619999999999997</v>
      </c>
      <c r="C139">
        <v>0.9</v>
      </c>
      <c r="E139">
        <v>6.7</v>
      </c>
      <c r="F139">
        <v>0.83399999999999996</v>
      </c>
      <c r="G139">
        <v>0.9</v>
      </c>
      <c r="I139">
        <v>6.7</v>
      </c>
      <c r="J139">
        <v>0.8659</v>
      </c>
      <c r="K139">
        <v>0.78</v>
      </c>
      <c r="M139">
        <v>6.7</v>
      </c>
      <c r="N139">
        <v>0.89139999999999997</v>
      </c>
      <c r="O139">
        <v>0.81</v>
      </c>
    </row>
    <row r="140" spans="1:15" x14ac:dyDescent="0.2">
      <c r="A140">
        <v>6.75</v>
      </c>
      <c r="B140">
        <v>0.77849999999999997</v>
      </c>
      <c r="C140">
        <v>0.91</v>
      </c>
      <c r="E140">
        <v>6.75</v>
      </c>
      <c r="F140">
        <v>0.83309999999999995</v>
      </c>
      <c r="G140">
        <v>0.91</v>
      </c>
      <c r="I140">
        <v>6.75</v>
      </c>
      <c r="J140">
        <v>0.86650000000000005</v>
      </c>
      <c r="K140">
        <v>0.78</v>
      </c>
      <c r="M140">
        <v>6.75</v>
      </c>
      <c r="N140">
        <v>0.89139999999999997</v>
      </c>
      <c r="O140">
        <v>0.8</v>
      </c>
    </row>
    <row r="141" spans="1:15" x14ac:dyDescent="0.2">
      <c r="A141">
        <v>6.8</v>
      </c>
      <c r="B141">
        <v>0.82169999999999999</v>
      </c>
      <c r="C141">
        <v>0.9</v>
      </c>
      <c r="E141">
        <v>6.8</v>
      </c>
      <c r="F141">
        <v>0.83340000000000003</v>
      </c>
      <c r="G141">
        <v>0.88</v>
      </c>
      <c r="I141">
        <v>6.8</v>
      </c>
      <c r="J141">
        <v>0.86570000000000003</v>
      </c>
      <c r="K141">
        <v>0.81</v>
      </c>
      <c r="M141">
        <v>6.8</v>
      </c>
      <c r="N141">
        <v>0.89129999999999998</v>
      </c>
      <c r="O141">
        <v>0.84</v>
      </c>
    </row>
    <row r="142" spans="1:15" x14ac:dyDescent="0.2">
      <c r="A142">
        <v>6.85</v>
      </c>
      <c r="B142">
        <v>0.86619999999999997</v>
      </c>
      <c r="C142">
        <v>0.9</v>
      </c>
      <c r="E142">
        <v>6.85</v>
      </c>
      <c r="F142">
        <v>0.83479999999999999</v>
      </c>
      <c r="G142">
        <v>0.84</v>
      </c>
      <c r="I142">
        <v>6.85</v>
      </c>
      <c r="J142">
        <v>0.86480000000000001</v>
      </c>
      <c r="K142">
        <v>0.87</v>
      </c>
      <c r="M142">
        <v>6.85</v>
      </c>
      <c r="N142">
        <v>0.89139999999999997</v>
      </c>
      <c r="O142">
        <v>0.8</v>
      </c>
    </row>
    <row r="143" spans="1:15" x14ac:dyDescent="0.2">
      <c r="A143">
        <v>6.9</v>
      </c>
      <c r="B143">
        <v>0.91190000000000004</v>
      </c>
      <c r="C143">
        <v>0.82</v>
      </c>
      <c r="E143">
        <v>6.9</v>
      </c>
      <c r="F143">
        <v>0.83650000000000002</v>
      </c>
      <c r="G143">
        <v>0.84</v>
      </c>
      <c r="I143">
        <v>6.9</v>
      </c>
      <c r="J143">
        <v>0.86460000000000004</v>
      </c>
      <c r="K143">
        <v>0.86</v>
      </c>
      <c r="M143">
        <v>6.9</v>
      </c>
      <c r="N143">
        <v>0.89139999999999997</v>
      </c>
      <c r="O143">
        <v>0.81</v>
      </c>
    </row>
    <row r="144" spans="1:15" x14ac:dyDescent="0.2">
      <c r="A144">
        <v>6.95</v>
      </c>
      <c r="B144">
        <v>0.9506</v>
      </c>
      <c r="C144">
        <v>0.3</v>
      </c>
      <c r="E144">
        <v>6.95</v>
      </c>
      <c r="F144">
        <v>0.83879999999999999</v>
      </c>
      <c r="G144">
        <v>0.83</v>
      </c>
      <c r="I144">
        <v>6.95</v>
      </c>
      <c r="J144">
        <v>0.86519999999999997</v>
      </c>
      <c r="K144">
        <v>0.86</v>
      </c>
      <c r="M144">
        <v>6.95</v>
      </c>
      <c r="N144">
        <v>0.89129999999999998</v>
      </c>
      <c r="O144">
        <v>0.83</v>
      </c>
    </row>
    <row r="145" spans="1:11" x14ac:dyDescent="0.2">
      <c r="A145">
        <v>7</v>
      </c>
      <c r="B145">
        <v>0.93320000000000003</v>
      </c>
      <c r="C145">
        <v>0.92</v>
      </c>
      <c r="E145">
        <v>7</v>
      </c>
      <c r="F145">
        <v>0.84009999999999996</v>
      </c>
      <c r="G145">
        <v>0.84</v>
      </c>
      <c r="I145">
        <v>7</v>
      </c>
      <c r="J145">
        <v>0.8659</v>
      </c>
      <c r="K145">
        <v>0.78</v>
      </c>
    </row>
    <row r="146" spans="1:11" x14ac:dyDescent="0.2">
      <c r="A146">
        <v>7.05</v>
      </c>
      <c r="B146">
        <v>0.90639999999999998</v>
      </c>
      <c r="C146">
        <v>0.86</v>
      </c>
      <c r="E146">
        <v>7.05</v>
      </c>
      <c r="F146">
        <v>0.83899999999999997</v>
      </c>
      <c r="G146">
        <v>0.85</v>
      </c>
      <c r="I146">
        <v>7.05</v>
      </c>
      <c r="J146">
        <v>0.86609999999999998</v>
      </c>
      <c r="K146">
        <v>0.78</v>
      </c>
    </row>
    <row r="147" spans="1:11" x14ac:dyDescent="0.2">
      <c r="A147">
        <v>7.1</v>
      </c>
      <c r="B147">
        <v>0.88280000000000003</v>
      </c>
      <c r="C147">
        <v>0.79</v>
      </c>
      <c r="E147">
        <v>7.1</v>
      </c>
      <c r="F147">
        <v>0.83709999999999996</v>
      </c>
      <c r="G147">
        <v>0.86</v>
      </c>
      <c r="I147">
        <v>7.1</v>
      </c>
      <c r="J147">
        <v>0.86539999999999995</v>
      </c>
      <c r="K147">
        <v>0.84</v>
      </c>
    </row>
    <row r="148" spans="1:11" x14ac:dyDescent="0.2">
      <c r="A148">
        <v>7.15</v>
      </c>
      <c r="B148">
        <v>0.85899999999999999</v>
      </c>
      <c r="C148">
        <v>1.1299999999999999</v>
      </c>
      <c r="E148">
        <v>7.15</v>
      </c>
      <c r="F148">
        <v>0.83589999999999998</v>
      </c>
      <c r="G148">
        <v>0.87</v>
      </c>
      <c r="I148">
        <v>7.15</v>
      </c>
      <c r="J148">
        <v>0.86509999999999998</v>
      </c>
      <c r="K148">
        <v>0.87</v>
      </c>
    </row>
    <row r="149" spans="1:11" x14ac:dyDescent="0.2">
      <c r="A149">
        <v>7.2</v>
      </c>
      <c r="B149">
        <v>0.83789999999999998</v>
      </c>
      <c r="C149">
        <v>0.8</v>
      </c>
      <c r="E149">
        <v>7.2</v>
      </c>
      <c r="F149">
        <v>0.83550000000000002</v>
      </c>
      <c r="G149">
        <v>0.88</v>
      </c>
      <c r="I149">
        <v>7.2</v>
      </c>
      <c r="J149">
        <v>0.86529999999999996</v>
      </c>
      <c r="K149">
        <v>0.85</v>
      </c>
    </row>
    <row r="150" spans="1:11" x14ac:dyDescent="0.2">
      <c r="A150">
        <v>7.25</v>
      </c>
      <c r="B150">
        <v>0.81779999999999997</v>
      </c>
      <c r="C150">
        <v>1</v>
      </c>
      <c r="E150">
        <v>7.25</v>
      </c>
      <c r="F150">
        <v>0.83599999999999997</v>
      </c>
      <c r="G150">
        <v>0.85</v>
      </c>
      <c r="I150">
        <v>7.25</v>
      </c>
      <c r="J150">
        <v>0.86570000000000003</v>
      </c>
      <c r="K150">
        <v>0.8</v>
      </c>
    </row>
    <row r="151" spans="1:11" x14ac:dyDescent="0.2">
      <c r="A151">
        <v>7.3</v>
      </c>
      <c r="B151">
        <v>0.79949999999999999</v>
      </c>
      <c r="C151">
        <v>0.83</v>
      </c>
      <c r="E151">
        <v>7.3</v>
      </c>
      <c r="F151">
        <v>0.83720000000000006</v>
      </c>
      <c r="G151">
        <v>0.85</v>
      </c>
      <c r="I151">
        <v>7.3</v>
      </c>
      <c r="J151">
        <v>0.86570000000000003</v>
      </c>
      <c r="K151">
        <v>0.8</v>
      </c>
    </row>
    <row r="152" spans="1:11" x14ac:dyDescent="0.2">
      <c r="A152">
        <v>7.35</v>
      </c>
      <c r="B152">
        <v>0.7823</v>
      </c>
      <c r="C152">
        <v>1.04</v>
      </c>
      <c r="E152">
        <v>7.35</v>
      </c>
      <c r="F152">
        <v>0.83879999999999999</v>
      </c>
      <c r="G152">
        <v>0.83</v>
      </c>
      <c r="I152">
        <v>7.35</v>
      </c>
      <c r="J152">
        <v>0.86529999999999996</v>
      </c>
      <c r="K152">
        <v>0.86</v>
      </c>
    </row>
    <row r="153" spans="1:11" x14ac:dyDescent="0.2">
      <c r="A153">
        <v>7.4</v>
      </c>
      <c r="B153">
        <v>0.76690000000000003</v>
      </c>
      <c r="C153">
        <v>0.84</v>
      </c>
      <c r="E153">
        <v>7.4</v>
      </c>
      <c r="F153">
        <v>0.83950000000000002</v>
      </c>
      <c r="G153">
        <v>0.84</v>
      </c>
      <c r="I153">
        <v>7.4</v>
      </c>
      <c r="J153">
        <v>0.86529999999999996</v>
      </c>
      <c r="K153">
        <v>0.84</v>
      </c>
    </row>
    <row r="154" spans="1:11" x14ac:dyDescent="0.2">
      <c r="A154">
        <v>7.45</v>
      </c>
      <c r="B154">
        <v>0.75260000000000005</v>
      </c>
      <c r="C154">
        <v>1.02</v>
      </c>
      <c r="E154">
        <v>7.45</v>
      </c>
      <c r="F154">
        <v>0.83889999999999998</v>
      </c>
      <c r="G154">
        <v>0.85</v>
      </c>
      <c r="I154">
        <v>7.45</v>
      </c>
      <c r="J154">
        <v>0.86560000000000004</v>
      </c>
      <c r="K154">
        <v>0.8</v>
      </c>
    </row>
    <row r="155" spans="1:11" x14ac:dyDescent="0.2">
      <c r="A155">
        <v>7.5</v>
      </c>
      <c r="B155">
        <v>0.7399</v>
      </c>
      <c r="C155">
        <v>0.86</v>
      </c>
      <c r="E155">
        <v>7.5</v>
      </c>
      <c r="F155">
        <v>0.8377</v>
      </c>
      <c r="G155">
        <v>0.86</v>
      </c>
      <c r="I155">
        <v>7.5</v>
      </c>
      <c r="J155">
        <v>0.86560000000000004</v>
      </c>
      <c r="K155">
        <v>0.82</v>
      </c>
    </row>
    <row r="156" spans="1:11" x14ac:dyDescent="0.2">
      <c r="A156">
        <v>7.55</v>
      </c>
      <c r="B156">
        <v>0.72889999999999999</v>
      </c>
      <c r="C156">
        <v>0.87</v>
      </c>
      <c r="E156">
        <v>7.55</v>
      </c>
      <c r="F156">
        <v>0.8367</v>
      </c>
      <c r="G156">
        <v>0.87</v>
      </c>
      <c r="I156">
        <v>7.55</v>
      </c>
      <c r="J156">
        <v>0.86539999999999995</v>
      </c>
      <c r="K156">
        <v>0.83</v>
      </c>
    </row>
    <row r="157" spans="1:11" x14ac:dyDescent="0.2">
      <c r="A157">
        <v>7.6</v>
      </c>
      <c r="B157">
        <v>0.71919999999999995</v>
      </c>
      <c r="C157">
        <v>0.98</v>
      </c>
      <c r="E157">
        <v>7.6</v>
      </c>
      <c r="F157">
        <v>0.8367</v>
      </c>
      <c r="G157">
        <v>0.86</v>
      </c>
      <c r="I157">
        <v>7.6</v>
      </c>
      <c r="J157">
        <v>0.86539999999999995</v>
      </c>
      <c r="K157">
        <v>0.82</v>
      </c>
    </row>
    <row r="158" spans="1:11" x14ac:dyDescent="0.2">
      <c r="A158">
        <v>7.65</v>
      </c>
      <c r="B158">
        <v>0.71109999999999995</v>
      </c>
      <c r="C158">
        <v>0.86</v>
      </c>
      <c r="E158">
        <v>7.65</v>
      </c>
      <c r="F158">
        <v>0.83760000000000001</v>
      </c>
      <c r="G158">
        <v>0.85</v>
      </c>
      <c r="I158">
        <v>7.65</v>
      </c>
      <c r="J158">
        <v>0.86539999999999995</v>
      </c>
      <c r="K158">
        <v>0.82</v>
      </c>
    </row>
    <row r="159" spans="1:11" x14ac:dyDescent="0.2">
      <c r="A159">
        <v>7.7</v>
      </c>
      <c r="B159">
        <v>0.70430000000000004</v>
      </c>
      <c r="C159">
        <v>0.95</v>
      </c>
      <c r="E159">
        <v>7.7</v>
      </c>
      <c r="F159">
        <v>0.83860000000000001</v>
      </c>
      <c r="G159">
        <v>0.83</v>
      </c>
      <c r="I159">
        <v>7.7</v>
      </c>
      <c r="J159">
        <v>0.86539999999999995</v>
      </c>
      <c r="K159">
        <v>0.81</v>
      </c>
    </row>
    <row r="160" spans="1:11" x14ac:dyDescent="0.2">
      <c r="A160">
        <v>7.75</v>
      </c>
      <c r="B160">
        <v>0.69899999999999995</v>
      </c>
      <c r="C160">
        <v>0.92</v>
      </c>
      <c r="E160">
        <v>7.75</v>
      </c>
      <c r="F160">
        <v>0.83909999999999996</v>
      </c>
      <c r="G160">
        <v>0.84</v>
      </c>
      <c r="I160">
        <v>7.75</v>
      </c>
      <c r="J160">
        <v>0.86539999999999995</v>
      </c>
      <c r="K160">
        <v>0.83</v>
      </c>
    </row>
    <row r="161" spans="1:11" x14ac:dyDescent="0.2">
      <c r="A161">
        <v>7.8</v>
      </c>
      <c r="B161">
        <v>0.69499999999999995</v>
      </c>
      <c r="C161">
        <v>0.86</v>
      </c>
      <c r="E161">
        <v>7.8</v>
      </c>
      <c r="F161">
        <v>0.83860000000000001</v>
      </c>
      <c r="G161">
        <v>0.85</v>
      </c>
      <c r="I161">
        <v>7.8</v>
      </c>
      <c r="J161">
        <v>0.86539999999999995</v>
      </c>
      <c r="K161">
        <v>0.83</v>
      </c>
    </row>
    <row r="162" spans="1:11" x14ac:dyDescent="0.2">
      <c r="A162">
        <v>7.85</v>
      </c>
      <c r="B162">
        <v>0.69230000000000003</v>
      </c>
      <c r="C162">
        <v>0.96</v>
      </c>
      <c r="E162">
        <v>7.85</v>
      </c>
      <c r="F162">
        <v>0.83779999999999999</v>
      </c>
      <c r="G162">
        <v>0.86</v>
      </c>
      <c r="I162">
        <v>7.85</v>
      </c>
      <c r="J162">
        <v>0.86539999999999995</v>
      </c>
      <c r="K162">
        <v>0.81</v>
      </c>
    </row>
    <row r="163" spans="1:11" x14ac:dyDescent="0.2">
      <c r="A163">
        <v>7.9</v>
      </c>
      <c r="B163">
        <v>0.69130000000000003</v>
      </c>
      <c r="C163">
        <v>0.91</v>
      </c>
      <c r="E163">
        <v>7.9</v>
      </c>
      <c r="F163">
        <v>0.83720000000000006</v>
      </c>
      <c r="G163">
        <v>0.87</v>
      </c>
      <c r="I163">
        <v>7.9</v>
      </c>
      <c r="J163">
        <v>0.86539999999999995</v>
      </c>
      <c r="K163">
        <v>0.82</v>
      </c>
    </row>
    <row r="164" spans="1:11" x14ac:dyDescent="0.2">
      <c r="A164">
        <v>7.95</v>
      </c>
      <c r="B164">
        <v>0.69159999999999999</v>
      </c>
      <c r="C164">
        <v>0.87</v>
      </c>
      <c r="E164">
        <v>7.95</v>
      </c>
      <c r="F164">
        <v>0.83760000000000001</v>
      </c>
      <c r="G164">
        <v>0.85</v>
      </c>
      <c r="I164">
        <v>7.95</v>
      </c>
      <c r="J164">
        <v>0.86539999999999995</v>
      </c>
      <c r="K164">
        <v>0.82</v>
      </c>
    </row>
    <row r="165" spans="1:11" x14ac:dyDescent="0.2">
      <c r="A165">
        <v>8</v>
      </c>
      <c r="B165">
        <v>0.69310000000000005</v>
      </c>
      <c r="C165">
        <v>0.93</v>
      </c>
      <c r="E165">
        <v>8</v>
      </c>
      <c r="F165">
        <v>0.83830000000000005</v>
      </c>
      <c r="G165">
        <v>0.85</v>
      </c>
      <c r="I165">
        <v>8</v>
      </c>
      <c r="J165">
        <v>0.86539999999999995</v>
      </c>
      <c r="K165">
        <v>0.83</v>
      </c>
    </row>
    <row r="166" spans="1:11" x14ac:dyDescent="0.2">
      <c r="A166">
        <v>8.0500000000000007</v>
      </c>
      <c r="B166">
        <v>0.69620000000000004</v>
      </c>
      <c r="C166">
        <v>0.92</v>
      </c>
      <c r="E166">
        <v>8.0500000000000007</v>
      </c>
      <c r="F166">
        <v>0.83889999999999998</v>
      </c>
      <c r="G166">
        <v>0.84</v>
      </c>
      <c r="I166">
        <v>8.0500000000000007</v>
      </c>
      <c r="J166">
        <v>0.86539999999999995</v>
      </c>
      <c r="K166">
        <v>0.81</v>
      </c>
    </row>
    <row r="167" spans="1:11" x14ac:dyDescent="0.2">
      <c r="A167">
        <v>8.1</v>
      </c>
      <c r="B167">
        <v>0.70050000000000001</v>
      </c>
      <c r="C167">
        <v>0.87</v>
      </c>
      <c r="E167">
        <v>8.1</v>
      </c>
      <c r="F167">
        <v>0.83879999999999999</v>
      </c>
      <c r="G167">
        <v>0.85</v>
      </c>
      <c r="I167">
        <v>8.1</v>
      </c>
      <c r="J167">
        <v>0.86539999999999995</v>
      </c>
      <c r="K167">
        <v>0.82</v>
      </c>
    </row>
    <row r="168" spans="1:11" x14ac:dyDescent="0.2">
      <c r="A168">
        <v>8.15</v>
      </c>
      <c r="B168">
        <v>0.70589999999999997</v>
      </c>
      <c r="C168">
        <v>0.91</v>
      </c>
      <c r="E168">
        <v>8.15</v>
      </c>
      <c r="F168">
        <v>0.83819999999999995</v>
      </c>
      <c r="G168">
        <v>0.85</v>
      </c>
      <c r="I168">
        <v>8.15</v>
      </c>
      <c r="J168">
        <v>0.86539999999999995</v>
      </c>
      <c r="K168">
        <v>0.81</v>
      </c>
    </row>
    <row r="169" spans="1:11" x14ac:dyDescent="0.2">
      <c r="A169">
        <v>8.1999999999999993</v>
      </c>
      <c r="B169">
        <v>0.71279999999999999</v>
      </c>
      <c r="C169">
        <v>0.92</v>
      </c>
      <c r="E169">
        <v>8.1999999999999993</v>
      </c>
      <c r="F169">
        <v>0.83779999999999999</v>
      </c>
      <c r="G169">
        <v>0.86</v>
      </c>
      <c r="I169">
        <v>8.1999999999999993</v>
      </c>
      <c r="J169">
        <v>0.86539999999999995</v>
      </c>
      <c r="K169">
        <v>0.81</v>
      </c>
    </row>
    <row r="170" spans="1:11" x14ac:dyDescent="0.2">
      <c r="A170">
        <v>8.25</v>
      </c>
      <c r="B170">
        <v>0.7208</v>
      </c>
      <c r="C170">
        <v>0.87</v>
      </c>
      <c r="E170">
        <v>8.25</v>
      </c>
      <c r="F170">
        <v>0.8377</v>
      </c>
      <c r="G170">
        <v>0.86</v>
      </c>
      <c r="I170">
        <v>8.25</v>
      </c>
      <c r="J170">
        <v>0.86539999999999995</v>
      </c>
      <c r="K170">
        <v>0.82</v>
      </c>
    </row>
    <row r="171" spans="1:11" x14ac:dyDescent="0.2">
      <c r="A171">
        <v>8.3000000000000007</v>
      </c>
      <c r="B171">
        <v>0.73</v>
      </c>
      <c r="C171">
        <v>0.89</v>
      </c>
      <c r="E171">
        <v>8.3000000000000007</v>
      </c>
      <c r="F171">
        <v>0.83799999999999997</v>
      </c>
      <c r="G171">
        <v>0.85</v>
      </c>
      <c r="I171">
        <v>8.3000000000000007</v>
      </c>
      <c r="J171">
        <v>0.86539999999999995</v>
      </c>
      <c r="K171">
        <v>0.81</v>
      </c>
    </row>
    <row r="172" spans="1:11" x14ac:dyDescent="0.2">
      <c r="A172">
        <v>8.35</v>
      </c>
      <c r="B172">
        <v>0.74050000000000005</v>
      </c>
      <c r="C172">
        <v>0.93</v>
      </c>
      <c r="E172">
        <v>8.35</v>
      </c>
      <c r="F172">
        <v>0.83840000000000003</v>
      </c>
      <c r="G172">
        <v>0.85</v>
      </c>
      <c r="I172">
        <v>8.35</v>
      </c>
      <c r="J172">
        <v>0.86539999999999995</v>
      </c>
      <c r="K172">
        <v>0.81</v>
      </c>
    </row>
    <row r="173" spans="1:11" x14ac:dyDescent="0.2">
      <c r="A173">
        <v>8.4</v>
      </c>
      <c r="B173">
        <v>0.75239999999999996</v>
      </c>
      <c r="C173">
        <v>0.89</v>
      </c>
      <c r="E173">
        <v>8.4</v>
      </c>
      <c r="F173">
        <v>0.83860000000000001</v>
      </c>
      <c r="G173">
        <v>0.84</v>
      </c>
      <c r="I173">
        <v>8.4</v>
      </c>
      <c r="J173">
        <v>0.86539999999999995</v>
      </c>
      <c r="K173">
        <v>0.81</v>
      </c>
    </row>
    <row r="174" spans="1:11" x14ac:dyDescent="0.2">
      <c r="A174">
        <v>8.4499999999999993</v>
      </c>
      <c r="B174">
        <v>0.76539999999999997</v>
      </c>
      <c r="C174">
        <v>0.88</v>
      </c>
      <c r="E174">
        <v>8.4499999999999993</v>
      </c>
      <c r="F174">
        <v>0.83850000000000002</v>
      </c>
      <c r="G174">
        <v>0.85</v>
      </c>
      <c r="I174">
        <v>8.4499999999999993</v>
      </c>
      <c r="J174">
        <v>0.86539999999999995</v>
      </c>
      <c r="K174">
        <v>0.82</v>
      </c>
    </row>
    <row r="175" spans="1:11" x14ac:dyDescent="0.2">
      <c r="A175">
        <v>8.5</v>
      </c>
      <c r="B175">
        <v>0.77959999999999996</v>
      </c>
      <c r="C175">
        <v>0.91</v>
      </c>
      <c r="E175">
        <v>8.5</v>
      </c>
      <c r="F175">
        <v>0.83830000000000005</v>
      </c>
      <c r="G175">
        <v>0.85</v>
      </c>
    </row>
    <row r="176" spans="1:11" x14ac:dyDescent="0.2">
      <c r="A176">
        <v>8.5500000000000007</v>
      </c>
      <c r="B176">
        <v>0.79520000000000002</v>
      </c>
      <c r="C176">
        <v>0.91</v>
      </c>
      <c r="E176">
        <v>8.5500000000000007</v>
      </c>
      <c r="F176">
        <v>0.83799999999999997</v>
      </c>
      <c r="G176">
        <v>0.86</v>
      </c>
    </row>
    <row r="177" spans="1:7" x14ac:dyDescent="0.2">
      <c r="A177">
        <v>8.6</v>
      </c>
      <c r="B177">
        <v>0.81169999999999998</v>
      </c>
      <c r="C177">
        <v>0.88</v>
      </c>
      <c r="E177">
        <v>8.6</v>
      </c>
      <c r="F177">
        <v>0.83799999999999997</v>
      </c>
      <c r="G177">
        <v>0.86</v>
      </c>
    </row>
    <row r="178" spans="1:7" x14ac:dyDescent="0.2">
      <c r="A178">
        <v>8.65</v>
      </c>
      <c r="B178">
        <v>0.82940000000000003</v>
      </c>
      <c r="C178">
        <v>0.89</v>
      </c>
      <c r="E178">
        <v>8.65</v>
      </c>
      <c r="F178">
        <v>0.83840000000000003</v>
      </c>
      <c r="G178">
        <v>0.84</v>
      </c>
    </row>
    <row r="179" spans="1:7" x14ac:dyDescent="0.2">
      <c r="A179">
        <v>8.6999999999999993</v>
      </c>
      <c r="B179">
        <v>0.84860000000000002</v>
      </c>
      <c r="C179">
        <v>0.92</v>
      </c>
      <c r="E179">
        <v>8.6999999999999993</v>
      </c>
      <c r="F179">
        <v>0.83850000000000002</v>
      </c>
      <c r="G179">
        <v>0.84</v>
      </c>
    </row>
    <row r="180" spans="1:7" x14ac:dyDescent="0.2">
      <c r="A180">
        <v>8.75</v>
      </c>
      <c r="B180">
        <v>0.86880000000000002</v>
      </c>
      <c r="C180">
        <v>0.9</v>
      </c>
      <c r="E180">
        <v>8.75</v>
      </c>
      <c r="F180">
        <v>0.83840000000000003</v>
      </c>
      <c r="G180">
        <v>0.84</v>
      </c>
    </row>
    <row r="181" spans="1:7" x14ac:dyDescent="0.2">
      <c r="A181">
        <v>8.8000000000000007</v>
      </c>
      <c r="B181">
        <v>0.89029999999999998</v>
      </c>
      <c r="C181">
        <v>0.88</v>
      </c>
      <c r="E181">
        <v>8.8000000000000007</v>
      </c>
      <c r="F181">
        <v>0.83830000000000005</v>
      </c>
      <c r="G181">
        <v>0.85</v>
      </c>
    </row>
    <row r="182" spans="1:7" x14ac:dyDescent="0.2">
      <c r="A182">
        <v>8.85</v>
      </c>
      <c r="B182">
        <v>0.91290000000000004</v>
      </c>
      <c r="C182">
        <v>0.76</v>
      </c>
      <c r="E182">
        <v>8.85</v>
      </c>
      <c r="F182">
        <v>0.83819999999999995</v>
      </c>
      <c r="G182">
        <v>0.85</v>
      </c>
    </row>
    <row r="183" spans="1:7" x14ac:dyDescent="0.2">
      <c r="A183">
        <v>8.9</v>
      </c>
      <c r="B183">
        <v>0.93540000000000001</v>
      </c>
      <c r="C183">
        <v>0.71</v>
      </c>
    </row>
    <row r="184" spans="1:7" x14ac:dyDescent="0.2">
      <c r="A184">
        <v>8.9499999999999993</v>
      </c>
      <c r="B184">
        <v>0.93710000000000004</v>
      </c>
      <c r="C184">
        <v>0.64</v>
      </c>
    </row>
    <row r="185" spans="1:7" x14ac:dyDescent="0.2">
      <c r="A185">
        <v>9</v>
      </c>
      <c r="B185">
        <v>0.92159999999999997</v>
      </c>
      <c r="C185">
        <v>1.07</v>
      </c>
    </row>
    <row r="186" spans="1:7" x14ac:dyDescent="0.2">
      <c r="A186">
        <v>9.0500000000000007</v>
      </c>
      <c r="B186">
        <v>0.90800000000000003</v>
      </c>
      <c r="C186">
        <v>0.84</v>
      </c>
    </row>
    <row r="187" spans="1:7" x14ac:dyDescent="0.2">
      <c r="A187">
        <v>9.1</v>
      </c>
      <c r="B187">
        <v>0.89549999999999996</v>
      </c>
      <c r="C187">
        <v>1</v>
      </c>
    </row>
    <row r="188" spans="1:7" x14ac:dyDescent="0.2">
      <c r="A188">
        <v>9.15</v>
      </c>
      <c r="B188">
        <v>0.8851</v>
      </c>
      <c r="C188">
        <v>0.82</v>
      </c>
    </row>
    <row r="189" spans="1:7" x14ac:dyDescent="0.2">
      <c r="A189">
        <v>9.1999999999999993</v>
      </c>
      <c r="B189">
        <v>0.87590000000000001</v>
      </c>
      <c r="C189">
        <v>0.94</v>
      </c>
    </row>
    <row r="190" spans="1:7" x14ac:dyDescent="0.2">
      <c r="A190">
        <v>9.25</v>
      </c>
      <c r="B190">
        <v>0.86809999999999998</v>
      </c>
      <c r="C190">
        <v>0.88</v>
      </c>
    </row>
    <row r="191" spans="1:7" x14ac:dyDescent="0.2">
      <c r="A191">
        <v>9.3000000000000007</v>
      </c>
      <c r="B191">
        <v>0.86170000000000002</v>
      </c>
      <c r="C191">
        <v>0.87</v>
      </c>
    </row>
    <row r="192" spans="1:7" x14ac:dyDescent="0.2">
      <c r="A192">
        <v>9.35</v>
      </c>
      <c r="B192">
        <v>0.85670000000000002</v>
      </c>
      <c r="C192">
        <v>1.01</v>
      </c>
    </row>
    <row r="193" spans="1:3" x14ac:dyDescent="0.2">
      <c r="A193">
        <v>9.4</v>
      </c>
      <c r="B193">
        <v>0.85319999999999996</v>
      </c>
      <c r="C193">
        <v>0.86</v>
      </c>
    </row>
    <row r="194" spans="1:3" x14ac:dyDescent="0.2">
      <c r="A194">
        <v>9.4499999999999993</v>
      </c>
      <c r="B194">
        <v>0.85089999999999999</v>
      </c>
      <c r="C194">
        <v>0.88</v>
      </c>
    </row>
    <row r="195" spans="1:3" x14ac:dyDescent="0.2">
      <c r="A195">
        <v>9.5</v>
      </c>
      <c r="B195">
        <v>0.85</v>
      </c>
      <c r="C195">
        <v>0.93</v>
      </c>
    </row>
    <row r="196" spans="1:3" x14ac:dyDescent="0.2">
      <c r="A196">
        <v>9.5500000000000007</v>
      </c>
      <c r="B196">
        <v>0.85070000000000001</v>
      </c>
      <c r="C196">
        <v>0.86</v>
      </c>
    </row>
    <row r="197" spans="1:3" x14ac:dyDescent="0.2">
      <c r="A197">
        <v>9.6</v>
      </c>
      <c r="B197">
        <v>0.85250000000000004</v>
      </c>
      <c r="C197">
        <v>0.93</v>
      </c>
    </row>
    <row r="198" spans="1:3" x14ac:dyDescent="0.2">
      <c r="A198">
        <v>9.65</v>
      </c>
      <c r="B198">
        <v>0.85550000000000004</v>
      </c>
      <c r="C198">
        <v>0.92</v>
      </c>
    </row>
    <row r="199" spans="1:3" x14ac:dyDescent="0.2">
      <c r="A199">
        <v>9.6999999999999993</v>
      </c>
      <c r="B199">
        <v>0.86</v>
      </c>
      <c r="C199">
        <v>0.86</v>
      </c>
    </row>
    <row r="200" spans="1:3" x14ac:dyDescent="0.2">
      <c r="A200">
        <v>9.75</v>
      </c>
      <c r="B200">
        <v>0.86539999999999995</v>
      </c>
      <c r="C200">
        <v>0.92</v>
      </c>
    </row>
    <row r="201" spans="1:3" x14ac:dyDescent="0.2">
      <c r="A201">
        <v>9.8000000000000007</v>
      </c>
      <c r="B201">
        <v>0.87219999999999998</v>
      </c>
      <c r="C201">
        <v>0.93</v>
      </c>
    </row>
    <row r="202" spans="1:3" x14ac:dyDescent="0.2">
      <c r="A202">
        <v>9.85</v>
      </c>
      <c r="B202">
        <v>0.88049999999999995</v>
      </c>
      <c r="C202">
        <v>0.87</v>
      </c>
    </row>
    <row r="203" spans="1:3" x14ac:dyDescent="0.2">
      <c r="A203">
        <v>9.9</v>
      </c>
      <c r="B203">
        <v>0.88980000000000004</v>
      </c>
      <c r="C203">
        <v>0.91</v>
      </c>
    </row>
    <row r="204" spans="1:3" x14ac:dyDescent="0.2">
      <c r="A204">
        <v>9.9499999999999993</v>
      </c>
      <c r="B204">
        <v>0.90029999999999999</v>
      </c>
      <c r="C204">
        <v>0.93</v>
      </c>
    </row>
    <row r="205" spans="1:3" x14ac:dyDescent="0.2">
      <c r="A205">
        <v>10</v>
      </c>
      <c r="B205">
        <v>0.91190000000000004</v>
      </c>
      <c r="C205">
        <v>0.72</v>
      </c>
    </row>
    <row r="206" spans="1:3" x14ac:dyDescent="0.2">
      <c r="A206">
        <v>10.050000000000001</v>
      </c>
      <c r="B206">
        <v>0.92379999999999995</v>
      </c>
      <c r="C206">
        <v>0.77</v>
      </c>
    </row>
    <row r="207" spans="1:3" x14ac:dyDescent="0.2">
      <c r="A207">
        <v>10.1</v>
      </c>
      <c r="B207">
        <v>0.93469999999999998</v>
      </c>
      <c r="C207">
        <v>0.69</v>
      </c>
    </row>
    <row r="208" spans="1:3" x14ac:dyDescent="0.2">
      <c r="A208">
        <v>10.15</v>
      </c>
      <c r="B208">
        <v>0.93200000000000005</v>
      </c>
      <c r="C208">
        <v>0.85</v>
      </c>
    </row>
    <row r="209" spans="1:3" x14ac:dyDescent="0.2">
      <c r="A209">
        <v>10.199999999999999</v>
      </c>
      <c r="B209">
        <v>0.92269999999999996</v>
      </c>
      <c r="C209">
        <v>1</v>
      </c>
    </row>
    <row r="210" spans="1:3" x14ac:dyDescent="0.2">
      <c r="A210">
        <v>10.25</v>
      </c>
      <c r="B210">
        <v>0.91490000000000005</v>
      </c>
      <c r="C210">
        <v>0.91</v>
      </c>
    </row>
    <row r="211" spans="1:3" x14ac:dyDescent="0.2">
      <c r="A211">
        <v>10.3</v>
      </c>
      <c r="B211">
        <v>0.90900000000000003</v>
      </c>
      <c r="C211">
        <v>1.04</v>
      </c>
    </row>
    <row r="212" spans="1:3" x14ac:dyDescent="0.2">
      <c r="A212">
        <v>10.35</v>
      </c>
      <c r="B212">
        <v>0.90500000000000003</v>
      </c>
      <c r="C212">
        <v>0.93</v>
      </c>
    </row>
    <row r="213" spans="1:3" x14ac:dyDescent="0.2">
      <c r="A213">
        <v>10.4</v>
      </c>
      <c r="B213">
        <v>0.90269999999999995</v>
      </c>
      <c r="C213">
        <v>0.89</v>
      </c>
    </row>
    <row r="214" spans="1:3" x14ac:dyDescent="0.2">
      <c r="A214">
        <v>10.45</v>
      </c>
      <c r="B214">
        <v>0.90169999999999995</v>
      </c>
      <c r="C214">
        <v>0.97</v>
      </c>
    </row>
    <row r="215" spans="1:3" x14ac:dyDescent="0.2">
      <c r="A215">
        <v>10.5</v>
      </c>
      <c r="B215">
        <v>0.90259999999999996</v>
      </c>
      <c r="C215">
        <v>0.86</v>
      </c>
    </row>
    <row r="216" spans="1:3" x14ac:dyDescent="0.2">
      <c r="A216">
        <v>10.55</v>
      </c>
      <c r="B216">
        <v>0.90459999999999996</v>
      </c>
      <c r="C216">
        <v>0.89</v>
      </c>
    </row>
    <row r="217" spans="1:3" x14ac:dyDescent="0.2">
      <c r="A217">
        <v>10.6</v>
      </c>
      <c r="B217">
        <v>0.90749999999999997</v>
      </c>
      <c r="C217">
        <v>0.93</v>
      </c>
    </row>
    <row r="218" spans="1:3" x14ac:dyDescent="0.2">
      <c r="A218">
        <v>10.65</v>
      </c>
      <c r="B218">
        <v>0.91139999999999999</v>
      </c>
      <c r="C218">
        <v>0.8</v>
      </c>
    </row>
    <row r="219" spans="1:3" x14ac:dyDescent="0.2">
      <c r="A219">
        <v>10.7</v>
      </c>
      <c r="B219">
        <v>0.91610000000000003</v>
      </c>
      <c r="C219">
        <v>0.87</v>
      </c>
    </row>
    <row r="220" spans="1:3" x14ac:dyDescent="0.2">
      <c r="A220">
        <v>10.75</v>
      </c>
      <c r="B220">
        <v>0.92149999999999999</v>
      </c>
      <c r="C220">
        <v>0.77</v>
      </c>
    </row>
    <row r="221" spans="1:3" x14ac:dyDescent="0.2">
      <c r="A221">
        <v>10.8</v>
      </c>
      <c r="B221">
        <v>0.92730000000000001</v>
      </c>
      <c r="C221">
        <v>0.81</v>
      </c>
    </row>
    <row r="222" spans="1:3" x14ac:dyDescent="0.2">
      <c r="A222">
        <v>10.85</v>
      </c>
      <c r="B222">
        <v>0.93230000000000002</v>
      </c>
      <c r="C222">
        <v>0.73</v>
      </c>
    </row>
    <row r="223" spans="1:3" x14ac:dyDescent="0.2">
      <c r="A223">
        <v>10.9</v>
      </c>
      <c r="B223">
        <v>0.93</v>
      </c>
      <c r="C223">
        <v>0.83</v>
      </c>
    </row>
    <row r="224" spans="1:3" x14ac:dyDescent="0.2">
      <c r="A224">
        <v>10.95</v>
      </c>
      <c r="B224">
        <v>0.92459999999999998</v>
      </c>
      <c r="C224">
        <v>0.86</v>
      </c>
    </row>
    <row r="225" spans="1:3" x14ac:dyDescent="0.2">
      <c r="A225">
        <v>11</v>
      </c>
      <c r="B225">
        <v>0.92049999999999998</v>
      </c>
      <c r="C225">
        <v>1.01</v>
      </c>
    </row>
    <row r="226" spans="1:3" x14ac:dyDescent="0.2">
      <c r="A226">
        <v>11.05</v>
      </c>
      <c r="B226">
        <v>0.91820000000000002</v>
      </c>
      <c r="C226">
        <v>0.98</v>
      </c>
    </row>
    <row r="227" spans="1:3" x14ac:dyDescent="0.2">
      <c r="A227">
        <v>11.1</v>
      </c>
      <c r="B227">
        <v>0.91800000000000004</v>
      </c>
      <c r="C227">
        <v>0.96</v>
      </c>
    </row>
    <row r="228" spans="1:3" x14ac:dyDescent="0.2">
      <c r="A228">
        <v>11.15</v>
      </c>
      <c r="B228">
        <v>0.91979999999999995</v>
      </c>
      <c r="C228">
        <v>0.94</v>
      </c>
    </row>
    <row r="229" spans="1:3" x14ac:dyDescent="0.2">
      <c r="A229">
        <v>11.2</v>
      </c>
      <c r="B229">
        <v>0.92279999999999995</v>
      </c>
      <c r="C229">
        <v>0.76</v>
      </c>
    </row>
    <row r="230" spans="1:3" x14ac:dyDescent="0.2">
      <c r="A230">
        <v>11.25</v>
      </c>
      <c r="B230">
        <v>0.92559999999999998</v>
      </c>
      <c r="C230">
        <v>0.85</v>
      </c>
    </row>
    <row r="231" spans="1:3" x14ac:dyDescent="0.2">
      <c r="A231">
        <v>11.3</v>
      </c>
      <c r="B231">
        <v>0.92859999999999998</v>
      </c>
      <c r="C231">
        <v>0.78</v>
      </c>
    </row>
    <row r="232" spans="1:3" x14ac:dyDescent="0.2">
      <c r="A232">
        <v>11.35</v>
      </c>
      <c r="B232">
        <v>0.9304</v>
      </c>
      <c r="C232">
        <v>0.81</v>
      </c>
    </row>
    <row r="233" spans="1:3" x14ac:dyDescent="0.2">
      <c r="A233">
        <v>11.4</v>
      </c>
      <c r="B233">
        <v>0.92869999999999997</v>
      </c>
      <c r="C233">
        <v>0.82</v>
      </c>
    </row>
    <row r="234" spans="1:3" x14ac:dyDescent="0.2">
      <c r="A234">
        <v>11.45</v>
      </c>
      <c r="B234">
        <v>0.92600000000000005</v>
      </c>
      <c r="C234">
        <v>0.84</v>
      </c>
    </row>
    <row r="235" spans="1:3" x14ac:dyDescent="0.2">
      <c r="A235">
        <v>11.5</v>
      </c>
      <c r="B235">
        <v>0.92390000000000005</v>
      </c>
      <c r="C235">
        <v>0.9</v>
      </c>
    </row>
    <row r="236" spans="1:3" x14ac:dyDescent="0.2">
      <c r="A236">
        <v>11.55</v>
      </c>
      <c r="B236">
        <v>0.92300000000000004</v>
      </c>
      <c r="C236">
        <v>0.86</v>
      </c>
    </row>
    <row r="237" spans="1:3" x14ac:dyDescent="0.2">
      <c r="A237">
        <v>11.6</v>
      </c>
      <c r="B237">
        <v>0.92290000000000005</v>
      </c>
      <c r="C237">
        <v>0.86</v>
      </c>
    </row>
    <row r="238" spans="1:3" x14ac:dyDescent="0.2">
      <c r="A238">
        <v>11.65</v>
      </c>
      <c r="B238">
        <v>0.92379999999999995</v>
      </c>
      <c r="C238">
        <v>0.85</v>
      </c>
    </row>
    <row r="239" spans="1:3" x14ac:dyDescent="0.2">
      <c r="A239">
        <v>11.7</v>
      </c>
      <c r="B239">
        <v>0.92520000000000002</v>
      </c>
      <c r="C239">
        <v>0.84</v>
      </c>
    </row>
    <row r="240" spans="1:3" x14ac:dyDescent="0.2">
      <c r="A240">
        <v>11.75</v>
      </c>
      <c r="B240">
        <v>0.92689999999999995</v>
      </c>
      <c r="C240">
        <v>0.8</v>
      </c>
    </row>
    <row r="241" spans="1:3" x14ac:dyDescent="0.2">
      <c r="A241">
        <v>11.8</v>
      </c>
      <c r="B241">
        <v>0.92869999999999997</v>
      </c>
      <c r="C241">
        <v>0.8</v>
      </c>
    </row>
    <row r="242" spans="1:3" x14ac:dyDescent="0.2">
      <c r="A242">
        <v>11.85</v>
      </c>
      <c r="B242">
        <v>0.92959999999999998</v>
      </c>
      <c r="C242">
        <v>0.82</v>
      </c>
    </row>
    <row r="243" spans="1:3" x14ac:dyDescent="0.2">
      <c r="A243">
        <v>11.9</v>
      </c>
      <c r="B243">
        <v>0.9284</v>
      </c>
      <c r="C243">
        <v>0.83</v>
      </c>
    </row>
    <row r="244" spans="1:3" x14ac:dyDescent="0.2">
      <c r="A244">
        <v>11.95</v>
      </c>
      <c r="B244">
        <v>0.92669999999999997</v>
      </c>
      <c r="C244">
        <v>0.85</v>
      </c>
    </row>
    <row r="245" spans="1:3" x14ac:dyDescent="0.2">
      <c r="A245">
        <v>12</v>
      </c>
      <c r="B245">
        <v>0.92569999999999997</v>
      </c>
      <c r="C245">
        <v>0.84</v>
      </c>
    </row>
    <row r="246" spans="1:3" x14ac:dyDescent="0.2">
      <c r="A246">
        <v>12.05</v>
      </c>
      <c r="B246">
        <v>0.9254</v>
      </c>
      <c r="C246">
        <v>0.86</v>
      </c>
    </row>
    <row r="247" spans="1:3" x14ac:dyDescent="0.2">
      <c r="A247">
        <v>12.1</v>
      </c>
      <c r="B247">
        <v>0.92549999999999999</v>
      </c>
      <c r="C247">
        <v>0.85</v>
      </c>
    </row>
    <row r="248" spans="1:3" x14ac:dyDescent="0.2">
      <c r="A248">
        <v>12.15</v>
      </c>
      <c r="B248">
        <v>0.92620000000000002</v>
      </c>
      <c r="C248">
        <v>0.82</v>
      </c>
    </row>
    <row r="249" spans="1:3" x14ac:dyDescent="0.2">
      <c r="A249">
        <v>12.2</v>
      </c>
      <c r="B249">
        <v>0.9274</v>
      </c>
      <c r="C249">
        <v>0.82</v>
      </c>
    </row>
    <row r="250" spans="1:3" x14ac:dyDescent="0.2">
      <c r="A250">
        <v>12.25</v>
      </c>
      <c r="B250">
        <v>0.92849999999999999</v>
      </c>
      <c r="C250">
        <v>0.81</v>
      </c>
    </row>
    <row r="251" spans="1:3" x14ac:dyDescent="0.2">
      <c r="A251">
        <v>12.3</v>
      </c>
      <c r="B251">
        <v>0.92900000000000005</v>
      </c>
      <c r="C251">
        <v>0.81</v>
      </c>
    </row>
    <row r="252" spans="1:3" x14ac:dyDescent="0.2">
      <c r="A252">
        <v>12.35</v>
      </c>
      <c r="B252">
        <v>0.92830000000000001</v>
      </c>
      <c r="C252">
        <v>0.83</v>
      </c>
    </row>
    <row r="253" spans="1:3" x14ac:dyDescent="0.2">
      <c r="A253">
        <v>12.4</v>
      </c>
      <c r="B253">
        <v>0.9274</v>
      </c>
      <c r="C253">
        <v>0.85</v>
      </c>
    </row>
    <row r="254" spans="1:3" x14ac:dyDescent="0.2">
      <c r="A254">
        <v>12.45</v>
      </c>
      <c r="B254">
        <v>0.92669999999999997</v>
      </c>
      <c r="C254">
        <v>0.85</v>
      </c>
    </row>
    <row r="255" spans="1:3" x14ac:dyDescent="0.2">
      <c r="A255">
        <v>12.5</v>
      </c>
      <c r="B255">
        <v>0.92669999999999997</v>
      </c>
      <c r="C255">
        <v>0.85</v>
      </c>
    </row>
    <row r="256" spans="1:3" x14ac:dyDescent="0.2">
      <c r="A256">
        <v>12.55</v>
      </c>
      <c r="B256">
        <v>0.92730000000000001</v>
      </c>
      <c r="C256">
        <v>0.83</v>
      </c>
    </row>
    <row r="257" spans="1:3" x14ac:dyDescent="0.2">
      <c r="A257">
        <v>12.6</v>
      </c>
      <c r="B257">
        <v>0.92800000000000005</v>
      </c>
      <c r="C257">
        <v>0.82</v>
      </c>
    </row>
    <row r="258" spans="1:3" x14ac:dyDescent="0.2">
      <c r="A258">
        <v>12.65</v>
      </c>
      <c r="B258">
        <v>0.92849999999999999</v>
      </c>
      <c r="C258">
        <v>0.82</v>
      </c>
    </row>
    <row r="259" spans="1:3" x14ac:dyDescent="0.2">
      <c r="A259">
        <v>12.7</v>
      </c>
      <c r="B259">
        <v>0.9284</v>
      </c>
      <c r="C259">
        <v>0.83</v>
      </c>
    </row>
    <row r="260" spans="1:3" x14ac:dyDescent="0.2">
      <c r="A260">
        <v>12.75</v>
      </c>
      <c r="B260">
        <v>0.92779999999999996</v>
      </c>
      <c r="C260">
        <v>0.84</v>
      </c>
    </row>
    <row r="261" spans="1:3" x14ac:dyDescent="0.2">
      <c r="A261">
        <v>12.8</v>
      </c>
      <c r="B261">
        <v>0.92720000000000002</v>
      </c>
      <c r="C261">
        <v>0.84</v>
      </c>
    </row>
    <row r="262" spans="1:3" x14ac:dyDescent="0.2">
      <c r="A262">
        <v>12.85</v>
      </c>
      <c r="B262">
        <v>0.92720000000000002</v>
      </c>
      <c r="C262">
        <v>0.84</v>
      </c>
    </row>
    <row r="263" spans="1:3" x14ac:dyDescent="0.2">
      <c r="A263">
        <v>12.9</v>
      </c>
      <c r="B263">
        <v>0.92749999999999999</v>
      </c>
      <c r="C263">
        <v>0.83</v>
      </c>
    </row>
    <row r="264" spans="1:3" x14ac:dyDescent="0.2">
      <c r="A264">
        <v>12.95</v>
      </c>
      <c r="B264">
        <v>0.92789999999999995</v>
      </c>
      <c r="C264">
        <v>0.82</v>
      </c>
    </row>
    <row r="265" spans="1:3" x14ac:dyDescent="0.2">
      <c r="A265">
        <v>13</v>
      </c>
      <c r="B265">
        <v>0.9284</v>
      </c>
      <c r="C265">
        <v>0.81</v>
      </c>
    </row>
    <row r="266" spans="1:3" x14ac:dyDescent="0.2">
      <c r="A266">
        <v>13.05</v>
      </c>
      <c r="B266">
        <v>0.92830000000000001</v>
      </c>
      <c r="C266">
        <v>0.82</v>
      </c>
    </row>
    <row r="267" spans="1:3" x14ac:dyDescent="0.2">
      <c r="A267">
        <v>13.1</v>
      </c>
      <c r="B267">
        <v>0.92789999999999995</v>
      </c>
      <c r="C267">
        <v>0.83</v>
      </c>
    </row>
    <row r="268" spans="1:3" x14ac:dyDescent="0.2">
      <c r="A268">
        <v>13.15</v>
      </c>
      <c r="B268">
        <v>0.92749999999999999</v>
      </c>
      <c r="C268">
        <v>0.83</v>
      </c>
    </row>
    <row r="269" spans="1:3" x14ac:dyDescent="0.2">
      <c r="A269">
        <v>13.2</v>
      </c>
      <c r="B269">
        <v>0.92749999999999999</v>
      </c>
      <c r="C269">
        <v>0.83</v>
      </c>
    </row>
    <row r="270" spans="1:3" x14ac:dyDescent="0.2">
      <c r="A270">
        <v>13.25</v>
      </c>
      <c r="B270">
        <v>0.92779999999999996</v>
      </c>
      <c r="C270">
        <v>0.82</v>
      </c>
    </row>
    <row r="271" spans="1:3" x14ac:dyDescent="0.2">
      <c r="A271">
        <v>13.3</v>
      </c>
      <c r="B271">
        <v>0.92789999999999995</v>
      </c>
      <c r="C271">
        <v>0.81</v>
      </c>
    </row>
    <row r="272" spans="1:3" x14ac:dyDescent="0.2">
      <c r="A272">
        <v>13.35</v>
      </c>
      <c r="B272">
        <v>0.92810000000000004</v>
      </c>
      <c r="C272">
        <v>0.81</v>
      </c>
    </row>
    <row r="273" spans="1:3" x14ac:dyDescent="0.2">
      <c r="A273">
        <v>13.4</v>
      </c>
      <c r="B273">
        <v>0.92810000000000004</v>
      </c>
      <c r="C273">
        <v>0.81</v>
      </c>
    </row>
    <row r="274" spans="1:3" x14ac:dyDescent="0.2">
      <c r="A274">
        <v>13.45</v>
      </c>
      <c r="B274">
        <v>0.92789999999999995</v>
      </c>
      <c r="C274">
        <v>0.81</v>
      </c>
    </row>
    <row r="275" spans="1:3" x14ac:dyDescent="0.2">
      <c r="A275">
        <v>13.5</v>
      </c>
      <c r="B275">
        <v>0.92789999999999995</v>
      </c>
      <c r="C275">
        <v>0.81</v>
      </c>
    </row>
    <row r="276" spans="1:3" x14ac:dyDescent="0.2">
      <c r="A276">
        <v>13.55</v>
      </c>
      <c r="B276">
        <v>0.92789999999999995</v>
      </c>
      <c r="C276">
        <v>0.82</v>
      </c>
    </row>
    <row r="277" spans="1:3" x14ac:dyDescent="0.2">
      <c r="A277">
        <v>13.6</v>
      </c>
      <c r="B277">
        <v>0.92789999999999995</v>
      </c>
      <c r="C277">
        <v>0.82</v>
      </c>
    </row>
    <row r="278" spans="1:3" x14ac:dyDescent="0.2">
      <c r="A278">
        <v>13.65</v>
      </c>
      <c r="B278">
        <v>0.92789999999999995</v>
      </c>
      <c r="C278">
        <v>0.81</v>
      </c>
    </row>
    <row r="279" spans="1:3" x14ac:dyDescent="0.2">
      <c r="A279">
        <v>13.7</v>
      </c>
      <c r="B279">
        <v>0.92800000000000005</v>
      </c>
      <c r="C279">
        <v>0.81</v>
      </c>
    </row>
    <row r="280" spans="1:3" x14ac:dyDescent="0.2">
      <c r="A280">
        <v>13.75</v>
      </c>
      <c r="B280">
        <v>0.92800000000000005</v>
      </c>
      <c r="C280">
        <v>0.81</v>
      </c>
    </row>
    <row r="281" spans="1:3" x14ac:dyDescent="0.2">
      <c r="A281">
        <v>13.8</v>
      </c>
      <c r="B281">
        <v>0.92789999999999995</v>
      </c>
      <c r="C281">
        <v>0.82</v>
      </c>
    </row>
    <row r="282" spans="1:3" x14ac:dyDescent="0.2">
      <c r="A282">
        <v>13.85</v>
      </c>
      <c r="B282">
        <v>0.92789999999999995</v>
      </c>
      <c r="C282">
        <v>0.82</v>
      </c>
    </row>
    <row r="283" spans="1:3" x14ac:dyDescent="0.2">
      <c r="A283">
        <v>13.9</v>
      </c>
      <c r="B283">
        <v>0.92789999999999995</v>
      </c>
      <c r="C283">
        <v>0.81</v>
      </c>
    </row>
    <row r="284" spans="1:3" x14ac:dyDescent="0.2">
      <c r="A284">
        <v>13.95</v>
      </c>
      <c r="B284">
        <v>0.92789999999999995</v>
      </c>
      <c r="C284">
        <v>0.81</v>
      </c>
    </row>
    <row r="285" spans="1:3" x14ac:dyDescent="0.2">
      <c r="A285">
        <v>14</v>
      </c>
      <c r="B285">
        <v>0.92789999999999995</v>
      </c>
      <c r="C285">
        <v>0.81</v>
      </c>
    </row>
    <row r="286" spans="1:3" x14ac:dyDescent="0.2">
      <c r="A286">
        <v>14.05</v>
      </c>
      <c r="B286">
        <v>0.92800000000000005</v>
      </c>
      <c r="C286">
        <v>0.82</v>
      </c>
    </row>
    <row r="287" spans="1:3" x14ac:dyDescent="0.2">
      <c r="A287">
        <v>14.1</v>
      </c>
      <c r="B287">
        <v>0.92800000000000005</v>
      </c>
      <c r="C287">
        <v>0.81</v>
      </c>
    </row>
    <row r="288" spans="1:3" x14ac:dyDescent="0.2">
      <c r="A288">
        <v>14.15</v>
      </c>
      <c r="B288">
        <v>0.92789999999999995</v>
      </c>
      <c r="C288">
        <v>0.81</v>
      </c>
    </row>
    <row r="289" spans="1:3" x14ac:dyDescent="0.2">
      <c r="A289">
        <v>14.2</v>
      </c>
      <c r="B289">
        <v>0.92789999999999995</v>
      </c>
      <c r="C289">
        <v>0.81</v>
      </c>
    </row>
    <row r="290" spans="1:3" x14ac:dyDescent="0.2">
      <c r="A290">
        <v>14.25</v>
      </c>
      <c r="B290">
        <v>0.92789999999999995</v>
      </c>
      <c r="C290">
        <v>0.82</v>
      </c>
    </row>
    <row r="291" spans="1:3" x14ac:dyDescent="0.2">
      <c r="A291">
        <v>14.3</v>
      </c>
      <c r="B291">
        <v>0.92789999999999995</v>
      </c>
      <c r="C291">
        <v>0.82</v>
      </c>
    </row>
    <row r="292" spans="1:3" x14ac:dyDescent="0.2">
      <c r="A292">
        <v>14.35</v>
      </c>
      <c r="B292">
        <v>0.92800000000000005</v>
      </c>
      <c r="C292">
        <v>0.81</v>
      </c>
    </row>
    <row r="293" spans="1:3" x14ac:dyDescent="0.2">
      <c r="A293">
        <v>14.4</v>
      </c>
      <c r="B293">
        <v>0.92800000000000005</v>
      </c>
      <c r="C293">
        <v>0.82</v>
      </c>
    </row>
    <row r="294" spans="1:3" x14ac:dyDescent="0.2">
      <c r="A294">
        <v>14.45</v>
      </c>
      <c r="B294">
        <v>0.92789999999999995</v>
      </c>
      <c r="C294">
        <v>0.82</v>
      </c>
    </row>
    <row r="295" spans="1:3" x14ac:dyDescent="0.2">
      <c r="A295">
        <v>14.5</v>
      </c>
      <c r="B295">
        <v>0.92789999999999995</v>
      </c>
      <c r="C295">
        <v>0.83</v>
      </c>
    </row>
    <row r="296" spans="1:3" x14ac:dyDescent="0.2">
      <c r="A296">
        <v>14.55</v>
      </c>
      <c r="B296">
        <v>0.92789999999999995</v>
      </c>
      <c r="C296">
        <v>0.83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943C5-8450-4937-BC68-B0DAC0DBE30B}">
  <dimension ref="A1:O296"/>
  <sheetViews>
    <sheetView topLeftCell="A37" workbookViewId="0">
      <selection activeCell="J21" sqref="J21"/>
    </sheetView>
  </sheetViews>
  <sheetFormatPr baseColWidth="10" defaultColWidth="8.83203125" defaultRowHeight="15" x14ac:dyDescent="0.2"/>
  <cols>
    <col min="1" max="1" width="16.1640625" bestFit="1" customWidth="1"/>
    <col min="2" max="2" width="10.6640625" bestFit="1" customWidth="1"/>
    <col min="3" max="3" width="12.1640625" bestFit="1" customWidth="1"/>
    <col min="5" max="5" width="16.1640625" bestFit="1" customWidth="1"/>
    <col min="6" max="6" width="11.6640625" bestFit="1" customWidth="1"/>
    <col min="9" max="9" width="16.83203125" bestFit="1" customWidth="1"/>
    <col min="10" max="10" width="11.6640625" bestFit="1" customWidth="1"/>
    <col min="11" max="11" width="12.1640625" bestFit="1" customWidth="1"/>
    <col min="13" max="13" width="16.83203125" bestFit="1" customWidth="1"/>
    <col min="14" max="14" width="11.6640625" bestFit="1" customWidth="1"/>
  </cols>
  <sheetData>
    <row r="1" spans="1:15" x14ac:dyDescent="0.2">
      <c r="A1" s="1" t="s">
        <v>16</v>
      </c>
      <c r="B1" t="s">
        <v>19</v>
      </c>
      <c r="E1" s="1" t="s">
        <v>16</v>
      </c>
      <c r="F1" t="s">
        <v>18</v>
      </c>
      <c r="I1" s="1" t="s">
        <v>16</v>
      </c>
      <c r="J1" t="s">
        <v>17</v>
      </c>
      <c r="M1" s="1" t="s">
        <v>16</v>
      </c>
      <c r="N1" t="s">
        <v>15</v>
      </c>
    </row>
    <row r="4" spans="1:15" x14ac:dyDescent="0.2">
      <c r="A4" t="s">
        <v>14</v>
      </c>
      <c r="B4" t="s">
        <v>12</v>
      </c>
      <c r="C4" t="s">
        <v>13</v>
      </c>
      <c r="E4" t="s">
        <v>14</v>
      </c>
      <c r="F4" t="s">
        <v>12</v>
      </c>
      <c r="G4" t="s">
        <v>13</v>
      </c>
      <c r="I4" t="s">
        <v>14</v>
      </c>
      <c r="J4" t="s">
        <v>12</v>
      </c>
      <c r="K4" t="s">
        <v>13</v>
      </c>
      <c r="M4" t="s">
        <v>14</v>
      </c>
      <c r="N4" t="s">
        <v>12</v>
      </c>
      <c r="O4" t="s">
        <v>13</v>
      </c>
    </row>
    <row r="5" spans="1:15" x14ac:dyDescent="0.2">
      <c r="A5">
        <v>0</v>
      </c>
      <c r="B5">
        <v>0</v>
      </c>
      <c r="C5">
        <v>0.93</v>
      </c>
      <c r="E5">
        <v>0</v>
      </c>
      <c r="F5">
        <v>0</v>
      </c>
      <c r="G5">
        <v>1.03</v>
      </c>
      <c r="I5">
        <v>0</v>
      </c>
      <c r="J5">
        <v>0</v>
      </c>
      <c r="K5">
        <v>1.1299999999999999</v>
      </c>
      <c r="M5">
        <v>0</v>
      </c>
      <c r="N5">
        <v>0</v>
      </c>
      <c r="O5">
        <v>1.22</v>
      </c>
    </row>
    <row r="6" spans="1:15" x14ac:dyDescent="0.2">
      <c r="A6">
        <v>0.05</v>
      </c>
      <c r="B6">
        <v>0</v>
      </c>
      <c r="C6">
        <v>0.93</v>
      </c>
      <c r="E6">
        <v>0.05</v>
      </c>
      <c r="F6">
        <v>0</v>
      </c>
      <c r="G6">
        <v>1.03</v>
      </c>
      <c r="I6">
        <v>0.05</v>
      </c>
      <c r="J6">
        <v>0</v>
      </c>
      <c r="K6">
        <v>1.1299999999999999</v>
      </c>
      <c r="M6">
        <v>0.05</v>
      </c>
      <c r="N6">
        <v>0</v>
      </c>
      <c r="O6">
        <v>1.22</v>
      </c>
    </row>
    <row r="7" spans="1:15" x14ac:dyDescent="0.2">
      <c r="A7">
        <v>0.1</v>
      </c>
      <c r="B7">
        <v>0</v>
      </c>
      <c r="C7">
        <v>0.92</v>
      </c>
      <c r="E7">
        <v>0.1</v>
      </c>
      <c r="F7">
        <v>0</v>
      </c>
      <c r="G7">
        <v>1.03</v>
      </c>
      <c r="I7">
        <v>0.1</v>
      </c>
      <c r="J7">
        <v>0</v>
      </c>
      <c r="K7">
        <v>1.1299999999999999</v>
      </c>
      <c r="M7">
        <v>0.1</v>
      </c>
      <c r="N7">
        <v>0</v>
      </c>
      <c r="O7">
        <v>1.21</v>
      </c>
    </row>
    <row r="8" spans="1:15" x14ac:dyDescent="0.2">
      <c r="A8">
        <v>0.15</v>
      </c>
      <c r="B8">
        <v>0</v>
      </c>
      <c r="C8">
        <v>0.93</v>
      </c>
      <c r="E8">
        <v>0.15</v>
      </c>
      <c r="F8">
        <v>0</v>
      </c>
      <c r="G8">
        <v>1.03</v>
      </c>
      <c r="I8">
        <v>0.15</v>
      </c>
      <c r="J8">
        <v>0</v>
      </c>
      <c r="K8">
        <v>1.1299999999999999</v>
      </c>
      <c r="M8">
        <v>0.15</v>
      </c>
      <c r="N8">
        <v>0</v>
      </c>
      <c r="O8">
        <v>1.22</v>
      </c>
    </row>
    <row r="9" spans="1:15" x14ac:dyDescent="0.2">
      <c r="A9">
        <v>0.2</v>
      </c>
      <c r="B9">
        <v>0</v>
      </c>
      <c r="C9">
        <v>0.93</v>
      </c>
      <c r="E9">
        <v>0.2</v>
      </c>
      <c r="F9">
        <v>0</v>
      </c>
      <c r="G9">
        <v>1.02</v>
      </c>
      <c r="I9">
        <v>0.2</v>
      </c>
      <c r="J9">
        <v>0</v>
      </c>
      <c r="K9">
        <v>1.1299999999999999</v>
      </c>
      <c r="M9">
        <v>0.2</v>
      </c>
      <c r="N9">
        <v>0</v>
      </c>
      <c r="O9">
        <v>1.21</v>
      </c>
    </row>
    <row r="10" spans="1:15" x14ac:dyDescent="0.2">
      <c r="A10">
        <v>0.25</v>
      </c>
      <c r="B10">
        <v>0</v>
      </c>
      <c r="C10">
        <v>0.92</v>
      </c>
      <c r="E10">
        <v>0.25</v>
      </c>
      <c r="F10">
        <v>0</v>
      </c>
      <c r="G10">
        <v>1.02</v>
      </c>
      <c r="I10">
        <v>0.25</v>
      </c>
      <c r="J10">
        <v>0</v>
      </c>
      <c r="K10">
        <v>1.1299999999999999</v>
      </c>
      <c r="M10">
        <v>0.25</v>
      </c>
      <c r="N10">
        <v>0</v>
      </c>
      <c r="O10">
        <v>1.22</v>
      </c>
    </row>
    <row r="11" spans="1:15" x14ac:dyDescent="0.2">
      <c r="A11">
        <v>0.3</v>
      </c>
      <c r="B11">
        <v>0</v>
      </c>
      <c r="C11">
        <v>0.92</v>
      </c>
      <c r="E11">
        <v>0.3</v>
      </c>
      <c r="F11">
        <v>0</v>
      </c>
      <c r="G11">
        <v>1.03</v>
      </c>
      <c r="I11">
        <v>0.3</v>
      </c>
      <c r="J11">
        <v>0</v>
      </c>
      <c r="K11">
        <v>1.1200000000000001</v>
      </c>
      <c r="M11">
        <v>0.3</v>
      </c>
      <c r="N11">
        <v>0</v>
      </c>
      <c r="O11">
        <v>1.21</v>
      </c>
    </row>
    <row r="12" spans="1:15" x14ac:dyDescent="0.2">
      <c r="A12">
        <v>0.35</v>
      </c>
      <c r="B12">
        <v>0</v>
      </c>
      <c r="C12">
        <v>0.92</v>
      </c>
      <c r="E12">
        <v>0.35</v>
      </c>
      <c r="F12">
        <v>0</v>
      </c>
      <c r="G12">
        <v>1.03</v>
      </c>
      <c r="I12">
        <v>0.35</v>
      </c>
      <c r="J12">
        <v>0</v>
      </c>
      <c r="K12">
        <v>1.1299999999999999</v>
      </c>
      <c r="M12">
        <v>0.35</v>
      </c>
      <c r="N12">
        <v>0</v>
      </c>
      <c r="O12">
        <v>1.22</v>
      </c>
    </row>
    <row r="13" spans="1:15" x14ac:dyDescent="0.2">
      <c r="A13">
        <v>0.4</v>
      </c>
      <c r="B13">
        <v>0</v>
      </c>
      <c r="C13">
        <v>0.92</v>
      </c>
      <c r="E13">
        <v>0.4</v>
      </c>
      <c r="F13">
        <v>0</v>
      </c>
      <c r="G13">
        <v>1.03</v>
      </c>
      <c r="I13">
        <v>0.4</v>
      </c>
      <c r="J13">
        <v>0</v>
      </c>
      <c r="K13">
        <v>1.1299999999999999</v>
      </c>
      <c r="M13">
        <v>0.4</v>
      </c>
      <c r="N13">
        <v>0</v>
      </c>
      <c r="O13">
        <v>1.21</v>
      </c>
    </row>
    <row r="14" spans="1:15" x14ac:dyDescent="0.2">
      <c r="A14">
        <v>0.45</v>
      </c>
      <c r="B14">
        <v>0</v>
      </c>
      <c r="C14">
        <v>0.93</v>
      </c>
      <c r="E14">
        <v>0.45</v>
      </c>
      <c r="F14">
        <v>0</v>
      </c>
      <c r="G14">
        <v>1.03</v>
      </c>
      <c r="I14">
        <v>0.45</v>
      </c>
      <c r="J14">
        <v>0</v>
      </c>
      <c r="K14">
        <v>1.1299999999999999</v>
      </c>
      <c r="M14">
        <v>0.45</v>
      </c>
      <c r="N14">
        <v>0</v>
      </c>
      <c r="O14">
        <v>1.21</v>
      </c>
    </row>
    <row r="15" spans="1:15" x14ac:dyDescent="0.2">
      <c r="A15">
        <v>0.5</v>
      </c>
      <c r="B15">
        <v>0</v>
      </c>
      <c r="C15">
        <v>0.92</v>
      </c>
      <c r="E15">
        <v>0.5</v>
      </c>
      <c r="F15">
        <v>0</v>
      </c>
      <c r="G15">
        <v>1.03</v>
      </c>
      <c r="I15">
        <v>0.5</v>
      </c>
      <c r="J15">
        <v>0</v>
      </c>
      <c r="K15">
        <v>1.1200000000000001</v>
      </c>
      <c r="M15">
        <v>0.5</v>
      </c>
      <c r="N15">
        <v>0</v>
      </c>
      <c r="O15">
        <v>1.21</v>
      </c>
    </row>
    <row r="16" spans="1:15" x14ac:dyDescent="0.2">
      <c r="A16">
        <v>0.55000000000000004</v>
      </c>
      <c r="B16">
        <v>0</v>
      </c>
      <c r="C16">
        <v>0.92</v>
      </c>
      <c r="E16">
        <v>0.55000000000000004</v>
      </c>
      <c r="F16">
        <v>0</v>
      </c>
      <c r="G16">
        <v>1.03</v>
      </c>
      <c r="I16">
        <v>0.55000000000000004</v>
      </c>
      <c r="J16">
        <v>0</v>
      </c>
      <c r="K16">
        <v>1.1299999999999999</v>
      </c>
      <c r="M16">
        <v>0.55000000000000004</v>
      </c>
      <c r="N16">
        <v>0</v>
      </c>
      <c r="O16">
        <v>1.21</v>
      </c>
    </row>
    <row r="17" spans="1:15" x14ac:dyDescent="0.2">
      <c r="A17">
        <v>0.6</v>
      </c>
      <c r="B17">
        <v>0</v>
      </c>
      <c r="C17">
        <v>0.92</v>
      </c>
      <c r="E17">
        <v>0.6</v>
      </c>
      <c r="F17">
        <v>0</v>
      </c>
      <c r="G17">
        <v>1.03</v>
      </c>
      <c r="I17">
        <v>0.6</v>
      </c>
      <c r="J17">
        <v>0</v>
      </c>
      <c r="K17">
        <v>1.1299999999999999</v>
      </c>
      <c r="M17">
        <v>0.6</v>
      </c>
      <c r="N17">
        <v>0</v>
      </c>
      <c r="O17">
        <v>1.22</v>
      </c>
    </row>
    <row r="18" spans="1:15" x14ac:dyDescent="0.2">
      <c r="A18">
        <v>0.65</v>
      </c>
      <c r="B18">
        <v>0</v>
      </c>
      <c r="C18">
        <v>0.93</v>
      </c>
      <c r="E18">
        <v>0.65</v>
      </c>
      <c r="F18">
        <v>0</v>
      </c>
      <c r="G18">
        <v>1.03</v>
      </c>
      <c r="I18">
        <v>0.65</v>
      </c>
      <c r="J18">
        <v>0</v>
      </c>
      <c r="K18">
        <v>1.1299999999999999</v>
      </c>
      <c r="M18">
        <v>0.65</v>
      </c>
      <c r="N18">
        <v>0</v>
      </c>
      <c r="O18">
        <v>1.22</v>
      </c>
    </row>
    <row r="19" spans="1:15" x14ac:dyDescent="0.2">
      <c r="A19">
        <v>0.7</v>
      </c>
      <c r="B19">
        <v>0</v>
      </c>
      <c r="C19">
        <v>0.93</v>
      </c>
      <c r="E19">
        <v>0.7</v>
      </c>
      <c r="F19">
        <v>0</v>
      </c>
      <c r="G19">
        <v>1.03</v>
      </c>
      <c r="I19">
        <v>0.7</v>
      </c>
      <c r="J19">
        <v>0</v>
      </c>
      <c r="K19">
        <v>1.1399999999999999</v>
      </c>
      <c r="M19">
        <v>0.7</v>
      </c>
      <c r="N19">
        <v>0</v>
      </c>
      <c r="O19">
        <v>1.22</v>
      </c>
    </row>
    <row r="20" spans="1:15" x14ac:dyDescent="0.2">
      <c r="A20">
        <v>0.75</v>
      </c>
      <c r="B20">
        <v>0</v>
      </c>
      <c r="C20">
        <v>0.93</v>
      </c>
      <c r="E20">
        <v>0.75</v>
      </c>
      <c r="F20">
        <v>0</v>
      </c>
      <c r="G20">
        <v>1.03</v>
      </c>
      <c r="I20">
        <v>0.75</v>
      </c>
      <c r="J20">
        <v>0</v>
      </c>
      <c r="K20">
        <v>1.1299999999999999</v>
      </c>
      <c r="M20">
        <v>0.75</v>
      </c>
      <c r="N20">
        <v>0</v>
      </c>
      <c r="O20">
        <v>1.22</v>
      </c>
    </row>
    <row r="21" spans="1:15" x14ac:dyDescent="0.2">
      <c r="A21">
        <v>0.8</v>
      </c>
      <c r="B21">
        <v>0</v>
      </c>
      <c r="C21">
        <v>0.93</v>
      </c>
      <c r="E21">
        <v>0.8</v>
      </c>
      <c r="F21">
        <v>0</v>
      </c>
      <c r="G21">
        <v>1.03</v>
      </c>
      <c r="I21">
        <v>0.8</v>
      </c>
      <c r="J21">
        <v>0</v>
      </c>
      <c r="K21">
        <v>1.1299999999999999</v>
      </c>
      <c r="M21">
        <v>0.8</v>
      </c>
      <c r="N21">
        <v>0</v>
      </c>
      <c r="O21">
        <v>1.22</v>
      </c>
    </row>
    <row r="22" spans="1:15" x14ac:dyDescent="0.2">
      <c r="A22">
        <v>0.85</v>
      </c>
      <c r="B22">
        <v>0</v>
      </c>
      <c r="C22">
        <v>0.92</v>
      </c>
      <c r="E22">
        <v>0.85</v>
      </c>
      <c r="F22">
        <v>0</v>
      </c>
      <c r="G22">
        <v>1.03</v>
      </c>
      <c r="I22">
        <v>0.85</v>
      </c>
      <c r="J22">
        <v>0</v>
      </c>
      <c r="K22">
        <v>1.1299999999999999</v>
      </c>
      <c r="M22">
        <v>0.85</v>
      </c>
      <c r="N22">
        <v>0</v>
      </c>
      <c r="O22">
        <v>1.21</v>
      </c>
    </row>
    <row r="23" spans="1:15" x14ac:dyDescent="0.2">
      <c r="A23">
        <v>0.9</v>
      </c>
      <c r="B23">
        <v>0</v>
      </c>
      <c r="C23">
        <v>0.92</v>
      </c>
      <c r="E23">
        <v>0.9</v>
      </c>
      <c r="F23">
        <v>0</v>
      </c>
      <c r="G23">
        <v>1.03</v>
      </c>
      <c r="I23">
        <v>0.9</v>
      </c>
      <c r="J23">
        <v>0</v>
      </c>
      <c r="K23">
        <v>1.1299999999999999</v>
      </c>
      <c r="M23">
        <v>0.9</v>
      </c>
      <c r="N23">
        <v>0</v>
      </c>
      <c r="O23">
        <v>1.22</v>
      </c>
    </row>
    <row r="24" spans="1:15" x14ac:dyDescent="0.2">
      <c r="A24">
        <v>0.95</v>
      </c>
      <c r="B24">
        <v>0</v>
      </c>
      <c r="C24">
        <v>0.93</v>
      </c>
      <c r="E24">
        <v>0.95</v>
      </c>
      <c r="F24">
        <v>0</v>
      </c>
      <c r="G24">
        <v>1.04</v>
      </c>
      <c r="I24">
        <v>0.95</v>
      </c>
      <c r="J24">
        <v>0</v>
      </c>
      <c r="K24">
        <v>1.1299999999999999</v>
      </c>
      <c r="M24">
        <v>0.95</v>
      </c>
      <c r="N24">
        <v>0</v>
      </c>
      <c r="O24">
        <v>1.22</v>
      </c>
    </row>
    <row r="25" spans="1:15" x14ac:dyDescent="0.2">
      <c r="A25">
        <v>1</v>
      </c>
      <c r="B25">
        <v>0</v>
      </c>
      <c r="C25">
        <v>0.92</v>
      </c>
      <c r="E25">
        <v>1</v>
      </c>
      <c r="F25">
        <v>0</v>
      </c>
      <c r="G25">
        <v>1.03</v>
      </c>
      <c r="I25">
        <v>1</v>
      </c>
      <c r="J25">
        <v>0</v>
      </c>
      <c r="K25">
        <v>1.1299999999999999</v>
      </c>
      <c r="M25">
        <v>1</v>
      </c>
      <c r="N25">
        <v>0</v>
      </c>
      <c r="O25">
        <v>1.22</v>
      </c>
    </row>
    <row r="26" spans="1:15" x14ac:dyDescent="0.2">
      <c r="A26">
        <v>1.05</v>
      </c>
      <c r="B26">
        <v>0</v>
      </c>
      <c r="C26">
        <v>0.92</v>
      </c>
      <c r="E26">
        <v>1.05</v>
      </c>
      <c r="F26">
        <v>0</v>
      </c>
      <c r="G26">
        <v>1.03</v>
      </c>
      <c r="I26">
        <v>1.05</v>
      </c>
      <c r="J26">
        <v>0</v>
      </c>
      <c r="K26">
        <v>1.1299999999999999</v>
      </c>
      <c r="M26">
        <v>1.05</v>
      </c>
      <c r="N26">
        <v>0</v>
      </c>
      <c r="O26">
        <v>1.21</v>
      </c>
    </row>
    <row r="27" spans="1:15" x14ac:dyDescent="0.2">
      <c r="A27">
        <v>1.1000000000000001</v>
      </c>
      <c r="B27">
        <v>0</v>
      </c>
      <c r="C27">
        <v>0.92</v>
      </c>
      <c r="E27">
        <v>1.1000000000000001</v>
      </c>
      <c r="F27">
        <v>0</v>
      </c>
      <c r="G27">
        <v>1.03</v>
      </c>
      <c r="I27">
        <v>1.1000000000000001</v>
      </c>
      <c r="J27">
        <v>0</v>
      </c>
      <c r="K27">
        <v>1.1299999999999999</v>
      </c>
      <c r="M27">
        <v>1.1000000000000001</v>
      </c>
      <c r="N27">
        <v>0</v>
      </c>
      <c r="O27">
        <v>1.22</v>
      </c>
    </row>
    <row r="28" spans="1:15" x14ac:dyDescent="0.2">
      <c r="A28">
        <v>1.1499999999999999</v>
      </c>
      <c r="B28">
        <v>0</v>
      </c>
      <c r="C28">
        <v>0.92</v>
      </c>
      <c r="E28">
        <v>1.1499999999999999</v>
      </c>
      <c r="F28">
        <v>0</v>
      </c>
      <c r="G28">
        <v>1.02</v>
      </c>
      <c r="I28">
        <v>1.1499999999999999</v>
      </c>
      <c r="J28">
        <v>0</v>
      </c>
      <c r="K28">
        <v>1.1200000000000001</v>
      </c>
      <c r="M28">
        <v>1.1499999999999999</v>
      </c>
      <c r="N28">
        <v>0</v>
      </c>
      <c r="O28">
        <v>1.21</v>
      </c>
    </row>
    <row r="29" spans="1:15" x14ac:dyDescent="0.2">
      <c r="A29">
        <v>1.2</v>
      </c>
      <c r="B29">
        <v>0</v>
      </c>
      <c r="C29">
        <v>0.92</v>
      </c>
      <c r="E29">
        <v>1.2</v>
      </c>
      <c r="F29">
        <v>0</v>
      </c>
      <c r="G29">
        <v>1.03</v>
      </c>
      <c r="I29">
        <v>1.2</v>
      </c>
      <c r="J29">
        <v>0</v>
      </c>
      <c r="K29">
        <v>1.1200000000000001</v>
      </c>
      <c r="M29">
        <v>1.2</v>
      </c>
      <c r="N29">
        <v>0</v>
      </c>
      <c r="O29">
        <v>1.21</v>
      </c>
    </row>
    <row r="30" spans="1:15" x14ac:dyDescent="0.2">
      <c r="A30">
        <v>1.25</v>
      </c>
      <c r="B30">
        <v>0</v>
      </c>
      <c r="C30">
        <v>0.93</v>
      </c>
      <c r="E30">
        <v>1.25</v>
      </c>
      <c r="F30">
        <v>0</v>
      </c>
      <c r="G30">
        <v>1.03</v>
      </c>
      <c r="I30">
        <v>1.25</v>
      </c>
      <c r="J30">
        <v>0</v>
      </c>
      <c r="K30">
        <v>1.1200000000000001</v>
      </c>
      <c r="M30">
        <v>1.25</v>
      </c>
      <c r="N30" s="3">
        <v>1.2126E-4</v>
      </c>
      <c r="O30">
        <v>1.2</v>
      </c>
    </row>
    <row r="31" spans="1:15" x14ac:dyDescent="0.2">
      <c r="A31">
        <v>1.3</v>
      </c>
      <c r="B31">
        <v>0</v>
      </c>
      <c r="C31">
        <v>0.92</v>
      </c>
      <c r="E31">
        <v>1.3</v>
      </c>
      <c r="F31">
        <v>0</v>
      </c>
      <c r="G31">
        <v>1.03</v>
      </c>
      <c r="I31">
        <v>1.3</v>
      </c>
      <c r="J31">
        <v>0</v>
      </c>
      <c r="K31">
        <v>1.1299999999999999</v>
      </c>
      <c r="M31">
        <v>1.3</v>
      </c>
      <c r="N31" s="3">
        <v>9.701E-4</v>
      </c>
      <c r="O31">
        <v>1.1499999999999999</v>
      </c>
    </row>
    <row r="32" spans="1:15" x14ac:dyDescent="0.2">
      <c r="A32">
        <v>1.35</v>
      </c>
      <c r="B32">
        <v>0</v>
      </c>
      <c r="C32">
        <v>0.92</v>
      </c>
      <c r="E32">
        <v>1.35</v>
      </c>
      <c r="F32">
        <v>0</v>
      </c>
      <c r="G32">
        <v>1.03</v>
      </c>
      <c r="I32">
        <v>1.35</v>
      </c>
      <c r="J32">
        <v>0</v>
      </c>
      <c r="K32">
        <v>1.1299999999999999</v>
      </c>
      <c r="M32">
        <v>1.35</v>
      </c>
      <c r="N32">
        <v>4.1000000000000003E-3</v>
      </c>
      <c r="O32">
        <v>1.1299999999999999</v>
      </c>
    </row>
    <row r="33" spans="1:15" x14ac:dyDescent="0.2">
      <c r="A33">
        <v>1.4</v>
      </c>
      <c r="B33">
        <v>0</v>
      </c>
      <c r="C33">
        <v>0.92</v>
      </c>
      <c r="E33">
        <v>1.4</v>
      </c>
      <c r="F33">
        <v>0</v>
      </c>
      <c r="G33">
        <v>1.02</v>
      </c>
      <c r="I33">
        <v>1.4</v>
      </c>
      <c r="J33">
        <v>0</v>
      </c>
      <c r="K33">
        <v>1.1299999999999999</v>
      </c>
      <c r="M33">
        <v>1.4</v>
      </c>
      <c r="N33">
        <v>1.0800000000000001E-2</v>
      </c>
      <c r="O33">
        <v>1.1499999999999999</v>
      </c>
    </row>
    <row r="34" spans="1:15" x14ac:dyDescent="0.2">
      <c r="A34">
        <v>1.45</v>
      </c>
      <c r="B34">
        <v>0</v>
      </c>
      <c r="C34">
        <v>0.92</v>
      </c>
      <c r="E34">
        <v>1.45</v>
      </c>
      <c r="F34">
        <v>0</v>
      </c>
      <c r="G34">
        <v>1.02</v>
      </c>
      <c r="I34">
        <v>1.45</v>
      </c>
      <c r="J34" s="3">
        <v>2.4252E-4</v>
      </c>
      <c r="K34">
        <v>1.08</v>
      </c>
      <c r="M34">
        <v>1.45</v>
      </c>
      <c r="N34">
        <v>2.1000000000000001E-2</v>
      </c>
      <c r="O34">
        <v>1.1299999999999999</v>
      </c>
    </row>
    <row r="35" spans="1:15" x14ac:dyDescent="0.2">
      <c r="A35">
        <v>1.5</v>
      </c>
      <c r="B35">
        <v>0</v>
      </c>
      <c r="C35">
        <v>0.93</v>
      </c>
      <c r="E35">
        <v>1.5</v>
      </c>
      <c r="F35">
        <v>0</v>
      </c>
      <c r="G35">
        <v>1.02</v>
      </c>
      <c r="I35">
        <v>1.5</v>
      </c>
      <c r="J35">
        <v>2.3999999999999998E-3</v>
      </c>
      <c r="K35">
        <v>1.07</v>
      </c>
      <c r="M35">
        <v>1.5</v>
      </c>
      <c r="N35">
        <v>3.4700000000000002E-2</v>
      </c>
      <c r="O35">
        <v>1.1399999999999999</v>
      </c>
    </row>
    <row r="36" spans="1:15" x14ac:dyDescent="0.2">
      <c r="A36">
        <v>1.55</v>
      </c>
      <c r="B36">
        <v>0</v>
      </c>
      <c r="C36">
        <v>0.93</v>
      </c>
      <c r="E36">
        <v>1.55</v>
      </c>
      <c r="F36">
        <v>0</v>
      </c>
      <c r="G36">
        <v>1.02</v>
      </c>
      <c r="I36">
        <v>1.55</v>
      </c>
      <c r="J36">
        <v>7.4999999999999997E-3</v>
      </c>
      <c r="K36">
        <v>1.06</v>
      </c>
      <c r="M36">
        <v>1.55</v>
      </c>
      <c r="N36">
        <v>5.1900000000000002E-2</v>
      </c>
      <c r="O36">
        <v>1.1299999999999999</v>
      </c>
    </row>
    <row r="37" spans="1:15" x14ac:dyDescent="0.2">
      <c r="A37">
        <v>1.6</v>
      </c>
      <c r="B37">
        <v>0</v>
      </c>
      <c r="C37">
        <v>0.93</v>
      </c>
      <c r="E37">
        <v>1.6</v>
      </c>
      <c r="F37">
        <v>0</v>
      </c>
      <c r="G37">
        <v>1.02</v>
      </c>
      <c r="I37">
        <v>1.6</v>
      </c>
      <c r="J37">
        <v>1.54E-2</v>
      </c>
      <c r="K37">
        <v>1.06</v>
      </c>
      <c r="M37">
        <v>1.6</v>
      </c>
      <c r="N37">
        <v>7.2499999999999995E-2</v>
      </c>
      <c r="O37">
        <v>1.1299999999999999</v>
      </c>
    </row>
    <row r="38" spans="1:15" x14ac:dyDescent="0.2">
      <c r="A38">
        <v>1.65</v>
      </c>
      <c r="B38">
        <v>0</v>
      </c>
      <c r="C38">
        <v>0.93</v>
      </c>
      <c r="E38">
        <v>1.65</v>
      </c>
      <c r="F38">
        <v>0</v>
      </c>
      <c r="G38">
        <v>1.02</v>
      </c>
      <c r="I38">
        <v>1.65</v>
      </c>
      <c r="J38">
        <v>2.6100000000000002E-2</v>
      </c>
      <c r="K38">
        <v>1.07</v>
      </c>
      <c r="M38">
        <v>1.65</v>
      </c>
      <c r="N38">
        <v>9.64E-2</v>
      </c>
      <c r="O38">
        <v>1.1399999999999999</v>
      </c>
    </row>
    <row r="39" spans="1:15" x14ac:dyDescent="0.2">
      <c r="A39">
        <v>1.7</v>
      </c>
      <c r="B39">
        <v>0</v>
      </c>
      <c r="C39">
        <v>0.93</v>
      </c>
      <c r="E39">
        <v>1.7</v>
      </c>
      <c r="F39">
        <v>0</v>
      </c>
      <c r="G39">
        <v>1.02</v>
      </c>
      <c r="I39">
        <v>1.7</v>
      </c>
      <c r="J39">
        <v>3.9699999999999999E-2</v>
      </c>
      <c r="K39">
        <v>1.05</v>
      </c>
      <c r="M39">
        <v>1.7</v>
      </c>
      <c r="N39">
        <v>0.12379999999999999</v>
      </c>
      <c r="O39">
        <v>1.1399999999999999</v>
      </c>
    </row>
    <row r="40" spans="1:15" x14ac:dyDescent="0.2">
      <c r="A40">
        <v>1.75</v>
      </c>
      <c r="B40">
        <v>0</v>
      </c>
      <c r="C40">
        <v>0.92</v>
      </c>
      <c r="E40">
        <v>1.75</v>
      </c>
      <c r="F40">
        <v>0</v>
      </c>
      <c r="G40">
        <v>1.02</v>
      </c>
      <c r="I40">
        <v>1.75</v>
      </c>
      <c r="J40">
        <v>5.5800000000000002E-2</v>
      </c>
      <c r="K40">
        <v>1.07</v>
      </c>
      <c r="M40">
        <v>1.75</v>
      </c>
      <c r="N40">
        <v>0.155</v>
      </c>
      <c r="O40">
        <v>1.1299999999999999</v>
      </c>
    </row>
    <row r="41" spans="1:15" x14ac:dyDescent="0.2">
      <c r="A41">
        <v>1.8</v>
      </c>
      <c r="B41">
        <v>0</v>
      </c>
      <c r="C41">
        <v>0.92</v>
      </c>
      <c r="E41">
        <v>1.8</v>
      </c>
      <c r="F41">
        <v>0</v>
      </c>
      <c r="G41">
        <v>1.01</v>
      </c>
      <c r="I41">
        <v>1.8</v>
      </c>
      <c r="J41">
        <v>7.4800000000000005E-2</v>
      </c>
      <c r="K41">
        <v>1.06</v>
      </c>
      <c r="M41">
        <v>1.8</v>
      </c>
      <c r="N41">
        <v>0.18940000000000001</v>
      </c>
      <c r="O41">
        <v>1.1299999999999999</v>
      </c>
    </row>
    <row r="42" spans="1:15" x14ac:dyDescent="0.2">
      <c r="A42">
        <v>1.85</v>
      </c>
      <c r="B42">
        <v>0</v>
      </c>
      <c r="C42">
        <v>0.92</v>
      </c>
      <c r="E42">
        <v>1.85</v>
      </c>
      <c r="F42" s="3">
        <v>1.2126E-4</v>
      </c>
      <c r="G42">
        <v>1.02</v>
      </c>
      <c r="I42">
        <v>1.85</v>
      </c>
      <c r="J42">
        <v>9.6799999999999997E-2</v>
      </c>
      <c r="K42">
        <v>1.07</v>
      </c>
      <c r="M42">
        <v>1.85</v>
      </c>
      <c r="N42">
        <v>0.22739999999999999</v>
      </c>
      <c r="O42">
        <v>1.1399999999999999</v>
      </c>
    </row>
    <row r="43" spans="1:15" x14ac:dyDescent="0.2">
      <c r="A43">
        <v>1.9</v>
      </c>
      <c r="B43">
        <v>0</v>
      </c>
      <c r="C43">
        <v>0.93</v>
      </c>
      <c r="E43">
        <v>1.9</v>
      </c>
      <c r="F43" s="3">
        <v>2.4252E-4</v>
      </c>
      <c r="G43">
        <v>1.01</v>
      </c>
      <c r="I43">
        <v>1.9</v>
      </c>
      <c r="J43">
        <v>0.1215</v>
      </c>
      <c r="K43">
        <v>1.06</v>
      </c>
      <c r="M43">
        <v>1.9</v>
      </c>
      <c r="N43">
        <v>0.26879999999999998</v>
      </c>
      <c r="O43">
        <v>1.1299999999999999</v>
      </c>
    </row>
    <row r="44" spans="1:15" x14ac:dyDescent="0.2">
      <c r="A44">
        <v>1.95</v>
      </c>
      <c r="B44">
        <v>0</v>
      </c>
      <c r="C44">
        <v>0.92</v>
      </c>
      <c r="E44">
        <v>1.95</v>
      </c>
      <c r="F44" s="3">
        <v>9.701E-4</v>
      </c>
      <c r="G44">
        <v>0.99</v>
      </c>
      <c r="I44">
        <v>1.95</v>
      </c>
      <c r="J44">
        <v>0.1489</v>
      </c>
      <c r="K44">
        <v>1.07</v>
      </c>
      <c r="M44">
        <v>1.95</v>
      </c>
      <c r="N44">
        <v>0.31359999999999999</v>
      </c>
      <c r="O44">
        <v>1.1299999999999999</v>
      </c>
    </row>
    <row r="45" spans="1:15" x14ac:dyDescent="0.2">
      <c r="A45">
        <v>2</v>
      </c>
      <c r="B45">
        <v>0</v>
      </c>
      <c r="C45">
        <v>0.93</v>
      </c>
      <c r="E45">
        <v>2</v>
      </c>
      <c r="F45">
        <v>3.8E-3</v>
      </c>
      <c r="G45">
        <v>0.99</v>
      </c>
      <c r="I45">
        <v>2</v>
      </c>
      <c r="J45">
        <v>0.17910000000000001</v>
      </c>
      <c r="K45">
        <v>1.07</v>
      </c>
      <c r="M45">
        <v>2</v>
      </c>
      <c r="N45">
        <v>0.36209999999999998</v>
      </c>
      <c r="O45">
        <v>1.1100000000000001</v>
      </c>
    </row>
    <row r="46" spans="1:15" x14ac:dyDescent="0.2">
      <c r="A46">
        <v>2.0499999999999998</v>
      </c>
      <c r="B46">
        <v>0</v>
      </c>
      <c r="C46">
        <v>0.93</v>
      </c>
      <c r="E46">
        <v>2.0499999999999998</v>
      </c>
      <c r="F46">
        <v>8.6E-3</v>
      </c>
      <c r="G46">
        <v>0.99</v>
      </c>
      <c r="I46">
        <v>2.0499999999999998</v>
      </c>
      <c r="J46">
        <v>0.2122</v>
      </c>
      <c r="K46">
        <v>1.06</v>
      </c>
      <c r="M46">
        <v>2.0499999999999998</v>
      </c>
      <c r="N46">
        <v>0.41360000000000002</v>
      </c>
      <c r="O46">
        <v>1.1399999999999999</v>
      </c>
    </row>
    <row r="47" spans="1:15" x14ac:dyDescent="0.2">
      <c r="A47">
        <v>2.1</v>
      </c>
      <c r="B47">
        <v>0</v>
      </c>
      <c r="C47">
        <v>0.93</v>
      </c>
      <c r="E47">
        <v>2.1</v>
      </c>
      <c r="F47">
        <v>1.55E-2</v>
      </c>
      <c r="G47">
        <v>0.99</v>
      </c>
      <c r="I47">
        <v>2.1</v>
      </c>
      <c r="J47">
        <v>0.24809999999999999</v>
      </c>
      <c r="K47">
        <v>1.07</v>
      </c>
      <c r="M47">
        <v>2.1</v>
      </c>
      <c r="N47">
        <v>0.46889999999999998</v>
      </c>
      <c r="O47">
        <v>1.1299999999999999</v>
      </c>
    </row>
    <row r="48" spans="1:15" x14ac:dyDescent="0.2">
      <c r="A48">
        <v>2.15</v>
      </c>
      <c r="B48">
        <v>0</v>
      </c>
      <c r="C48">
        <v>0.93</v>
      </c>
      <c r="E48">
        <v>2.15</v>
      </c>
      <c r="F48">
        <v>2.4500000000000001E-2</v>
      </c>
      <c r="G48">
        <v>0.99</v>
      </c>
      <c r="I48">
        <v>2.15</v>
      </c>
      <c r="J48">
        <v>0.28649999999999998</v>
      </c>
      <c r="K48">
        <v>1.07</v>
      </c>
      <c r="M48">
        <v>2.15</v>
      </c>
      <c r="N48">
        <v>0.52749999999999997</v>
      </c>
      <c r="O48">
        <v>1.1299999999999999</v>
      </c>
    </row>
    <row r="49" spans="1:15" x14ac:dyDescent="0.2">
      <c r="A49">
        <v>2.2000000000000002</v>
      </c>
      <c r="B49">
        <v>0</v>
      </c>
      <c r="C49">
        <v>0.93</v>
      </c>
      <c r="E49">
        <v>2.2000000000000002</v>
      </c>
      <c r="F49">
        <v>3.5400000000000001E-2</v>
      </c>
      <c r="G49">
        <v>0.99</v>
      </c>
      <c r="I49">
        <v>2.2000000000000002</v>
      </c>
      <c r="J49">
        <v>0.3281</v>
      </c>
      <c r="K49">
        <v>1.05</v>
      </c>
      <c r="M49">
        <v>2.2000000000000002</v>
      </c>
      <c r="N49">
        <v>0.58950000000000002</v>
      </c>
      <c r="O49">
        <v>1.1200000000000001</v>
      </c>
    </row>
    <row r="50" spans="1:15" x14ac:dyDescent="0.2">
      <c r="A50">
        <v>2.25</v>
      </c>
      <c r="B50">
        <v>0</v>
      </c>
      <c r="C50">
        <v>0.93</v>
      </c>
      <c r="E50">
        <v>2.25</v>
      </c>
      <c r="F50">
        <v>4.8500000000000001E-2</v>
      </c>
      <c r="G50">
        <v>0.99</v>
      </c>
      <c r="I50">
        <v>2.25</v>
      </c>
      <c r="J50">
        <v>0.372</v>
      </c>
      <c r="K50">
        <v>1.07</v>
      </c>
      <c r="M50">
        <v>2.25</v>
      </c>
      <c r="N50">
        <v>0.65510000000000002</v>
      </c>
      <c r="O50">
        <v>1.1399999999999999</v>
      </c>
    </row>
    <row r="51" spans="1:15" x14ac:dyDescent="0.2">
      <c r="A51">
        <v>2.2999999999999998</v>
      </c>
      <c r="B51">
        <v>0</v>
      </c>
      <c r="C51">
        <v>0.93</v>
      </c>
      <c r="E51">
        <v>2.2999999999999998</v>
      </c>
      <c r="F51">
        <v>6.3500000000000001E-2</v>
      </c>
      <c r="G51">
        <v>0.99</v>
      </c>
      <c r="I51">
        <v>2.2999999999999998</v>
      </c>
      <c r="J51">
        <v>0.41899999999999998</v>
      </c>
      <c r="K51">
        <v>1.06</v>
      </c>
      <c r="M51">
        <v>2.2999999999999998</v>
      </c>
      <c r="N51">
        <v>0.7238</v>
      </c>
      <c r="O51">
        <v>1.1299999999999999</v>
      </c>
    </row>
    <row r="52" spans="1:15" x14ac:dyDescent="0.2">
      <c r="A52">
        <v>2.35</v>
      </c>
      <c r="B52">
        <v>0</v>
      </c>
      <c r="C52">
        <v>0.93</v>
      </c>
      <c r="E52">
        <v>2.35</v>
      </c>
      <c r="F52">
        <v>8.0799999999999997E-2</v>
      </c>
      <c r="G52">
        <v>1</v>
      </c>
      <c r="I52">
        <v>2.35</v>
      </c>
      <c r="J52">
        <v>0.46839999999999998</v>
      </c>
      <c r="K52">
        <v>1.07</v>
      </c>
      <c r="M52">
        <v>2.35</v>
      </c>
      <c r="N52">
        <v>0.79620000000000002</v>
      </c>
      <c r="O52">
        <v>1.1499999999999999</v>
      </c>
    </row>
    <row r="53" spans="1:15" x14ac:dyDescent="0.2">
      <c r="A53">
        <v>2.4</v>
      </c>
      <c r="B53">
        <v>0</v>
      </c>
      <c r="C53">
        <v>0.93</v>
      </c>
      <c r="E53">
        <v>2.4</v>
      </c>
      <c r="F53">
        <v>0.1</v>
      </c>
      <c r="G53">
        <v>1</v>
      </c>
      <c r="I53">
        <v>2.4</v>
      </c>
      <c r="J53">
        <v>0.52070000000000005</v>
      </c>
      <c r="K53">
        <v>1.06</v>
      </c>
      <c r="M53">
        <v>2.4</v>
      </c>
      <c r="N53">
        <v>0.872</v>
      </c>
      <c r="O53">
        <v>1.01</v>
      </c>
    </row>
    <row r="54" spans="1:15" x14ac:dyDescent="0.2">
      <c r="A54">
        <v>2.4500000000000002</v>
      </c>
      <c r="B54">
        <v>0</v>
      </c>
      <c r="C54">
        <v>0.93</v>
      </c>
      <c r="E54">
        <v>2.4500000000000002</v>
      </c>
      <c r="F54">
        <v>0.12130000000000001</v>
      </c>
      <c r="G54">
        <v>0.99</v>
      </c>
      <c r="I54">
        <v>2.4500000000000002</v>
      </c>
      <c r="J54">
        <v>0.5756</v>
      </c>
      <c r="K54">
        <v>1.08</v>
      </c>
      <c r="M54">
        <v>2.4500000000000002</v>
      </c>
      <c r="N54">
        <v>0.9294</v>
      </c>
      <c r="O54">
        <v>-0.24</v>
      </c>
    </row>
    <row r="55" spans="1:15" x14ac:dyDescent="0.2">
      <c r="A55">
        <v>2.5</v>
      </c>
      <c r="B55">
        <v>0</v>
      </c>
      <c r="C55">
        <v>0.92</v>
      </c>
      <c r="E55">
        <v>2.5</v>
      </c>
      <c r="F55">
        <v>0.1444</v>
      </c>
      <c r="G55">
        <v>0.99</v>
      </c>
      <c r="I55">
        <v>2.5</v>
      </c>
      <c r="J55">
        <v>0.63349999999999995</v>
      </c>
      <c r="K55">
        <v>1.06</v>
      </c>
      <c r="M55">
        <v>2.5</v>
      </c>
      <c r="N55">
        <v>0.89729999999999999</v>
      </c>
      <c r="O55">
        <v>0.73</v>
      </c>
    </row>
    <row r="56" spans="1:15" x14ac:dyDescent="0.2">
      <c r="A56">
        <v>2.5499999999999998</v>
      </c>
      <c r="B56">
        <v>0</v>
      </c>
      <c r="C56">
        <v>0.92</v>
      </c>
      <c r="E56">
        <v>2.5499999999999998</v>
      </c>
      <c r="F56">
        <v>0.16980000000000001</v>
      </c>
      <c r="G56">
        <v>0.99</v>
      </c>
      <c r="I56">
        <v>2.5499999999999998</v>
      </c>
      <c r="J56">
        <v>0.69399999999999995</v>
      </c>
      <c r="K56">
        <v>1.06</v>
      </c>
      <c r="M56">
        <v>2.5499999999999998</v>
      </c>
      <c r="N56">
        <v>0.86</v>
      </c>
      <c r="O56">
        <v>2.57</v>
      </c>
    </row>
    <row r="57" spans="1:15" x14ac:dyDescent="0.2">
      <c r="A57">
        <v>2.6</v>
      </c>
      <c r="B57">
        <v>0</v>
      </c>
      <c r="C57">
        <v>0.93</v>
      </c>
      <c r="E57">
        <v>2.6</v>
      </c>
      <c r="F57">
        <v>0.19719999999999999</v>
      </c>
      <c r="G57">
        <v>0.99</v>
      </c>
      <c r="I57">
        <v>2.6</v>
      </c>
      <c r="J57">
        <v>0.75719999999999998</v>
      </c>
      <c r="K57">
        <v>1.08</v>
      </c>
      <c r="M57">
        <v>2.6</v>
      </c>
      <c r="N57">
        <v>0.8357</v>
      </c>
      <c r="O57">
        <v>0.79</v>
      </c>
    </row>
    <row r="58" spans="1:15" x14ac:dyDescent="0.2">
      <c r="A58">
        <v>2.65</v>
      </c>
      <c r="B58">
        <v>0</v>
      </c>
      <c r="C58">
        <v>0.93</v>
      </c>
      <c r="E58">
        <v>2.65</v>
      </c>
      <c r="F58">
        <v>0.22650000000000001</v>
      </c>
      <c r="G58">
        <v>0.98</v>
      </c>
      <c r="I58">
        <v>2.65</v>
      </c>
      <c r="J58">
        <v>0.82320000000000004</v>
      </c>
      <c r="K58">
        <v>1.06</v>
      </c>
      <c r="M58">
        <v>2.65</v>
      </c>
      <c r="N58">
        <v>0.8115</v>
      </c>
      <c r="O58">
        <v>0.8</v>
      </c>
    </row>
    <row r="59" spans="1:15" x14ac:dyDescent="0.2">
      <c r="A59">
        <v>2.7</v>
      </c>
      <c r="B59">
        <v>0</v>
      </c>
      <c r="C59">
        <v>0.93</v>
      </c>
      <c r="E59">
        <v>2.7</v>
      </c>
      <c r="F59">
        <v>0.25769999999999998</v>
      </c>
      <c r="G59">
        <v>0.99</v>
      </c>
      <c r="I59">
        <v>2.7</v>
      </c>
      <c r="J59">
        <v>0.88949999999999996</v>
      </c>
      <c r="K59">
        <v>0.28000000000000003</v>
      </c>
      <c r="M59">
        <v>2.7</v>
      </c>
      <c r="N59">
        <v>0.7903</v>
      </c>
      <c r="O59">
        <v>1.66</v>
      </c>
    </row>
    <row r="60" spans="1:15" x14ac:dyDescent="0.2">
      <c r="A60">
        <v>2.75</v>
      </c>
      <c r="B60">
        <v>0</v>
      </c>
      <c r="C60">
        <v>0.93</v>
      </c>
      <c r="E60">
        <v>2.75</v>
      </c>
      <c r="F60">
        <v>0.29120000000000001</v>
      </c>
      <c r="G60">
        <v>0.98</v>
      </c>
      <c r="I60">
        <v>2.75</v>
      </c>
      <c r="J60">
        <v>0.88349999999999995</v>
      </c>
      <c r="K60">
        <v>0.44</v>
      </c>
      <c r="M60">
        <v>2.75</v>
      </c>
      <c r="N60">
        <v>0.77510000000000001</v>
      </c>
      <c r="O60">
        <v>0.87</v>
      </c>
    </row>
    <row r="61" spans="1:15" x14ac:dyDescent="0.2">
      <c r="A61">
        <v>2.8</v>
      </c>
      <c r="B61">
        <v>0</v>
      </c>
      <c r="C61">
        <v>0.93</v>
      </c>
      <c r="E61">
        <v>2.8</v>
      </c>
      <c r="F61">
        <v>0.32640000000000002</v>
      </c>
      <c r="G61">
        <v>0.98</v>
      </c>
      <c r="I61">
        <v>2.8</v>
      </c>
      <c r="J61">
        <v>0.84750000000000003</v>
      </c>
      <c r="K61">
        <v>3.06</v>
      </c>
      <c r="M61">
        <v>2.8</v>
      </c>
      <c r="N61">
        <v>0.76239999999999997</v>
      </c>
      <c r="O61">
        <v>1.08</v>
      </c>
    </row>
    <row r="62" spans="1:15" x14ac:dyDescent="0.2">
      <c r="A62">
        <v>2.85</v>
      </c>
      <c r="B62">
        <v>0</v>
      </c>
      <c r="C62">
        <v>0.93</v>
      </c>
      <c r="E62">
        <v>2.85</v>
      </c>
      <c r="F62">
        <v>0.36349999999999999</v>
      </c>
      <c r="G62">
        <v>0.99</v>
      </c>
      <c r="I62">
        <v>2.85</v>
      </c>
      <c r="J62">
        <v>0.82089999999999996</v>
      </c>
      <c r="K62">
        <v>0.88</v>
      </c>
      <c r="M62">
        <v>2.85</v>
      </c>
      <c r="N62">
        <v>0.75390000000000001</v>
      </c>
      <c r="O62">
        <v>1.18</v>
      </c>
    </row>
    <row r="63" spans="1:15" x14ac:dyDescent="0.2">
      <c r="A63">
        <v>2.9</v>
      </c>
      <c r="B63">
        <v>0</v>
      </c>
      <c r="C63">
        <v>0.93</v>
      </c>
      <c r="E63">
        <v>2.9</v>
      </c>
      <c r="F63">
        <v>0.40300000000000002</v>
      </c>
      <c r="G63">
        <v>0.99</v>
      </c>
      <c r="I63">
        <v>2.9</v>
      </c>
      <c r="J63">
        <v>0.79610000000000003</v>
      </c>
      <c r="K63">
        <v>0.9</v>
      </c>
      <c r="M63">
        <v>2.9</v>
      </c>
      <c r="N63">
        <v>0.74939999999999996</v>
      </c>
      <c r="O63">
        <v>1.28</v>
      </c>
    </row>
    <row r="64" spans="1:15" x14ac:dyDescent="0.2">
      <c r="A64">
        <v>2.95</v>
      </c>
      <c r="B64">
        <v>0</v>
      </c>
      <c r="C64">
        <v>0.93</v>
      </c>
      <c r="E64">
        <v>2.95</v>
      </c>
      <c r="F64">
        <v>0.44390000000000002</v>
      </c>
      <c r="G64">
        <v>0.99</v>
      </c>
      <c r="I64">
        <v>2.95</v>
      </c>
      <c r="J64">
        <v>0.77429999999999999</v>
      </c>
      <c r="K64">
        <v>0.91</v>
      </c>
      <c r="M64">
        <v>2.95</v>
      </c>
      <c r="N64">
        <v>0.74860000000000004</v>
      </c>
      <c r="O64">
        <v>1.17</v>
      </c>
    </row>
    <row r="65" spans="1:15" x14ac:dyDescent="0.2">
      <c r="A65">
        <v>3</v>
      </c>
      <c r="B65">
        <v>0</v>
      </c>
      <c r="C65">
        <v>0.93</v>
      </c>
      <c r="E65">
        <v>3</v>
      </c>
      <c r="F65">
        <v>0.48720000000000002</v>
      </c>
      <c r="G65">
        <v>0.99</v>
      </c>
      <c r="I65">
        <v>3</v>
      </c>
      <c r="J65">
        <v>0.75609999999999999</v>
      </c>
      <c r="K65">
        <v>1.1399999999999999</v>
      </c>
      <c r="M65">
        <v>3</v>
      </c>
      <c r="N65">
        <v>0.75149999999999995</v>
      </c>
      <c r="O65">
        <v>1.21</v>
      </c>
    </row>
    <row r="66" spans="1:15" x14ac:dyDescent="0.2">
      <c r="A66">
        <v>3.05</v>
      </c>
      <c r="B66">
        <v>0</v>
      </c>
      <c r="C66">
        <v>0.93</v>
      </c>
      <c r="E66">
        <v>3.05</v>
      </c>
      <c r="F66">
        <v>0.53220000000000001</v>
      </c>
      <c r="G66">
        <v>0.98</v>
      </c>
      <c r="I66">
        <v>3.05</v>
      </c>
      <c r="J66">
        <v>0.7409</v>
      </c>
      <c r="K66">
        <v>1.25</v>
      </c>
      <c r="M66">
        <v>3.05</v>
      </c>
      <c r="N66">
        <v>0.75800000000000001</v>
      </c>
      <c r="O66">
        <v>1.1399999999999999</v>
      </c>
    </row>
    <row r="67" spans="1:15" x14ac:dyDescent="0.2">
      <c r="A67">
        <v>3.1</v>
      </c>
      <c r="B67">
        <v>0</v>
      </c>
      <c r="C67">
        <v>0.93</v>
      </c>
      <c r="E67">
        <v>3.1</v>
      </c>
      <c r="F67">
        <v>0.57930000000000004</v>
      </c>
      <c r="G67">
        <v>0.99</v>
      </c>
      <c r="I67">
        <v>3.1</v>
      </c>
      <c r="J67">
        <v>0.7288</v>
      </c>
      <c r="K67">
        <v>1.1499999999999999</v>
      </c>
      <c r="M67">
        <v>3.1</v>
      </c>
      <c r="N67">
        <v>0.76780000000000004</v>
      </c>
      <c r="O67">
        <v>1.1200000000000001</v>
      </c>
    </row>
    <row r="68" spans="1:15" x14ac:dyDescent="0.2">
      <c r="A68">
        <v>3.15</v>
      </c>
      <c r="B68">
        <v>0</v>
      </c>
      <c r="C68">
        <v>0.92</v>
      </c>
      <c r="E68">
        <v>3.15</v>
      </c>
      <c r="F68">
        <v>0.62829999999999997</v>
      </c>
      <c r="G68">
        <v>0.99</v>
      </c>
      <c r="I68">
        <v>3.15</v>
      </c>
      <c r="J68">
        <v>0.7198</v>
      </c>
      <c r="K68">
        <v>1.07</v>
      </c>
      <c r="M68">
        <v>3.15</v>
      </c>
      <c r="N68">
        <v>0.78120000000000001</v>
      </c>
      <c r="O68">
        <v>1.1200000000000001</v>
      </c>
    </row>
    <row r="69" spans="1:15" x14ac:dyDescent="0.2">
      <c r="A69">
        <v>3.2</v>
      </c>
      <c r="B69">
        <v>0</v>
      </c>
      <c r="C69">
        <v>0.93</v>
      </c>
      <c r="E69">
        <v>3.2</v>
      </c>
      <c r="F69">
        <v>0.67920000000000003</v>
      </c>
      <c r="G69">
        <v>1</v>
      </c>
      <c r="I69">
        <v>3.2</v>
      </c>
      <c r="J69">
        <v>0.7137</v>
      </c>
      <c r="K69">
        <v>1.03</v>
      </c>
      <c r="M69">
        <v>3.2</v>
      </c>
      <c r="N69">
        <v>0.79830000000000001</v>
      </c>
      <c r="O69">
        <v>1.1000000000000001</v>
      </c>
    </row>
    <row r="70" spans="1:15" x14ac:dyDescent="0.2">
      <c r="A70">
        <v>3.25</v>
      </c>
      <c r="B70">
        <v>0</v>
      </c>
      <c r="C70">
        <v>0.93</v>
      </c>
      <c r="E70">
        <v>3.25</v>
      </c>
      <c r="F70">
        <v>0.73209999999999997</v>
      </c>
      <c r="G70">
        <v>0.99</v>
      </c>
      <c r="I70">
        <v>3.25</v>
      </c>
      <c r="J70">
        <v>0.71060000000000001</v>
      </c>
      <c r="K70">
        <v>1.01</v>
      </c>
      <c r="M70">
        <v>3.25</v>
      </c>
      <c r="N70">
        <v>0.81879999999999997</v>
      </c>
      <c r="O70">
        <v>1.0900000000000001</v>
      </c>
    </row>
    <row r="71" spans="1:15" x14ac:dyDescent="0.2">
      <c r="A71">
        <v>3.3</v>
      </c>
      <c r="B71">
        <v>0</v>
      </c>
      <c r="C71">
        <v>0.93</v>
      </c>
      <c r="E71">
        <v>3.3</v>
      </c>
      <c r="F71">
        <v>0.78720000000000001</v>
      </c>
      <c r="G71">
        <v>1</v>
      </c>
      <c r="I71">
        <v>3.3</v>
      </c>
      <c r="J71">
        <v>0.71050000000000002</v>
      </c>
      <c r="K71">
        <v>1.01</v>
      </c>
      <c r="M71">
        <v>3.3</v>
      </c>
      <c r="N71">
        <v>0.8427</v>
      </c>
      <c r="O71">
        <v>1.1000000000000001</v>
      </c>
    </row>
    <row r="72" spans="1:15" x14ac:dyDescent="0.2">
      <c r="A72">
        <v>3.35</v>
      </c>
      <c r="B72" s="3">
        <v>-3.6379000000000001E-4</v>
      </c>
      <c r="C72">
        <v>0.93</v>
      </c>
      <c r="E72">
        <v>3.35</v>
      </c>
      <c r="F72">
        <v>0.84370000000000001</v>
      </c>
      <c r="G72">
        <v>0.67</v>
      </c>
      <c r="I72">
        <v>3.35</v>
      </c>
      <c r="J72">
        <v>0.71330000000000005</v>
      </c>
      <c r="K72">
        <v>1.04</v>
      </c>
      <c r="M72">
        <v>3.35</v>
      </c>
      <c r="N72">
        <v>0.87019999999999997</v>
      </c>
      <c r="O72">
        <v>1.03</v>
      </c>
    </row>
    <row r="73" spans="1:15" x14ac:dyDescent="0.2">
      <c r="A73">
        <v>3.4</v>
      </c>
      <c r="B73" s="3">
        <v>-4.8505E-4</v>
      </c>
      <c r="C73">
        <v>0.93</v>
      </c>
      <c r="E73">
        <v>3.4</v>
      </c>
      <c r="F73">
        <v>0.86099999999999999</v>
      </c>
      <c r="G73">
        <v>0.24</v>
      </c>
      <c r="I73">
        <v>3.4</v>
      </c>
      <c r="J73">
        <v>0.71870000000000001</v>
      </c>
      <c r="K73">
        <v>1.06</v>
      </c>
      <c r="M73">
        <v>3.4</v>
      </c>
      <c r="N73">
        <v>0.89939999999999998</v>
      </c>
      <c r="O73">
        <v>0.66</v>
      </c>
    </row>
    <row r="74" spans="1:15" x14ac:dyDescent="0.2">
      <c r="A74">
        <v>3.45</v>
      </c>
      <c r="B74">
        <v>0</v>
      </c>
      <c r="C74">
        <v>0.93</v>
      </c>
      <c r="E74">
        <v>3.45</v>
      </c>
      <c r="F74">
        <v>0.83040000000000003</v>
      </c>
      <c r="G74">
        <v>1.77</v>
      </c>
      <c r="I74">
        <v>3.45</v>
      </c>
      <c r="J74">
        <v>0.72709999999999997</v>
      </c>
      <c r="K74">
        <v>1.08</v>
      </c>
      <c r="M74">
        <v>3.45</v>
      </c>
      <c r="N74">
        <v>0.90400000000000003</v>
      </c>
      <c r="O74">
        <v>0.52</v>
      </c>
    </row>
    <row r="75" spans="1:15" x14ac:dyDescent="0.2">
      <c r="A75">
        <v>3.5</v>
      </c>
      <c r="B75" s="3">
        <v>3.6379000000000001E-4</v>
      </c>
      <c r="C75">
        <v>0.92</v>
      </c>
      <c r="E75">
        <v>3.5</v>
      </c>
      <c r="F75">
        <v>0.80469999999999997</v>
      </c>
      <c r="G75">
        <v>0.83</v>
      </c>
      <c r="I75">
        <v>3.5</v>
      </c>
      <c r="J75">
        <v>0.73839999999999995</v>
      </c>
      <c r="K75">
        <v>1.1000000000000001</v>
      </c>
      <c r="M75">
        <v>3.5</v>
      </c>
      <c r="N75">
        <v>0.88449999999999995</v>
      </c>
      <c r="O75">
        <v>1.26</v>
      </c>
    </row>
    <row r="76" spans="1:15" x14ac:dyDescent="0.2">
      <c r="A76">
        <v>3.55</v>
      </c>
      <c r="B76" s="3">
        <v>4.8505E-4</v>
      </c>
      <c r="C76">
        <v>0.93</v>
      </c>
      <c r="E76">
        <v>3.55</v>
      </c>
      <c r="F76">
        <v>0.78120000000000001</v>
      </c>
      <c r="G76">
        <v>0.86</v>
      </c>
      <c r="I76">
        <v>3.55</v>
      </c>
      <c r="J76">
        <v>0.75219999999999998</v>
      </c>
      <c r="K76">
        <v>1.1000000000000001</v>
      </c>
      <c r="M76">
        <v>3.55</v>
      </c>
      <c r="N76">
        <v>0.86909999999999998</v>
      </c>
      <c r="O76">
        <v>1.01</v>
      </c>
    </row>
    <row r="77" spans="1:15" x14ac:dyDescent="0.2">
      <c r="A77">
        <v>3.6</v>
      </c>
      <c r="B77" s="3">
        <v>7.2756999999999997E-4</v>
      </c>
      <c r="C77">
        <v>0.92</v>
      </c>
      <c r="E77">
        <v>3.6</v>
      </c>
      <c r="F77">
        <v>0.7581</v>
      </c>
      <c r="G77">
        <v>1.33</v>
      </c>
      <c r="I77">
        <v>3.6</v>
      </c>
      <c r="J77">
        <v>0.76890000000000003</v>
      </c>
      <c r="K77">
        <v>1.1100000000000001</v>
      </c>
      <c r="M77">
        <v>3.6</v>
      </c>
      <c r="N77">
        <v>0.85719999999999996</v>
      </c>
      <c r="O77">
        <v>1.34</v>
      </c>
    </row>
    <row r="78" spans="1:15" x14ac:dyDescent="0.2">
      <c r="A78">
        <v>3.65</v>
      </c>
      <c r="B78">
        <v>1.1000000000000001E-3</v>
      </c>
      <c r="C78">
        <v>0.92</v>
      </c>
      <c r="E78">
        <v>3.65</v>
      </c>
      <c r="F78">
        <v>0.73929999999999996</v>
      </c>
      <c r="G78">
        <v>0.8</v>
      </c>
      <c r="I78">
        <v>3.65</v>
      </c>
      <c r="J78">
        <v>0.78869999999999996</v>
      </c>
      <c r="K78">
        <v>1.1100000000000001</v>
      </c>
      <c r="M78">
        <v>3.65</v>
      </c>
      <c r="N78">
        <v>0.84970000000000001</v>
      </c>
      <c r="O78">
        <v>0.98</v>
      </c>
    </row>
    <row r="79" spans="1:15" x14ac:dyDescent="0.2">
      <c r="A79">
        <v>3.7</v>
      </c>
      <c r="B79">
        <v>1.6000000000000001E-3</v>
      </c>
      <c r="C79">
        <v>0.92</v>
      </c>
      <c r="E79">
        <v>3.7</v>
      </c>
      <c r="F79">
        <v>0.72209999999999996</v>
      </c>
      <c r="G79">
        <v>1.1499999999999999</v>
      </c>
      <c r="I79">
        <v>3.7</v>
      </c>
      <c r="J79">
        <v>0.81120000000000003</v>
      </c>
      <c r="K79">
        <v>1.08</v>
      </c>
      <c r="M79">
        <v>3.7</v>
      </c>
      <c r="N79">
        <v>0.84570000000000001</v>
      </c>
      <c r="O79">
        <v>1.1200000000000001</v>
      </c>
    </row>
    <row r="80" spans="1:15" x14ac:dyDescent="0.2">
      <c r="A80">
        <v>3.75</v>
      </c>
      <c r="B80">
        <v>1.9E-3</v>
      </c>
      <c r="C80">
        <v>0.92</v>
      </c>
      <c r="E80">
        <v>3.75</v>
      </c>
      <c r="F80">
        <v>0.70760000000000001</v>
      </c>
      <c r="G80">
        <v>0.96</v>
      </c>
      <c r="I80">
        <v>3.75</v>
      </c>
      <c r="J80">
        <v>0.83630000000000004</v>
      </c>
      <c r="K80">
        <v>1.08</v>
      </c>
      <c r="M80">
        <v>3.75</v>
      </c>
      <c r="N80">
        <v>0.84519999999999995</v>
      </c>
      <c r="O80">
        <v>1.43</v>
      </c>
    </row>
    <row r="81" spans="1:15" x14ac:dyDescent="0.2">
      <c r="A81">
        <v>3.8</v>
      </c>
      <c r="B81">
        <v>1.9E-3</v>
      </c>
      <c r="C81">
        <v>0.92</v>
      </c>
      <c r="E81">
        <v>3.8</v>
      </c>
      <c r="F81">
        <v>0.69520000000000004</v>
      </c>
      <c r="G81">
        <v>1.04</v>
      </c>
      <c r="I81">
        <v>3.8</v>
      </c>
      <c r="J81">
        <v>0.86399999999999999</v>
      </c>
      <c r="K81">
        <v>0.78</v>
      </c>
      <c r="M81">
        <v>3.8</v>
      </c>
      <c r="N81">
        <v>0.84850000000000003</v>
      </c>
      <c r="O81">
        <v>1.1299999999999999</v>
      </c>
    </row>
    <row r="82" spans="1:15" x14ac:dyDescent="0.2">
      <c r="A82">
        <v>3.85</v>
      </c>
      <c r="B82">
        <v>1.6000000000000001E-3</v>
      </c>
      <c r="C82">
        <v>0.93</v>
      </c>
      <c r="E82">
        <v>3.85</v>
      </c>
      <c r="F82">
        <v>0.68500000000000005</v>
      </c>
      <c r="G82">
        <v>1.07</v>
      </c>
      <c r="I82">
        <v>3.85</v>
      </c>
      <c r="J82">
        <v>0.88119999999999998</v>
      </c>
      <c r="K82">
        <v>0.48</v>
      </c>
      <c r="M82">
        <v>3.85</v>
      </c>
      <c r="N82">
        <v>0.85550000000000004</v>
      </c>
      <c r="O82">
        <v>1.07</v>
      </c>
    </row>
    <row r="83" spans="1:15" x14ac:dyDescent="0.2">
      <c r="A83">
        <v>3.9</v>
      </c>
      <c r="B83" s="3">
        <v>7.2756999999999997E-4</v>
      </c>
      <c r="C83">
        <v>0.93</v>
      </c>
      <c r="E83">
        <v>3.9</v>
      </c>
      <c r="F83">
        <v>0.67710000000000004</v>
      </c>
      <c r="G83">
        <v>1</v>
      </c>
      <c r="I83">
        <v>3.9</v>
      </c>
      <c r="J83">
        <v>0.86560000000000004</v>
      </c>
      <c r="K83">
        <v>1.1100000000000001</v>
      </c>
      <c r="M83">
        <v>3.9</v>
      </c>
      <c r="N83">
        <v>0.86570000000000003</v>
      </c>
      <c r="O83">
        <v>1.07</v>
      </c>
    </row>
    <row r="84" spans="1:15" x14ac:dyDescent="0.2">
      <c r="A84">
        <v>3.95</v>
      </c>
      <c r="B84" s="3">
        <v>-1.0842E-19</v>
      </c>
      <c r="C84">
        <v>0.93</v>
      </c>
      <c r="E84">
        <v>3.95</v>
      </c>
      <c r="F84">
        <v>0.67159999999999997</v>
      </c>
      <c r="G84">
        <v>0.91</v>
      </c>
      <c r="I84">
        <v>3.95</v>
      </c>
      <c r="J84">
        <v>0.84860000000000002</v>
      </c>
      <c r="K84">
        <v>1.1299999999999999</v>
      </c>
      <c r="M84">
        <v>3.95</v>
      </c>
      <c r="N84">
        <v>0.879</v>
      </c>
      <c r="O84">
        <v>0.92</v>
      </c>
    </row>
    <row r="85" spans="1:15" x14ac:dyDescent="0.2">
      <c r="A85">
        <v>4</v>
      </c>
      <c r="B85" s="3">
        <v>-6.0630999999999999E-4</v>
      </c>
      <c r="C85">
        <v>0.94</v>
      </c>
      <c r="E85">
        <v>4</v>
      </c>
      <c r="F85">
        <v>0.66830000000000001</v>
      </c>
      <c r="G85">
        <v>0.95</v>
      </c>
      <c r="I85">
        <v>4</v>
      </c>
      <c r="J85">
        <v>0.83530000000000004</v>
      </c>
      <c r="K85">
        <v>1.1200000000000001</v>
      </c>
      <c r="M85">
        <v>4</v>
      </c>
      <c r="N85">
        <v>0.89390000000000003</v>
      </c>
      <c r="O85">
        <v>0.75</v>
      </c>
    </row>
    <row r="86" spans="1:15" x14ac:dyDescent="0.2">
      <c r="A86">
        <v>4.05</v>
      </c>
      <c r="B86">
        <v>-1.1999999999999999E-3</v>
      </c>
      <c r="C86">
        <v>0.94</v>
      </c>
      <c r="E86">
        <v>4.05</v>
      </c>
      <c r="F86">
        <v>0.66690000000000005</v>
      </c>
      <c r="G86">
        <v>1.07</v>
      </c>
      <c r="I86">
        <v>4.05</v>
      </c>
      <c r="J86">
        <v>0.82489999999999997</v>
      </c>
      <c r="K86">
        <v>0.96</v>
      </c>
      <c r="M86">
        <v>4.05</v>
      </c>
      <c r="N86">
        <v>0.9</v>
      </c>
      <c r="O86">
        <v>0.7</v>
      </c>
    </row>
    <row r="87" spans="1:15" x14ac:dyDescent="0.2">
      <c r="A87">
        <v>4.0999999999999996</v>
      </c>
      <c r="B87">
        <v>-1.8E-3</v>
      </c>
      <c r="C87">
        <v>0.93</v>
      </c>
      <c r="E87">
        <v>4.0999999999999996</v>
      </c>
      <c r="F87">
        <v>0.66790000000000005</v>
      </c>
      <c r="G87">
        <v>1.06</v>
      </c>
      <c r="I87">
        <v>4.0999999999999996</v>
      </c>
      <c r="J87">
        <v>0.81769999999999998</v>
      </c>
      <c r="K87">
        <v>1.1000000000000001</v>
      </c>
      <c r="M87">
        <v>4.0999999999999996</v>
      </c>
      <c r="N87">
        <v>0.8901</v>
      </c>
      <c r="O87">
        <v>0.98</v>
      </c>
    </row>
    <row r="88" spans="1:15" x14ac:dyDescent="0.2">
      <c r="A88">
        <v>4.1500000000000004</v>
      </c>
      <c r="B88">
        <v>-1.9E-3</v>
      </c>
      <c r="C88">
        <v>0.94</v>
      </c>
      <c r="E88">
        <v>4.1500000000000004</v>
      </c>
      <c r="F88">
        <v>0.67110000000000003</v>
      </c>
      <c r="G88">
        <v>0.99</v>
      </c>
      <c r="I88">
        <v>4.1500000000000004</v>
      </c>
      <c r="J88">
        <v>0.8135</v>
      </c>
      <c r="K88">
        <v>1.2</v>
      </c>
      <c r="M88">
        <v>4.1500000000000004</v>
      </c>
      <c r="N88">
        <v>0.88</v>
      </c>
      <c r="O88">
        <v>1.41</v>
      </c>
    </row>
    <row r="89" spans="1:15" x14ac:dyDescent="0.2">
      <c r="A89">
        <v>4.2</v>
      </c>
      <c r="B89">
        <v>-2.0999999999999999E-3</v>
      </c>
      <c r="C89">
        <v>0.93</v>
      </c>
      <c r="E89">
        <v>4.2</v>
      </c>
      <c r="F89">
        <v>0.67620000000000002</v>
      </c>
      <c r="G89">
        <v>0.97</v>
      </c>
      <c r="I89">
        <v>4.2</v>
      </c>
      <c r="J89">
        <v>0.81230000000000002</v>
      </c>
      <c r="K89">
        <v>1.06</v>
      </c>
      <c r="M89">
        <v>4.2</v>
      </c>
      <c r="N89">
        <v>0.87439999999999996</v>
      </c>
      <c r="O89">
        <v>0.94</v>
      </c>
    </row>
    <row r="90" spans="1:15" x14ac:dyDescent="0.2">
      <c r="A90">
        <v>4.25</v>
      </c>
      <c r="B90">
        <v>-1.8E-3</v>
      </c>
      <c r="C90">
        <v>0.93</v>
      </c>
      <c r="E90">
        <v>4.25</v>
      </c>
      <c r="F90">
        <v>0.68330000000000002</v>
      </c>
      <c r="G90">
        <v>0.96</v>
      </c>
      <c r="I90">
        <v>4.25</v>
      </c>
      <c r="J90">
        <v>0.81420000000000003</v>
      </c>
      <c r="K90">
        <v>1</v>
      </c>
      <c r="M90">
        <v>4.25</v>
      </c>
      <c r="N90">
        <v>0.87239999999999995</v>
      </c>
      <c r="O90">
        <v>0.94</v>
      </c>
    </row>
    <row r="91" spans="1:15" x14ac:dyDescent="0.2">
      <c r="A91">
        <v>4.3</v>
      </c>
      <c r="B91">
        <v>-1.1999999999999999E-3</v>
      </c>
      <c r="C91">
        <v>0.93</v>
      </c>
      <c r="E91">
        <v>4.3</v>
      </c>
      <c r="F91">
        <v>0.69259999999999999</v>
      </c>
      <c r="G91">
        <v>0.98</v>
      </c>
      <c r="I91">
        <v>4.3</v>
      </c>
      <c r="J91">
        <v>0.81889999999999996</v>
      </c>
      <c r="K91">
        <v>0.94</v>
      </c>
      <c r="M91">
        <v>4.3</v>
      </c>
      <c r="N91">
        <v>0.87390000000000001</v>
      </c>
      <c r="O91">
        <v>1.23</v>
      </c>
    </row>
    <row r="92" spans="1:15" x14ac:dyDescent="0.2">
      <c r="A92">
        <v>4.3499999999999996</v>
      </c>
      <c r="B92" s="3">
        <v>-7.2756999999999997E-4</v>
      </c>
      <c r="C92">
        <v>0.94</v>
      </c>
      <c r="E92">
        <v>4.3499999999999996</v>
      </c>
      <c r="F92">
        <v>0.70399999999999996</v>
      </c>
      <c r="G92">
        <v>1.02</v>
      </c>
      <c r="I92">
        <v>4.3499999999999996</v>
      </c>
      <c r="J92">
        <v>0.82620000000000005</v>
      </c>
      <c r="K92">
        <v>1</v>
      </c>
      <c r="M92">
        <v>4.3499999999999996</v>
      </c>
      <c r="N92">
        <v>0.879</v>
      </c>
      <c r="O92">
        <v>0.95</v>
      </c>
    </row>
    <row r="93" spans="1:15" x14ac:dyDescent="0.2">
      <c r="A93">
        <v>4.4000000000000004</v>
      </c>
      <c r="B93" s="3">
        <v>-4.8505E-4</v>
      </c>
      <c r="C93">
        <v>0.92</v>
      </c>
      <c r="E93">
        <v>4.4000000000000004</v>
      </c>
      <c r="F93">
        <v>0.71730000000000005</v>
      </c>
      <c r="G93">
        <v>1.03</v>
      </c>
      <c r="I93">
        <v>4.4000000000000004</v>
      </c>
      <c r="J93">
        <v>0.83630000000000004</v>
      </c>
      <c r="K93">
        <v>1.04</v>
      </c>
      <c r="M93">
        <v>4.4000000000000004</v>
      </c>
      <c r="N93">
        <v>0.88529999999999998</v>
      </c>
      <c r="O93">
        <v>0.91</v>
      </c>
    </row>
    <row r="94" spans="1:15" x14ac:dyDescent="0.2">
      <c r="A94">
        <v>4.45</v>
      </c>
      <c r="B94" s="3">
        <v>1.2126E-4</v>
      </c>
      <c r="C94">
        <v>0.92</v>
      </c>
      <c r="E94">
        <v>4.45</v>
      </c>
      <c r="F94">
        <v>0.73270000000000002</v>
      </c>
      <c r="G94">
        <v>1.01</v>
      </c>
      <c r="I94">
        <v>4.45</v>
      </c>
      <c r="J94">
        <v>0.84930000000000005</v>
      </c>
      <c r="K94">
        <v>0.95</v>
      </c>
      <c r="M94">
        <v>4.45</v>
      </c>
      <c r="N94">
        <v>0.89239999999999997</v>
      </c>
      <c r="O94">
        <v>0.83</v>
      </c>
    </row>
    <row r="95" spans="1:15" x14ac:dyDescent="0.2">
      <c r="A95">
        <v>4.5</v>
      </c>
      <c r="B95">
        <v>1.1000000000000001E-3</v>
      </c>
      <c r="C95">
        <v>0.92</v>
      </c>
      <c r="E95">
        <v>4.5</v>
      </c>
      <c r="F95">
        <v>0.75009999999999999</v>
      </c>
      <c r="G95">
        <v>0.99</v>
      </c>
      <c r="I95">
        <v>4.5</v>
      </c>
      <c r="J95">
        <v>0.86350000000000005</v>
      </c>
      <c r="K95">
        <v>0.78</v>
      </c>
      <c r="M95">
        <v>4.5</v>
      </c>
      <c r="N95">
        <v>0.89659999999999995</v>
      </c>
      <c r="O95">
        <v>0.74</v>
      </c>
    </row>
    <row r="96" spans="1:15" x14ac:dyDescent="0.2">
      <c r="A96">
        <v>4.55</v>
      </c>
      <c r="B96">
        <v>2.3999999999999998E-3</v>
      </c>
      <c r="C96">
        <v>0.93</v>
      </c>
      <c r="E96">
        <v>4.55</v>
      </c>
      <c r="F96">
        <v>0.76949999999999996</v>
      </c>
      <c r="G96">
        <v>0.98</v>
      </c>
      <c r="I96">
        <v>4.55</v>
      </c>
      <c r="J96">
        <v>0.87429999999999997</v>
      </c>
      <c r="K96">
        <v>0.68</v>
      </c>
      <c r="M96">
        <v>4.55</v>
      </c>
      <c r="N96">
        <v>0.89200000000000002</v>
      </c>
      <c r="O96">
        <v>0.95</v>
      </c>
    </row>
    <row r="97" spans="1:15" x14ac:dyDescent="0.2">
      <c r="A97">
        <v>4.5999999999999996</v>
      </c>
      <c r="B97">
        <v>3.3999999999999998E-3</v>
      </c>
      <c r="C97">
        <v>0.92</v>
      </c>
      <c r="E97">
        <v>4.5999999999999996</v>
      </c>
      <c r="F97">
        <v>0.79110000000000003</v>
      </c>
      <c r="G97">
        <v>0.98</v>
      </c>
      <c r="I97">
        <v>4.5999999999999996</v>
      </c>
      <c r="J97">
        <v>0.86809999999999998</v>
      </c>
      <c r="K97">
        <v>0.88</v>
      </c>
      <c r="M97">
        <v>4.5999999999999996</v>
      </c>
      <c r="N97">
        <v>0.88619999999999999</v>
      </c>
      <c r="O97">
        <v>0.96</v>
      </c>
    </row>
    <row r="98" spans="1:15" x14ac:dyDescent="0.2">
      <c r="A98">
        <v>4.6500000000000004</v>
      </c>
      <c r="B98">
        <v>4.0000000000000001E-3</v>
      </c>
      <c r="C98">
        <v>0.92</v>
      </c>
      <c r="E98">
        <v>4.6500000000000004</v>
      </c>
      <c r="F98">
        <v>0.81459999999999999</v>
      </c>
      <c r="G98">
        <v>0.97</v>
      </c>
      <c r="I98">
        <v>4.6500000000000004</v>
      </c>
      <c r="J98">
        <v>0.85770000000000002</v>
      </c>
      <c r="K98">
        <v>0.88</v>
      </c>
      <c r="M98">
        <v>4.6500000000000004</v>
      </c>
      <c r="N98">
        <v>0.88190000000000002</v>
      </c>
      <c r="O98">
        <v>0.92</v>
      </c>
    </row>
    <row r="99" spans="1:15" x14ac:dyDescent="0.2">
      <c r="A99">
        <v>4.7</v>
      </c>
      <c r="B99">
        <v>4.4999999999999997E-3</v>
      </c>
      <c r="C99">
        <v>0.92</v>
      </c>
      <c r="E99">
        <v>4.7</v>
      </c>
      <c r="F99">
        <v>0.83950000000000002</v>
      </c>
      <c r="G99">
        <v>0.76</v>
      </c>
      <c r="I99">
        <v>4.7</v>
      </c>
      <c r="J99">
        <v>0.8498</v>
      </c>
      <c r="K99">
        <v>0.99</v>
      </c>
      <c r="M99">
        <v>4.7</v>
      </c>
      <c r="N99">
        <v>0.87949999999999995</v>
      </c>
      <c r="O99">
        <v>0.96</v>
      </c>
    </row>
    <row r="100" spans="1:15" x14ac:dyDescent="0.2">
      <c r="A100">
        <v>4.75</v>
      </c>
      <c r="B100">
        <v>4.4999999999999997E-3</v>
      </c>
      <c r="C100">
        <v>0.92</v>
      </c>
      <c r="E100">
        <v>4.75</v>
      </c>
      <c r="F100">
        <v>0.85150000000000003</v>
      </c>
      <c r="G100">
        <v>0.56000000000000005</v>
      </c>
      <c r="I100">
        <v>4.75</v>
      </c>
      <c r="J100">
        <v>0.84530000000000005</v>
      </c>
      <c r="K100">
        <v>1.22</v>
      </c>
      <c r="M100">
        <v>4.75</v>
      </c>
      <c r="N100">
        <v>0.87890000000000001</v>
      </c>
      <c r="O100">
        <v>0.93</v>
      </c>
    </row>
    <row r="101" spans="1:15" x14ac:dyDescent="0.2">
      <c r="A101">
        <v>4.8</v>
      </c>
      <c r="B101">
        <v>4.4000000000000003E-3</v>
      </c>
      <c r="C101">
        <v>0.93</v>
      </c>
      <c r="E101">
        <v>4.8</v>
      </c>
      <c r="F101">
        <v>0.83650000000000002</v>
      </c>
      <c r="G101">
        <v>1</v>
      </c>
      <c r="I101">
        <v>4.8</v>
      </c>
      <c r="J101">
        <v>0.84430000000000005</v>
      </c>
      <c r="K101">
        <v>1.25</v>
      </c>
      <c r="M101">
        <v>4.8</v>
      </c>
      <c r="N101">
        <v>0.88</v>
      </c>
      <c r="O101">
        <v>0.9</v>
      </c>
    </row>
    <row r="102" spans="1:15" x14ac:dyDescent="0.2">
      <c r="A102">
        <v>4.8499999999999996</v>
      </c>
      <c r="B102">
        <v>3.8999999999999998E-3</v>
      </c>
      <c r="C102">
        <v>0.93</v>
      </c>
      <c r="E102">
        <v>4.8499999999999996</v>
      </c>
      <c r="F102">
        <v>0.82220000000000004</v>
      </c>
      <c r="G102">
        <v>0.84</v>
      </c>
      <c r="I102">
        <v>4.8499999999999996</v>
      </c>
      <c r="J102">
        <v>0.84619999999999995</v>
      </c>
      <c r="K102">
        <v>1.02</v>
      </c>
      <c r="M102">
        <v>4.8499999999999996</v>
      </c>
      <c r="N102">
        <v>0.88229999999999997</v>
      </c>
      <c r="O102">
        <v>0.86</v>
      </c>
    </row>
    <row r="103" spans="1:15" x14ac:dyDescent="0.2">
      <c r="A103">
        <v>4.9000000000000004</v>
      </c>
      <c r="B103">
        <v>3.8999999999999998E-3</v>
      </c>
      <c r="C103">
        <v>0.92</v>
      </c>
      <c r="E103">
        <v>4.9000000000000004</v>
      </c>
      <c r="F103">
        <v>0.80979999999999996</v>
      </c>
      <c r="G103">
        <v>1.1000000000000001</v>
      </c>
      <c r="I103">
        <v>4.9000000000000004</v>
      </c>
      <c r="J103">
        <v>0.8508</v>
      </c>
      <c r="K103">
        <v>0.92</v>
      </c>
      <c r="M103">
        <v>4.9000000000000004</v>
      </c>
      <c r="N103">
        <v>0.88570000000000004</v>
      </c>
      <c r="O103">
        <v>0.84</v>
      </c>
    </row>
    <row r="104" spans="1:15" x14ac:dyDescent="0.2">
      <c r="A104">
        <v>4.95</v>
      </c>
      <c r="B104">
        <v>4.0000000000000001E-3</v>
      </c>
      <c r="C104">
        <v>0.93</v>
      </c>
      <c r="E104">
        <v>4.95</v>
      </c>
      <c r="F104">
        <v>0.80049999999999999</v>
      </c>
      <c r="G104">
        <v>0.86</v>
      </c>
      <c r="I104">
        <v>4.95</v>
      </c>
      <c r="J104">
        <v>0.85740000000000005</v>
      </c>
      <c r="K104">
        <v>0.77</v>
      </c>
      <c r="M104">
        <v>4.95</v>
      </c>
      <c r="N104">
        <v>0.88980000000000004</v>
      </c>
      <c r="O104">
        <v>0.84</v>
      </c>
    </row>
    <row r="105" spans="1:15" x14ac:dyDescent="0.2">
      <c r="A105">
        <v>5</v>
      </c>
      <c r="B105">
        <v>4.4999999999999997E-3</v>
      </c>
      <c r="C105">
        <v>0.91</v>
      </c>
      <c r="E105">
        <v>5</v>
      </c>
      <c r="F105">
        <v>0.79320000000000002</v>
      </c>
      <c r="G105">
        <v>0.96</v>
      </c>
      <c r="I105">
        <v>5</v>
      </c>
      <c r="J105">
        <v>0.86409999999999998</v>
      </c>
      <c r="K105">
        <v>0.78</v>
      </c>
      <c r="M105">
        <v>5</v>
      </c>
      <c r="N105">
        <v>0.89419999999999999</v>
      </c>
      <c r="O105">
        <v>0.76</v>
      </c>
    </row>
    <row r="106" spans="1:15" x14ac:dyDescent="0.2">
      <c r="A106">
        <v>5.05</v>
      </c>
      <c r="B106">
        <v>6.1000000000000004E-3</v>
      </c>
      <c r="C106">
        <v>0.9</v>
      </c>
      <c r="E106">
        <v>5.05</v>
      </c>
      <c r="F106">
        <v>0.78800000000000003</v>
      </c>
      <c r="G106">
        <v>1.08</v>
      </c>
      <c r="I106">
        <v>5.05</v>
      </c>
      <c r="J106">
        <v>0.86980000000000002</v>
      </c>
      <c r="K106">
        <v>0.75</v>
      </c>
      <c r="M106">
        <v>5.05</v>
      </c>
      <c r="N106">
        <v>0.89390000000000003</v>
      </c>
      <c r="O106">
        <v>0.81</v>
      </c>
    </row>
    <row r="107" spans="1:15" x14ac:dyDescent="0.2">
      <c r="A107">
        <v>5.0999999999999996</v>
      </c>
      <c r="B107">
        <v>8.8999999999999999E-3</v>
      </c>
      <c r="C107">
        <v>0.91</v>
      </c>
      <c r="E107">
        <v>5.0999999999999996</v>
      </c>
      <c r="F107">
        <v>0.78520000000000001</v>
      </c>
      <c r="G107">
        <v>1.06</v>
      </c>
      <c r="I107">
        <v>5.0999999999999996</v>
      </c>
      <c r="J107">
        <v>0.86870000000000003</v>
      </c>
      <c r="K107">
        <v>0.82</v>
      </c>
      <c r="M107">
        <v>5.0999999999999996</v>
      </c>
      <c r="N107">
        <v>0.89029999999999998</v>
      </c>
      <c r="O107">
        <v>0.86</v>
      </c>
    </row>
    <row r="108" spans="1:15" x14ac:dyDescent="0.2">
      <c r="A108">
        <v>5.15</v>
      </c>
      <c r="B108">
        <v>1.2999999999999999E-2</v>
      </c>
      <c r="C108">
        <v>0.91</v>
      </c>
      <c r="E108">
        <v>5.15</v>
      </c>
      <c r="F108">
        <v>0.78469999999999995</v>
      </c>
      <c r="G108">
        <v>0.94</v>
      </c>
      <c r="I108">
        <v>5.15</v>
      </c>
      <c r="J108">
        <v>0.86339999999999995</v>
      </c>
      <c r="K108">
        <v>0.88</v>
      </c>
      <c r="M108">
        <v>5.15</v>
      </c>
      <c r="N108">
        <v>0.88739999999999997</v>
      </c>
      <c r="O108">
        <v>0.88</v>
      </c>
    </row>
    <row r="109" spans="1:15" x14ac:dyDescent="0.2">
      <c r="A109">
        <v>5.2</v>
      </c>
      <c r="B109">
        <v>1.83E-2</v>
      </c>
      <c r="C109">
        <v>0.9</v>
      </c>
      <c r="E109">
        <v>5.2</v>
      </c>
      <c r="F109">
        <v>0.7863</v>
      </c>
      <c r="G109">
        <v>0.98</v>
      </c>
      <c r="I109">
        <v>5.2</v>
      </c>
      <c r="J109">
        <v>0.85880000000000001</v>
      </c>
      <c r="K109">
        <v>0.95</v>
      </c>
      <c r="M109">
        <v>5.2</v>
      </c>
      <c r="N109">
        <v>0.88570000000000004</v>
      </c>
      <c r="O109">
        <v>0.89</v>
      </c>
    </row>
    <row r="110" spans="1:15" x14ac:dyDescent="0.2">
      <c r="A110">
        <v>5.25</v>
      </c>
      <c r="B110">
        <v>2.47E-2</v>
      </c>
      <c r="C110">
        <v>0.9</v>
      </c>
      <c r="E110">
        <v>5.25</v>
      </c>
      <c r="F110">
        <v>0.78969999999999996</v>
      </c>
      <c r="G110">
        <v>1.02</v>
      </c>
      <c r="I110">
        <v>5.25</v>
      </c>
      <c r="J110">
        <v>0.85570000000000002</v>
      </c>
      <c r="K110">
        <v>1.02</v>
      </c>
      <c r="M110">
        <v>5.25</v>
      </c>
      <c r="N110">
        <v>0.88519999999999999</v>
      </c>
      <c r="O110">
        <v>0.92</v>
      </c>
    </row>
    <row r="111" spans="1:15" x14ac:dyDescent="0.2">
      <c r="A111">
        <v>5.3</v>
      </c>
      <c r="B111">
        <v>3.2500000000000001E-2</v>
      </c>
      <c r="C111">
        <v>0.9</v>
      </c>
      <c r="E111">
        <v>5.3</v>
      </c>
      <c r="F111">
        <v>0.79549999999999998</v>
      </c>
      <c r="G111">
        <v>1.03</v>
      </c>
      <c r="I111">
        <v>5.3</v>
      </c>
      <c r="J111">
        <v>0.8548</v>
      </c>
      <c r="K111">
        <v>0.95</v>
      </c>
      <c r="M111">
        <v>5.3</v>
      </c>
      <c r="N111">
        <v>0.8861</v>
      </c>
      <c r="O111">
        <v>0.9</v>
      </c>
    </row>
    <row r="112" spans="1:15" x14ac:dyDescent="0.2">
      <c r="A112">
        <v>5.35</v>
      </c>
      <c r="B112">
        <v>4.1599999999999998E-2</v>
      </c>
      <c r="C112">
        <v>0.89</v>
      </c>
      <c r="E112">
        <v>5.35</v>
      </c>
      <c r="F112">
        <v>0.8034</v>
      </c>
      <c r="G112">
        <v>0.96</v>
      </c>
      <c r="I112">
        <v>5.35</v>
      </c>
      <c r="J112">
        <v>0.85560000000000003</v>
      </c>
      <c r="K112">
        <v>0.91</v>
      </c>
      <c r="M112">
        <v>5.35</v>
      </c>
      <c r="N112">
        <v>0.88759999999999994</v>
      </c>
      <c r="O112">
        <v>0.87</v>
      </c>
    </row>
    <row r="113" spans="1:15" x14ac:dyDescent="0.2">
      <c r="A113">
        <v>5.4</v>
      </c>
      <c r="B113">
        <v>5.1799999999999999E-2</v>
      </c>
      <c r="C113">
        <v>0.91</v>
      </c>
      <c r="E113">
        <v>5.4</v>
      </c>
      <c r="F113">
        <v>0.81289999999999996</v>
      </c>
      <c r="G113">
        <v>0.94</v>
      </c>
      <c r="I113">
        <v>5.4</v>
      </c>
      <c r="J113">
        <v>0.85809999999999997</v>
      </c>
      <c r="K113">
        <v>0.89</v>
      </c>
      <c r="M113">
        <v>5.4</v>
      </c>
      <c r="N113">
        <v>0.8901</v>
      </c>
      <c r="O113">
        <v>0.87</v>
      </c>
    </row>
    <row r="114" spans="1:15" x14ac:dyDescent="0.2">
      <c r="A114">
        <v>5.45</v>
      </c>
      <c r="B114">
        <v>6.3200000000000006E-2</v>
      </c>
      <c r="C114">
        <v>0.9</v>
      </c>
      <c r="E114">
        <v>5.45</v>
      </c>
      <c r="F114">
        <v>0.82450000000000001</v>
      </c>
      <c r="G114">
        <v>0.76</v>
      </c>
      <c r="I114">
        <v>5.45</v>
      </c>
      <c r="J114">
        <v>0.86140000000000005</v>
      </c>
      <c r="K114">
        <v>0.86</v>
      </c>
      <c r="M114">
        <v>5.45</v>
      </c>
      <c r="N114">
        <v>0.89290000000000003</v>
      </c>
      <c r="O114">
        <v>0.77</v>
      </c>
    </row>
    <row r="115" spans="1:15" x14ac:dyDescent="0.2">
      <c r="A115">
        <v>5.5</v>
      </c>
      <c r="B115">
        <v>7.5800000000000006E-2</v>
      </c>
      <c r="C115">
        <v>0.9</v>
      </c>
      <c r="E115">
        <v>5.5</v>
      </c>
      <c r="F115">
        <v>0.8367</v>
      </c>
      <c r="G115">
        <v>0.83</v>
      </c>
      <c r="I115">
        <v>5.5</v>
      </c>
      <c r="J115">
        <v>0.86529999999999996</v>
      </c>
      <c r="K115">
        <v>0.81</v>
      </c>
      <c r="M115">
        <v>5.5</v>
      </c>
      <c r="N115">
        <v>0.89329999999999998</v>
      </c>
      <c r="O115">
        <v>0.81</v>
      </c>
    </row>
    <row r="116" spans="1:15" x14ac:dyDescent="0.2">
      <c r="A116">
        <v>5.55</v>
      </c>
      <c r="B116">
        <v>8.9700000000000002E-2</v>
      </c>
      <c r="C116">
        <v>0.91</v>
      </c>
      <c r="E116">
        <v>5.55</v>
      </c>
      <c r="F116">
        <v>0.84630000000000005</v>
      </c>
      <c r="G116">
        <v>0.72</v>
      </c>
      <c r="I116">
        <v>5.55</v>
      </c>
      <c r="J116">
        <v>0.86860000000000004</v>
      </c>
      <c r="K116">
        <v>0.77</v>
      </c>
      <c r="M116">
        <v>5.55</v>
      </c>
      <c r="N116">
        <v>0.89119999999999999</v>
      </c>
      <c r="O116">
        <v>0.87</v>
      </c>
    </row>
    <row r="117" spans="1:15" x14ac:dyDescent="0.2">
      <c r="A117">
        <v>5.6</v>
      </c>
      <c r="B117">
        <v>0.1048</v>
      </c>
      <c r="C117">
        <v>0.9</v>
      </c>
      <c r="E117">
        <v>5.6</v>
      </c>
      <c r="F117">
        <v>0.8407</v>
      </c>
      <c r="G117">
        <v>0.88</v>
      </c>
      <c r="I117">
        <v>5.6</v>
      </c>
      <c r="J117">
        <v>0.86739999999999995</v>
      </c>
      <c r="K117">
        <v>0.8</v>
      </c>
      <c r="M117">
        <v>5.6</v>
      </c>
      <c r="N117">
        <v>0.88949999999999996</v>
      </c>
      <c r="O117">
        <v>0.89</v>
      </c>
    </row>
    <row r="118" spans="1:15" x14ac:dyDescent="0.2">
      <c r="A118">
        <v>5.65</v>
      </c>
      <c r="B118">
        <v>0.121</v>
      </c>
      <c r="C118">
        <v>0.9</v>
      </c>
      <c r="E118">
        <v>5.65</v>
      </c>
      <c r="F118">
        <v>0.83140000000000003</v>
      </c>
      <c r="G118">
        <v>1.17</v>
      </c>
      <c r="I118">
        <v>5.65</v>
      </c>
      <c r="J118">
        <v>0.86380000000000001</v>
      </c>
      <c r="K118">
        <v>0.87</v>
      </c>
      <c r="M118">
        <v>5.65</v>
      </c>
      <c r="N118">
        <v>0.88870000000000005</v>
      </c>
      <c r="O118">
        <v>0.9</v>
      </c>
    </row>
    <row r="119" spans="1:15" x14ac:dyDescent="0.2">
      <c r="A119">
        <v>5.7</v>
      </c>
      <c r="B119">
        <v>0.13850000000000001</v>
      </c>
      <c r="C119">
        <v>0.9</v>
      </c>
      <c r="E119">
        <v>5.7</v>
      </c>
      <c r="F119">
        <v>0.8246</v>
      </c>
      <c r="G119">
        <v>0.91</v>
      </c>
      <c r="I119">
        <v>5.7</v>
      </c>
      <c r="J119">
        <v>0.86109999999999998</v>
      </c>
      <c r="K119">
        <v>0.92</v>
      </c>
      <c r="M119">
        <v>5.7</v>
      </c>
      <c r="N119">
        <v>0.88900000000000001</v>
      </c>
      <c r="O119">
        <v>0.9</v>
      </c>
    </row>
    <row r="120" spans="1:15" x14ac:dyDescent="0.2">
      <c r="A120">
        <v>5.75</v>
      </c>
      <c r="B120">
        <v>0.15720000000000001</v>
      </c>
      <c r="C120">
        <v>0.91</v>
      </c>
      <c r="E120">
        <v>5.75</v>
      </c>
      <c r="F120">
        <v>0.82020000000000004</v>
      </c>
      <c r="G120">
        <v>1</v>
      </c>
      <c r="I120">
        <v>5.75</v>
      </c>
      <c r="J120">
        <v>0.85970000000000002</v>
      </c>
      <c r="K120">
        <v>0.95</v>
      </c>
      <c r="M120">
        <v>5.75</v>
      </c>
      <c r="N120">
        <v>0.8901</v>
      </c>
      <c r="O120">
        <v>0.88</v>
      </c>
    </row>
    <row r="121" spans="1:15" x14ac:dyDescent="0.2">
      <c r="A121">
        <v>5.8</v>
      </c>
      <c r="B121">
        <v>0.1769</v>
      </c>
      <c r="C121">
        <v>0.9</v>
      </c>
      <c r="E121">
        <v>5.8</v>
      </c>
      <c r="F121">
        <v>0.81850000000000001</v>
      </c>
      <c r="G121">
        <v>1.1299999999999999</v>
      </c>
      <c r="I121">
        <v>5.8</v>
      </c>
      <c r="J121">
        <v>0.85940000000000005</v>
      </c>
      <c r="K121">
        <v>0.93</v>
      </c>
      <c r="M121">
        <v>5.8</v>
      </c>
      <c r="N121">
        <v>0.89200000000000002</v>
      </c>
      <c r="O121">
        <v>0.78</v>
      </c>
    </row>
    <row r="122" spans="1:15" x14ac:dyDescent="0.2">
      <c r="A122">
        <v>5.85</v>
      </c>
      <c r="B122">
        <v>0.19800000000000001</v>
      </c>
      <c r="C122">
        <v>0.9</v>
      </c>
      <c r="E122">
        <v>5.85</v>
      </c>
      <c r="F122">
        <v>0.81910000000000005</v>
      </c>
      <c r="G122">
        <v>0.97</v>
      </c>
      <c r="I122">
        <v>5.85</v>
      </c>
      <c r="J122">
        <v>0.86040000000000005</v>
      </c>
      <c r="K122">
        <v>0.87</v>
      </c>
      <c r="M122">
        <v>5.85</v>
      </c>
      <c r="N122">
        <v>0.89270000000000005</v>
      </c>
      <c r="O122">
        <v>0.79</v>
      </c>
    </row>
    <row r="123" spans="1:15" x14ac:dyDescent="0.2">
      <c r="A123">
        <v>5.9</v>
      </c>
      <c r="B123">
        <v>0.22020000000000001</v>
      </c>
      <c r="C123">
        <v>0.9</v>
      </c>
      <c r="E123">
        <v>5.9</v>
      </c>
      <c r="F123">
        <v>0.82140000000000002</v>
      </c>
      <c r="G123">
        <v>0.87</v>
      </c>
      <c r="I123">
        <v>5.9</v>
      </c>
      <c r="J123">
        <v>0.86209999999999998</v>
      </c>
      <c r="K123">
        <v>0.84</v>
      </c>
      <c r="M123">
        <v>5.9</v>
      </c>
      <c r="N123">
        <v>0.89149999999999996</v>
      </c>
      <c r="O123">
        <v>0.88</v>
      </c>
    </row>
    <row r="124" spans="1:15" x14ac:dyDescent="0.2">
      <c r="A124">
        <v>5.95</v>
      </c>
      <c r="B124">
        <v>0.24360000000000001</v>
      </c>
      <c r="C124">
        <v>0.9</v>
      </c>
      <c r="E124">
        <v>5.95</v>
      </c>
      <c r="F124">
        <v>0.8256</v>
      </c>
      <c r="G124">
        <v>0.95</v>
      </c>
      <c r="I124">
        <v>5.95</v>
      </c>
      <c r="J124">
        <v>0.86439999999999995</v>
      </c>
      <c r="K124">
        <v>0.84</v>
      </c>
      <c r="M124">
        <v>5.95</v>
      </c>
      <c r="N124">
        <v>0.89039999999999997</v>
      </c>
      <c r="O124">
        <v>0.89</v>
      </c>
    </row>
    <row r="125" spans="1:15" x14ac:dyDescent="0.2">
      <c r="A125">
        <v>6</v>
      </c>
      <c r="B125">
        <v>0.26819999999999999</v>
      </c>
      <c r="C125">
        <v>0.9</v>
      </c>
      <c r="E125">
        <v>6</v>
      </c>
      <c r="F125">
        <v>0.83109999999999995</v>
      </c>
      <c r="G125">
        <v>0.77</v>
      </c>
      <c r="I125">
        <v>6</v>
      </c>
      <c r="J125">
        <v>0.8669</v>
      </c>
      <c r="K125">
        <v>0.77</v>
      </c>
      <c r="M125">
        <v>6</v>
      </c>
      <c r="N125">
        <v>0.89019999999999999</v>
      </c>
      <c r="O125">
        <v>0.9</v>
      </c>
    </row>
    <row r="126" spans="1:15" x14ac:dyDescent="0.2">
      <c r="A126">
        <v>6.05</v>
      </c>
      <c r="B126">
        <v>0.29420000000000002</v>
      </c>
      <c r="C126">
        <v>0.9</v>
      </c>
      <c r="E126">
        <v>6.05</v>
      </c>
      <c r="F126">
        <v>0.83709999999999996</v>
      </c>
      <c r="G126">
        <v>0.78</v>
      </c>
      <c r="I126">
        <v>6.05</v>
      </c>
      <c r="J126">
        <v>0.86750000000000005</v>
      </c>
      <c r="K126">
        <v>0.77</v>
      </c>
      <c r="M126">
        <v>6.05</v>
      </c>
      <c r="N126">
        <v>0.89090000000000003</v>
      </c>
      <c r="O126">
        <v>0.88</v>
      </c>
    </row>
    <row r="127" spans="1:15" x14ac:dyDescent="0.2">
      <c r="A127">
        <v>6.1</v>
      </c>
      <c r="B127">
        <v>0.3211</v>
      </c>
      <c r="C127">
        <v>0.9</v>
      </c>
      <c r="E127">
        <v>6.1</v>
      </c>
      <c r="F127">
        <v>0.84230000000000005</v>
      </c>
      <c r="G127">
        <v>0.74</v>
      </c>
      <c r="I127">
        <v>6.1</v>
      </c>
      <c r="J127">
        <v>0.86560000000000004</v>
      </c>
      <c r="K127">
        <v>0.84</v>
      </c>
      <c r="M127">
        <v>6.1</v>
      </c>
      <c r="N127">
        <v>0.89200000000000002</v>
      </c>
      <c r="O127">
        <v>0.77</v>
      </c>
    </row>
    <row r="128" spans="1:15" x14ac:dyDescent="0.2">
      <c r="A128">
        <v>6.15</v>
      </c>
      <c r="B128">
        <v>0.34920000000000001</v>
      </c>
      <c r="C128">
        <v>0.9</v>
      </c>
      <c r="E128">
        <v>6.15</v>
      </c>
      <c r="F128">
        <v>0.8407</v>
      </c>
      <c r="G128">
        <v>0.88</v>
      </c>
      <c r="I128">
        <v>6.15</v>
      </c>
      <c r="J128">
        <v>0.86360000000000003</v>
      </c>
      <c r="K128">
        <v>0.86</v>
      </c>
      <c r="M128">
        <v>6.15</v>
      </c>
      <c r="N128">
        <v>0.89200000000000002</v>
      </c>
      <c r="O128">
        <v>0.79</v>
      </c>
    </row>
    <row r="129" spans="1:15" x14ac:dyDescent="0.2">
      <c r="A129">
        <v>6.2</v>
      </c>
      <c r="B129">
        <v>0.37869999999999998</v>
      </c>
      <c r="C129">
        <v>0.9</v>
      </c>
      <c r="E129">
        <v>6.2</v>
      </c>
      <c r="F129">
        <v>0.83550000000000002</v>
      </c>
      <c r="G129">
        <v>0.87</v>
      </c>
      <c r="I129">
        <v>6.2</v>
      </c>
      <c r="J129">
        <v>0.86270000000000002</v>
      </c>
      <c r="K129">
        <v>0.9</v>
      </c>
      <c r="M129">
        <v>6.2</v>
      </c>
      <c r="N129">
        <v>0.89100000000000001</v>
      </c>
      <c r="O129">
        <v>0.88</v>
      </c>
    </row>
    <row r="130" spans="1:15" x14ac:dyDescent="0.2">
      <c r="A130">
        <v>6.25</v>
      </c>
      <c r="B130">
        <v>0.4093</v>
      </c>
      <c r="C130">
        <v>0.9</v>
      </c>
      <c r="E130">
        <v>6.25</v>
      </c>
      <c r="F130">
        <v>0.83109999999999995</v>
      </c>
      <c r="G130">
        <v>0.99</v>
      </c>
      <c r="I130">
        <v>6.25</v>
      </c>
      <c r="J130">
        <v>0.86270000000000002</v>
      </c>
      <c r="K130">
        <v>0.88</v>
      </c>
      <c r="M130">
        <v>6.25</v>
      </c>
      <c r="N130">
        <v>0.89070000000000005</v>
      </c>
      <c r="O130">
        <v>0.88</v>
      </c>
    </row>
    <row r="131" spans="1:15" x14ac:dyDescent="0.2">
      <c r="A131">
        <v>6.3</v>
      </c>
      <c r="B131">
        <v>0.44080000000000003</v>
      </c>
      <c r="C131">
        <v>0.9</v>
      </c>
      <c r="E131">
        <v>6.3</v>
      </c>
      <c r="F131">
        <v>0.82889999999999997</v>
      </c>
      <c r="G131">
        <v>1.04</v>
      </c>
      <c r="I131">
        <v>6.3</v>
      </c>
      <c r="J131">
        <v>0.86360000000000003</v>
      </c>
      <c r="K131">
        <v>0.86</v>
      </c>
      <c r="M131">
        <v>6.3</v>
      </c>
      <c r="N131">
        <v>0.89100000000000001</v>
      </c>
      <c r="O131">
        <v>0.86</v>
      </c>
    </row>
    <row r="132" spans="1:15" x14ac:dyDescent="0.2">
      <c r="A132">
        <v>6.35</v>
      </c>
      <c r="B132">
        <v>0.4738</v>
      </c>
      <c r="C132">
        <v>0.9</v>
      </c>
      <c r="E132">
        <v>6.35</v>
      </c>
      <c r="F132">
        <v>0.82940000000000003</v>
      </c>
      <c r="G132">
        <v>1.07</v>
      </c>
      <c r="I132">
        <v>6.35</v>
      </c>
      <c r="J132">
        <v>0.86519999999999997</v>
      </c>
      <c r="K132">
        <v>0.84</v>
      </c>
      <c r="M132">
        <v>6.35</v>
      </c>
      <c r="N132">
        <v>0.89159999999999995</v>
      </c>
      <c r="O132">
        <v>0.77</v>
      </c>
    </row>
    <row r="133" spans="1:15" x14ac:dyDescent="0.2">
      <c r="A133">
        <v>6.4</v>
      </c>
      <c r="B133">
        <v>0.50780000000000003</v>
      </c>
      <c r="C133">
        <v>0.9</v>
      </c>
      <c r="E133">
        <v>6.4</v>
      </c>
      <c r="F133">
        <v>0.83189999999999997</v>
      </c>
      <c r="G133">
        <v>0.85</v>
      </c>
      <c r="I133">
        <v>6.4</v>
      </c>
      <c r="J133">
        <v>0.86680000000000001</v>
      </c>
      <c r="K133">
        <v>0.78</v>
      </c>
      <c r="M133">
        <v>6.4</v>
      </c>
      <c r="N133">
        <v>0.89149999999999996</v>
      </c>
      <c r="O133">
        <v>0.8</v>
      </c>
    </row>
    <row r="134" spans="1:15" x14ac:dyDescent="0.2">
      <c r="A134">
        <v>6.45</v>
      </c>
      <c r="B134">
        <v>0.54279999999999995</v>
      </c>
      <c r="C134">
        <v>0.9</v>
      </c>
      <c r="E134">
        <v>6.45</v>
      </c>
      <c r="F134">
        <v>0.83509999999999995</v>
      </c>
      <c r="G134">
        <v>0.83</v>
      </c>
      <c r="I134">
        <v>6.45</v>
      </c>
      <c r="J134">
        <v>0.86650000000000005</v>
      </c>
      <c r="K134">
        <v>0.78</v>
      </c>
      <c r="M134">
        <v>6.45</v>
      </c>
      <c r="N134">
        <v>0.89119999999999999</v>
      </c>
      <c r="O134">
        <v>0.87</v>
      </c>
    </row>
    <row r="135" spans="1:15" x14ac:dyDescent="0.2">
      <c r="A135">
        <v>6.5</v>
      </c>
      <c r="B135">
        <v>0.57909999999999995</v>
      </c>
      <c r="C135">
        <v>0.9</v>
      </c>
      <c r="E135">
        <v>6.5</v>
      </c>
      <c r="F135">
        <v>0.83879999999999999</v>
      </c>
      <c r="G135">
        <v>0.83</v>
      </c>
      <c r="I135">
        <v>6.5</v>
      </c>
      <c r="J135">
        <v>0.86499999999999999</v>
      </c>
      <c r="K135">
        <v>0.87</v>
      </c>
      <c r="M135">
        <v>6.5</v>
      </c>
      <c r="N135">
        <v>0.89119999999999999</v>
      </c>
      <c r="O135">
        <v>0.87</v>
      </c>
    </row>
    <row r="136" spans="1:15" x14ac:dyDescent="0.2">
      <c r="A136">
        <v>6.55</v>
      </c>
      <c r="B136">
        <v>0.61670000000000003</v>
      </c>
      <c r="C136">
        <v>0.9</v>
      </c>
      <c r="E136">
        <v>6.55</v>
      </c>
      <c r="F136">
        <v>0.84109999999999996</v>
      </c>
      <c r="G136">
        <v>0.77</v>
      </c>
      <c r="I136">
        <v>6.55</v>
      </c>
      <c r="J136">
        <v>0.86399999999999999</v>
      </c>
      <c r="K136">
        <v>0.88</v>
      </c>
      <c r="M136">
        <v>6.55</v>
      </c>
      <c r="N136">
        <v>0.89149999999999996</v>
      </c>
      <c r="O136">
        <v>0.78</v>
      </c>
    </row>
    <row r="137" spans="1:15" x14ac:dyDescent="0.2">
      <c r="A137">
        <v>6.6</v>
      </c>
      <c r="B137">
        <v>0.65529999999999999</v>
      </c>
      <c r="C137">
        <v>0.9</v>
      </c>
      <c r="E137">
        <v>6.6</v>
      </c>
      <c r="F137">
        <v>0.83899999999999997</v>
      </c>
      <c r="G137">
        <v>0.85</v>
      </c>
      <c r="I137">
        <v>6.6</v>
      </c>
      <c r="J137">
        <v>0.8639</v>
      </c>
      <c r="K137">
        <v>0.87</v>
      </c>
      <c r="M137">
        <v>6.6</v>
      </c>
      <c r="N137">
        <v>0.89139999999999997</v>
      </c>
      <c r="O137">
        <v>0.85</v>
      </c>
    </row>
    <row r="138" spans="1:15" x14ac:dyDescent="0.2">
      <c r="A138">
        <v>6.65</v>
      </c>
      <c r="B138">
        <v>0.69530000000000003</v>
      </c>
      <c r="C138">
        <v>0.9</v>
      </c>
      <c r="E138">
        <v>6.65</v>
      </c>
      <c r="F138">
        <v>0.83609999999999995</v>
      </c>
      <c r="G138">
        <v>0.87</v>
      </c>
      <c r="I138">
        <v>6.65</v>
      </c>
      <c r="J138">
        <v>0.86470000000000002</v>
      </c>
      <c r="K138">
        <v>0.86</v>
      </c>
      <c r="M138">
        <v>6.65</v>
      </c>
      <c r="N138">
        <v>0.89129999999999998</v>
      </c>
      <c r="O138">
        <v>0.85</v>
      </c>
    </row>
    <row r="139" spans="1:15" x14ac:dyDescent="0.2">
      <c r="A139">
        <v>6.7</v>
      </c>
      <c r="B139">
        <v>0.73619999999999997</v>
      </c>
      <c r="C139">
        <v>0.9</v>
      </c>
      <c r="E139">
        <v>6.7</v>
      </c>
      <c r="F139">
        <v>0.83399999999999996</v>
      </c>
      <c r="G139">
        <v>0.9</v>
      </c>
      <c r="I139">
        <v>6.7</v>
      </c>
      <c r="J139">
        <v>0.8659</v>
      </c>
      <c r="K139">
        <v>0.78</v>
      </c>
      <c r="M139">
        <v>6.7</v>
      </c>
      <c r="N139">
        <v>0.89139999999999997</v>
      </c>
      <c r="O139">
        <v>0.81</v>
      </c>
    </row>
    <row r="140" spans="1:15" x14ac:dyDescent="0.2">
      <c r="A140">
        <v>6.75</v>
      </c>
      <c r="B140">
        <v>0.77849999999999997</v>
      </c>
      <c r="C140">
        <v>0.91</v>
      </c>
      <c r="E140">
        <v>6.75</v>
      </c>
      <c r="F140">
        <v>0.83309999999999995</v>
      </c>
      <c r="G140">
        <v>0.91</v>
      </c>
      <c r="I140">
        <v>6.75</v>
      </c>
      <c r="J140">
        <v>0.86650000000000005</v>
      </c>
      <c r="K140">
        <v>0.78</v>
      </c>
      <c r="M140">
        <v>6.75</v>
      </c>
      <c r="N140">
        <v>0.89139999999999997</v>
      </c>
      <c r="O140">
        <v>0.8</v>
      </c>
    </row>
    <row r="141" spans="1:15" x14ac:dyDescent="0.2">
      <c r="A141">
        <v>6.8</v>
      </c>
      <c r="B141">
        <v>0.82169999999999999</v>
      </c>
      <c r="C141">
        <v>0.9</v>
      </c>
      <c r="E141">
        <v>6.8</v>
      </c>
      <c r="F141">
        <v>0.83340000000000003</v>
      </c>
      <c r="G141">
        <v>0.88</v>
      </c>
      <c r="I141">
        <v>6.8</v>
      </c>
      <c r="J141">
        <v>0.86570000000000003</v>
      </c>
      <c r="K141">
        <v>0.81</v>
      </c>
      <c r="M141">
        <v>6.8</v>
      </c>
      <c r="N141">
        <v>0.89129999999999998</v>
      </c>
      <c r="O141">
        <v>0.84</v>
      </c>
    </row>
    <row r="142" spans="1:15" x14ac:dyDescent="0.2">
      <c r="A142">
        <v>6.85</v>
      </c>
      <c r="B142">
        <v>0.86619999999999997</v>
      </c>
      <c r="C142">
        <v>0.9</v>
      </c>
      <c r="E142">
        <v>6.85</v>
      </c>
      <c r="F142">
        <v>0.83479999999999999</v>
      </c>
      <c r="G142">
        <v>0.84</v>
      </c>
      <c r="I142">
        <v>6.85</v>
      </c>
      <c r="J142">
        <v>0.86480000000000001</v>
      </c>
      <c r="K142">
        <v>0.87</v>
      </c>
      <c r="M142">
        <v>6.85</v>
      </c>
      <c r="N142">
        <v>0.89139999999999997</v>
      </c>
      <c r="O142">
        <v>0.8</v>
      </c>
    </row>
    <row r="143" spans="1:15" x14ac:dyDescent="0.2">
      <c r="A143">
        <v>6.9</v>
      </c>
      <c r="B143">
        <v>0.91190000000000004</v>
      </c>
      <c r="C143">
        <v>0.82</v>
      </c>
      <c r="E143">
        <v>6.9</v>
      </c>
      <c r="F143">
        <v>0.83650000000000002</v>
      </c>
      <c r="G143">
        <v>0.84</v>
      </c>
      <c r="I143">
        <v>6.9</v>
      </c>
      <c r="J143">
        <v>0.86460000000000004</v>
      </c>
      <c r="K143">
        <v>0.86</v>
      </c>
      <c r="M143">
        <v>6.9</v>
      </c>
      <c r="N143">
        <v>0.89139999999999997</v>
      </c>
      <c r="O143">
        <v>0.81</v>
      </c>
    </row>
    <row r="144" spans="1:15" x14ac:dyDescent="0.2">
      <c r="A144">
        <v>6.95</v>
      </c>
      <c r="B144">
        <v>0.9506</v>
      </c>
      <c r="C144">
        <v>0.3</v>
      </c>
      <c r="E144">
        <v>6.95</v>
      </c>
      <c r="F144">
        <v>0.83879999999999999</v>
      </c>
      <c r="G144">
        <v>0.83</v>
      </c>
      <c r="I144">
        <v>6.95</v>
      </c>
      <c r="J144">
        <v>0.86519999999999997</v>
      </c>
      <c r="K144">
        <v>0.86</v>
      </c>
      <c r="M144">
        <v>6.95</v>
      </c>
      <c r="N144">
        <v>0.89129999999999998</v>
      </c>
      <c r="O144">
        <v>0.83</v>
      </c>
    </row>
    <row r="145" spans="1:11" x14ac:dyDescent="0.2">
      <c r="A145">
        <v>7</v>
      </c>
      <c r="B145">
        <v>0.93320000000000003</v>
      </c>
      <c r="C145">
        <v>0.92</v>
      </c>
      <c r="E145">
        <v>7</v>
      </c>
      <c r="F145">
        <v>0.84009999999999996</v>
      </c>
      <c r="G145">
        <v>0.84</v>
      </c>
      <c r="I145">
        <v>7</v>
      </c>
      <c r="J145">
        <v>0.8659</v>
      </c>
      <c r="K145">
        <v>0.78</v>
      </c>
    </row>
    <row r="146" spans="1:11" x14ac:dyDescent="0.2">
      <c r="A146">
        <v>7.05</v>
      </c>
      <c r="B146">
        <v>0.90639999999999998</v>
      </c>
      <c r="C146">
        <v>0.86</v>
      </c>
      <c r="E146">
        <v>7.05</v>
      </c>
      <c r="F146">
        <v>0.83899999999999997</v>
      </c>
      <c r="G146">
        <v>0.85</v>
      </c>
      <c r="I146">
        <v>7.05</v>
      </c>
      <c r="J146">
        <v>0.86609999999999998</v>
      </c>
      <c r="K146">
        <v>0.78</v>
      </c>
    </row>
    <row r="147" spans="1:11" x14ac:dyDescent="0.2">
      <c r="A147">
        <v>7.1</v>
      </c>
      <c r="B147">
        <v>0.88280000000000003</v>
      </c>
      <c r="C147">
        <v>0.79</v>
      </c>
      <c r="E147">
        <v>7.1</v>
      </c>
      <c r="F147">
        <v>0.83709999999999996</v>
      </c>
      <c r="G147">
        <v>0.86</v>
      </c>
      <c r="I147">
        <v>7.1</v>
      </c>
      <c r="J147">
        <v>0.86539999999999995</v>
      </c>
      <c r="K147">
        <v>0.84</v>
      </c>
    </row>
    <row r="148" spans="1:11" x14ac:dyDescent="0.2">
      <c r="A148">
        <v>7.15</v>
      </c>
      <c r="B148">
        <v>0.85899999999999999</v>
      </c>
      <c r="C148">
        <v>1.1299999999999999</v>
      </c>
      <c r="E148">
        <v>7.15</v>
      </c>
      <c r="F148">
        <v>0.83589999999999998</v>
      </c>
      <c r="G148">
        <v>0.87</v>
      </c>
      <c r="I148">
        <v>7.15</v>
      </c>
      <c r="J148">
        <v>0.86509999999999998</v>
      </c>
      <c r="K148">
        <v>0.87</v>
      </c>
    </row>
    <row r="149" spans="1:11" x14ac:dyDescent="0.2">
      <c r="A149">
        <v>7.2</v>
      </c>
      <c r="B149">
        <v>0.83789999999999998</v>
      </c>
      <c r="C149">
        <v>0.8</v>
      </c>
      <c r="E149">
        <v>7.2</v>
      </c>
      <c r="F149">
        <v>0.83550000000000002</v>
      </c>
      <c r="G149">
        <v>0.88</v>
      </c>
      <c r="I149">
        <v>7.2</v>
      </c>
      <c r="J149">
        <v>0.86529999999999996</v>
      </c>
      <c r="K149">
        <v>0.85</v>
      </c>
    </row>
    <row r="150" spans="1:11" x14ac:dyDescent="0.2">
      <c r="A150">
        <v>7.25</v>
      </c>
      <c r="B150">
        <v>0.81779999999999997</v>
      </c>
      <c r="C150">
        <v>1</v>
      </c>
      <c r="E150">
        <v>7.25</v>
      </c>
      <c r="F150">
        <v>0.83599999999999997</v>
      </c>
      <c r="G150">
        <v>0.85</v>
      </c>
      <c r="I150">
        <v>7.25</v>
      </c>
      <c r="J150">
        <v>0.86570000000000003</v>
      </c>
      <c r="K150">
        <v>0.8</v>
      </c>
    </row>
    <row r="151" spans="1:11" x14ac:dyDescent="0.2">
      <c r="A151">
        <v>7.3</v>
      </c>
      <c r="B151">
        <v>0.79949999999999999</v>
      </c>
      <c r="C151">
        <v>0.83</v>
      </c>
      <c r="E151">
        <v>7.3</v>
      </c>
      <c r="F151">
        <v>0.83720000000000006</v>
      </c>
      <c r="G151">
        <v>0.85</v>
      </c>
      <c r="I151">
        <v>7.3</v>
      </c>
      <c r="J151">
        <v>0.86570000000000003</v>
      </c>
      <c r="K151">
        <v>0.8</v>
      </c>
    </row>
    <row r="152" spans="1:11" x14ac:dyDescent="0.2">
      <c r="A152">
        <v>7.35</v>
      </c>
      <c r="B152">
        <v>0.7823</v>
      </c>
      <c r="C152">
        <v>1.04</v>
      </c>
      <c r="E152">
        <v>7.35</v>
      </c>
      <c r="F152">
        <v>0.83879999999999999</v>
      </c>
      <c r="G152">
        <v>0.83</v>
      </c>
      <c r="I152">
        <v>7.35</v>
      </c>
      <c r="J152">
        <v>0.86529999999999996</v>
      </c>
      <c r="K152">
        <v>0.86</v>
      </c>
    </row>
    <row r="153" spans="1:11" x14ac:dyDescent="0.2">
      <c r="A153">
        <v>7.4</v>
      </c>
      <c r="B153">
        <v>0.76690000000000003</v>
      </c>
      <c r="C153">
        <v>0.84</v>
      </c>
      <c r="E153">
        <v>7.4</v>
      </c>
      <c r="F153">
        <v>0.83950000000000002</v>
      </c>
      <c r="G153">
        <v>0.84</v>
      </c>
      <c r="I153">
        <v>7.4</v>
      </c>
      <c r="J153">
        <v>0.86529999999999996</v>
      </c>
      <c r="K153">
        <v>0.84</v>
      </c>
    </row>
    <row r="154" spans="1:11" x14ac:dyDescent="0.2">
      <c r="A154">
        <v>7.45</v>
      </c>
      <c r="B154">
        <v>0.75260000000000005</v>
      </c>
      <c r="C154">
        <v>1.02</v>
      </c>
      <c r="E154">
        <v>7.45</v>
      </c>
      <c r="F154">
        <v>0.83889999999999998</v>
      </c>
      <c r="G154">
        <v>0.85</v>
      </c>
      <c r="I154">
        <v>7.45</v>
      </c>
      <c r="J154">
        <v>0.86560000000000004</v>
      </c>
      <c r="K154">
        <v>0.8</v>
      </c>
    </row>
    <row r="155" spans="1:11" x14ac:dyDescent="0.2">
      <c r="A155">
        <v>7.5</v>
      </c>
      <c r="B155">
        <v>0.7399</v>
      </c>
      <c r="C155">
        <v>0.86</v>
      </c>
      <c r="E155">
        <v>7.5</v>
      </c>
      <c r="F155">
        <v>0.8377</v>
      </c>
      <c r="G155">
        <v>0.86</v>
      </c>
      <c r="I155">
        <v>7.5</v>
      </c>
      <c r="J155">
        <v>0.86560000000000004</v>
      </c>
      <c r="K155">
        <v>0.82</v>
      </c>
    </row>
    <row r="156" spans="1:11" x14ac:dyDescent="0.2">
      <c r="A156">
        <v>7.55</v>
      </c>
      <c r="B156">
        <v>0.72889999999999999</v>
      </c>
      <c r="C156">
        <v>0.87</v>
      </c>
      <c r="E156">
        <v>7.55</v>
      </c>
      <c r="F156">
        <v>0.8367</v>
      </c>
      <c r="G156">
        <v>0.87</v>
      </c>
      <c r="I156">
        <v>7.55</v>
      </c>
      <c r="J156">
        <v>0.86539999999999995</v>
      </c>
      <c r="K156">
        <v>0.83</v>
      </c>
    </row>
    <row r="157" spans="1:11" x14ac:dyDescent="0.2">
      <c r="A157">
        <v>7.6</v>
      </c>
      <c r="B157">
        <v>0.71919999999999995</v>
      </c>
      <c r="C157">
        <v>0.98</v>
      </c>
      <c r="E157">
        <v>7.6</v>
      </c>
      <c r="F157">
        <v>0.8367</v>
      </c>
      <c r="G157">
        <v>0.86</v>
      </c>
      <c r="I157">
        <v>7.6</v>
      </c>
      <c r="J157">
        <v>0.86539999999999995</v>
      </c>
      <c r="K157">
        <v>0.82</v>
      </c>
    </row>
    <row r="158" spans="1:11" x14ac:dyDescent="0.2">
      <c r="A158">
        <v>7.65</v>
      </c>
      <c r="B158">
        <v>0.71109999999999995</v>
      </c>
      <c r="C158">
        <v>0.86</v>
      </c>
      <c r="E158">
        <v>7.65</v>
      </c>
      <c r="F158">
        <v>0.83760000000000001</v>
      </c>
      <c r="G158">
        <v>0.85</v>
      </c>
      <c r="I158">
        <v>7.65</v>
      </c>
      <c r="J158">
        <v>0.86539999999999995</v>
      </c>
      <c r="K158">
        <v>0.82</v>
      </c>
    </row>
    <row r="159" spans="1:11" x14ac:dyDescent="0.2">
      <c r="A159">
        <v>7.7</v>
      </c>
      <c r="B159">
        <v>0.70430000000000004</v>
      </c>
      <c r="C159">
        <v>0.95</v>
      </c>
      <c r="E159">
        <v>7.7</v>
      </c>
      <c r="F159">
        <v>0.83860000000000001</v>
      </c>
      <c r="G159">
        <v>0.83</v>
      </c>
      <c r="I159">
        <v>7.7</v>
      </c>
      <c r="J159">
        <v>0.86539999999999995</v>
      </c>
      <c r="K159">
        <v>0.81</v>
      </c>
    </row>
    <row r="160" spans="1:11" x14ac:dyDescent="0.2">
      <c r="A160">
        <v>7.75</v>
      </c>
      <c r="B160">
        <v>0.69899999999999995</v>
      </c>
      <c r="C160">
        <v>0.92</v>
      </c>
      <c r="E160">
        <v>7.75</v>
      </c>
      <c r="F160">
        <v>0.83909999999999996</v>
      </c>
      <c r="G160">
        <v>0.84</v>
      </c>
      <c r="I160">
        <v>7.75</v>
      </c>
      <c r="J160">
        <v>0.86539999999999995</v>
      </c>
      <c r="K160">
        <v>0.83</v>
      </c>
    </row>
    <row r="161" spans="1:11" x14ac:dyDescent="0.2">
      <c r="A161">
        <v>7.8</v>
      </c>
      <c r="B161">
        <v>0.69499999999999995</v>
      </c>
      <c r="C161">
        <v>0.86</v>
      </c>
      <c r="E161">
        <v>7.8</v>
      </c>
      <c r="F161">
        <v>0.83860000000000001</v>
      </c>
      <c r="G161">
        <v>0.85</v>
      </c>
      <c r="I161">
        <v>7.8</v>
      </c>
      <c r="J161">
        <v>0.86539999999999995</v>
      </c>
      <c r="K161">
        <v>0.83</v>
      </c>
    </row>
    <row r="162" spans="1:11" x14ac:dyDescent="0.2">
      <c r="A162">
        <v>7.85</v>
      </c>
      <c r="B162">
        <v>0.69230000000000003</v>
      </c>
      <c r="C162">
        <v>0.96</v>
      </c>
      <c r="E162">
        <v>7.85</v>
      </c>
      <c r="F162">
        <v>0.83779999999999999</v>
      </c>
      <c r="G162">
        <v>0.86</v>
      </c>
      <c r="I162">
        <v>7.85</v>
      </c>
      <c r="J162">
        <v>0.86539999999999995</v>
      </c>
      <c r="K162">
        <v>0.81</v>
      </c>
    </row>
    <row r="163" spans="1:11" x14ac:dyDescent="0.2">
      <c r="A163">
        <v>7.9</v>
      </c>
      <c r="B163">
        <v>0.69130000000000003</v>
      </c>
      <c r="C163">
        <v>0.91</v>
      </c>
      <c r="E163">
        <v>7.9</v>
      </c>
      <c r="F163">
        <v>0.83720000000000006</v>
      </c>
      <c r="G163">
        <v>0.87</v>
      </c>
      <c r="I163">
        <v>7.9</v>
      </c>
      <c r="J163">
        <v>0.86539999999999995</v>
      </c>
      <c r="K163">
        <v>0.82</v>
      </c>
    </row>
    <row r="164" spans="1:11" x14ac:dyDescent="0.2">
      <c r="A164">
        <v>7.95</v>
      </c>
      <c r="B164">
        <v>0.69159999999999999</v>
      </c>
      <c r="C164">
        <v>0.87</v>
      </c>
      <c r="E164">
        <v>7.95</v>
      </c>
      <c r="F164">
        <v>0.83760000000000001</v>
      </c>
      <c r="G164">
        <v>0.85</v>
      </c>
      <c r="I164">
        <v>7.95</v>
      </c>
      <c r="J164">
        <v>0.86539999999999995</v>
      </c>
      <c r="K164">
        <v>0.82</v>
      </c>
    </row>
    <row r="165" spans="1:11" x14ac:dyDescent="0.2">
      <c r="A165">
        <v>8</v>
      </c>
      <c r="B165">
        <v>0.69310000000000005</v>
      </c>
      <c r="C165">
        <v>0.93</v>
      </c>
      <c r="E165">
        <v>8</v>
      </c>
      <c r="F165">
        <v>0.83830000000000005</v>
      </c>
      <c r="G165">
        <v>0.85</v>
      </c>
      <c r="I165">
        <v>8</v>
      </c>
      <c r="J165">
        <v>0.86539999999999995</v>
      </c>
      <c r="K165">
        <v>0.83</v>
      </c>
    </row>
    <row r="166" spans="1:11" x14ac:dyDescent="0.2">
      <c r="A166">
        <v>8.0500000000000007</v>
      </c>
      <c r="B166">
        <v>0.69620000000000004</v>
      </c>
      <c r="C166">
        <v>0.92</v>
      </c>
      <c r="E166">
        <v>8.0500000000000007</v>
      </c>
      <c r="F166">
        <v>0.83889999999999998</v>
      </c>
      <c r="G166">
        <v>0.84</v>
      </c>
      <c r="I166">
        <v>8.0500000000000007</v>
      </c>
      <c r="J166">
        <v>0.86539999999999995</v>
      </c>
      <c r="K166">
        <v>0.81</v>
      </c>
    </row>
    <row r="167" spans="1:11" x14ac:dyDescent="0.2">
      <c r="A167">
        <v>8.1</v>
      </c>
      <c r="B167">
        <v>0.70050000000000001</v>
      </c>
      <c r="C167">
        <v>0.87</v>
      </c>
      <c r="E167">
        <v>8.1</v>
      </c>
      <c r="F167">
        <v>0.83879999999999999</v>
      </c>
      <c r="G167">
        <v>0.85</v>
      </c>
      <c r="I167">
        <v>8.1</v>
      </c>
      <c r="J167">
        <v>0.86539999999999995</v>
      </c>
      <c r="K167">
        <v>0.82</v>
      </c>
    </row>
    <row r="168" spans="1:11" x14ac:dyDescent="0.2">
      <c r="A168">
        <v>8.15</v>
      </c>
      <c r="B168">
        <v>0.70589999999999997</v>
      </c>
      <c r="C168">
        <v>0.91</v>
      </c>
      <c r="E168">
        <v>8.15</v>
      </c>
      <c r="F168">
        <v>0.83819999999999995</v>
      </c>
      <c r="G168">
        <v>0.85</v>
      </c>
      <c r="I168">
        <v>8.15</v>
      </c>
      <c r="J168">
        <v>0.86539999999999995</v>
      </c>
      <c r="K168">
        <v>0.81</v>
      </c>
    </row>
    <row r="169" spans="1:11" x14ac:dyDescent="0.2">
      <c r="A169">
        <v>8.1999999999999993</v>
      </c>
      <c r="B169">
        <v>0.71279999999999999</v>
      </c>
      <c r="C169">
        <v>0.92</v>
      </c>
      <c r="E169">
        <v>8.1999999999999993</v>
      </c>
      <c r="F169">
        <v>0.83779999999999999</v>
      </c>
      <c r="G169">
        <v>0.86</v>
      </c>
      <c r="I169">
        <v>8.1999999999999993</v>
      </c>
      <c r="J169">
        <v>0.86539999999999995</v>
      </c>
      <c r="K169">
        <v>0.81</v>
      </c>
    </row>
    <row r="170" spans="1:11" x14ac:dyDescent="0.2">
      <c r="A170">
        <v>8.25</v>
      </c>
      <c r="B170">
        <v>0.7208</v>
      </c>
      <c r="C170">
        <v>0.87</v>
      </c>
      <c r="E170">
        <v>8.25</v>
      </c>
      <c r="F170">
        <v>0.8377</v>
      </c>
      <c r="G170">
        <v>0.86</v>
      </c>
      <c r="I170">
        <v>8.25</v>
      </c>
      <c r="J170">
        <v>0.86539999999999995</v>
      </c>
      <c r="K170">
        <v>0.82</v>
      </c>
    </row>
    <row r="171" spans="1:11" x14ac:dyDescent="0.2">
      <c r="A171">
        <v>8.3000000000000007</v>
      </c>
      <c r="B171">
        <v>0.73</v>
      </c>
      <c r="C171">
        <v>0.89</v>
      </c>
      <c r="E171">
        <v>8.3000000000000007</v>
      </c>
      <c r="F171">
        <v>0.83799999999999997</v>
      </c>
      <c r="G171">
        <v>0.85</v>
      </c>
      <c r="I171">
        <v>8.3000000000000007</v>
      </c>
      <c r="J171">
        <v>0.86539999999999995</v>
      </c>
      <c r="K171">
        <v>0.81</v>
      </c>
    </row>
    <row r="172" spans="1:11" x14ac:dyDescent="0.2">
      <c r="A172">
        <v>8.35</v>
      </c>
      <c r="B172">
        <v>0.74050000000000005</v>
      </c>
      <c r="C172">
        <v>0.93</v>
      </c>
      <c r="E172">
        <v>8.35</v>
      </c>
      <c r="F172">
        <v>0.83840000000000003</v>
      </c>
      <c r="G172">
        <v>0.85</v>
      </c>
      <c r="I172">
        <v>8.35</v>
      </c>
      <c r="J172">
        <v>0.86539999999999995</v>
      </c>
      <c r="K172">
        <v>0.81</v>
      </c>
    </row>
    <row r="173" spans="1:11" x14ac:dyDescent="0.2">
      <c r="A173">
        <v>8.4</v>
      </c>
      <c r="B173">
        <v>0.75239999999999996</v>
      </c>
      <c r="C173">
        <v>0.89</v>
      </c>
      <c r="E173">
        <v>8.4</v>
      </c>
      <c r="F173">
        <v>0.83860000000000001</v>
      </c>
      <c r="G173">
        <v>0.84</v>
      </c>
      <c r="I173">
        <v>8.4</v>
      </c>
      <c r="J173">
        <v>0.86539999999999995</v>
      </c>
      <c r="K173">
        <v>0.81</v>
      </c>
    </row>
    <row r="174" spans="1:11" x14ac:dyDescent="0.2">
      <c r="A174">
        <v>8.4499999999999993</v>
      </c>
      <c r="B174">
        <v>0.76539999999999997</v>
      </c>
      <c r="C174">
        <v>0.88</v>
      </c>
      <c r="E174">
        <v>8.4499999999999993</v>
      </c>
      <c r="F174">
        <v>0.83850000000000002</v>
      </c>
      <c r="G174">
        <v>0.85</v>
      </c>
      <c r="I174">
        <v>8.4499999999999993</v>
      </c>
      <c r="J174">
        <v>0.86539999999999995</v>
      </c>
      <c r="K174">
        <v>0.82</v>
      </c>
    </row>
    <row r="175" spans="1:11" x14ac:dyDescent="0.2">
      <c r="A175">
        <v>8.5</v>
      </c>
      <c r="B175">
        <v>0.77959999999999996</v>
      </c>
      <c r="C175">
        <v>0.91</v>
      </c>
      <c r="E175">
        <v>8.5</v>
      </c>
      <c r="F175">
        <v>0.83830000000000005</v>
      </c>
      <c r="G175">
        <v>0.85</v>
      </c>
    </row>
    <row r="176" spans="1:11" x14ac:dyDescent="0.2">
      <c r="A176">
        <v>8.5500000000000007</v>
      </c>
      <c r="B176">
        <v>0.79520000000000002</v>
      </c>
      <c r="C176">
        <v>0.91</v>
      </c>
      <c r="E176">
        <v>8.5500000000000007</v>
      </c>
      <c r="F176">
        <v>0.83799999999999997</v>
      </c>
      <c r="G176">
        <v>0.86</v>
      </c>
    </row>
    <row r="177" spans="1:7" x14ac:dyDescent="0.2">
      <c r="A177">
        <v>8.6</v>
      </c>
      <c r="B177">
        <v>0.81169999999999998</v>
      </c>
      <c r="C177">
        <v>0.88</v>
      </c>
      <c r="E177">
        <v>8.6</v>
      </c>
      <c r="F177">
        <v>0.83799999999999997</v>
      </c>
      <c r="G177">
        <v>0.86</v>
      </c>
    </row>
    <row r="178" spans="1:7" x14ac:dyDescent="0.2">
      <c r="A178">
        <v>8.65</v>
      </c>
      <c r="B178">
        <v>0.82940000000000003</v>
      </c>
      <c r="C178">
        <v>0.89</v>
      </c>
      <c r="E178">
        <v>8.65</v>
      </c>
      <c r="F178">
        <v>0.83840000000000003</v>
      </c>
      <c r="G178">
        <v>0.84</v>
      </c>
    </row>
    <row r="179" spans="1:7" x14ac:dyDescent="0.2">
      <c r="A179">
        <v>8.6999999999999993</v>
      </c>
      <c r="B179">
        <v>0.84860000000000002</v>
      </c>
      <c r="C179">
        <v>0.92</v>
      </c>
      <c r="E179">
        <v>8.6999999999999993</v>
      </c>
      <c r="F179">
        <v>0.83850000000000002</v>
      </c>
      <c r="G179">
        <v>0.84</v>
      </c>
    </row>
    <row r="180" spans="1:7" x14ac:dyDescent="0.2">
      <c r="A180">
        <v>8.75</v>
      </c>
      <c r="B180">
        <v>0.86880000000000002</v>
      </c>
      <c r="C180">
        <v>0.9</v>
      </c>
      <c r="E180">
        <v>8.75</v>
      </c>
      <c r="F180">
        <v>0.83840000000000003</v>
      </c>
      <c r="G180">
        <v>0.84</v>
      </c>
    </row>
    <row r="181" spans="1:7" x14ac:dyDescent="0.2">
      <c r="A181">
        <v>8.8000000000000007</v>
      </c>
      <c r="B181">
        <v>0.89029999999999998</v>
      </c>
      <c r="C181">
        <v>0.88</v>
      </c>
      <c r="E181">
        <v>8.8000000000000007</v>
      </c>
      <c r="F181">
        <v>0.83830000000000005</v>
      </c>
      <c r="G181">
        <v>0.85</v>
      </c>
    </row>
    <row r="182" spans="1:7" x14ac:dyDescent="0.2">
      <c r="A182">
        <v>8.85</v>
      </c>
      <c r="B182">
        <v>0.91290000000000004</v>
      </c>
      <c r="C182">
        <v>0.76</v>
      </c>
      <c r="E182">
        <v>8.85</v>
      </c>
      <c r="F182">
        <v>0.83819999999999995</v>
      </c>
      <c r="G182">
        <v>0.85</v>
      </c>
    </row>
    <row r="183" spans="1:7" x14ac:dyDescent="0.2">
      <c r="A183">
        <v>8.9</v>
      </c>
      <c r="B183">
        <v>0.93540000000000001</v>
      </c>
      <c r="C183">
        <v>0.71</v>
      </c>
    </row>
    <row r="184" spans="1:7" x14ac:dyDescent="0.2">
      <c r="A184">
        <v>8.9499999999999993</v>
      </c>
      <c r="B184">
        <v>0.93710000000000004</v>
      </c>
      <c r="C184">
        <v>0.64</v>
      </c>
    </row>
    <row r="185" spans="1:7" x14ac:dyDescent="0.2">
      <c r="A185">
        <v>9</v>
      </c>
      <c r="B185">
        <v>0.92159999999999997</v>
      </c>
      <c r="C185">
        <v>1.07</v>
      </c>
    </row>
    <row r="186" spans="1:7" x14ac:dyDescent="0.2">
      <c r="A186">
        <v>9.0500000000000007</v>
      </c>
      <c r="B186">
        <v>0.90800000000000003</v>
      </c>
      <c r="C186">
        <v>0.84</v>
      </c>
    </row>
    <row r="187" spans="1:7" x14ac:dyDescent="0.2">
      <c r="A187">
        <v>9.1</v>
      </c>
      <c r="B187">
        <v>0.89549999999999996</v>
      </c>
      <c r="C187">
        <v>1</v>
      </c>
    </row>
    <row r="188" spans="1:7" x14ac:dyDescent="0.2">
      <c r="A188">
        <v>9.15</v>
      </c>
      <c r="B188">
        <v>0.8851</v>
      </c>
      <c r="C188">
        <v>0.82</v>
      </c>
    </row>
    <row r="189" spans="1:7" x14ac:dyDescent="0.2">
      <c r="A189">
        <v>9.1999999999999993</v>
      </c>
      <c r="B189">
        <v>0.87590000000000001</v>
      </c>
      <c r="C189">
        <v>0.94</v>
      </c>
    </row>
    <row r="190" spans="1:7" x14ac:dyDescent="0.2">
      <c r="A190">
        <v>9.25</v>
      </c>
      <c r="B190">
        <v>0.86809999999999998</v>
      </c>
      <c r="C190">
        <v>0.88</v>
      </c>
    </row>
    <row r="191" spans="1:7" x14ac:dyDescent="0.2">
      <c r="A191">
        <v>9.3000000000000007</v>
      </c>
      <c r="B191">
        <v>0.86170000000000002</v>
      </c>
      <c r="C191">
        <v>0.87</v>
      </c>
    </row>
    <row r="192" spans="1:7" x14ac:dyDescent="0.2">
      <c r="A192">
        <v>9.35</v>
      </c>
      <c r="B192">
        <v>0.85670000000000002</v>
      </c>
      <c r="C192">
        <v>1.01</v>
      </c>
    </row>
    <row r="193" spans="1:3" x14ac:dyDescent="0.2">
      <c r="A193">
        <v>9.4</v>
      </c>
      <c r="B193">
        <v>0.85319999999999996</v>
      </c>
      <c r="C193">
        <v>0.86</v>
      </c>
    </row>
    <row r="194" spans="1:3" x14ac:dyDescent="0.2">
      <c r="A194">
        <v>9.4499999999999993</v>
      </c>
      <c r="B194">
        <v>0.85089999999999999</v>
      </c>
      <c r="C194">
        <v>0.88</v>
      </c>
    </row>
    <row r="195" spans="1:3" x14ac:dyDescent="0.2">
      <c r="A195">
        <v>9.5</v>
      </c>
      <c r="B195">
        <v>0.85</v>
      </c>
      <c r="C195">
        <v>0.93</v>
      </c>
    </row>
    <row r="196" spans="1:3" x14ac:dyDescent="0.2">
      <c r="A196">
        <v>9.5500000000000007</v>
      </c>
      <c r="B196">
        <v>0.85070000000000001</v>
      </c>
      <c r="C196">
        <v>0.86</v>
      </c>
    </row>
    <row r="197" spans="1:3" x14ac:dyDescent="0.2">
      <c r="A197">
        <v>9.6</v>
      </c>
      <c r="B197">
        <v>0.85250000000000004</v>
      </c>
      <c r="C197">
        <v>0.93</v>
      </c>
    </row>
    <row r="198" spans="1:3" x14ac:dyDescent="0.2">
      <c r="A198">
        <v>9.65</v>
      </c>
      <c r="B198">
        <v>0.85550000000000004</v>
      </c>
      <c r="C198">
        <v>0.92</v>
      </c>
    </row>
    <row r="199" spans="1:3" x14ac:dyDescent="0.2">
      <c r="A199">
        <v>9.6999999999999993</v>
      </c>
      <c r="B199">
        <v>0.86</v>
      </c>
      <c r="C199">
        <v>0.86</v>
      </c>
    </row>
    <row r="200" spans="1:3" x14ac:dyDescent="0.2">
      <c r="A200">
        <v>9.75</v>
      </c>
      <c r="B200">
        <v>0.86539999999999995</v>
      </c>
      <c r="C200">
        <v>0.92</v>
      </c>
    </row>
    <row r="201" spans="1:3" x14ac:dyDescent="0.2">
      <c r="A201">
        <v>9.8000000000000007</v>
      </c>
      <c r="B201">
        <v>0.87219999999999998</v>
      </c>
      <c r="C201">
        <v>0.93</v>
      </c>
    </row>
    <row r="202" spans="1:3" x14ac:dyDescent="0.2">
      <c r="A202">
        <v>9.85</v>
      </c>
      <c r="B202">
        <v>0.88049999999999995</v>
      </c>
      <c r="C202">
        <v>0.87</v>
      </c>
    </row>
    <row r="203" spans="1:3" x14ac:dyDescent="0.2">
      <c r="A203">
        <v>9.9</v>
      </c>
      <c r="B203">
        <v>0.88980000000000004</v>
      </c>
      <c r="C203">
        <v>0.91</v>
      </c>
    </row>
    <row r="204" spans="1:3" x14ac:dyDescent="0.2">
      <c r="A204">
        <v>9.9499999999999993</v>
      </c>
      <c r="B204">
        <v>0.90029999999999999</v>
      </c>
      <c r="C204">
        <v>0.93</v>
      </c>
    </row>
    <row r="205" spans="1:3" x14ac:dyDescent="0.2">
      <c r="A205">
        <v>10</v>
      </c>
      <c r="B205">
        <v>0.91190000000000004</v>
      </c>
      <c r="C205">
        <v>0.72</v>
      </c>
    </row>
    <row r="206" spans="1:3" x14ac:dyDescent="0.2">
      <c r="A206">
        <v>10.050000000000001</v>
      </c>
      <c r="B206">
        <v>0.92379999999999995</v>
      </c>
      <c r="C206">
        <v>0.77</v>
      </c>
    </row>
    <row r="207" spans="1:3" x14ac:dyDescent="0.2">
      <c r="A207">
        <v>10.1</v>
      </c>
      <c r="B207">
        <v>0.93469999999999998</v>
      </c>
      <c r="C207">
        <v>0.69</v>
      </c>
    </row>
    <row r="208" spans="1:3" x14ac:dyDescent="0.2">
      <c r="A208">
        <v>10.15</v>
      </c>
      <c r="B208">
        <v>0.93200000000000005</v>
      </c>
      <c r="C208">
        <v>0.85</v>
      </c>
    </row>
    <row r="209" spans="1:3" x14ac:dyDescent="0.2">
      <c r="A209">
        <v>10.199999999999999</v>
      </c>
      <c r="B209">
        <v>0.92269999999999996</v>
      </c>
      <c r="C209">
        <v>1</v>
      </c>
    </row>
    <row r="210" spans="1:3" x14ac:dyDescent="0.2">
      <c r="A210">
        <v>10.25</v>
      </c>
      <c r="B210">
        <v>0.91490000000000005</v>
      </c>
      <c r="C210">
        <v>0.91</v>
      </c>
    </row>
    <row r="211" spans="1:3" x14ac:dyDescent="0.2">
      <c r="A211">
        <v>10.3</v>
      </c>
      <c r="B211">
        <v>0.90900000000000003</v>
      </c>
      <c r="C211">
        <v>1.04</v>
      </c>
    </row>
    <row r="212" spans="1:3" x14ac:dyDescent="0.2">
      <c r="A212">
        <v>10.35</v>
      </c>
      <c r="B212">
        <v>0.90500000000000003</v>
      </c>
      <c r="C212">
        <v>0.93</v>
      </c>
    </row>
    <row r="213" spans="1:3" x14ac:dyDescent="0.2">
      <c r="A213">
        <v>10.4</v>
      </c>
      <c r="B213">
        <v>0.90269999999999995</v>
      </c>
      <c r="C213">
        <v>0.89</v>
      </c>
    </row>
    <row r="214" spans="1:3" x14ac:dyDescent="0.2">
      <c r="A214">
        <v>10.45</v>
      </c>
      <c r="B214">
        <v>0.90169999999999995</v>
      </c>
      <c r="C214">
        <v>0.97</v>
      </c>
    </row>
    <row r="215" spans="1:3" x14ac:dyDescent="0.2">
      <c r="A215">
        <v>10.5</v>
      </c>
      <c r="B215">
        <v>0.90259999999999996</v>
      </c>
      <c r="C215">
        <v>0.86</v>
      </c>
    </row>
    <row r="216" spans="1:3" x14ac:dyDescent="0.2">
      <c r="A216">
        <v>10.55</v>
      </c>
      <c r="B216">
        <v>0.90459999999999996</v>
      </c>
      <c r="C216">
        <v>0.89</v>
      </c>
    </row>
    <row r="217" spans="1:3" x14ac:dyDescent="0.2">
      <c r="A217">
        <v>10.6</v>
      </c>
      <c r="B217">
        <v>0.90749999999999997</v>
      </c>
      <c r="C217">
        <v>0.93</v>
      </c>
    </row>
    <row r="218" spans="1:3" x14ac:dyDescent="0.2">
      <c r="A218">
        <v>10.65</v>
      </c>
      <c r="B218">
        <v>0.91139999999999999</v>
      </c>
      <c r="C218">
        <v>0.8</v>
      </c>
    </row>
    <row r="219" spans="1:3" x14ac:dyDescent="0.2">
      <c r="A219">
        <v>10.7</v>
      </c>
      <c r="B219">
        <v>0.91610000000000003</v>
      </c>
      <c r="C219">
        <v>0.87</v>
      </c>
    </row>
    <row r="220" spans="1:3" x14ac:dyDescent="0.2">
      <c r="A220">
        <v>10.75</v>
      </c>
      <c r="B220">
        <v>0.92149999999999999</v>
      </c>
      <c r="C220">
        <v>0.77</v>
      </c>
    </row>
    <row r="221" spans="1:3" x14ac:dyDescent="0.2">
      <c r="A221">
        <v>10.8</v>
      </c>
      <c r="B221">
        <v>0.92730000000000001</v>
      </c>
      <c r="C221">
        <v>0.81</v>
      </c>
    </row>
    <row r="222" spans="1:3" x14ac:dyDescent="0.2">
      <c r="A222">
        <v>10.85</v>
      </c>
      <c r="B222">
        <v>0.93230000000000002</v>
      </c>
      <c r="C222">
        <v>0.73</v>
      </c>
    </row>
    <row r="223" spans="1:3" x14ac:dyDescent="0.2">
      <c r="A223">
        <v>10.9</v>
      </c>
      <c r="B223">
        <v>0.93</v>
      </c>
      <c r="C223">
        <v>0.83</v>
      </c>
    </row>
    <row r="224" spans="1:3" x14ac:dyDescent="0.2">
      <c r="A224">
        <v>10.95</v>
      </c>
      <c r="B224">
        <v>0.92459999999999998</v>
      </c>
      <c r="C224">
        <v>0.86</v>
      </c>
    </row>
    <row r="225" spans="1:3" x14ac:dyDescent="0.2">
      <c r="A225">
        <v>11</v>
      </c>
      <c r="B225">
        <v>0.92049999999999998</v>
      </c>
      <c r="C225">
        <v>1.01</v>
      </c>
    </row>
    <row r="226" spans="1:3" x14ac:dyDescent="0.2">
      <c r="A226">
        <v>11.05</v>
      </c>
      <c r="B226">
        <v>0.91820000000000002</v>
      </c>
      <c r="C226">
        <v>0.98</v>
      </c>
    </row>
    <row r="227" spans="1:3" x14ac:dyDescent="0.2">
      <c r="A227">
        <v>11.1</v>
      </c>
      <c r="B227">
        <v>0.91800000000000004</v>
      </c>
      <c r="C227">
        <v>0.96</v>
      </c>
    </row>
    <row r="228" spans="1:3" x14ac:dyDescent="0.2">
      <c r="A228">
        <v>11.15</v>
      </c>
      <c r="B228">
        <v>0.91979999999999995</v>
      </c>
      <c r="C228">
        <v>0.94</v>
      </c>
    </row>
    <row r="229" spans="1:3" x14ac:dyDescent="0.2">
      <c r="A229">
        <v>11.2</v>
      </c>
      <c r="B229">
        <v>0.92279999999999995</v>
      </c>
      <c r="C229">
        <v>0.76</v>
      </c>
    </row>
    <row r="230" spans="1:3" x14ac:dyDescent="0.2">
      <c r="A230">
        <v>11.25</v>
      </c>
      <c r="B230">
        <v>0.92559999999999998</v>
      </c>
      <c r="C230">
        <v>0.85</v>
      </c>
    </row>
    <row r="231" spans="1:3" x14ac:dyDescent="0.2">
      <c r="A231">
        <v>11.3</v>
      </c>
      <c r="B231">
        <v>0.92859999999999998</v>
      </c>
      <c r="C231">
        <v>0.78</v>
      </c>
    </row>
    <row r="232" spans="1:3" x14ac:dyDescent="0.2">
      <c r="A232">
        <v>11.35</v>
      </c>
      <c r="B232">
        <v>0.9304</v>
      </c>
      <c r="C232">
        <v>0.81</v>
      </c>
    </row>
    <row r="233" spans="1:3" x14ac:dyDescent="0.2">
      <c r="A233">
        <v>11.4</v>
      </c>
      <c r="B233">
        <v>0.92869999999999997</v>
      </c>
      <c r="C233">
        <v>0.82</v>
      </c>
    </row>
    <row r="234" spans="1:3" x14ac:dyDescent="0.2">
      <c r="A234">
        <v>11.45</v>
      </c>
      <c r="B234">
        <v>0.92600000000000005</v>
      </c>
      <c r="C234">
        <v>0.84</v>
      </c>
    </row>
    <row r="235" spans="1:3" x14ac:dyDescent="0.2">
      <c r="A235">
        <v>11.5</v>
      </c>
      <c r="B235">
        <v>0.92390000000000005</v>
      </c>
      <c r="C235">
        <v>0.9</v>
      </c>
    </row>
    <row r="236" spans="1:3" x14ac:dyDescent="0.2">
      <c r="A236">
        <v>11.55</v>
      </c>
      <c r="B236">
        <v>0.92300000000000004</v>
      </c>
      <c r="C236">
        <v>0.86</v>
      </c>
    </row>
    <row r="237" spans="1:3" x14ac:dyDescent="0.2">
      <c r="A237">
        <v>11.6</v>
      </c>
      <c r="B237">
        <v>0.92290000000000005</v>
      </c>
      <c r="C237">
        <v>0.86</v>
      </c>
    </row>
    <row r="238" spans="1:3" x14ac:dyDescent="0.2">
      <c r="A238">
        <v>11.65</v>
      </c>
      <c r="B238">
        <v>0.92379999999999995</v>
      </c>
      <c r="C238">
        <v>0.85</v>
      </c>
    </row>
    <row r="239" spans="1:3" x14ac:dyDescent="0.2">
      <c r="A239">
        <v>11.7</v>
      </c>
      <c r="B239">
        <v>0.92520000000000002</v>
      </c>
      <c r="C239">
        <v>0.84</v>
      </c>
    </row>
    <row r="240" spans="1:3" x14ac:dyDescent="0.2">
      <c r="A240">
        <v>11.75</v>
      </c>
      <c r="B240">
        <v>0.92689999999999995</v>
      </c>
      <c r="C240">
        <v>0.8</v>
      </c>
    </row>
    <row r="241" spans="1:3" x14ac:dyDescent="0.2">
      <c r="A241">
        <v>11.8</v>
      </c>
      <c r="B241">
        <v>0.92869999999999997</v>
      </c>
      <c r="C241">
        <v>0.8</v>
      </c>
    </row>
    <row r="242" spans="1:3" x14ac:dyDescent="0.2">
      <c r="A242">
        <v>11.85</v>
      </c>
      <c r="B242">
        <v>0.92959999999999998</v>
      </c>
      <c r="C242">
        <v>0.82</v>
      </c>
    </row>
    <row r="243" spans="1:3" x14ac:dyDescent="0.2">
      <c r="A243">
        <v>11.9</v>
      </c>
      <c r="B243">
        <v>0.9284</v>
      </c>
      <c r="C243">
        <v>0.83</v>
      </c>
    </row>
    <row r="244" spans="1:3" x14ac:dyDescent="0.2">
      <c r="A244">
        <v>11.95</v>
      </c>
      <c r="B244">
        <v>0.92669999999999997</v>
      </c>
      <c r="C244">
        <v>0.85</v>
      </c>
    </row>
    <row r="245" spans="1:3" x14ac:dyDescent="0.2">
      <c r="A245">
        <v>12</v>
      </c>
      <c r="B245">
        <v>0.92569999999999997</v>
      </c>
      <c r="C245">
        <v>0.84</v>
      </c>
    </row>
    <row r="246" spans="1:3" x14ac:dyDescent="0.2">
      <c r="A246">
        <v>12.05</v>
      </c>
      <c r="B246">
        <v>0.9254</v>
      </c>
      <c r="C246">
        <v>0.86</v>
      </c>
    </row>
    <row r="247" spans="1:3" x14ac:dyDescent="0.2">
      <c r="A247">
        <v>12.1</v>
      </c>
      <c r="B247">
        <v>0.92549999999999999</v>
      </c>
      <c r="C247">
        <v>0.85</v>
      </c>
    </row>
    <row r="248" spans="1:3" x14ac:dyDescent="0.2">
      <c r="A248">
        <v>12.15</v>
      </c>
      <c r="B248">
        <v>0.92620000000000002</v>
      </c>
      <c r="C248">
        <v>0.82</v>
      </c>
    </row>
    <row r="249" spans="1:3" x14ac:dyDescent="0.2">
      <c r="A249">
        <v>12.2</v>
      </c>
      <c r="B249">
        <v>0.9274</v>
      </c>
      <c r="C249">
        <v>0.82</v>
      </c>
    </row>
    <row r="250" spans="1:3" x14ac:dyDescent="0.2">
      <c r="A250">
        <v>12.25</v>
      </c>
      <c r="B250">
        <v>0.92849999999999999</v>
      </c>
      <c r="C250">
        <v>0.81</v>
      </c>
    </row>
    <row r="251" spans="1:3" x14ac:dyDescent="0.2">
      <c r="A251">
        <v>12.3</v>
      </c>
      <c r="B251">
        <v>0.92900000000000005</v>
      </c>
      <c r="C251">
        <v>0.81</v>
      </c>
    </row>
    <row r="252" spans="1:3" x14ac:dyDescent="0.2">
      <c r="A252">
        <v>12.35</v>
      </c>
      <c r="B252">
        <v>0.92830000000000001</v>
      </c>
      <c r="C252">
        <v>0.83</v>
      </c>
    </row>
    <row r="253" spans="1:3" x14ac:dyDescent="0.2">
      <c r="A253">
        <v>12.4</v>
      </c>
      <c r="B253">
        <v>0.9274</v>
      </c>
      <c r="C253">
        <v>0.85</v>
      </c>
    </row>
    <row r="254" spans="1:3" x14ac:dyDescent="0.2">
      <c r="A254">
        <v>12.45</v>
      </c>
      <c r="B254">
        <v>0.92669999999999997</v>
      </c>
      <c r="C254">
        <v>0.85</v>
      </c>
    </row>
    <row r="255" spans="1:3" x14ac:dyDescent="0.2">
      <c r="A255">
        <v>12.5</v>
      </c>
      <c r="B255">
        <v>0.92669999999999997</v>
      </c>
      <c r="C255">
        <v>0.85</v>
      </c>
    </row>
    <row r="256" spans="1:3" x14ac:dyDescent="0.2">
      <c r="A256">
        <v>12.55</v>
      </c>
      <c r="B256">
        <v>0.92730000000000001</v>
      </c>
      <c r="C256">
        <v>0.83</v>
      </c>
    </row>
    <row r="257" spans="1:3" x14ac:dyDescent="0.2">
      <c r="A257">
        <v>12.6</v>
      </c>
      <c r="B257">
        <v>0.92800000000000005</v>
      </c>
      <c r="C257">
        <v>0.82</v>
      </c>
    </row>
    <row r="258" spans="1:3" x14ac:dyDescent="0.2">
      <c r="A258">
        <v>12.65</v>
      </c>
      <c r="B258">
        <v>0.92849999999999999</v>
      </c>
      <c r="C258">
        <v>0.82</v>
      </c>
    </row>
    <row r="259" spans="1:3" x14ac:dyDescent="0.2">
      <c r="A259">
        <v>12.7</v>
      </c>
      <c r="B259">
        <v>0.9284</v>
      </c>
      <c r="C259">
        <v>0.83</v>
      </c>
    </row>
    <row r="260" spans="1:3" x14ac:dyDescent="0.2">
      <c r="A260">
        <v>12.75</v>
      </c>
      <c r="B260">
        <v>0.92779999999999996</v>
      </c>
      <c r="C260">
        <v>0.84</v>
      </c>
    </row>
    <row r="261" spans="1:3" x14ac:dyDescent="0.2">
      <c r="A261">
        <v>12.8</v>
      </c>
      <c r="B261">
        <v>0.92720000000000002</v>
      </c>
      <c r="C261">
        <v>0.84</v>
      </c>
    </row>
    <row r="262" spans="1:3" x14ac:dyDescent="0.2">
      <c r="A262">
        <v>12.85</v>
      </c>
      <c r="B262">
        <v>0.92720000000000002</v>
      </c>
      <c r="C262">
        <v>0.84</v>
      </c>
    </row>
    <row r="263" spans="1:3" x14ac:dyDescent="0.2">
      <c r="A263">
        <v>12.9</v>
      </c>
      <c r="B263">
        <v>0.92749999999999999</v>
      </c>
      <c r="C263">
        <v>0.83</v>
      </c>
    </row>
    <row r="264" spans="1:3" x14ac:dyDescent="0.2">
      <c r="A264">
        <v>12.95</v>
      </c>
      <c r="B264">
        <v>0.92789999999999995</v>
      </c>
      <c r="C264">
        <v>0.82</v>
      </c>
    </row>
    <row r="265" spans="1:3" x14ac:dyDescent="0.2">
      <c r="A265">
        <v>13</v>
      </c>
      <c r="B265">
        <v>0.9284</v>
      </c>
      <c r="C265">
        <v>0.81</v>
      </c>
    </row>
    <row r="266" spans="1:3" x14ac:dyDescent="0.2">
      <c r="A266">
        <v>13.05</v>
      </c>
      <c r="B266">
        <v>0.92830000000000001</v>
      </c>
      <c r="C266">
        <v>0.82</v>
      </c>
    </row>
    <row r="267" spans="1:3" x14ac:dyDescent="0.2">
      <c r="A267">
        <v>13.1</v>
      </c>
      <c r="B267">
        <v>0.92789999999999995</v>
      </c>
      <c r="C267">
        <v>0.83</v>
      </c>
    </row>
    <row r="268" spans="1:3" x14ac:dyDescent="0.2">
      <c r="A268">
        <v>13.15</v>
      </c>
      <c r="B268">
        <v>0.92749999999999999</v>
      </c>
      <c r="C268">
        <v>0.83</v>
      </c>
    </row>
    <row r="269" spans="1:3" x14ac:dyDescent="0.2">
      <c r="A269">
        <v>13.2</v>
      </c>
      <c r="B269">
        <v>0.92749999999999999</v>
      </c>
      <c r="C269">
        <v>0.83</v>
      </c>
    </row>
    <row r="270" spans="1:3" x14ac:dyDescent="0.2">
      <c r="A270">
        <v>13.25</v>
      </c>
      <c r="B270">
        <v>0.92779999999999996</v>
      </c>
      <c r="C270">
        <v>0.82</v>
      </c>
    </row>
    <row r="271" spans="1:3" x14ac:dyDescent="0.2">
      <c r="A271">
        <v>13.3</v>
      </c>
      <c r="B271">
        <v>0.92789999999999995</v>
      </c>
      <c r="C271">
        <v>0.81</v>
      </c>
    </row>
    <row r="272" spans="1:3" x14ac:dyDescent="0.2">
      <c r="A272">
        <v>13.35</v>
      </c>
      <c r="B272">
        <v>0.92810000000000004</v>
      </c>
      <c r="C272">
        <v>0.81</v>
      </c>
    </row>
    <row r="273" spans="1:3" x14ac:dyDescent="0.2">
      <c r="A273">
        <v>13.4</v>
      </c>
      <c r="B273">
        <v>0.92810000000000004</v>
      </c>
      <c r="C273">
        <v>0.81</v>
      </c>
    </row>
    <row r="274" spans="1:3" x14ac:dyDescent="0.2">
      <c r="A274">
        <v>13.45</v>
      </c>
      <c r="B274">
        <v>0.92789999999999995</v>
      </c>
      <c r="C274">
        <v>0.81</v>
      </c>
    </row>
    <row r="275" spans="1:3" x14ac:dyDescent="0.2">
      <c r="A275">
        <v>13.5</v>
      </c>
      <c r="B275">
        <v>0.92789999999999995</v>
      </c>
      <c r="C275">
        <v>0.81</v>
      </c>
    </row>
    <row r="276" spans="1:3" x14ac:dyDescent="0.2">
      <c r="A276">
        <v>13.55</v>
      </c>
      <c r="B276">
        <v>0.92789999999999995</v>
      </c>
      <c r="C276">
        <v>0.82</v>
      </c>
    </row>
    <row r="277" spans="1:3" x14ac:dyDescent="0.2">
      <c r="A277">
        <v>13.6</v>
      </c>
      <c r="B277">
        <v>0.92789999999999995</v>
      </c>
      <c r="C277">
        <v>0.82</v>
      </c>
    </row>
    <row r="278" spans="1:3" x14ac:dyDescent="0.2">
      <c r="A278">
        <v>13.65</v>
      </c>
      <c r="B278">
        <v>0.92789999999999995</v>
      </c>
      <c r="C278">
        <v>0.81</v>
      </c>
    </row>
    <row r="279" spans="1:3" x14ac:dyDescent="0.2">
      <c r="A279">
        <v>13.7</v>
      </c>
      <c r="B279">
        <v>0.92800000000000005</v>
      </c>
      <c r="C279">
        <v>0.81</v>
      </c>
    </row>
    <row r="280" spans="1:3" x14ac:dyDescent="0.2">
      <c r="A280">
        <v>13.75</v>
      </c>
      <c r="B280">
        <v>0.92800000000000005</v>
      </c>
      <c r="C280">
        <v>0.81</v>
      </c>
    </row>
    <row r="281" spans="1:3" x14ac:dyDescent="0.2">
      <c r="A281">
        <v>13.8</v>
      </c>
      <c r="B281">
        <v>0.92789999999999995</v>
      </c>
      <c r="C281">
        <v>0.82</v>
      </c>
    </row>
    <row r="282" spans="1:3" x14ac:dyDescent="0.2">
      <c r="A282">
        <v>13.85</v>
      </c>
      <c r="B282">
        <v>0.92789999999999995</v>
      </c>
      <c r="C282">
        <v>0.82</v>
      </c>
    </row>
    <row r="283" spans="1:3" x14ac:dyDescent="0.2">
      <c r="A283">
        <v>13.9</v>
      </c>
      <c r="B283">
        <v>0.92789999999999995</v>
      </c>
      <c r="C283">
        <v>0.81</v>
      </c>
    </row>
    <row r="284" spans="1:3" x14ac:dyDescent="0.2">
      <c r="A284">
        <v>13.95</v>
      </c>
      <c r="B284">
        <v>0.92789999999999995</v>
      </c>
      <c r="C284">
        <v>0.81</v>
      </c>
    </row>
    <row r="285" spans="1:3" x14ac:dyDescent="0.2">
      <c r="A285">
        <v>14</v>
      </c>
      <c r="B285">
        <v>0.92789999999999995</v>
      </c>
      <c r="C285">
        <v>0.81</v>
      </c>
    </row>
    <row r="286" spans="1:3" x14ac:dyDescent="0.2">
      <c r="A286">
        <v>14.05</v>
      </c>
      <c r="B286">
        <v>0.92800000000000005</v>
      </c>
      <c r="C286">
        <v>0.82</v>
      </c>
    </row>
    <row r="287" spans="1:3" x14ac:dyDescent="0.2">
      <c r="A287">
        <v>14.1</v>
      </c>
      <c r="B287">
        <v>0.92800000000000005</v>
      </c>
      <c r="C287">
        <v>0.81</v>
      </c>
    </row>
    <row r="288" spans="1:3" x14ac:dyDescent="0.2">
      <c r="A288">
        <v>14.15</v>
      </c>
      <c r="B288">
        <v>0.92789999999999995</v>
      </c>
      <c r="C288">
        <v>0.81</v>
      </c>
    </row>
    <row r="289" spans="1:3" x14ac:dyDescent="0.2">
      <c r="A289">
        <v>14.2</v>
      </c>
      <c r="B289">
        <v>0.92789999999999995</v>
      </c>
      <c r="C289">
        <v>0.81</v>
      </c>
    </row>
    <row r="290" spans="1:3" x14ac:dyDescent="0.2">
      <c r="A290">
        <v>14.25</v>
      </c>
      <c r="B290">
        <v>0.92789999999999995</v>
      </c>
      <c r="C290">
        <v>0.82</v>
      </c>
    </row>
    <row r="291" spans="1:3" x14ac:dyDescent="0.2">
      <c r="A291">
        <v>14.3</v>
      </c>
      <c r="B291">
        <v>0.92789999999999995</v>
      </c>
      <c r="C291">
        <v>0.82</v>
      </c>
    </row>
    <row r="292" spans="1:3" x14ac:dyDescent="0.2">
      <c r="A292">
        <v>14.35</v>
      </c>
      <c r="B292">
        <v>0.92800000000000005</v>
      </c>
      <c r="C292">
        <v>0.81</v>
      </c>
    </row>
    <row r="293" spans="1:3" x14ac:dyDescent="0.2">
      <c r="A293">
        <v>14.4</v>
      </c>
      <c r="B293">
        <v>0.92800000000000005</v>
      </c>
      <c r="C293">
        <v>0.82</v>
      </c>
    </row>
    <row r="294" spans="1:3" x14ac:dyDescent="0.2">
      <c r="A294">
        <v>14.45</v>
      </c>
      <c r="B294">
        <v>0.92789999999999995</v>
      </c>
      <c r="C294">
        <v>0.82</v>
      </c>
    </row>
    <row r="295" spans="1:3" x14ac:dyDescent="0.2">
      <c r="A295">
        <v>14.5</v>
      </c>
      <c r="B295">
        <v>0.92789999999999995</v>
      </c>
      <c r="C295">
        <v>0.83</v>
      </c>
    </row>
    <row r="296" spans="1:3" x14ac:dyDescent="0.2">
      <c r="A296">
        <v>14.55</v>
      </c>
      <c r="B296">
        <v>0.92789999999999995</v>
      </c>
      <c r="C296">
        <v>0.83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Projectile motion</vt:lpstr>
      <vt:lpstr>Newton's second law - Details</vt:lpstr>
      <vt:lpstr>Newton_without mass bar</vt:lpstr>
      <vt:lpstr>Newton_with mass 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</dc:creator>
  <cp:lastModifiedBy>Mr. Sirilert Chanta urai</cp:lastModifiedBy>
  <dcterms:created xsi:type="dcterms:W3CDTF">2021-03-09T15:35:39Z</dcterms:created>
  <dcterms:modified xsi:type="dcterms:W3CDTF">2021-09-15T13:53:19Z</dcterms:modified>
</cp:coreProperties>
</file>