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ataset" sheetId="1" r:id="rId1"/>
    <sheet name="fcnn2d" sheetId="2" r:id="rId2"/>
    <sheet name="conv2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E5" i="1" l="1"/>
  <c r="E6" i="1"/>
  <c r="E7" i="1"/>
  <c r="E8" i="1"/>
  <c r="E9" i="1"/>
  <c r="E10" i="1"/>
  <c r="E11" i="1"/>
  <c r="E12" i="1"/>
  <c r="E13" i="1"/>
  <c r="E14" i="1"/>
  <c r="F6" i="1"/>
  <c r="F5" i="1"/>
  <c r="G5" i="1"/>
  <c r="G6" i="1"/>
  <c r="D5" i="1"/>
  <c r="G7" i="1"/>
  <c r="G8" i="1"/>
  <c r="G9" i="1"/>
  <c r="G10" i="1"/>
  <c r="G11" i="1"/>
  <c r="G12" i="1"/>
  <c r="G13" i="1"/>
  <c r="G14" i="1"/>
  <c r="F7" i="1"/>
  <c r="F8" i="1"/>
  <c r="F9" i="1"/>
  <c r="F10" i="1"/>
  <c r="F11" i="1"/>
  <c r="F12" i="1"/>
  <c r="F13" i="1"/>
  <c r="F14" i="1"/>
  <c r="D6" i="1"/>
  <c r="D7" i="1"/>
  <c r="D8" i="1"/>
  <c r="D9" i="1"/>
  <c r="D10" i="1"/>
  <c r="D11" i="1"/>
  <c r="D12" i="1"/>
  <c r="D13" i="1"/>
  <c r="D14" i="1"/>
  <c r="C15" i="1"/>
  <c r="G15" i="1" l="1"/>
  <c r="F15" i="1"/>
  <c r="D15" i="1"/>
  <c r="E15" i="1"/>
</calcChain>
</file>

<file path=xl/sharedStrings.xml><?xml version="1.0" encoding="utf-8"?>
<sst xmlns="http://schemas.openxmlformats.org/spreadsheetml/2006/main" count="96" uniqueCount="74">
  <si>
    <t>Pose</t>
  </si>
  <si>
    <t>Sample</t>
  </si>
  <si>
    <t>Train set 0.8</t>
  </si>
  <si>
    <t>Test set 0.2</t>
  </si>
  <si>
    <t>Chair Pose</t>
  </si>
  <si>
    <t>Cobra Pose</t>
  </si>
  <si>
    <t>Dolphin Plank Pose</t>
  </si>
  <si>
    <t>Downward-Facing Dog Pose</t>
  </si>
  <si>
    <t>Plank Pose</t>
  </si>
  <si>
    <t>Side Plank Pose</t>
  </si>
  <si>
    <t>Tree Pose</t>
  </si>
  <si>
    <t>Warrior 1 Pose</t>
  </si>
  <si>
    <t>Warrior 2 Pose</t>
  </si>
  <si>
    <t>Warrior 3 Pose</t>
  </si>
  <si>
    <t>Ảnh</t>
  </si>
  <si>
    <t>Training 0.68</t>
  </si>
  <si>
    <t>Validation 0.12</t>
  </si>
  <si>
    <t>epoch</t>
  </si>
  <si>
    <t>train_acc</t>
  </si>
  <si>
    <t>val_acc</t>
  </si>
  <si>
    <t>num_dense</t>
  </si>
  <si>
    <t>memory(%)</t>
  </si>
  <si>
    <t>test_acc</t>
  </si>
  <si>
    <t>total_params</t>
  </si>
  <si>
    <t>Samples training set</t>
  </si>
  <si>
    <t>Samples validation set</t>
  </si>
  <si>
    <t>Samples test set</t>
  </si>
  <si>
    <t>num_maxpool</t>
  </si>
  <si>
    <t>conv_per_maxpool</t>
  </si>
  <si>
    <t>num_units_list = [64, 128, 128, 256, 265, 128, 128, 64]</t>
  </si>
  <si>
    <t>filter_size=3</t>
  </si>
  <si>
    <t>Data Augmentation</t>
  </si>
  <si>
    <t>Training</t>
  </si>
  <si>
    <t>num_filters_list = [32, 64, 128, 256, 128, 64]</t>
  </si>
  <si>
    <t>learning_rate=0.0005</t>
  </si>
  <si>
    <t>dropout_fc=0.2</t>
  </si>
  <si>
    <t xml:space="preserve"> dropout_cnn=0.2</t>
  </si>
  <si>
    <t xml:space="preserve"> dropout_f=0.5</t>
  </si>
  <si>
    <t>time(m)</t>
  </si>
  <si>
    <t>17.55.104995</t>
  </si>
  <si>
    <t>23.01.330779</t>
  </si>
  <si>
    <t>32.21.830990</t>
  </si>
  <si>
    <t>14.59.660373</t>
  </si>
  <si>
    <t>17.46.456731</t>
  </si>
  <si>
    <t>39.39.892191</t>
  </si>
  <si>
    <t>19.45.884992</t>
  </si>
  <si>
    <t>8.23.707417</t>
  </si>
  <si>
    <t>22.56.600102</t>
  </si>
  <si>
    <t>20.18.519202</t>
  </si>
  <si>
    <t>27.12.641736</t>
  </si>
  <si>
    <t>28.51.360765</t>
  </si>
  <si>
    <t>7.05.010562</t>
  </si>
  <si>
    <t>33.28.925117</t>
  </si>
  <si>
    <t>20.20.481341</t>
  </si>
  <si>
    <t>25.04.788731</t>
  </si>
  <si>
    <t>5.42.739807</t>
  </si>
  <si>
    <t>9.12.259532</t>
  </si>
  <si>
    <t>17.03.953617</t>
  </si>
  <si>
    <t>24.17.988227</t>
  </si>
  <si>
    <t>46.52.954729</t>
  </si>
  <si>
    <t>6.14.829211</t>
  </si>
  <si>
    <t>9.48.267108</t>
  </si>
  <si>
    <t>17.46.074103</t>
  </si>
  <si>
    <t>22.51.830861</t>
  </si>
  <si>
    <t>10.36.480826</t>
  </si>
  <si>
    <t>7.17.707293</t>
  </si>
  <si>
    <t>10.04.130456</t>
  </si>
  <si>
    <t>5.06.163336</t>
  </si>
  <si>
    <t>7.02.190030</t>
  </si>
  <si>
    <t>6.02.670146</t>
  </si>
  <si>
    <t>5.54.702475</t>
  </si>
  <si>
    <t>6.05.982003</t>
  </si>
  <si>
    <t>5.29.439198</t>
  </si>
  <si>
    <t>5.45.149401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</si>
</sst>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i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3" fillId="0" borderId="1" xfId="0" applyFont="1" applyBorder="1" applyAlignment="1">
      <alignment horizontal="right" vertical="center" wrapText="1"/>
    </xf>
    <xf numFmtId="0" fontId="5" fillId="0" borderId="0" xfId="0" applyFont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5"/>
  <sheetViews>
    <sheetView tabSelected="1" workbookViewId="0">
      <selection activeCell="H4" sqref="H4"/>
    </sheetView>
  </sheetViews>
  <sheetFormatPr defaultRowHeight="14.4" x14ac:dyDescent="0.3"/>
  <cols>
    <col min="2" max="2" width="31.5546875" bestFit="1" customWidth="1"/>
    <col min="4" max="5" width="8.88671875" customWidth="1"/>
    <col min="6" max="6" width="10.44140625" bestFit="1" customWidth="1"/>
    <col min="10" max="10" width="31.5546875" bestFit="1" customWidth="1"/>
    <col min="11" max="11" width="10.88671875" customWidth="1"/>
  </cols>
  <sheetData>
    <row r="3" spans="2:14" ht="21" thickBot="1" x14ac:dyDescent="0.4">
      <c r="B3" s="3" t="s">
        <v>14</v>
      </c>
      <c r="J3" s="3" t="s">
        <v>31</v>
      </c>
    </row>
    <row r="4" spans="2:14" ht="51" thickBot="1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15</v>
      </c>
      <c r="G4" s="1" t="s">
        <v>16</v>
      </c>
      <c r="J4" s="1" t="s">
        <v>0</v>
      </c>
      <c r="K4" s="1" t="s">
        <v>32</v>
      </c>
    </row>
    <row r="5" spans="2:14" ht="17.399999999999999" thickBot="1" x14ac:dyDescent="0.35">
      <c r="B5" s="2" t="s">
        <v>4</v>
      </c>
      <c r="C5" s="4">
        <v>390</v>
      </c>
      <c r="D5" s="4">
        <f>ROUNDUP(0.8*C5,0)</f>
        <v>312</v>
      </c>
      <c r="E5" s="4">
        <f>ROUNDDOWN(0.2*C5,0)</f>
        <v>78</v>
      </c>
      <c r="F5" s="4">
        <f>ROUNDUP(0.68*C5,0)</f>
        <v>266</v>
      </c>
      <c r="G5" s="4">
        <f>ROUNDDOWN(0.12*C5,0)</f>
        <v>46</v>
      </c>
      <c r="J5" s="2" t="s">
        <v>4</v>
      </c>
      <c r="K5" s="4">
        <v>400</v>
      </c>
    </row>
    <row r="6" spans="2:14" ht="17.399999999999999" thickBot="1" x14ac:dyDescent="0.35">
      <c r="B6" s="2" t="s">
        <v>5</v>
      </c>
      <c r="C6" s="4">
        <v>500</v>
      </c>
      <c r="D6" s="4">
        <f t="shared" ref="D6:D14" si="0">ROUNDUP(0.8*C6,0)</f>
        <v>400</v>
      </c>
      <c r="E6" s="4">
        <f t="shared" ref="E6:E14" si="1">ROUNDDOWN(0.2*C6,0)</f>
        <v>100</v>
      </c>
      <c r="F6" s="4">
        <f>ROUNDUP(0.68*C6,0)</f>
        <v>340</v>
      </c>
      <c r="G6" s="4">
        <f>ROUNDDOWN(0.12*C6,0)</f>
        <v>60</v>
      </c>
      <c r="J6" s="2" t="s">
        <v>5</v>
      </c>
      <c r="K6" s="4">
        <v>400</v>
      </c>
    </row>
    <row r="7" spans="2:14" ht="17.399999999999999" thickBot="1" x14ac:dyDescent="0.35">
      <c r="B7" s="2" t="s">
        <v>6</v>
      </c>
      <c r="C7" s="4">
        <v>226</v>
      </c>
      <c r="D7" s="4">
        <f t="shared" si="0"/>
        <v>181</v>
      </c>
      <c r="E7" s="4">
        <f t="shared" si="1"/>
        <v>45</v>
      </c>
      <c r="F7" s="4">
        <f t="shared" ref="F7:F14" si="2">ROUNDUP(0.68*C7,0)</f>
        <v>154</v>
      </c>
      <c r="G7" s="4">
        <f t="shared" ref="G7:G14" si="3">ROUNDDOWN(0.12*C7,0)</f>
        <v>27</v>
      </c>
      <c r="J7" s="2" t="s">
        <v>6</v>
      </c>
      <c r="K7" s="4">
        <v>400</v>
      </c>
    </row>
    <row r="8" spans="2:14" ht="20.399999999999999" customHeight="1" thickBot="1" x14ac:dyDescent="0.35">
      <c r="B8" s="2" t="s">
        <v>7</v>
      </c>
      <c r="C8" s="4">
        <v>500</v>
      </c>
      <c r="D8" s="4">
        <f t="shared" si="0"/>
        <v>400</v>
      </c>
      <c r="E8" s="4">
        <f t="shared" si="1"/>
        <v>100</v>
      </c>
      <c r="F8" s="4">
        <f t="shared" si="2"/>
        <v>340</v>
      </c>
      <c r="G8" s="4">
        <f t="shared" si="3"/>
        <v>60</v>
      </c>
      <c r="J8" s="2" t="s">
        <v>7</v>
      </c>
      <c r="K8" s="4">
        <v>400</v>
      </c>
    </row>
    <row r="9" spans="2:14" ht="17.399999999999999" thickBot="1" x14ac:dyDescent="0.35">
      <c r="B9" s="2" t="s">
        <v>8</v>
      </c>
      <c r="C9" s="4">
        <v>325</v>
      </c>
      <c r="D9" s="4">
        <f t="shared" si="0"/>
        <v>260</v>
      </c>
      <c r="E9" s="4">
        <f t="shared" si="1"/>
        <v>65</v>
      </c>
      <c r="F9" s="4">
        <f t="shared" si="2"/>
        <v>221</v>
      </c>
      <c r="G9" s="4">
        <f t="shared" si="3"/>
        <v>39</v>
      </c>
      <c r="J9" s="2" t="s">
        <v>8</v>
      </c>
      <c r="K9" s="4">
        <v>400</v>
      </c>
    </row>
    <row r="10" spans="2:14" ht="17.399999999999999" thickBot="1" x14ac:dyDescent="0.35">
      <c r="B10" s="2" t="s">
        <v>9</v>
      </c>
      <c r="C10" s="4">
        <v>294</v>
      </c>
      <c r="D10" s="4">
        <f t="shared" si="0"/>
        <v>236</v>
      </c>
      <c r="E10" s="4">
        <f t="shared" si="1"/>
        <v>58</v>
      </c>
      <c r="F10" s="4">
        <f t="shared" si="2"/>
        <v>200</v>
      </c>
      <c r="G10" s="4">
        <f t="shared" si="3"/>
        <v>35</v>
      </c>
      <c r="J10" s="2" t="s">
        <v>9</v>
      </c>
      <c r="K10" s="4">
        <v>400</v>
      </c>
    </row>
    <row r="11" spans="2:14" ht="17.399999999999999" thickBot="1" x14ac:dyDescent="0.35">
      <c r="B11" s="2" t="s">
        <v>10</v>
      </c>
      <c r="C11" s="4">
        <v>500</v>
      </c>
      <c r="D11" s="4">
        <f t="shared" si="0"/>
        <v>400</v>
      </c>
      <c r="E11" s="4">
        <f t="shared" si="1"/>
        <v>100</v>
      </c>
      <c r="F11" s="4">
        <f t="shared" si="2"/>
        <v>340</v>
      </c>
      <c r="G11" s="4">
        <f t="shared" si="3"/>
        <v>60</v>
      </c>
      <c r="J11" s="2" t="s">
        <v>10</v>
      </c>
      <c r="K11" s="4">
        <v>400</v>
      </c>
    </row>
    <row r="12" spans="2:14" ht="17.399999999999999" thickBot="1" x14ac:dyDescent="0.35">
      <c r="B12" s="2" t="s">
        <v>11</v>
      </c>
      <c r="C12" s="4">
        <v>370</v>
      </c>
      <c r="D12" s="4">
        <f t="shared" si="0"/>
        <v>296</v>
      </c>
      <c r="E12" s="4">
        <f t="shared" si="1"/>
        <v>74</v>
      </c>
      <c r="F12" s="4">
        <f t="shared" si="2"/>
        <v>252</v>
      </c>
      <c r="G12" s="4">
        <f t="shared" si="3"/>
        <v>44</v>
      </c>
      <c r="J12" s="2" t="s">
        <v>11</v>
      </c>
      <c r="K12" s="4">
        <v>400</v>
      </c>
    </row>
    <row r="13" spans="2:14" ht="17.399999999999999" thickBot="1" x14ac:dyDescent="0.35">
      <c r="B13" s="2" t="s">
        <v>12</v>
      </c>
      <c r="C13" s="4">
        <v>500</v>
      </c>
      <c r="D13" s="4">
        <f t="shared" si="0"/>
        <v>400</v>
      </c>
      <c r="E13" s="4">
        <f t="shared" si="1"/>
        <v>100</v>
      </c>
      <c r="F13" s="4">
        <f t="shared" si="2"/>
        <v>340</v>
      </c>
      <c r="G13" s="4">
        <f t="shared" si="3"/>
        <v>60</v>
      </c>
      <c r="J13" s="2" t="s">
        <v>12</v>
      </c>
      <c r="K13" s="4">
        <v>400</v>
      </c>
    </row>
    <row r="14" spans="2:14" ht="17.399999999999999" thickBot="1" x14ac:dyDescent="0.35">
      <c r="B14" s="2" t="s">
        <v>13</v>
      </c>
      <c r="C14" s="4">
        <v>334</v>
      </c>
      <c r="D14" s="4">
        <f t="shared" si="0"/>
        <v>268</v>
      </c>
      <c r="E14" s="4">
        <f t="shared" si="1"/>
        <v>66</v>
      </c>
      <c r="F14" s="4">
        <f t="shared" si="2"/>
        <v>228</v>
      </c>
      <c r="G14" s="4">
        <f t="shared" si="3"/>
        <v>40</v>
      </c>
      <c r="J14" s="2" t="s">
        <v>13</v>
      </c>
      <c r="K14" s="4">
        <v>400</v>
      </c>
    </row>
    <row r="15" spans="2:14" ht="16.8" x14ac:dyDescent="0.3">
      <c r="B15" s="5"/>
      <c r="C15" s="5">
        <f>SUM(C5:C14)</f>
        <v>3939</v>
      </c>
      <c r="D15" s="5">
        <f t="shared" ref="D15:G15" si="4">SUM(D5:D14)</f>
        <v>3153</v>
      </c>
      <c r="E15" s="5">
        <f t="shared" si="4"/>
        <v>786</v>
      </c>
      <c r="F15" s="5">
        <f t="shared" si="4"/>
        <v>2681</v>
      </c>
      <c r="G15" s="5">
        <f t="shared" si="4"/>
        <v>471</v>
      </c>
      <c r="J15" s="5"/>
      <c r="K15" s="5">
        <f>SUM(K5:K14)</f>
        <v>4000</v>
      </c>
      <c r="M15" s="5"/>
      <c r="N1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2" sqref="E22"/>
    </sheetView>
  </sheetViews>
  <sheetFormatPr defaultRowHeight="14.4" x14ac:dyDescent="0.3"/>
  <cols>
    <col min="1" max="1" width="7.77734375" customWidth="1"/>
    <col min="2" max="2" width="10.88671875" bestFit="1" customWidth="1"/>
    <col min="3" max="3" width="11.88671875" bestFit="1" customWidth="1"/>
    <col min="4" max="4" width="12" bestFit="1" customWidth="1"/>
    <col min="5" max="5" width="11.6640625" customWidth="1"/>
    <col min="6" max="6" width="6" bestFit="1" customWidth="1"/>
    <col min="7" max="7" width="12.109375" bestFit="1" customWidth="1"/>
    <col min="8" max="8" width="10.33203125" bestFit="1" customWidth="1"/>
    <col min="9" max="9" width="12" bestFit="1" customWidth="1"/>
  </cols>
  <sheetData>
    <row r="1" spans="1:9" x14ac:dyDescent="0.3">
      <c r="A1" t="s">
        <v>24</v>
      </c>
      <c r="C1">
        <v>4000</v>
      </c>
      <c r="E1" t="s">
        <v>29</v>
      </c>
    </row>
    <row r="2" spans="1:9" x14ac:dyDescent="0.3">
      <c r="A2" t="s">
        <v>25</v>
      </c>
      <c r="C2">
        <v>473</v>
      </c>
      <c r="E2" t="s">
        <v>34</v>
      </c>
    </row>
    <row r="3" spans="1:9" x14ac:dyDescent="0.3">
      <c r="A3" t="s">
        <v>26</v>
      </c>
      <c r="C3">
        <v>786</v>
      </c>
      <c r="E3" t="s">
        <v>35</v>
      </c>
    </row>
    <row r="6" spans="1:9" x14ac:dyDescent="0.3">
      <c r="B6" t="s">
        <v>20</v>
      </c>
      <c r="C6" t="s">
        <v>23</v>
      </c>
      <c r="D6" t="s">
        <v>18</v>
      </c>
      <c r="E6" t="s">
        <v>19</v>
      </c>
      <c r="F6" t="s">
        <v>17</v>
      </c>
      <c r="G6" t="s">
        <v>38</v>
      </c>
      <c r="H6" t="s">
        <v>21</v>
      </c>
      <c r="I6" t="s">
        <v>22</v>
      </c>
    </row>
    <row r="7" spans="1:9" x14ac:dyDescent="0.3">
      <c r="B7">
        <v>1</v>
      </c>
      <c r="C7">
        <v>4320714</v>
      </c>
      <c r="D7">
        <v>0.10000000149011599</v>
      </c>
      <c r="E7">
        <v>0.126849889755249</v>
      </c>
      <c r="F7">
        <v>19</v>
      </c>
      <c r="G7" t="s">
        <v>64</v>
      </c>
      <c r="H7">
        <v>0.1</v>
      </c>
      <c r="I7">
        <v>9.9236644804477595E-2</v>
      </c>
    </row>
    <row r="8" spans="1:9" x14ac:dyDescent="0.3">
      <c r="B8">
        <v>2</v>
      </c>
      <c r="C8">
        <v>4329674</v>
      </c>
      <c r="D8">
        <v>9.74999964237213E-2</v>
      </c>
      <c r="E8">
        <v>0.126849889755249</v>
      </c>
      <c r="F8">
        <v>15</v>
      </c>
      <c r="G8" t="s">
        <v>65</v>
      </c>
      <c r="H8">
        <v>1.69999999999999</v>
      </c>
      <c r="I8">
        <v>5.7251907885074602E-2</v>
      </c>
    </row>
    <row r="9" spans="1:9" x14ac:dyDescent="0.3">
      <c r="B9">
        <v>3</v>
      </c>
      <c r="C9">
        <v>4346186</v>
      </c>
      <c r="D9">
        <v>0.100500002503395</v>
      </c>
      <c r="E9">
        <v>0.126849889755249</v>
      </c>
      <c r="F9">
        <v>20</v>
      </c>
      <c r="G9" t="s">
        <v>66</v>
      </c>
      <c r="H9">
        <v>0.5</v>
      </c>
      <c r="I9">
        <v>0.127226456999778</v>
      </c>
    </row>
    <row r="10" spans="1:9" s="6" customFormat="1" x14ac:dyDescent="0.3">
      <c r="B10" s="6">
        <v>4</v>
      </c>
      <c r="C10">
        <v>4380490</v>
      </c>
      <c r="D10">
        <v>0.103000000119209</v>
      </c>
      <c r="E10">
        <v>0.126849889755249</v>
      </c>
      <c r="F10">
        <v>11</v>
      </c>
      <c r="G10" t="s">
        <v>67</v>
      </c>
      <c r="H10">
        <v>0.30000000000000399</v>
      </c>
      <c r="I10">
        <v>5.7251907885074602E-2</v>
      </c>
    </row>
    <row r="11" spans="1:9" s="6" customFormat="1" x14ac:dyDescent="0.3">
      <c r="B11" s="6">
        <v>5</v>
      </c>
      <c r="C11">
        <v>4448685</v>
      </c>
      <c r="D11">
        <v>9.8250001668929998E-2</v>
      </c>
      <c r="E11">
        <v>0.126849889755249</v>
      </c>
      <c r="F11">
        <v>15</v>
      </c>
      <c r="G11" t="s">
        <v>68</v>
      </c>
      <c r="H11">
        <v>0.29999999999999699</v>
      </c>
      <c r="I11">
        <v>0.127226456999778</v>
      </c>
    </row>
    <row r="12" spans="1:9" x14ac:dyDescent="0.3">
      <c r="B12">
        <v>6</v>
      </c>
      <c r="C12">
        <v>4481363</v>
      </c>
      <c r="D12">
        <v>0.101750001311302</v>
      </c>
      <c r="E12">
        <v>0.126849889755249</v>
      </c>
      <c r="F12">
        <v>14</v>
      </c>
      <c r="G12" t="s">
        <v>69</v>
      </c>
      <c r="H12">
        <v>0.89999999999999802</v>
      </c>
      <c r="I12">
        <v>9.4147585332393605E-2</v>
      </c>
    </row>
    <row r="13" spans="1:9" x14ac:dyDescent="0.3">
      <c r="B13">
        <v>7</v>
      </c>
      <c r="C13">
        <v>4497875</v>
      </c>
      <c r="D13">
        <v>0.100500002503395</v>
      </c>
      <c r="E13">
        <v>0.126849889755249</v>
      </c>
      <c r="F13">
        <v>13</v>
      </c>
      <c r="G13" t="s">
        <v>70</v>
      </c>
      <c r="H13">
        <v>0.1</v>
      </c>
      <c r="I13">
        <v>9.4147585332393605E-2</v>
      </c>
    </row>
    <row r="14" spans="1:9" x14ac:dyDescent="0.3">
      <c r="B14">
        <v>8</v>
      </c>
      <c r="C14">
        <v>4505491</v>
      </c>
      <c r="D14">
        <v>0.10249999910593</v>
      </c>
      <c r="E14">
        <v>0.13107822835445401</v>
      </c>
      <c r="F14">
        <v>12</v>
      </c>
      <c r="G14" t="s">
        <v>71</v>
      </c>
      <c r="H14">
        <v>1.3999999999999899</v>
      </c>
      <c r="I14">
        <v>0.127226456999778</v>
      </c>
    </row>
    <row r="15" spans="1:9" x14ac:dyDescent="0.3">
      <c r="B15">
        <v>9</v>
      </c>
      <c r="C15">
        <v>4509651</v>
      </c>
      <c r="D15">
        <v>0.10424999892711601</v>
      </c>
      <c r="E15">
        <v>0.126849889755249</v>
      </c>
      <c r="F15">
        <v>11</v>
      </c>
      <c r="G15" t="s">
        <v>72</v>
      </c>
      <c r="H15">
        <v>0.20000000000000201</v>
      </c>
      <c r="I15">
        <v>0.127226456999778</v>
      </c>
    </row>
    <row r="16" spans="1:9" x14ac:dyDescent="0.3">
      <c r="B16">
        <v>10</v>
      </c>
      <c r="C16">
        <v>4513811</v>
      </c>
      <c r="D16">
        <v>0.10474999994039499</v>
      </c>
      <c r="E16">
        <v>0.126849889755249</v>
      </c>
      <c r="F16">
        <v>13</v>
      </c>
      <c r="G16" t="s">
        <v>73</v>
      </c>
      <c r="H16">
        <v>0.69999999999999496</v>
      </c>
      <c r="I16">
        <v>8.39694663882255E-2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L33" sqref="L33"/>
    </sheetView>
  </sheetViews>
  <sheetFormatPr defaultRowHeight="14.4" x14ac:dyDescent="0.3"/>
  <cols>
    <col min="1" max="1" width="7.77734375" customWidth="1"/>
    <col min="2" max="2" width="12.6640625" bestFit="1" customWidth="1"/>
    <col min="3" max="3" width="16.77734375" bestFit="1" customWidth="1"/>
    <col min="4" max="4" width="16.21875" bestFit="1" customWidth="1"/>
    <col min="5" max="6" width="12" bestFit="1" customWidth="1"/>
    <col min="7" max="7" width="6" bestFit="1" customWidth="1"/>
    <col min="8" max="8" width="12.109375" bestFit="1" customWidth="1"/>
    <col min="9" max="9" width="10.33203125" bestFit="1" customWidth="1"/>
    <col min="10" max="10" width="12" bestFit="1" customWidth="1"/>
  </cols>
  <sheetData>
    <row r="1" spans="1:10" x14ac:dyDescent="0.3">
      <c r="A1" t="s">
        <v>24</v>
      </c>
      <c r="C1">
        <v>4000</v>
      </c>
      <c r="E1" t="s">
        <v>33</v>
      </c>
      <c r="I1" t="s">
        <v>36</v>
      </c>
    </row>
    <row r="2" spans="1:10" x14ac:dyDescent="0.3">
      <c r="A2" t="s">
        <v>25</v>
      </c>
      <c r="C2">
        <v>473</v>
      </c>
      <c r="E2" t="s">
        <v>30</v>
      </c>
      <c r="I2" t="s">
        <v>37</v>
      </c>
    </row>
    <row r="3" spans="1:10" x14ac:dyDescent="0.3">
      <c r="A3" t="s">
        <v>26</v>
      </c>
      <c r="C3">
        <v>786</v>
      </c>
      <c r="E3" t="s">
        <v>34</v>
      </c>
    </row>
    <row r="6" spans="1:10" x14ac:dyDescent="0.3">
      <c r="B6" t="s">
        <v>27</v>
      </c>
      <c r="C6" t="s">
        <v>28</v>
      </c>
      <c r="D6" t="s">
        <v>23</v>
      </c>
      <c r="E6" t="s">
        <v>18</v>
      </c>
      <c r="F6" t="s">
        <v>19</v>
      </c>
      <c r="G6" t="s">
        <v>17</v>
      </c>
      <c r="H6" t="s">
        <v>38</v>
      </c>
      <c r="I6" t="s">
        <v>21</v>
      </c>
      <c r="J6" t="s">
        <v>22</v>
      </c>
    </row>
    <row r="7" spans="1:10" x14ac:dyDescent="0.3">
      <c r="B7">
        <v>1</v>
      </c>
      <c r="C7">
        <v>1</v>
      </c>
      <c r="D7">
        <v>11521610</v>
      </c>
      <c r="E7">
        <v>9.8250001668929998E-2</v>
      </c>
      <c r="F7">
        <v>0.126849889755249</v>
      </c>
      <c r="G7">
        <v>12</v>
      </c>
      <c r="H7" s="7" t="s">
        <v>39</v>
      </c>
      <c r="I7">
        <v>17.8</v>
      </c>
      <c r="J7">
        <v>8.39694663882255E-2</v>
      </c>
    </row>
    <row r="8" spans="1:10" s="6" customFormat="1" x14ac:dyDescent="0.3">
      <c r="B8" s="6">
        <v>1</v>
      </c>
      <c r="C8" s="6">
        <v>2</v>
      </c>
      <c r="D8">
        <v>23060106</v>
      </c>
      <c r="E8">
        <v>0.82200002670287997</v>
      </c>
      <c r="F8">
        <v>0.55179703235626198</v>
      </c>
      <c r="G8">
        <v>42</v>
      </c>
      <c r="H8" t="s">
        <v>40</v>
      </c>
      <c r="I8">
        <v>2</v>
      </c>
      <c r="J8">
        <v>0.48346054553985501</v>
      </c>
    </row>
    <row r="9" spans="1:10" s="6" customFormat="1" x14ac:dyDescent="0.3">
      <c r="B9" s="6">
        <v>1</v>
      </c>
      <c r="C9" s="6">
        <v>3</v>
      </c>
      <c r="D9">
        <v>46173962</v>
      </c>
      <c r="E9">
        <v>0.959749996662139</v>
      </c>
      <c r="F9">
        <v>0.59619450569152799</v>
      </c>
      <c r="G9">
        <v>53</v>
      </c>
      <c r="H9" t="s">
        <v>41</v>
      </c>
      <c r="I9">
        <v>1</v>
      </c>
      <c r="J9">
        <v>0.54961830377578702</v>
      </c>
    </row>
    <row r="10" spans="1:10" x14ac:dyDescent="0.3">
      <c r="B10">
        <v>1</v>
      </c>
      <c r="C10">
        <v>4</v>
      </c>
      <c r="D10">
        <v>92549130</v>
      </c>
      <c r="E10">
        <v>0.100500002503395</v>
      </c>
      <c r="F10">
        <v>0.126849889755249</v>
      </c>
      <c r="G10">
        <v>13</v>
      </c>
      <c r="H10" t="s">
        <v>42</v>
      </c>
      <c r="I10">
        <v>2</v>
      </c>
      <c r="J10">
        <v>7.3791347444057395E-2</v>
      </c>
    </row>
    <row r="11" spans="1:10" x14ac:dyDescent="0.3">
      <c r="B11">
        <v>1</v>
      </c>
      <c r="C11">
        <v>5</v>
      </c>
      <c r="D11">
        <v>46764170</v>
      </c>
      <c r="E11">
        <v>0.101750001311302</v>
      </c>
      <c r="F11">
        <v>0.126849889755249</v>
      </c>
      <c r="G11">
        <v>13</v>
      </c>
      <c r="H11" t="s">
        <v>43</v>
      </c>
      <c r="I11">
        <v>9.9999999999994302E-2</v>
      </c>
      <c r="J11">
        <v>0.127226456999778</v>
      </c>
    </row>
    <row r="12" spans="1:10" x14ac:dyDescent="0.3">
      <c r="B12">
        <v>2</v>
      </c>
      <c r="C12">
        <v>1</v>
      </c>
      <c r="D12">
        <v>2814570</v>
      </c>
      <c r="E12">
        <v>0.96549999713897705</v>
      </c>
      <c r="F12">
        <v>0.64693444967269897</v>
      </c>
      <c r="G12">
        <v>33</v>
      </c>
      <c r="H12" t="s">
        <v>44</v>
      </c>
      <c r="I12">
        <v>18.399999999999999</v>
      </c>
      <c r="J12">
        <v>0.62086516618728604</v>
      </c>
    </row>
    <row r="13" spans="1:10" x14ac:dyDescent="0.3">
      <c r="B13">
        <v>2</v>
      </c>
      <c r="C13">
        <v>2</v>
      </c>
      <c r="D13">
        <v>5664490</v>
      </c>
      <c r="E13">
        <v>0.94499999284744196</v>
      </c>
      <c r="F13">
        <v>0.67441862821578902</v>
      </c>
      <c r="G13">
        <v>37</v>
      </c>
      <c r="H13" t="s">
        <v>45</v>
      </c>
      <c r="I13">
        <v>2.5</v>
      </c>
      <c r="J13">
        <v>0.63358777761459295</v>
      </c>
    </row>
    <row r="14" spans="1:10" x14ac:dyDescent="0.3">
      <c r="B14">
        <v>2</v>
      </c>
      <c r="C14">
        <v>3</v>
      </c>
      <c r="D14">
        <v>11438058</v>
      </c>
      <c r="E14">
        <v>9.7249999642372104E-2</v>
      </c>
      <c r="F14">
        <v>0.126849889755249</v>
      </c>
      <c r="G14">
        <v>13</v>
      </c>
      <c r="H14" t="s">
        <v>46</v>
      </c>
      <c r="I14">
        <v>1.1000000000000001</v>
      </c>
      <c r="J14">
        <v>0.127226456999778</v>
      </c>
    </row>
    <row r="15" spans="1:10" x14ac:dyDescent="0.3">
      <c r="B15">
        <v>2</v>
      </c>
      <c r="C15">
        <v>4</v>
      </c>
      <c r="D15">
        <v>23280106</v>
      </c>
      <c r="E15">
        <v>9.8250001668929998E-2</v>
      </c>
      <c r="F15">
        <v>0.126849889755249</v>
      </c>
      <c r="G15">
        <v>16</v>
      </c>
      <c r="H15" t="s">
        <v>47</v>
      </c>
      <c r="I15">
        <v>0.80000000000000404</v>
      </c>
      <c r="J15">
        <v>9.9236644804477595E-2</v>
      </c>
    </row>
    <row r="16" spans="1:10" x14ac:dyDescent="0.3">
      <c r="B16">
        <v>2</v>
      </c>
      <c r="C16">
        <v>5</v>
      </c>
      <c r="D16">
        <v>12618474</v>
      </c>
      <c r="E16">
        <v>0.100749999284744</v>
      </c>
      <c r="F16">
        <v>0.126849889755249</v>
      </c>
      <c r="G16">
        <v>11</v>
      </c>
      <c r="H16" t="s">
        <v>48</v>
      </c>
      <c r="I16">
        <v>1.3999999999999899</v>
      </c>
      <c r="J16">
        <v>7.3791347444057395E-2</v>
      </c>
    </row>
    <row r="17" spans="2:10" x14ac:dyDescent="0.3">
      <c r="B17">
        <v>3</v>
      </c>
      <c r="C17">
        <v>1</v>
      </c>
      <c r="D17">
        <v>683658</v>
      </c>
      <c r="E17">
        <v>0.950999975204467</v>
      </c>
      <c r="F17">
        <v>0.70824521780014005</v>
      </c>
      <c r="G17">
        <v>32</v>
      </c>
      <c r="H17" t="s">
        <v>49</v>
      </c>
      <c r="I17">
        <v>18.599999999999898</v>
      </c>
      <c r="J17">
        <v>0.70992368459701505</v>
      </c>
    </row>
    <row r="18" spans="2:10" x14ac:dyDescent="0.3">
      <c r="B18">
        <v>3</v>
      </c>
      <c r="C18">
        <v>2</v>
      </c>
      <c r="D18">
        <v>1421130</v>
      </c>
      <c r="E18">
        <v>0.95550000667571999</v>
      </c>
      <c r="F18">
        <v>0.71035939455032304</v>
      </c>
      <c r="G18">
        <v>54</v>
      </c>
      <c r="H18" t="s">
        <v>50</v>
      </c>
      <c r="I18">
        <v>2</v>
      </c>
      <c r="J18">
        <v>0.67048346996307295</v>
      </c>
    </row>
    <row r="19" spans="2:10" x14ac:dyDescent="0.3">
      <c r="B19">
        <v>3</v>
      </c>
      <c r="C19">
        <v>3</v>
      </c>
      <c r="D19">
        <v>3006666</v>
      </c>
      <c r="E19">
        <v>9.8999999463558197E-2</v>
      </c>
      <c r="F19">
        <v>0.126849889755249</v>
      </c>
      <c r="G19">
        <v>11</v>
      </c>
      <c r="H19" t="s">
        <v>51</v>
      </c>
      <c r="I19">
        <v>1.2</v>
      </c>
      <c r="J19">
        <v>0.127226456999778</v>
      </c>
    </row>
    <row r="20" spans="2:10" x14ac:dyDescent="0.3">
      <c r="B20">
        <v>3</v>
      </c>
      <c r="C20">
        <v>4</v>
      </c>
      <c r="D20">
        <v>6620106</v>
      </c>
      <c r="E20">
        <v>9.8750002682209001E-2</v>
      </c>
      <c r="F20">
        <v>0.126849889755249</v>
      </c>
      <c r="G20">
        <v>25</v>
      </c>
      <c r="H20" t="s">
        <v>52</v>
      </c>
      <c r="I20">
        <v>0.5</v>
      </c>
      <c r="J20">
        <v>8.2697197794914204E-2</v>
      </c>
    </row>
    <row r="21" spans="2:10" x14ac:dyDescent="0.3">
      <c r="B21">
        <v>3</v>
      </c>
      <c r="C21">
        <v>5</v>
      </c>
      <c r="D21">
        <v>4777290</v>
      </c>
      <c r="E21">
        <v>9.9250003695487907E-2</v>
      </c>
      <c r="F21">
        <v>0.126849889755249</v>
      </c>
      <c r="G21">
        <v>11</v>
      </c>
      <c r="H21" t="s">
        <v>53</v>
      </c>
      <c r="I21">
        <v>0.59999999999999398</v>
      </c>
      <c r="J21">
        <v>0.127226456999778</v>
      </c>
    </row>
    <row r="22" spans="2:10" x14ac:dyDescent="0.3">
      <c r="B22">
        <v>4</v>
      </c>
      <c r="C22">
        <v>1</v>
      </c>
      <c r="D22">
        <v>195242</v>
      </c>
      <c r="E22">
        <v>0.88075000047683705</v>
      </c>
      <c r="F22">
        <v>0.80972516536712602</v>
      </c>
      <c r="G22">
        <v>33</v>
      </c>
      <c r="H22" t="s">
        <v>54</v>
      </c>
      <c r="I22">
        <v>16.7</v>
      </c>
      <c r="J22">
        <v>0.78371500968933105</v>
      </c>
    </row>
    <row r="23" spans="2:10" x14ac:dyDescent="0.3">
      <c r="B23">
        <v>4</v>
      </c>
      <c r="C23">
        <v>2</v>
      </c>
      <c r="D23">
        <v>462762</v>
      </c>
      <c r="E23">
        <v>0.10000000149011599</v>
      </c>
      <c r="F23">
        <v>0.126849889755249</v>
      </c>
      <c r="G23">
        <v>12</v>
      </c>
      <c r="H23" t="s">
        <v>55</v>
      </c>
      <c r="I23">
        <v>1.5</v>
      </c>
      <c r="J23">
        <v>0.127226456999778</v>
      </c>
    </row>
    <row r="24" spans="2:10" x14ac:dyDescent="0.3">
      <c r="B24">
        <v>4</v>
      </c>
      <c r="C24">
        <v>3</v>
      </c>
      <c r="D24">
        <v>1145258</v>
      </c>
      <c r="E24">
        <v>9.8999999463558197E-2</v>
      </c>
      <c r="F24">
        <v>0.126849889755249</v>
      </c>
      <c r="G24">
        <v>14</v>
      </c>
      <c r="H24" t="s">
        <v>56</v>
      </c>
      <c r="I24">
        <v>2.7999999999999901</v>
      </c>
      <c r="J24">
        <v>7.3791347444057395E-2</v>
      </c>
    </row>
    <row r="25" spans="2:10" x14ac:dyDescent="0.3">
      <c r="B25">
        <v>4</v>
      </c>
      <c r="C25">
        <v>4</v>
      </c>
      <c r="D25">
        <v>3100074</v>
      </c>
      <c r="E25">
        <v>0.100500002503395</v>
      </c>
      <c r="F25">
        <v>0.126849889755249</v>
      </c>
      <c r="G25">
        <v>12</v>
      </c>
      <c r="H25" t="s">
        <v>57</v>
      </c>
      <c r="I25">
        <v>0.89999999999999802</v>
      </c>
      <c r="J25">
        <v>0.127226456999778</v>
      </c>
    </row>
    <row r="26" spans="2:10" x14ac:dyDescent="0.3">
      <c r="B26">
        <v>4</v>
      </c>
      <c r="C26">
        <v>5</v>
      </c>
      <c r="D26">
        <v>3506090</v>
      </c>
      <c r="E26">
        <v>9.5499999821185996E-2</v>
      </c>
      <c r="F26">
        <v>0.126849889755249</v>
      </c>
      <c r="G26">
        <v>12</v>
      </c>
      <c r="H26" t="s">
        <v>58</v>
      </c>
      <c r="I26">
        <v>0.20000000000000201</v>
      </c>
      <c r="J26">
        <v>0.127226456999778</v>
      </c>
    </row>
    <row r="27" spans="2:10" x14ac:dyDescent="0.3">
      <c r="B27">
        <v>5</v>
      </c>
      <c r="C27">
        <v>1</v>
      </c>
      <c r="D27">
        <v>71370</v>
      </c>
      <c r="E27">
        <v>0.85100001096725397</v>
      </c>
      <c r="F27">
        <v>0.87949258089065496</v>
      </c>
      <c r="G27">
        <v>59</v>
      </c>
      <c r="H27" t="s">
        <v>59</v>
      </c>
      <c r="I27">
        <v>18.899999999999999</v>
      </c>
      <c r="J27">
        <v>0.85114502906799305</v>
      </c>
    </row>
    <row r="28" spans="2:10" x14ac:dyDescent="0.3">
      <c r="B28">
        <v>5</v>
      </c>
      <c r="C28">
        <v>2</v>
      </c>
      <c r="D28">
        <v>233482</v>
      </c>
      <c r="E28">
        <v>0.10225000232458099</v>
      </c>
      <c r="F28">
        <v>0.126849889755249</v>
      </c>
      <c r="G28">
        <v>11</v>
      </c>
      <c r="H28" t="s">
        <v>60</v>
      </c>
      <c r="I28">
        <v>1.7</v>
      </c>
      <c r="J28">
        <v>8.2697197794914204E-2</v>
      </c>
    </row>
    <row r="29" spans="2:10" x14ac:dyDescent="0.3">
      <c r="B29">
        <v>5</v>
      </c>
      <c r="C29">
        <v>3</v>
      </c>
      <c r="D29">
        <v>742026</v>
      </c>
      <c r="E29">
        <v>0.10249999910593</v>
      </c>
      <c r="F29">
        <v>0.126849889755249</v>
      </c>
      <c r="G29">
        <v>15</v>
      </c>
      <c r="H29" t="s">
        <v>61</v>
      </c>
      <c r="I29">
        <v>1.3999999999999899</v>
      </c>
      <c r="J29">
        <v>8.2697197794914204E-2</v>
      </c>
    </row>
    <row r="30" spans="2:10" x14ac:dyDescent="0.3">
      <c r="B30">
        <v>5</v>
      </c>
      <c r="C30">
        <v>4</v>
      </c>
      <c r="D30">
        <v>2496394</v>
      </c>
      <c r="E30">
        <v>0.103000000119209</v>
      </c>
      <c r="F30">
        <v>0.126849889755249</v>
      </c>
      <c r="G30">
        <v>11</v>
      </c>
      <c r="H30" t="s">
        <v>62</v>
      </c>
      <c r="I30">
        <v>0.5</v>
      </c>
      <c r="J30">
        <v>0.127226456999778</v>
      </c>
    </row>
    <row r="31" spans="2:10" x14ac:dyDescent="0.3">
      <c r="B31">
        <v>5</v>
      </c>
      <c r="C31">
        <v>5</v>
      </c>
      <c r="D31">
        <v>3693066</v>
      </c>
      <c r="E31">
        <v>9.7999997437000205E-2</v>
      </c>
      <c r="F31">
        <v>0.126849889755249</v>
      </c>
      <c r="G31">
        <v>12</v>
      </c>
      <c r="H31" t="s">
        <v>63</v>
      </c>
      <c r="I31">
        <v>0.19999999999999499</v>
      </c>
      <c r="J31">
        <v>8.2697197794914204E-2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fcnn2d</vt:lpstr>
      <vt:lpstr>conv2d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2023-10-07T07:21:11Z</dcterms:modified>
</cp:coreProperties>
</file>