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anpham/Desktop/CSCT MASTERS/PROJECT/DATA PROCESSING/CODE/TIME SERIES + ECONOMIC INDEX/"/>
    </mc:Choice>
  </mc:AlternateContent>
  <xr:revisionPtr revIDLastSave="0" documentId="13_ncr:1_{97B01A3E-E896-7640-A156-875A710B674D}" xr6:coauthVersionLast="47" xr6:coauthVersionMax="47" xr10:uidLastSave="{00000000-0000-0000-0000-000000000000}"/>
  <bookViews>
    <workbookView xWindow="13460" yWindow="460" windowWidth="15300" windowHeight="15980" firstSheet="2" activeTab="3" xr2:uid="{F18CE295-4EED-0746-8786-A26669FFA761}"/>
  </bookViews>
  <sheets>
    <sheet name="DATA COMPOSITION 1 (70-15-15)" sheetId="1" r:id="rId1"/>
    <sheet name="DATA COMPOSITION 2 (80-10-10)" sheetId="2" r:id="rId2"/>
    <sheet name="DATA COMPOSITION 3 (90-5-5)" sheetId="3" r:id="rId3"/>
    <sheet name="DATA COMPOSITION4(FixedSetTest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F21" i="2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B19" i="2"/>
  <c r="B20" i="2" s="1"/>
  <c r="B21" i="2" s="1"/>
  <c r="D3" i="4"/>
  <c r="D4" i="4"/>
  <c r="D5" i="4"/>
  <c r="D6" i="4"/>
  <c r="J6" i="4" s="1"/>
  <c r="D7" i="4"/>
  <c r="D8" i="4"/>
  <c r="D9" i="4"/>
  <c r="D10" i="4"/>
  <c r="J10" i="4" s="1"/>
  <c r="D11" i="4"/>
  <c r="D12" i="4"/>
  <c r="D13" i="4"/>
  <c r="D14" i="4"/>
  <c r="D15" i="4"/>
  <c r="D16" i="4"/>
  <c r="D17" i="4"/>
  <c r="D18" i="4"/>
  <c r="J18" i="4" s="1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2" i="4"/>
  <c r="D3" i="3"/>
  <c r="D4" i="3"/>
  <c r="D5" i="3"/>
  <c r="D6" i="3"/>
  <c r="D7" i="3"/>
  <c r="D8" i="3"/>
  <c r="D2" i="3"/>
  <c r="B11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27" i="1"/>
  <c r="J3" i="4"/>
  <c r="J4" i="4"/>
  <c r="J7" i="4"/>
  <c r="J11" i="4"/>
  <c r="J13" i="4"/>
  <c r="J15" i="4"/>
  <c r="J17" i="4"/>
  <c r="J19" i="4"/>
  <c r="J21" i="4"/>
  <c r="J23" i="4"/>
  <c r="J25" i="4"/>
  <c r="J27" i="4"/>
  <c r="J28" i="4"/>
  <c r="J29" i="4"/>
  <c r="J30" i="4"/>
  <c r="J31" i="4"/>
  <c r="J32" i="4"/>
  <c r="J33" i="4"/>
  <c r="J34" i="4"/>
  <c r="J35" i="4"/>
  <c r="J36" i="4"/>
  <c r="J38" i="4"/>
  <c r="J39" i="4"/>
  <c r="J40" i="4"/>
  <c r="J41" i="4"/>
  <c r="J42" i="4"/>
  <c r="J9" i="4"/>
  <c r="J14" i="4"/>
  <c r="J26" i="4"/>
  <c r="J37" i="4"/>
  <c r="F43" i="4"/>
  <c r="H2" i="3"/>
  <c r="K43" i="4"/>
  <c r="K11" i="3"/>
  <c r="F11" i="3"/>
  <c r="K21" i="2"/>
  <c r="K28" i="1"/>
  <c r="B28" i="1"/>
  <c r="F28" i="1"/>
  <c r="J16" i="4" l="1"/>
  <c r="J20" i="4"/>
  <c r="J8" i="4"/>
  <c r="J24" i="4"/>
  <c r="J12" i="4"/>
  <c r="J5" i="4"/>
  <c r="B43" i="4"/>
  <c r="J22" i="4"/>
  <c r="J2" i="1"/>
  <c r="J26" i="1"/>
  <c r="J22" i="1"/>
  <c r="J18" i="1"/>
  <c r="J14" i="1"/>
  <c r="J10" i="1"/>
  <c r="J6" i="1"/>
  <c r="J24" i="1"/>
  <c r="J20" i="1"/>
  <c r="J16" i="1"/>
  <c r="J12" i="1"/>
  <c r="J27" i="1"/>
  <c r="J19" i="1"/>
  <c r="J15" i="1"/>
  <c r="J11" i="1"/>
  <c r="J7" i="1"/>
  <c r="J3" i="1"/>
  <c r="J25" i="1"/>
  <c r="J21" i="1"/>
  <c r="J17" i="1"/>
  <c r="J13" i="1"/>
  <c r="J9" i="1"/>
  <c r="J5" i="1"/>
  <c r="J8" i="1"/>
  <c r="J4" i="1"/>
  <c r="J23" i="1"/>
  <c r="D19" i="2"/>
  <c r="D12" i="2"/>
  <c r="D2" i="2"/>
  <c r="D17" i="2"/>
  <c r="H10" i="3"/>
  <c r="H7" i="3"/>
  <c r="H3" i="3"/>
  <c r="H4" i="3"/>
  <c r="D9" i="3"/>
  <c r="H8" i="3"/>
  <c r="D10" i="3"/>
  <c r="H5" i="3"/>
  <c r="H6" i="3"/>
  <c r="H9" i="3"/>
  <c r="D15" i="2"/>
  <c r="D11" i="2"/>
  <c r="D7" i="2"/>
  <c r="D3" i="2"/>
  <c r="D4" i="2"/>
  <c r="D18" i="2"/>
  <c r="D14" i="2"/>
  <c r="D10" i="2"/>
  <c r="D6" i="2"/>
  <c r="D20" i="2"/>
  <c r="D16" i="2"/>
  <c r="D8" i="2"/>
  <c r="D13" i="2"/>
  <c r="D9" i="2"/>
  <c r="D5" i="2"/>
  <c r="J6" i="2" l="1"/>
  <c r="J19" i="2"/>
  <c r="J10" i="3"/>
  <c r="J17" i="2"/>
  <c r="J16" i="2"/>
  <c r="J2" i="4"/>
  <c r="H43" i="4"/>
  <c r="D43" i="4"/>
  <c r="J7" i="3"/>
  <c r="J4" i="3"/>
  <c r="J2" i="3"/>
  <c r="J6" i="3"/>
  <c r="J3" i="3"/>
  <c r="J8" i="3"/>
  <c r="D11" i="3"/>
  <c r="H11" i="3"/>
  <c r="J5" i="3"/>
  <c r="J9" i="3"/>
  <c r="D21" i="2"/>
  <c r="J9" i="2"/>
  <c r="H2" i="2"/>
  <c r="H21" i="2" s="1"/>
  <c r="J20" i="2"/>
  <c r="J10" i="2"/>
  <c r="J13" i="2"/>
  <c r="J7" i="2"/>
  <c r="J12" i="2"/>
  <c r="J15" i="2"/>
  <c r="J14" i="2"/>
  <c r="J3" i="2"/>
  <c r="J18" i="2"/>
  <c r="J5" i="2"/>
  <c r="J8" i="2"/>
  <c r="J4" i="2"/>
  <c r="J11" i="2"/>
  <c r="J2" i="2" l="1"/>
  <c r="J43" i="4"/>
  <c r="J11" i="3"/>
  <c r="J21" i="2" l="1"/>
</calcChain>
</file>

<file path=xl/sharedStrings.xml><?xml version="1.0" encoding="utf-8"?>
<sst xmlns="http://schemas.openxmlformats.org/spreadsheetml/2006/main" count="32" uniqueCount="8">
  <si>
    <t>LSTM</t>
  </si>
  <si>
    <t>SVR</t>
  </si>
  <si>
    <t>W(LSTM)</t>
  </si>
  <si>
    <t>W(SVR)</t>
  </si>
  <si>
    <t>Expected</t>
  </si>
  <si>
    <t>Actual</t>
  </si>
  <si>
    <t>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</si>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</sst>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1" applyNumberFormat="1" applyFont="1"/>
    <xf numFmtId="173" fontId="4" fillId="0" borderId="0" xfId="1" applyNumberFormat="1" applyFont="1"/>
    <xf numFmtId="0" fontId="7" fillId="0" borderId="0" xfId="1" applyNumberFormat="1" applyFont="1" applyFill="1" applyAlignment="1">
      <alignment horizontal="center"/>
    </xf>
    <xf numFmtId="0" fontId="7" fillId="2" borderId="0" xfId="1" applyNumberFormat="1" applyFont="1" applyFill="1" applyAlignment="1">
      <alignment horizontal="center"/>
    </xf>
    <xf numFmtId="0" fontId="5" fillId="0" borderId="0" xfId="1" applyNumberFormat="1" applyFont="1"/>
    <xf numFmtId="0" fontId="0" fillId="0" borderId="0" xfId="1" applyNumberFormat="1" applyFont="1"/>
    <xf numFmtId="0" fontId="7" fillId="2" borderId="0" xfId="1" applyNumberFormat="1" applyFont="1" applyFill="1"/>
    <xf numFmtId="0" fontId="6" fillId="0" borderId="0" xfId="1" applyNumberFormat="1" applyFont="1"/>
    <xf numFmtId="0" fontId="2" fillId="0" borderId="0" xfId="1" applyNumberFormat="1" applyFont="1"/>
    <xf numFmtId="1" fontId="4" fillId="0" borderId="0" xfId="1" applyNumberFormat="1" applyFont="1"/>
    <xf numFmtId="1" fontId="5" fillId="0" borderId="0" xfId="1" applyNumberFormat="1" applyFont="1"/>
    <xf numFmtId="1" fontId="0" fillId="0" borderId="0" xfId="1" applyNumberFormat="1" applyFont="1"/>
    <xf numFmtId="2" fontId="4" fillId="0" borderId="0" xfId="1" applyNumberFormat="1" applyFont="1"/>
    <xf numFmtId="173" fontId="5" fillId="0" borderId="0" xfId="1" applyNumberFormat="1" applyFont="1"/>
    <xf numFmtId="173" fontId="0" fillId="0" borderId="0" xfId="1" applyNumberFormat="1" applyFont="1"/>
    <xf numFmtId="173" fontId="7" fillId="2" borderId="0" xfId="1" applyNumberFormat="1" applyFont="1" applyFill="1"/>
    <xf numFmtId="173" fontId="6" fillId="0" borderId="0" xfId="1" applyNumberFormat="1" applyFont="1"/>
    <xf numFmtId="173" fontId="2" fillId="0" borderId="0" xfId="1" applyNumberFormat="1" applyFont="1"/>
    <xf numFmtId="0" fontId="6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0" applyNumberFormat="1"/>
    <xf numFmtId="0" fontId="10" fillId="0" borderId="0" xfId="1" applyNumberFormat="1" applyFont="1" applyFill="1" applyAlignment="1">
      <alignment horizontal="center"/>
    </xf>
    <xf numFmtId="0" fontId="10" fillId="0" borderId="0" xfId="1" applyNumberFormat="1" applyFont="1" applyAlignment="1">
      <alignment horizontal="center"/>
    </xf>
    <xf numFmtId="0" fontId="9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6A69-3119-8444-93B7-58DFA2E97D24}">
  <dimension ref="A1:L28"/>
  <sheetViews>
    <sheetView topLeftCell="F1" workbookViewId="0">
      <selection activeCell="J2" sqref="J2:J27"/>
    </sheetView>
  </sheetViews>
  <sheetFormatPr baseColWidth="10" defaultRowHeight="16" x14ac:dyDescent="0.2"/>
  <cols>
    <col min="1" max="1" width="11" style="2" bestFit="1" customWidth="1"/>
    <col min="2" max="2" width="16" style="2" bestFit="1" customWidth="1"/>
    <col min="3" max="3" width="15" style="7" bestFit="1" customWidth="1"/>
    <col min="4" max="4" width="11.5" style="7" bestFit="1" customWidth="1"/>
    <col min="5" max="5" width="10.83203125" style="2"/>
    <col min="6" max="6" width="15.1640625" style="2" bestFit="1" customWidth="1"/>
    <col min="7" max="7" width="11" style="2" bestFit="1" customWidth="1"/>
    <col min="8" max="8" width="12.5" style="2" bestFit="1" customWidth="1"/>
    <col min="9" max="9" width="10.83203125" style="7"/>
    <col min="10" max="10" width="16" style="2" bestFit="1" customWidth="1"/>
    <col min="11" max="11" width="14" style="2" bestFit="1" customWidth="1"/>
    <col min="12" max="12" width="14" style="2" customWidth="1"/>
    <col min="13" max="16384" width="10.83203125" style="2"/>
  </cols>
  <sheetData>
    <row r="1" spans="1:12" s="4" customFormat="1" x14ac:dyDescent="0.2">
      <c r="A1" s="5" t="s">
        <v>7</v>
      </c>
      <c r="B1" s="5" t="s">
        <v>0</v>
      </c>
      <c r="C1" s="5" t="s">
        <v>2</v>
      </c>
      <c r="D1" s="5"/>
      <c r="E1" s="5"/>
      <c r="F1" s="5" t="s">
        <v>1</v>
      </c>
      <c r="G1" s="5" t="s">
        <v>3</v>
      </c>
      <c r="H1" s="5"/>
      <c r="I1" s="5"/>
      <c r="J1" s="5" t="s">
        <v>4</v>
      </c>
      <c r="K1" s="5" t="s">
        <v>5</v>
      </c>
      <c r="L1" s="5"/>
    </row>
    <row r="2" spans="1:12" x14ac:dyDescent="0.2">
      <c r="A2" s="2">
        <v>1</v>
      </c>
      <c r="B2" s="14">
        <v>119271.15</v>
      </c>
      <c r="C2" s="2">
        <v>0.5</v>
      </c>
      <c r="D2" s="2">
        <f>B2*C2</f>
        <v>59635.574999999997</v>
      </c>
      <c r="F2" s="2">
        <v>610240.53799074003</v>
      </c>
      <c r="G2" s="2">
        <v>0.5</v>
      </c>
      <c r="H2" s="2">
        <f>G2*F2</f>
        <v>305120.26899537002</v>
      </c>
      <c r="I2" s="2"/>
      <c r="J2" s="2">
        <f>H2+D2</f>
        <v>364755.84399537003</v>
      </c>
      <c r="K2" s="7">
        <v>0</v>
      </c>
      <c r="L2" s="7"/>
    </row>
    <row r="3" spans="1:12" x14ac:dyDescent="0.2">
      <c r="A3" s="2">
        <v>2</v>
      </c>
      <c r="B3" s="14">
        <v>119271.15</v>
      </c>
      <c r="C3" s="2">
        <v>0.5</v>
      </c>
      <c r="D3" s="2">
        <f t="shared" ref="D3:D26" si="0">B3*C3</f>
        <v>59635.574999999997</v>
      </c>
      <c r="F3" s="6">
        <v>610240.52691989997</v>
      </c>
      <c r="G3" s="2">
        <v>0.5</v>
      </c>
      <c r="H3" s="2">
        <f t="shared" ref="H3:H26" si="1">G3*F3</f>
        <v>305120.26345994999</v>
      </c>
      <c r="I3" s="2"/>
      <c r="J3" s="2">
        <f t="shared" ref="J3:J27" si="2">H3+D3</f>
        <v>364755.83845995</v>
      </c>
      <c r="K3" s="7">
        <v>0</v>
      </c>
      <c r="L3" s="7"/>
    </row>
    <row r="4" spans="1:12" x14ac:dyDescent="0.2">
      <c r="A4" s="2">
        <v>3</v>
      </c>
      <c r="B4" s="14">
        <v>119271.15</v>
      </c>
      <c r="C4" s="2">
        <v>0.5</v>
      </c>
      <c r="D4" s="2">
        <f t="shared" si="0"/>
        <v>59635.574999999997</v>
      </c>
      <c r="F4" s="6">
        <v>610240.51850887004</v>
      </c>
      <c r="G4" s="2">
        <v>0.5</v>
      </c>
      <c r="H4" s="2">
        <f t="shared" si="1"/>
        <v>305120.25925443502</v>
      </c>
      <c r="I4" s="2"/>
      <c r="J4" s="2">
        <f t="shared" si="2"/>
        <v>364755.83425443503</v>
      </c>
      <c r="K4" s="7">
        <v>0</v>
      </c>
      <c r="L4" s="7"/>
    </row>
    <row r="5" spans="1:12" x14ac:dyDescent="0.2">
      <c r="A5" s="2">
        <v>4</v>
      </c>
      <c r="B5" s="14">
        <v>119271.15</v>
      </c>
      <c r="C5" s="2">
        <v>0.5</v>
      </c>
      <c r="D5" s="2">
        <f t="shared" si="0"/>
        <v>59635.574999999997</v>
      </c>
      <c r="F5" s="6">
        <v>610240.50962073996</v>
      </c>
      <c r="G5" s="2">
        <v>0.5</v>
      </c>
      <c r="H5" s="2">
        <f t="shared" si="1"/>
        <v>305120.25481036998</v>
      </c>
      <c r="I5" s="2"/>
      <c r="J5" s="2">
        <f t="shared" si="2"/>
        <v>364755.82981036999</v>
      </c>
      <c r="K5" s="7">
        <v>0</v>
      </c>
      <c r="L5" s="7"/>
    </row>
    <row r="6" spans="1:12" x14ac:dyDescent="0.2">
      <c r="A6" s="2">
        <v>5</v>
      </c>
      <c r="B6" s="14">
        <v>119271.15</v>
      </c>
      <c r="C6" s="2">
        <v>0.5</v>
      </c>
      <c r="D6" s="2">
        <f t="shared" si="0"/>
        <v>59635.574999999997</v>
      </c>
      <c r="F6" s="2">
        <v>610240.50689938001</v>
      </c>
      <c r="G6" s="2">
        <v>0.5</v>
      </c>
      <c r="H6" s="2">
        <f t="shared" si="1"/>
        <v>305120.25344969</v>
      </c>
      <c r="I6" s="2"/>
      <c r="J6" s="2">
        <f t="shared" si="2"/>
        <v>364755.82844969002</v>
      </c>
      <c r="K6" s="7">
        <v>0</v>
      </c>
      <c r="L6" s="7"/>
    </row>
    <row r="7" spans="1:12" x14ac:dyDescent="0.2">
      <c r="A7" s="2">
        <v>6</v>
      </c>
      <c r="B7" s="14">
        <v>119271.15</v>
      </c>
      <c r="C7" s="2">
        <v>0.5</v>
      </c>
      <c r="D7" s="2">
        <f t="shared" si="0"/>
        <v>59635.574999999997</v>
      </c>
      <c r="F7" s="2">
        <v>610240.50555408001</v>
      </c>
      <c r="G7" s="2">
        <v>0.5</v>
      </c>
      <c r="H7" s="2">
        <f t="shared" si="1"/>
        <v>305120.25277704</v>
      </c>
      <c r="I7" s="2"/>
      <c r="J7" s="2">
        <f t="shared" si="2"/>
        <v>364755.82777704002</v>
      </c>
      <c r="K7" s="7">
        <v>0</v>
      </c>
      <c r="L7" s="7"/>
    </row>
    <row r="8" spans="1:12" x14ac:dyDescent="0.2">
      <c r="A8" s="2">
        <v>7</v>
      </c>
      <c r="B8" s="14">
        <v>119582.914</v>
      </c>
      <c r="C8" s="2">
        <v>0.5</v>
      </c>
      <c r="D8" s="2">
        <f t="shared" si="0"/>
        <v>59791.457000000002</v>
      </c>
      <c r="F8" s="2">
        <v>610240.50183173001</v>
      </c>
      <c r="G8" s="2">
        <v>0.5</v>
      </c>
      <c r="H8" s="2">
        <f t="shared" si="1"/>
        <v>305120.25091586501</v>
      </c>
      <c r="I8" s="2"/>
      <c r="J8" s="2">
        <f t="shared" si="2"/>
        <v>364911.707915865</v>
      </c>
      <c r="K8" s="7">
        <v>400</v>
      </c>
      <c r="L8" s="7"/>
    </row>
    <row r="9" spans="1:12" x14ac:dyDescent="0.2">
      <c r="A9" s="2">
        <v>8</v>
      </c>
      <c r="B9" s="2">
        <v>121688.07</v>
      </c>
      <c r="C9" s="2">
        <v>0.5</v>
      </c>
      <c r="D9" s="2">
        <f t="shared" si="0"/>
        <v>60844.035000000003</v>
      </c>
      <c r="F9" s="2">
        <v>610240.50230659998</v>
      </c>
      <c r="G9" s="2">
        <v>0.5</v>
      </c>
      <c r="H9" s="2">
        <f t="shared" si="1"/>
        <v>305120.25115329999</v>
      </c>
      <c r="I9" s="2"/>
      <c r="J9" s="2">
        <f t="shared" si="2"/>
        <v>365964.28615329997</v>
      </c>
      <c r="K9" s="7">
        <v>3100</v>
      </c>
      <c r="L9" s="7"/>
    </row>
    <row r="10" spans="1:12" x14ac:dyDescent="0.2">
      <c r="A10" s="2">
        <v>9</v>
      </c>
      <c r="B10" s="2">
        <v>123794.71</v>
      </c>
      <c r="C10" s="2">
        <v>0.5</v>
      </c>
      <c r="D10" s="2">
        <f t="shared" si="0"/>
        <v>61897.355000000003</v>
      </c>
      <c r="F10" s="2">
        <v>610240.72079310997</v>
      </c>
      <c r="G10" s="2">
        <v>0.5</v>
      </c>
      <c r="H10" s="2">
        <f t="shared" si="1"/>
        <v>305120.36039655498</v>
      </c>
      <c r="I10" s="2"/>
      <c r="J10" s="2">
        <f t="shared" si="2"/>
        <v>367017.71539655497</v>
      </c>
      <c r="K10" s="7">
        <v>5800</v>
      </c>
      <c r="L10" s="7"/>
    </row>
    <row r="11" spans="1:12" x14ac:dyDescent="0.2">
      <c r="A11" s="2">
        <v>10</v>
      </c>
      <c r="B11" s="2">
        <v>120485.6</v>
      </c>
      <c r="C11" s="2">
        <v>0.5</v>
      </c>
      <c r="D11" s="2">
        <f t="shared" si="0"/>
        <v>60242.8</v>
      </c>
      <c r="F11" s="2">
        <v>610240.63869891001</v>
      </c>
      <c r="G11" s="2">
        <v>0.5</v>
      </c>
      <c r="H11" s="2">
        <f t="shared" si="1"/>
        <v>305120.31934945501</v>
      </c>
      <c r="I11" s="2"/>
      <c r="J11" s="2">
        <f t="shared" si="2"/>
        <v>365363.119349455</v>
      </c>
      <c r="K11" s="7">
        <v>1558</v>
      </c>
      <c r="L11" s="7"/>
    </row>
    <row r="12" spans="1:12" x14ac:dyDescent="0.2">
      <c r="A12" s="2">
        <v>11</v>
      </c>
      <c r="B12" s="2">
        <v>130983.9</v>
      </c>
      <c r="C12" s="2">
        <v>0.5</v>
      </c>
      <c r="D12" s="2">
        <f t="shared" si="0"/>
        <v>65491.95</v>
      </c>
      <c r="F12" s="2">
        <v>610240.58998855995</v>
      </c>
      <c r="G12" s="2">
        <v>0.5</v>
      </c>
      <c r="H12" s="2">
        <f t="shared" si="1"/>
        <v>305120.29499427998</v>
      </c>
      <c r="I12" s="2"/>
      <c r="J12" s="2">
        <f t="shared" si="2"/>
        <v>370612.24499427999</v>
      </c>
      <c r="K12" s="7">
        <v>15000</v>
      </c>
      <c r="L12" s="7"/>
    </row>
    <row r="13" spans="1:12" x14ac:dyDescent="0.2">
      <c r="A13" s="2">
        <v>12</v>
      </c>
      <c r="B13" s="2">
        <v>174318.66</v>
      </c>
      <c r="C13" s="2">
        <v>0.5</v>
      </c>
      <c r="D13" s="2">
        <f t="shared" si="0"/>
        <v>87159.33</v>
      </c>
      <c r="F13" s="2">
        <v>610240.55520206003</v>
      </c>
      <c r="G13" s="2">
        <v>0.5</v>
      </c>
      <c r="H13" s="2">
        <f t="shared" si="1"/>
        <v>305120.27760103001</v>
      </c>
      <c r="I13" s="2"/>
      <c r="J13" s="2">
        <f t="shared" si="2"/>
        <v>392279.60760103003</v>
      </c>
      <c r="K13" s="7">
        <v>70000</v>
      </c>
      <c r="L13" s="7"/>
    </row>
    <row r="14" spans="1:12" x14ac:dyDescent="0.2">
      <c r="A14" s="2">
        <v>13</v>
      </c>
      <c r="B14" s="2">
        <v>227126.6</v>
      </c>
      <c r="C14" s="2">
        <v>0.5</v>
      </c>
      <c r="D14" s="2">
        <f t="shared" si="0"/>
        <v>113563.3</v>
      </c>
      <c r="F14" s="2">
        <v>610240.51840002998</v>
      </c>
      <c r="G14" s="2">
        <v>0.5</v>
      </c>
      <c r="H14" s="2">
        <f t="shared" si="1"/>
        <v>305120.25920001499</v>
      </c>
      <c r="I14" s="2"/>
      <c r="J14" s="2">
        <f t="shared" si="2"/>
        <v>418683.55920001498</v>
      </c>
      <c r="K14" s="7">
        <v>136000</v>
      </c>
      <c r="L14" s="7"/>
    </row>
    <row r="15" spans="1:12" x14ac:dyDescent="0.2">
      <c r="A15" s="2">
        <v>14</v>
      </c>
      <c r="B15" s="2">
        <v>266902.59999999998</v>
      </c>
      <c r="C15" s="2">
        <v>0.5</v>
      </c>
      <c r="D15" s="2">
        <f t="shared" si="0"/>
        <v>133451.29999999999</v>
      </c>
      <c r="F15" s="6">
        <v>610240.51110775</v>
      </c>
      <c r="G15" s="2">
        <v>0.5</v>
      </c>
      <c r="H15" s="2">
        <f t="shared" si="1"/>
        <v>305120.255553875</v>
      </c>
      <c r="I15" s="2"/>
      <c r="J15" s="2">
        <f t="shared" si="2"/>
        <v>438571.55555387499</v>
      </c>
      <c r="K15" s="7">
        <v>185000</v>
      </c>
      <c r="L15" s="7"/>
    </row>
    <row r="16" spans="1:12" x14ac:dyDescent="0.2">
      <c r="A16" s="2">
        <v>15</v>
      </c>
      <c r="B16" s="2">
        <v>379007.78</v>
      </c>
      <c r="C16" s="2">
        <v>0.5</v>
      </c>
      <c r="D16" s="2">
        <f t="shared" si="0"/>
        <v>189503.89</v>
      </c>
      <c r="F16" s="2">
        <v>610240.50800000003</v>
      </c>
      <c r="G16" s="2">
        <v>0.5</v>
      </c>
      <c r="H16" s="2">
        <f t="shared" si="1"/>
        <v>305120.25400000002</v>
      </c>
      <c r="I16" s="2"/>
      <c r="J16" s="2">
        <f t="shared" si="2"/>
        <v>494624.14400000003</v>
      </c>
      <c r="K16" s="7">
        <v>320000</v>
      </c>
      <c r="L16" s="7"/>
    </row>
    <row r="17" spans="1:12" x14ac:dyDescent="0.2">
      <c r="A17" s="2">
        <v>16</v>
      </c>
      <c r="B17" s="2">
        <v>522290.34</v>
      </c>
      <c r="C17" s="2">
        <v>0.5</v>
      </c>
      <c r="D17" s="2">
        <f t="shared" si="0"/>
        <v>261145.17</v>
      </c>
      <c r="F17" s="2">
        <v>610240.53374772996</v>
      </c>
      <c r="G17" s="2">
        <v>0.5</v>
      </c>
      <c r="H17" s="2">
        <f t="shared" si="1"/>
        <v>305120.26687386498</v>
      </c>
      <c r="I17" s="2"/>
      <c r="J17" s="2">
        <f t="shared" si="2"/>
        <v>566265.43687386496</v>
      </c>
      <c r="K17" s="7">
        <v>486407</v>
      </c>
      <c r="L17" s="7"/>
    </row>
    <row r="18" spans="1:12" x14ac:dyDescent="0.2">
      <c r="A18" s="2">
        <v>17</v>
      </c>
      <c r="B18" s="2">
        <v>474745.06</v>
      </c>
      <c r="C18" s="2">
        <v>0.5</v>
      </c>
      <c r="D18" s="2">
        <f t="shared" si="0"/>
        <v>237372.53</v>
      </c>
      <c r="F18" s="2">
        <v>610240.63300524</v>
      </c>
      <c r="G18" s="2">
        <v>0.5</v>
      </c>
      <c r="H18" s="2">
        <f t="shared" si="1"/>
        <v>305120.31650262</v>
      </c>
      <c r="I18" s="2"/>
      <c r="J18" s="2">
        <f t="shared" si="2"/>
        <v>542492.84650262003</v>
      </c>
      <c r="K18" s="7">
        <v>431909</v>
      </c>
      <c r="L18" s="7"/>
    </row>
    <row r="19" spans="1:12" x14ac:dyDescent="0.2">
      <c r="A19" s="2">
        <v>18</v>
      </c>
      <c r="B19" s="2">
        <v>520489.16</v>
      </c>
      <c r="C19" s="2">
        <v>0.5</v>
      </c>
      <c r="D19" s="2">
        <f t="shared" si="0"/>
        <v>260244.58</v>
      </c>
      <c r="F19" s="2">
        <v>610240.58833488997</v>
      </c>
      <c r="G19" s="2">
        <v>0.5</v>
      </c>
      <c r="H19" s="2">
        <f t="shared" si="1"/>
        <v>305120.29416744498</v>
      </c>
      <c r="I19" s="2"/>
      <c r="J19" s="2">
        <f t="shared" si="2"/>
        <v>565364.874167445</v>
      </c>
      <c r="K19" s="7">
        <v>484355</v>
      </c>
      <c r="L19" s="7"/>
    </row>
    <row r="20" spans="1:12" x14ac:dyDescent="0.2">
      <c r="A20" s="2">
        <v>19</v>
      </c>
      <c r="B20" s="2">
        <v>620559.25</v>
      </c>
      <c r="C20" s="2">
        <v>0.5</v>
      </c>
      <c r="D20" s="2">
        <f t="shared" si="0"/>
        <v>310279.625</v>
      </c>
      <c r="F20" s="2">
        <v>610240.55537721002</v>
      </c>
      <c r="G20" s="2">
        <v>0.5</v>
      </c>
      <c r="H20" s="2">
        <f t="shared" si="1"/>
        <v>305120.27768860501</v>
      </c>
      <c r="I20" s="2"/>
      <c r="J20" s="2">
        <f t="shared" si="2"/>
        <v>615399.90268860501</v>
      </c>
      <c r="K20" s="7">
        <v>596919</v>
      </c>
    </row>
    <row r="21" spans="1:12" x14ac:dyDescent="0.2">
      <c r="A21" s="2">
        <v>20</v>
      </c>
      <c r="B21" s="2">
        <v>720981.1</v>
      </c>
      <c r="C21" s="2">
        <v>0.5</v>
      </c>
      <c r="D21" s="2">
        <f t="shared" si="0"/>
        <v>360490.55</v>
      </c>
      <c r="F21" s="2">
        <v>610240.50572131004</v>
      </c>
      <c r="G21" s="2">
        <v>0.5</v>
      </c>
      <c r="H21" s="2">
        <f t="shared" si="1"/>
        <v>305120.25286065502</v>
      </c>
      <c r="I21" s="2"/>
      <c r="J21" s="2">
        <f t="shared" si="2"/>
        <v>665610.80286065501</v>
      </c>
      <c r="K21" s="7">
        <v>707071</v>
      </c>
    </row>
    <row r="22" spans="1:12" x14ac:dyDescent="0.2">
      <c r="A22" s="2">
        <v>21</v>
      </c>
      <c r="B22" s="2">
        <v>875149.5</v>
      </c>
      <c r="C22" s="2">
        <v>0.5</v>
      </c>
      <c r="D22" s="2">
        <f t="shared" si="0"/>
        <v>437574.75</v>
      </c>
      <c r="F22" s="2">
        <v>610240.50391461002</v>
      </c>
      <c r="G22" s="2">
        <v>0.5</v>
      </c>
      <c r="H22" s="2">
        <f t="shared" si="1"/>
        <v>305120.25195730501</v>
      </c>
      <c r="I22" s="2"/>
      <c r="J22" s="2">
        <f t="shared" si="2"/>
        <v>742695.00195730501</v>
      </c>
      <c r="K22" s="7">
        <v>871162</v>
      </c>
    </row>
    <row r="23" spans="1:12" x14ac:dyDescent="0.2">
      <c r="A23" s="2">
        <v>22</v>
      </c>
      <c r="B23" s="2">
        <v>934634.2</v>
      </c>
      <c r="C23" s="2">
        <v>0.5</v>
      </c>
      <c r="D23" s="2">
        <f t="shared" si="0"/>
        <v>467317.1</v>
      </c>
      <c r="F23" s="2">
        <v>610240.49999500997</v>
      </c>
      <c r="G23" s="2">
        <v>0.5</v>
      </c>
      <c r="H23" s="2">
        <f t="shared" si="1"/>
        <v>305120.24999750499</v>
      </c>
      <c r="I23" s="2"/>
      <c r="J23" s="2">
        <f t="shared" si="2"/>
        <v>772437.34999750496</v>
      </c>
      <c r="K23" s="7">
        <v>932969</v>
      </c>
      <c r="L23" s="7"/>
    </row>
    <row r="24" spans="1:12" x14ac:dyDescent="0.2">
      <c r="A24" s="2">
        <v>23</v>
      </c>
      <c r="B24" s="2">
        <v>898408.7</v>
      </c>
      <c r="C24" s="2">
        <v>0.5</v>
      </c>
      <c r="D24" s="2">
        <f t="shared" si="0"/>
        <v>449204.35</v>
      </c>
      <c r="F24" s="6">
        <v>610240.49882243003</v>
      </c>
      <c r="G24" s="2">
        <v>0.5</v>
      </c>
      <c r="H24" s="2">
        <f t="shared" si="1"/>
        <v>305120.24941121502</v>
      </c>
      <c r="I24" s="2"/>
      <c r="J24" s="2">
        <f t="shared" si="2"/>
        <v>754324.59941121493</v>
      </c>
      <c r="K24" s="7">
        <v>895425</v>
      </c>
      <c r="L24" s="7"/>
    </row>
    <row r="25" spans="1:12" x14ac:dyDescent="0.2">
      <c r="A25" s="2">
        <v>24</v>
      </c>
      <c r="B25" s="2">
        <v>984472.75</v>
      </c>
      <c r="C25" s="2">
        <v>0.5</v>
      </c>
      <c r="D25" s="2">
        <f t="shared" si="0"/>
        <v>492236.375</v>
      </c>
      <c r="F25" s="2">
        <v>610240.72057052003</v>
      </c>
      <c r="G25" s="2">
        <v>0.5</v>
      </c>
      <c r="H25" s="2">
        <f t="shared" si="1"/>
        <v>305120.36028526002</v>
      </c>
      <c r="J25" s="2">
        <f t="shared" si="2"/>
        <v>797356.73528526002</v>
      </c>
      <c r="K25" s="7">
        <v>984146</v>
      </c>
      <c r="L25" s="7"/>
    </row>
    <row r="26" spans="1:12" x14ac:dyDescent="0.2">
      <c r="A26" s="2">
        <v>25</v>
      </c>
      <c r="B26" s="6">
        <v>1070536.8</v>
      </c>
      <c r="C26" s="2">
        <v>0.5</v>
      </c>
      <c r="D26" s="2">
        <f t="shared" si="0"/>
        <v>535268.4</v>
      </c>
      <c r="F26" s="2">
        <v>610240.53457119002</v>
      </c>
      <c r="G26" s="2">
        <v>0.5</v>
      </c>
      <c r="H26" s="2">
        <f t="shared" si="1"/>
        <v>305120.26728559501</v>
      </c>
      <c r="J26" s="2">
        <f t="shared" si="2"/>
        <v>840388.66728559509</v>
      </c>
      <c r="K26" s="7">
        <v>916257</v>
      </c>
      <c r="L26" s="7"/>
    </row>
    <row r="27" spans="1:12" x14ac:dyDescent="0.2">
      <c r="A27" s="2">
        <v>26</v>
      </c>
      <c r="B27" s="6">
        <v>1156600.8500000001</v>
      </c>
      <c r="C27" s="2">
        <v>0.5</v>
      </c>
      <c r="D27" s="2">
        <f t="shared" ref="D27" si="3">B27*C27</f>
        <v>578300.42500000005</v>
      </c>
      <c r="F27" s="2">
        <v>610240.52251539996</v>
      </c>
      <c r="G27" s="2">
        <v>0.5</v>
      </c>
      <c r="H27" s="2">
        <f>G27*F27</f>
        <v>305120.26125769998</v>
      </c>
      <c r="J27" s="2">
        <f t="shared" si="2"/>
        <v>883420.68625769997</v>
      </c>
      <c r="K27" s="7">
        <v>975010</v>
      </c>
      <c r="L27" s="7"/>
    </row>
    <row r="28" spans="1:12" x14ac:dyDescent="0.2">
      <c r="A28" s="8" t="s">
        <v>6</v>
      </c>
      <c r="B28" s="20">
        <f>SUM(B2:B27)</f>
        <v>11158385.444</v>
      </c>
      <c r="C28" s="21"/>
      <c r="D28" s="21"/>
      <c r="E28" s="20"/>
      <c r="F28" s="20">
        <f>SUM(F2:F27)</f>
        <v>15866254.248397999</v>
      </c>
      <c r="G28" s="20"/>
      <c r="H28" s="20"/>
      <c r="I28" s="21"/>
      <c r="J28" s="20">
        <v>135283207.64736822</v>
      </c>
      <c r="K28" s="20">
        <f>J28/100</f>
        <v>1352832.0764736822</v>
      </c>
      <c r="L2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FC21-5610-9340-93B8-D4EF3DAAD54A}">
  <dimension ref="A1:N21"/>
  <sheetViews>
    <sheetView topLeftCell="F1" workbookViewId="0">
      <selection activeCell="J2" sqref="J2:J20"/>
    </sheetView>
  </sheetViews>
  <sheetFormatPr baseColWidth="10" defaultRowHeight="16" x14ac:dyDescent="0.2"/>
  <cols>
    <col min="1" max="1" width="11" style="2" bestFit="1" customWidth="1"/>
    <col min="2" max="2" width="13" style="2" bestFit="1" customWidth="1"/>
    <col min="3" max="3" width="11" style="7" bestFit="1" customWidth="1"/>
    <col min="4" max="4" width="14" style="7" bestFit="1" customWidth="1"/>
    <col min="5" max="5" width="10.83203125" style="7"/>
    <col min="6" max="6" width="17.33203125" style="7" bestFit="1" customWidth="1"/>
    <col min="7" max="7" width="11" style="7" bestFit="1" customWidth="1"/>
    <col min="8" max="8" width="14" style="7" bestFit="1" customWidth="1"/>
    <col min="9" max="9" width="10.83203125" style="7"/>
    <col min="10" max="10" width="15" style="7" bestFit="1" customWidth="1"/>
    <col min="11" max="11" width="13.6640625" style="7" bestFit="1" customWidth="1"/>
    <col min="12" max="12" width="13.6640625" style="7" customWidth="1"/>
    <col min="13" max="13" width="10.83203125" style="7"/>
    <col min="14" max="14" width="17.33203125" style="7" bestFit="1" customWidth="1"/>
    <col min="15" max="16384" width="10.83203125" style="7"/>
  </cols>
  <sheetData>
    <row r="1" spans="1:14" s="4" customFormat="1" x14ac:dyDescent="0.2">
      <c r="A1" s="5" t="s">
        <v>7</v>
      </c>
      <c r="B1" s="5" t="s">
        <v>0</v>
      </c>
      <c r="C1" s="5" t="s">
        <v>2</v>
      </c>
      <c r="D1" s="5"/>
      <c r="E1" s="5"/>
      <c r="F1" s="5" t="s">
        <v>1</v>
      </c>
      <c r="G1" s="5" t="s">
        <v>3</v>
      </c>
      <c r="H1" s="5"/>
      <c r="I1" s="5"/>
      <c r="J1" s="5" t="s">
        <v>4</v>
      </c>
      <c r="K1" s="5" t="s">
        <v>5</v>
      </c>
      <c r="L1" s="5"/>
    </row>
    <row r="2" spans="1:14" s="16" customFormat="1" ht="19" x14ac:dyDescent="0.25">
      <c r="A2" s="11">
        <v>1</v>
      </c>
      <c r="B2" s="6">
        <v>130582.9</v>
      </c>
      <c r="C2" s="3">
        <v>0.5</v>
      </c>
      <c r="D2" s="16">
        <f>B2*C2</f>
        <v>65291.45</v>
      </c>
      <c r="F2" s="16">
        <v>616027.44994784996</v>
      </c>
      <c r="G2" s="16">
        <v>0.5</v>
      </c>
      <c r="H2" s="16">
        <f>F2*G2</f>
        <v>308013.72497392498</v>
      </c>
      <c r="J2" s="16">
        <f>D2+H2</f>
        <v>373305.17497392499</v>
      </c>
      <c r="K2" s="13">
        <v>3100</v>
      </c>
      <c r="L2" s="13"/>
      <c r="N2" s="1"/>
    </row>
    <row r="3" spans="1:14" s="16" customFormat="1" ht="19" x14ac:dyDescent="0.25">
      <c r="A3" s="11">
        <v>2</v>
      </c>
      <c r="B3" s="6">
        <v>132593.31</v>
      </c>
      <c r="C3" s="3">
        <v>0.5</v>
      </c>
      <c r="D3" s="15">
        <f>B3*C3</f>
        <v>66296.654999999999</v>
      </c>
      <c r="F3" s="15">
        <v>618679.73388259998</v>
      </c>
      <c r="G3" s="16">
        <v>0.5</v>
      </c>
      <c r="H3" s="16">
        <f t="shared" ref="H3:H20" si="0">F3*G3</f>
        <v>309339.86694129999</v>
      </c>
      <c r="J3" s="16">
        <f>D3+H3</f>
        <v>375636.52194130002</v>
      </c>
      <c r="K3" s="13">
        <v>5800</v>
      </c>
      <c r="L3" s="13"/>
      <c r="N3" s="1"/>
    </row>
    <row r="4" spans="1:14" s="16" customFormat="1" ht="19" x14ac:dyDescent="0.25">
      <c r="A4" s="11">
        <v>3</v>
      </c>
      <c r="B4" s="6">
        <v>129435.44</v>
      </c>
      <c r="C4" s="3">
        <v>0.5</v>
      </c>
      <c r="D4" s="15">
        <f>B4*C4</f>
        <v>64717.72</v>
      </c>
      <c r="F4" s="15">
        <v>617609.98906158004</v>
      </c>
      <c r="G4" s="16">
        <v>0.5</v>
      </c>
      <c r="H4" s="16">
        <f t="shared" si="0"/>
        <v>308804.99453079002</v>
      </c>
      <c r="J4" s="16">
        <f>D4+H4</f>
        <v>373522.71453078999</v>
      </c>
      <c r="K4" s="13">
        <v>1558</v>
      </c>
      <c r="L4" s="13"/>
      <c r="N4" s="1"/>
    </row>
    <row r="5" spans="1:14" s="16" customFormat="1" ht="19" x14ac:dyDescent="0.25">
      <c r="A5" s="11">
        <v>4</v>
      </c>
      <c r="B5" s="6">
        <v>139455.79999999999</v>
      </c>
      <c r="C5" s="3">
        <v>0.5</v>
      </c>
      <c r="D5" s="15">
        <f>B5*C5</f>
        <v>69727.899999999994</v>
      </c>
      <c r="F5" s="15">
        <v>617020.89017824002</v>
      </c>
      <c r="G5" s="16">
        <v>0.5</v>
      </c>
      <c r="H5" s="16">
        <f t="shared" si="0"/>
        <v>308510.44508912001</v>
      </c>
      <c r="J5" s="16">
        <f>D5+H5</f>
        <v>378238.34508911998</v>
      </c>
      <c r="K5" s="13">
        <v>15000</v>
      </c>
      <c r="L5" s="13"/>
      <c r="N5" s="1"/>
    </row>
    <row r="6" spans="1:14" s="16" customFormat="1" ht="19" x14ac:dyDescent="0.25">
      <c r="A6" s="11">
        <v>5</v>
      </c>
      <c r="B6" s="6">
        <v>180870.75</v>
      </c>
      <c r="C6" s="3">
        <v>0.5</v>
      </c>
      <c r="D6" s="15">
        <f>B6*C6</f>
        <v>90435.375</v>
      </c>
      <c r="F6" s="16">
        <v>616622.06655808003</v>
      </c>
      <c r="G6" s="16">
        <v>0.5</v>
      </c>
      <c r="H6" s="16">
        <f t="shared" si="0"/>
        <v>308311.03327904001</v>
      </c>
      <c r="J6" s="16">
        <f>D6+H6</f>
        <v>398746.40827904001</v>
      </c>
      <c r="K6" s="13">
        <v>70000</v>
      </c>
      <c r="L6" s="13"/>
      <c r="N6" s="1"/>
    </row>
    <row r="7" spans="1:14" s="16" customFormat="1" ht="19" x14ac:dyDescent="0.25">
      <c r="A7" s="11">
        <v>6</v>
      </c>
      <c r="B7" s="6">
        <v>231441.38</v>
      </c>
      <c r="C7" s="3">
        <v>0.5</v>
      </c>
      <c r="D7" s="15">
        <f>B7*C7</f>
        <v>115720.69</v>
      </c>
      <c r="F7" s="15">
        <v>616376.26836405997</v>
      </c>
      <c r="G7" s="16">
        <v>0.5</v>
      </c>
      <c r="H7" s="16">
        <f t="shared" si="0"/>
        <v>308188.13418202999</v>
      </c>
      <c r="J7" s="16">
        <f>D7+H7</f>
        <v>423908.82418202999</v>
      </c>
      <c r="K7" s="13">
        <v>136000</v>
      </c>
      <c r="L7" s="13"/>
      <c r="N7" s="1"/>
    </row>
    <row r="8" spans="1:14" s="16" customFormat="1" ht="19" x14ac:dyDescent="0.25">
      <c r="A8" s="11">
        <v>7</v>
      </c>
      <c r="B8" s="6">
        <v>269594.44</v>
      </c>
      <c r="C8" s="3">
        <v>0.5</v>
      </c>
      <c r="D8" s="15">
        <f>B8*C8</f>
        <v>134797.22</v>
      </c>
      <c r="F8" s="15">
        <v>616197.54756534996</v>
      </c>
      <c r="G8" s="16">
        <v>0.5</v>
      </c>
      <c r="H8" s="16">
        <f t="shared" si="0"/>
        <v>308098.77378267498</v>
      </c>
      <c r="J8" s="16">
        <f>D8+H8</f>
        <v>442895.99378267501</v>
      </c>
      <c r="K8" s="13">
        <v>185000</v>
      </c>
      <c r="L8" s="13"/>
      <c r="N8" s="1"/>
    </row>
    <row r="9" spans="1:14" s="16" customFormat="1" ht="19" x14ac:dyDescent="0.25">
      <c r="A9" s="11">
        <v>8</v>
      </c>
      <c r="B9" s="6">
        <v>377337.25</v>
      </c>
      <c r="C9" s="3">
        <v>0.5</v>
      </c>
      <c r="D9" s="15">
        <f>B9*C9</f>
        <v>188668.625</v>
      </c>
      <c r="F9" s="15">
        <v>616116.32964781998</v>
      </c>
      <c r="G9" s="16">
        <v>0.5</v>
      </c>
      <c r="H9" s="16">
        <f t="shared" si="0"/>
        <v>308058.16482390999</v>
      </c>
      <c r="J9" s="16">
        <f>D9+H9</f>
        <v>496726.78982390999</v>
      </c>
      <c r="K9" s="13">
        <v>320000</v>
      </c>
      <c r="L9" s="13"/>
      <c r="N9" s="1"/>
    </row>
    <row r="10" spans="1:14" s="16" customFormat="1" ht="19" x14ac:dyDescent="0.25">
      <c r="A10" s="11">
        <v>9</v>
      </c>
      <c r="B10" s="6">
        <v>515282.3</v>
      </c>
      <c r="C10" s="3">
        <v>0.5</v>
      </c>
      <c r="D10" s="15">
        <f>B10*C10</f>
        <v>257641.15</v>
      </c>
      <c r="F10" s="16">
        <v>616085.44863419002</v>
      </c>
      <c r="G10" s="16">
        <v>0.5</v>
      </c>
      <c r="H10" s="16">
        <f t="shared" si="0"/>
        <v>308042.72431709501</v>
      </c>
      <c r="J10" s="16">
        <f>D10+H10</f>
        <v>565683.87431709503</v>
      </c>
      <c r="K10" s="13">
        <v>486407</v>
      </c>
      <c r="L10" s="13"/>
      <c r="N10" s="1"/>
    </row>
    <row r="11" spans="1:14" s="16" customFormat="1" ht="19" x14ac:dyDescent="0.25">
      <c r="A11" s="11">
        <v>10</v>
      </c>
      <c r="B11" s="6">
        <v>469496.38</v>
      </c>
      <c r="C11" s="3">
        <v>0.5</v>
      </c>
      <c r="D11" s="15">
        <f>B11*C11</f>
        <v>234748.19</v>
      </c>
      <c r="F11" s="15">
        <v>616062.50418951001</v>
      </c>
      <c r="G11" s="16">
        <v>0.5</v>
      </c>
      <c r="H11" s="16">
        <f t="shared" si="0"/>
        <v>308031.25209475501</v>
      </c>
      <c r="J11" s="16">
        <f>D11+H11</f>
        <v>542779.44209475501</v>
      </c>
      <c r="K11" s="13">
        <v>431909</v>
      </c>
      <c r="L11" s="13"/>
      <c r="N11" s="1"/>
    </row>
    <row r="12" spans="1:14" s="16" customFormat="1" ht="19" x14ac:dyDescent="0.25">
      <c r="A12" s="11">
        <v>11</v>
      </c>
      <c r="B12" s="6">
        <v>513547.78</v>
      </c>
      <c r="C12" s="3">
        <v>0.5</v>
      </c>
      <c r="D12" s="15">
        <f>B12*C12</f>
        <v>256773.89</v>
      </c>
      <c r="F12" s="15">
        <v>616043.31408305001</v>
      </c>
      <c r="G12" s="16">
        <v>0.5</v>
      </c>
      <c r="H12" s="16">
        <f t="shared" si="0"/>
        <v>308021.657041525</v>
      </c>
      <c r="J12" s="16">
        <f>D12+H12</f>
        <v>564795.54704152502</v>
      </c>
      <c r="K12" s="13">
        <v>484355</v>
      </c>
      <c r="L12" s="13"/>
      <c r="N12" s="1"/>
    </row>
    <row r="13" spans="1:14" s="16" customFormat="1" ht="19" x14ac:dyDescent="0.25">
      <c r="A13" s="11">
        <v>12</v>
      </c>
      <c r="B13" s="6">
        <v>609892.93999999994</v>
      </c>
      <c r="C13" s="3">
        <v>0.5</v>
      </c>
      <c r="D13" s="15">
        <f>B13*C13</f>
        <v>304946.46999999997</v>
      </c>
      <c r="F13" s="15">
        <v>615995.68073697004</v>
      </c>
      <c r="G13" s="16">
        <v>0.5</v>
      </c>
      <c r="H13" s="16">
        <f t="shared" si="0"/>
        <v>307997.84036848502</v>
      </c>
      <c r="J13" s="16">
        <f>D13+H13</f>
        <v>612944.31036848505</v>
      </c>
      <c r="K13" s="13">
        <v>596919</v>
      </c>
      <c r="L13" s="13"/>
      <c r="N13" s="1"/>
    </row>
    <row r="14" spans="1:14" s="16" customFormat="1" ht="19" x14ac:dyDescent="0.25">
      <c r="A14" s="11">
        <v>13</v>
      </c>
      <c r="B14" s="6">
        <v>706468.4</v>
      </c>
      <c r="C14" s="3">
        <v>0.5</v>
      </c>
      <c r="D14" s="15">
        <f>B14*C14</f>
        <v>353234.2</v>
      </c>
      <c r="F14" s="16">
        <v>615983.08239471004</v>
      </c>
      <c r="G14" s="16">
        <v>0.5</v>
      </c>
      <c r="H14" s="16">
        <f t="shared" si="0"/>
        <v>307991.54119735502</v>
      </c>
      <c r="J14" s="16">
        <f>D14+H14</f>
        <v>661225.74119735509</v>
      </c>
      <c r="K14" s="13">
        <v>707071</v>
      </c>
      <c r="L14" s="13"/>
      <c r="N14" s="1"/>
    </row>
    <row r="15" spans="1:14" s="16" customFormat="1" ht="19" x14ac:dyDescent="0.25">
      <c r="A15" s="11">
        <v>14</v>
      </c>
      <c r="B15" s="6">
        <v>854323.56</v>
      </c>
      <c r="C15" s="3">
        <v>0.5</v>
      </c>
      <c r="D15" s="15">
        <f>B15*C15</f>
        <v>427161.78</v>
      </c>
      <c r="F15" s="16">
        <v>618676.61116464005</v>
      </c>
      <c r="G15" s="16">
        <v>0.5</v>
      </c>
      <c r="H15" s="16">
        <f t="shared" si="0"/>
        <v>309338.30558232003</v>
      </c>
      <c r="J15" s="16">
        <f>D15+H15</f>
        <v>736500.08558232011</v>
      </c>
      <c r="K15" s="13">
        <v>871162</v>
      </c>
      <c r="L15" s="13"/>
      <c r="N15" s="1"/>
    </row>
    <row r="16" spans="1:14" s="16" customFormat="1" ht="19" x14ac:dyDescent="0.25">
      <c r="A16" s="11">
        <v>15</v>
      </c>
      <c r="B16" s="6">
        <v>911189.44</v>
      </c>
      <c r="C16" s="3">
        <v>0.5</v>
      </c>
      <c r="D16" s="15">
        <f>B16*C16</f>
        <v>455594.72</v>
      </c>
      <c r="F16" s="16">
        <v>617545.96042285999</v>
      </c>
      <c r="G16" s="16">
        <v>0.5</v>
      </c>
      <c r="H16" s="16">
        <f t="shared" si="0"/>
        <v>308772.98021143</v>
      </c>
      <c r="J16" s="16">
        <f>D16+H16</f>
        <v>764367.70021142997</v>
      </c>
      <c r="K16" s="13">
        <v>932969</v>
      </c>
      <c r="L16" s="13"/>
      <c r="N16" s="1"/>
    </row>
    <row r="17" spans="1:14" s="16" customFormat="1" ht="19" x14ac:dyDescent="0.25">
      <c r="A17" s="11">
        <v>16</v>
      </c>
      <c r="B17" s="6">
        <v>876572.6</v>
      </c>
      <c r="C17" s="3">
        <v>0.5</v>
      </c>
      <c r="D17" s="15">
        <f>B17*C17</f>
        <v>438286.3</v>
      </c>
      <c r="F17" s="16">
        <v>617004.67927304003</v>
      </c>
      <c r="G17" s="16">
        <v>0.5</v>
      </c>
      <c r="H17" s="16">
        <f t="shared" si="0"/>
        <v>308502.33963652002</v>
      </c>
      <c r="J17" s="16">
        <f>D17+H17</f>
        <v>746788.63963652006</v>
      </c>
      <c r="K17" s="13">
        <v>895425</v>
      </c>
      <c r="L17" s="13"/>
      <c r="N17" s="1"/>
    </row>
    <row r="18" spans="1:14" s="16" customFormat="1" ht="19" x14ac:dyDescent="0.25">
      <c r="A18" s="11">
        <v>17</v>
      </c>
      <c r="B18" s="6">
        <v>958739</v>
      </c>
      <c r="C18" s="3">
        <v>0.5</v>
      </c>
      <c r="D18" s="15">
        <f>B18*C18</f>
        <v>479369.5</v>
      </c>
      <c r="F18" s="16">
        <v>616623.48420783004</v>
      </c>
      <c r="G18" s="16">
        <v>0.5</v>
      </c>
      <c r="H18" s="16">
        <f t="shared" si="0"/>
        <v>308311.74210391502</v>
      </c>
      <c r="J18" s="16">
        <f>D18+H18</f>
        <v>787681.24210391496</v>
      </c>
      <c r="K18" s="13">
        <v>984146</v>
      </c>
      <c r="L18" s="13"/>
      <c r="N18" s="1"/>
    </row>
    <row r="19" spans="1:14" s="16" customFormat="1" x14ac:dyDescent="0.2">
      <c r="A19" s="11">
        <v>18</v>
      </c>
      <c r="B19" s="12">
        <f>B18+E18</f>
        <v>958739</v>
      </c>
      <c r="C19" s="3">
        <v>0.5</v>
      </c>
      <c r="D19" s="15">
        <f>B19*C19</f>
        <v>479369.5</v>
      </c>
      <c r="F19" s="3">
        <v>616383.28563518997</v>
      </c>
      <c r="G19" s="16">
        <v>0.5</v>
      </c>
      <c r="H19" s="16">
        <f t="shared" si="0"/>
        <v>308191.64281759498</v>
      </c>
      <c r="J19" s="16">
        <f>D19+H19</f>
        <v>787561.14281759504</v>
      </c>
      <c r="K19" s="13">
        <v>916257</v>
      </c>
      <c r="L19" s="13"/>
    </row>
    <row r="20" spans="1:14" s="16" customFormat="1" x14ac:dyDescent="0.2">
      <c r="A20" s="11">
        <v>19</v>
      </c>
      <c r="B20" s="12">
        <f>B19+E19</f>
        <v>958739</v>
      </c>
      <c r="C20" s="3">
        <v>0.5</v>
      </c>
      <c r="D20" s="15">
        <f>B20*C20</f>
        <v>479369.5</v>
      </c>
      <c r="F20" s="3">
        <v>616249.93362486002</v>
      </c>
      <c r="G20" s="16">
        <v>0.5</v>
      </c>
      <c r="H20" s="16">
        <f t="shared" si="0"/>
        <v>308124.96681243001</v>
      </c>
      <c r="J20" s="16">
        <f>D20+H20</f>
        <v>787494.46681242995</v>
      </c>
      <c r="K20" s="13">
        <v>975010</v>
      </c>
      <c r="L20" s="13"/>
    </row>
    <row r="21" spans="1:14" s="19" customFormat="1" x14ac:dyDescent="0.2">
      <c r="A21" s="17" t="s">
        <v>6</v>
      </c>
      <c r="B21" s="18">
        <f>SUM(B2:B20)</f>
        <v>9924301.6699999981</v>
      </c>
      <c r="C21" s="18"/>
      <c r="D21" s="18">
        <f t="shared" ref="D21:K21" si="1">SUM(D2:D20)</f>
        <v>4962150.834999999</v>
      </c>
      <c r="E21" s="18"/>
      <c r="F21" s="18">
        <f t="shared" si="1"/>
        <v>11717304.259572431</v>
      </c>
      <c r="G21" s="18"/>
      <c r="H21" s="18">
        <f t="shared" si="1"/>
        <v>5858652.1297862157</v>
      </c>
      <c r="I21" s="18"/>
      <c r="J21" s="18">
        <f t="shared" si="1"/>
        <v>10820802.964786215</v>
      </c>
      <c r="K21" s="18">
        <f t="shared" si="1"/>
        <v>9018088</v>
      </c>
      <c r="L2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8F2C-F721-6646-B4E6-DDD14F0483AD}">
  <dimension ref="A1:L15"/>
  <sheetViews>
    <sheetView topLeftCell="D1" workbookViewId="0">
      <selection activeCell="J2" sqref="J2:J10"/>
    </sheetView>
  </sheetViews>
  <sheetFormatPr baseColWidth="10" defaultRowHeight="16" x14ac:dyDescent="0.2"/>
  <cols>
    <col min="1" max="1" width="11" style="2" bestFit="1" customWidth="1"/>
    <col min="2" max="2" width="13" style="2" bestFit="1" customWidth="1"/>
    <col min="3" max="3" width="11" style="7" bestFit="1" customWidth="1"/>
    <col min="4" max="4" width="14" style="7" bestFit="1" customWidth="1"/>
    <col min="5" max="5" width="10.83203125" style="7"/>
    <col min="6" max="6" width="17.33203125" style="7" bestFit="1" customWidth="1"/>
    <col min="7" max="7" width="11" style="7" bestFit="1" customWidth="1"/>
    <col min="8" max="8" width="14" style="7" bestFit="1" customWidth="1"/>
    <col min="9" max="9" width="10.83203125" style="7"/>
    <col min="10" max="10" width="15" style="7" bestFit="1" customWidth="1"/>
    <col min="11" max="11" width="13" style="7" bestFit="1" customWidth="1"/>
    <col min="12" max="12" width="13" style="7" customWidth="1"/>
    <col min="13" max="16384" width="10.83203125" style="7"/>
  </cols>
  <sheetData>
    <row r="1" spans="1:12" s="4" customFormat="1" x14ac:dyDescent="0.2">
      <c r="A1" s="5" t="s">
        <v>7</v>
      </c>
      <c r="B1" s="5" t="s">
        <v>0</v>
      </c>
      <c r="C1" s="5" t="s">
        <v>2</v>
      </c>
      <c r="D1" s="5"/>
      <c r="E1" s="5"/>
      <c r="F1" s="5" t="s">
        <v>1</v>
      </c>
      <c r="G1" s="5" t="s">
        <v>3</v>
      </c>
      <c r="H1" s="5"/>
      <c r="I1" s="5"/>
      <c r="J1" s="5" t="s">
        <v>4</v>
      </c>
      <c r="K1" s="5" t="s">
        <v>5</v>
      </c>
      <c r="L1" s="5"/>
    </row>
    <row r="2" spans="1:12" x14ac:dyDescent="0.2">
      <c r="A2" s="2">
        <v>1</v>
      </c>
      <c r="B2" s="7">
        <v>472730.34</v>
      </c>
      <c r="C2" s="2">
        <v>0.5</v>
      </c>
      <c r="D2" s="7">
        <f>B2*C2</f>
        <v>236365.17</v>
      </c>
      <c r="F2" s="7">
        <v>581417.51258721005</v>
      </c>
      <c r="G2" s="7">
        <v>0.5</v>
      </c>
      <c r="H2" s="7">
        <f>F2*G2</f>
        <v>290708.75629360502</v>
      </c>
      <c r="J2" s="16">
        <f>D2+H2</f>
        <v>527073.92629360501</v>
      </c>
      <c r="K2" s="22">
        <v>484355</v>
      </c>
      <c r="L2" s="22"/>
    </row>
    <row r="3" spans="1:12" x14ac:dyDescent="0.2">
      <c r="A3" s="2">
        <v>2</v>
      </c>
      <c r="B3" s="7">
        <v>583999.9</v>
      </c>
      <c r="C3" s="2">
        <v>0.5</v>
      </c>
      <c r="D3" s="7">
        <f t="shared" ref="D3:D8" si="0">B3*C3</f>
        <v>291999.95</v>
      </c>
      <c r="F3" s="6">
        <v>581377.50661873003</v>
      </c>
      <c r="G3" s="7">
        <v>0.5</v>
      </c>
      <c r="H3" s="7">
        <f>F3*G3</f>
        <v>290688.75330936501</v>
      </c>
      <c r="J3" s="7">
        <f>D3+H3</f>
        <v>582688.70330936508</v>
      </c>
      <c r="K3" s="22">
        <v>596919</v>
      </c>
      <c r="L3" s="22"/>
    </row>
    <row r="4" spans="1:12" x14ac:dyDescent="0.2">
      <c r="A4" s="2">
        <v>3</v>
      </c>
      <c r="B4" s="7">
        <v>693998.44</v>
      </c>
      <c r="C4" s="2">
        <v>0.5</v>
      </c>
      <c r="D4" s="7">
        <f t="shared" si="0"/>
        <v>346999.22</v>
      </c>
      <c r="F4" s="6">
        <v>581366.51767493004</v>
      </c>
      <c r="G4" s="7">
        <v>0.5</v>
      </c>
      <c r="H4" s="7">
        <f>F4*G4</f>
        <v>290683.25883746502</v>
      </c>
      <c r="J4" s="7">
        <f>D4+H4</f>
        <v>637682.47883746494</v>
      </c>
      <c r="K4" s="22">
        <v>707071</v>
      </c>
      <c r="L4" s="22"/>
    </row>
    <row r="5" spans="1:12" x14ac:dyDescent="0.2">
      <c r="A5" s="2">
        <v>4</v>
      </c>
      <c r="B5" s="7">
        <v>858627.75</v>
      </c>
      <c r="C5" s="2">
        <v>0.5</v>
      </c>
      <c r="D5" s="7">
        <f t="shared" si="0"/>
        <v>429313.875</v>
      </c>
      <c r="F5" s="6">
        <v>583704.21275334002</v>
      </c>
      <c r="G5" s="7">
        <v>0.5</v>
      </c>
      <c r="H5" s="7">
        <f>F5*G5</f>
        <v>291852.10637667001</v>
      </c>
      <c r="J5" s="7">
        <f>D5+H5</f>
        <v>721165.98137667007</v>
      </c>
      <c r="K5" s="22">
        <v>871162</v>
      </c>
      <c r="L5" s="22"/>
    </row>
    <row r="6" spans="1:12" x14ac:dyDescent="0.2">
      <c r="A6" s="2">
        <v>5</v>
      </c>
      <c r="B6" s="7">
        <v>920542.44</v>
      </c>
      <c r="C6" s="2">
        <v>0.5</v>
      </c>
      <c r="D6" s="7">
        <f t="shared" si="0"/>
        <v>460271.22</v>
      </c>
      <c r="F6" s="7">
        <v>582827.30824773002</v>
      </c>
      <c r="G6" s="7">
        <v>0.5</v>
      </c>
      <c r="H6" s="7">
        <f>F6*G6</f>
        <v>291413.65412386501</v>
      </c>
      <c r="J6" s="7">
        <f>D6+H6</f>
        <v>751684.87412386504</v>
      </c>
      <c r="K6" s="22">
        <v>932969</v>
      </c>
      <c r="L6" s="22"/>
    </row>
    <row r="7" spans="1:12" x14ac:dyDescent="0.2">
      <c r="A7" s="2">
        <v>6</v>
      </c>
      <c r="B7" s="7">
        <v>882951</v>
      </c>
      <c r="C7" s="2">
        <v>0.5</v>
      </c>
      <c r="D7" s="7">
        <f t="shared" si="0"/>
        <v>441475.5</v>
      </c>
      <c r="F7" s="6">
        <v>582352.28624961001</v>
      </c>
      <c r="G7" s="7">
        <v>0.5</v>
      </c>
      <c r="H7" s="7">
        <f>F7*G7</f>
        <v>291176.14312480501</v>
      </c>
      <c r="J7" s="7">
        <f>D7+H7</f>
        <v>732651.64312480506</v>
      </c>
      <c r="K7" s="22">
        <v>895425</v>
      </c>
      <c r="L7" s="22"/>
    </row>
    <row r="8" spans="1:12" x14ac:dyDescent="0.2">
      <c r="A8" s="2">
        <v>7</v>
      </c>
      <c r="B8" s="7">
        <v>971660.75</v>
      </c>
      <c r="C8" s="2">
        <v>0.5</v>
      </c>
      <c r="D8" s="7">
        <f t="shared" si="0"/>
        <v>485830.375</v>
      </c>
      <c r="F8" s="6">
        <v>581993.21047349996</v>
      </c>
      <c r="G8" s="7">
        <v>0.5</v>
      </c>
      <c r="H8" s="7">
        <f>F8*G8</f>
        <v>290996.60523674998</v>
      </c>
      <c r="J8" s="7">
        <f>D8+H8</f>
        <v>776826.98023674998</v>
      </c>
      <c r="K8" s="22">
        <v>984146</v>
      </c>
      <c r="L8" s="22"/>
    </row>
    <row r="9" spans="1:12" x14ac:dyDescent="0.2">
      <c r="A9" s="2">
        <v>8</v>
      </c>
      <c r="B9" s="6">
        <v>1060370.5</v>
      </c>
      <c r="C9" s="2">
        <v>0.5</v>
      </c>
      <c r="D9" s="6">
        <f>B9*C9</f>
        <v>530185.25</v>
      </c>
      <c r="F9" s="6">
        <v>581762.12394436996</v>
      </c>
      <c r="G9" s="7">
        <v>0.5</v>
      </c>
      <c r="H9" s="7">
        <f>F9*G9</f>
        <v>290881.06197218498</v>
      </c>
      <c r="J9" s="7">
        <f>D9+H9</f>
        <v>821066.31197218504</v>
      </c>
      <c r="K9" s="22">
        <v>916257</v>
      </c>
      <c r="L9" s="22"/>
    </row>
    <row r="10" spans="1:12" x14ac:dyDescent="0.2">
      <c r="A10" s="2">
        <v>9</v>
      </c>
      <c r="B10" s="6">
        <v>1149080.25</v>
      </c>
      <c r="C10" s="2">
        <v>0.5</v>
      </c>
      <c r="D10" s="6">
        <f>B10*C10</f>
        <v>574540.125</v>
      </c>
      <c r="F10" s="7">
        <v>581626.20280182001</v>
      </c>
      <c r="G10" s="7">
        <v>0.5</v>
      </c>
      <c r="H10" s="7">
        <f>F10*G10</f>
        <v>290813.10140091</v>
      </c>
      <c r="J10" s="7">
        <f>D10+H10</f>
        <v>865353.22640090995</v>
      </c>
      <c r="K10" s="22">
        <v>975010</v>
      </c>
      <c r="L10" s="22"/>
    </row>
    <row r="11" spans="1:12" s="10" customFormat="1" x14ac:dyDescent="0.2">
      <c r="A11" s="8" t="s">
        <v>6</v>
      </c>
      <c r="B11" s="9">
        <f>SUM(B2:B10)</f>
        <v>7593961.3699999992</v>
      </c>
      <c r="C11" s="9"/>
      <c r="D11" s="9">
        <f>SUM(D2:D10)</f>
        <v>3796980.6849999996</v>
      </c>
      <c r="E11" s="9"/>
      <c r="F11" s="9">
        <f>SUM(F2:F10)</f>
        <v>5238426.88135124</v>
      </c>
      <c r="G11" s="9"/>
      <c r="H11" s="9">
        <f>SUM(H2:H10)</f>
        <v>2619213.44067562</v>
      </c>
      <c r="I11" s="9"/>
      <c r="J11" s="9">
        <f>SUM(J2:J10)</f>
        <v>6416194.1256756196</v>
      </c>
      <c r="K11" s="9">
        <f>SUM(K2:K10)</f>
        <v>7363314</v>
      </c>
      <c r="L11" s="9"/>
    </row>
    <row r="13" spans="1:12" ht="19" x14ac:dyDescent="0.25">
      <c r="F13" s="1"/>
    </row>
    <row r="14" spans="1:12" ht="19" x14ac:dyDescent="0.25">
      <c r="F14" s="1"/>
    </row>
    <row r="15" spans="1:12" ht="19" x14ac:dyDescent="0.25">
      <c r="F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F8AE-04F3-6A46-86E8-F769682FA14E}">
  <dimension ref="A1:L43"/>
  <sheetViews>
    <sheetView tabSelected="1" topLeftCell="B1" workbookViewId="0">
      <selection activeCell="J2" sqref="J2:J42"/>
    </sheetView>
  </sheetViews>
  <sheetFormatPr baseColWidth="10" defaultRowHeight="16" x14ac:dyDescent="0.2"/>
  <cols>
    <col min="1" max="1" width="11" style="2" bestFit="1" customWidth="1"/>
    <col min="2" max="2" width="14" style="26" bestFit="1" customWidth="1"/>
    <col min="3" max="3" width="11" style="7" bestFit="1" customWidth="1"/>
    <col min="4" max="4" width="14" style="7" bestFit="1" customWidth="1"/>
    <col min="5" max="5" width="10.83203125" style="7"/>
    <col min="6" max="6" width="20.1640625" style="7" bestFit="1" customWidth="1"/>
    <col min="7" max="7" width="11" style="7" bestFit="1" customWidth="1"/>
    <col min="8" max="8" width="14" style="7" bestFit="1" customWidth="1"/>
    <col min="9" max="9" width="10.83203125" style="7"/>
    <col min="10" max="10" width="15" style="7" bestFit="1" customWidth="1"/>
    <col min="11" max="11" width="13" style="7" bestFit="1" customWidth="1"/>
    <col min="12" max="12" width="13" style="7" customWidth="1"/>
    <col min="13" max="16384" width="10.83203125" style="7"/>
  </cols>
  <sheetData>
    <row r="1" spans="1:12" s="4" customFormat="1" x14ac:dyDescent="0.2">
      <c r="A1" s="5" t="s">
        <v>7</v>
      </c>
      <c r="B1" s="5" t="s">
        <v>0</v>
      </c>
      <c r="C1" s="5" t="s">
        <v>2</v>
      </c>
      <c r="D1" s="5"/>
      <c r="E1" s="5"/>
      <c r="F1" s="5" t="s">
        <v>1</v>
      </c>
      <c r="G1" s="5" t="s">
        <v>3</v>
      </c>
      <c r="H1" s="5"/>
      <c r="I1" s="5"/>
      <c r="J1" s="5" t="s">
        <v>4</v>
      </c>
      <c r="K1" s="5" t="s">
        <v>5</v>
      </c>
      <c r="L1" s="5"/>
    </row>
    <row r="2" spans="1:12" x14ac:dyDescent="0.2">
      <c r="A2" s="2">
        <v>1</v>
      </c>
      <c r="B2" s="23">
        <v>1215636.1000000001</v>
      </c>
      <c r="C2" s="2">
        <v>0.5</v>
      </c>
      <c r="D2" s="7">
        <f>C2*B2</f>
        <v>607818.05000000005</v>
      </c>
      <c r="F2" s="7">
        <v>559002.03397434996</v>
      </c>
      <c r="G2" s="7">
        <v>0.5</v>
      </c>
      <c r="H2" s="7">
        <f>G2*F2</f>
        <v>279501.01698717498</v>
      </c>
      <c r="J2" s="7">
        <f>D2+H2</f>
        <v>887319.06698717503</v>
      </c>
      <c r="K2" s="22">
        <v>1468766</v>
      </c>
      <c r="L2" s="22"/>
    </row>
    <row r="3" spans="1:12" x14ac:dyDescent="0.2">
      <c r="A3" s="2">
        <v>2</v>
      </c>
      <c r="B3" s="23">
        <v>1090373.6000000001</v>
      </c>
      <c r="C3" s="2">
        <v>0.5</v>
      </c>
      <c r="D3" s="7">
        <f t="shared" ref="D3:D42" si="0">C3*B3</f>
        <v>545186.80000000005</v>
      </c>
      <c r="F3" s="6">
        <v>559002.02143989003</v>
      </c>
      <c r="G3" s="7">
        <v>0.5</v>
      </c>
      <c r="H3" s="7">
        <f t="shared" ref="H3:H42" si="1">G3*F3</f>
        <v>279501.01071994501</v>
      </c>
      <c r="J3" s="7">
        <f t="shared" ref="J3:J42" si="2">D3+H3</f>
        <v>824687.810719945</v>
      </c>
      <c r="K3" s="22">
        <v>1326668</v>
      </c>
      <c r="L3" s="22"/>
    </row>
    <row r="4" spans="1:12" x14ac:dyDescent="0.2">
      <c r="A4" s="2">
        <v>3</v>
      </c>
      <c r="B4" s="23">
        <v>1205951.2</v>
      </c>
      <c r="C4" s="2">
        <v>0.5</v>
      </c>
      <c r="D4" s="7">
        <f t="shared" si="0"/>
        <v>602975.6</v>
      </c>
      <c r="F4" s="6">
        <v>559002.01278542005</v>
      </c>
      <c r="G4" s="7">
        <v>0.5</v>
      </c>
      <c r="H4" s="7">
        <f t="shared" si="1"/>
        <v>279501.00639271003</v>
      </c>
      <c r="J4" s="7">
        <f t="shared" si="2"/>
        <v>882476.60639271</v>
      </c>
      <c r="K4" s="22">
        <v>1185445</v>
      </c>
      <c r="L4" s="22"/>
    </row>
    <row r="5" spans="1:12" x14ac:dyDescent="0.2">
      <c r="A5" s="2">
        <v>4</v>
      </c>
      <c r="B5" s="23">
        <v>1381819</v>
      </c>
      <c r="C5" s="2">
        <v>0.5</v>
      </c>
      <c r="D5" s="7">
        <f t="shared" si="0"/>
        <v>690909.5</v>
      </c>
      <c r="F5" s="6">
        <v>559002.00836914999</v>
      </c>
      <c r="G5" s="7">
        <v>0.5</v>
      </c>
      <c r="H5" s="7">
        <f t="shared" si="1"/>
        <v>279501.00418457499</v>
      </c>
      <c r="J5" s="7">
        <f t="shared" si="2"/>
        <v>970410.50418457505</v>
      </c>
      <c r="K5" s="22">
        <v>1315792</v>
      </c>
      <c r="L5" s="22"/>
    </row>
    <row r="6" spans="1:12" x14ac:dyDescent="0.2">
      <c r="A6" s="2">
        <v>5</v>
      </c>
      <c r="B6" s="23">
        <v>1425678.5</v>
      </c>
      <c r="C6" s="2">
        <v>0.5</v>
      </c>
      <c r="D6" s="7">
        <f t="shared" si="0"/>
        <v>712839.25</v>
      </c>
      <c r="F6" s="7">
        <v>559002.00425046997</v>
      </c>
      <c r="G6" s="7">
        <v>0.5</v>
      </c>
      <c r="H6" s="7">
        <f t="shared" si="1"/>
        <v>279501.00212523498</v>
      </c>
      <c r="J6" s="7">
        <f t="shared" si="2"/>
        <v>992340.25212523504</v>
      </c>
      <c r="K6" s="22">
        <v>1512447</v>
      </c>
      <c r="L6" s="22"/>
    </row>
    <row r="7" spans="1:12" x14ac:dyDescent="0.2">
      <c r="A7" s="2">
        <v>6</v>
      </c>
      <c r="B7" s="23">
        <v>1477000.5</v>
      </c>
      <c r="C7" s="2">
        <v>0.5</v>
      </c>
      <c r="D7" s="7">
        <f t="shared" si="0"/>
        <v>738500.25</v>
      </c>
      <c r="F7" s="6">
        <v>559002.00354488997</v>
      </c>
      <c r="G7" s="7">
        <v>0.5</v>
      </c>
      <c r="H7" s="7">
        <f t="shared" si="1"/>
        <v>279501.00177244499</v>
      </c>
      <c r="J7" s="7">
        <f t="shared" si="2"/>
        <v>1018001.2517724449</v>
      </c>
      <c r="K7" s="22">
        <v>1561274</v>
      </c>
      <c r="L7" s="22"/>
    </row>
    <row r="8" spans="1:12" x14ac:dyDescent="0.2">
      <c r="A8" s="2">
        <v>7</v>
      </c>
      <c r="B8" s="23">
        <v>1649265.4</v>
      </c>
      <c r="C8" s="2">
        <v>0.5</v>
      </c>
      <c r="D8" s="7">
        <f t="shared" si="0"/>
        <v>824632.7</v>
      </c>
      <c r="F8" s="6">
        <v>559002.00323653</v>
      </c>
      <c r="G8" s="7">
        <v>0.5</v>
      </c>
      <c r="H8" s="7">
        <f t="shared" si="1"/>
        <v>279501.001618265</v>
      </c>
      <c r="J8" s="7">
        <f t="shared" si="2"/>
        <v>1104133.7016182649</v>
      </c>
      <c r="K8" s="22">
        <v>1618337</v>
      </c>
      <c r="L8" s="22"/>
    </row>
    <row r="9" spans="1:12" x14ac:dyDescent="0.2">
      <c r="A9" s="2">
        <v>8</v>
      </c>
      <c r="B9" s="23">
        <v>1559691.1</v>
      </c>
      <c r="C9" s="2">
        <v>0.5</v>
      </c>
      <c r="D9" s="7">
        <f t="shared" si="0"/>
        <v>779845.55</v>
      </c>
      <c r="F9" s="6">
        <v>559002.00312352995</v>
      </c>
      <c r="G9" s="7">
        <v>0.5</v>
      </c>
      <c r="H9" s="7">
        <f t="shared" si="1"/>
        <v>279501.00156176498</v>
      </c>
      <c r="J9" s="7">
        <f t="shared" si="2"/>
        <v>1059346.5515617649</v>
      </c>
      <c r="K9" s="22">
        <v>1809580</v>
      </c>
      <c r="L9" s="22"/>
    </row>
    <row r="10" spans="1:12" x14ac:dyDescent="0.2">
      <c r="A10" s="2">
        <v>9</v>
      </c>
      <c r="B10" s="23">
        <v>1815388.6</v>
      </c>
      <c r="C10" s="2">
        <v>0.5</v>
      </c>
      <c r="D10" s="7">
        <f t="shared" si="0"/>
        <v>907694.3</v>
      </c>
      <c r="F10" s="7">
        <v>559002.00325428997</v>
      </c>
      <c r="G10" s="7">
        <v>0.5</v>
      </c>
      <c r="H10" s="7">
        <f t="shared" si="1"/>
        <v>279501.00162714499</v>
      </c>
      <c r="J10" s="7">
        <f t="shared" si="2"/>
        <v>1187195.3016271451</v>
      </c>
      <c r="K10" s="22">
        <v>1710168</v>
      </c>
      <c r="L10" s="22"/>
    </row>
    <row r="11" spans="1:12" x14ac:dyDescent="0.2">
      <c r="A11" s="2">
        <v>10</v>
      </c>
      <c r="B11" s="23">
        <v>1141049.3999999999</v>
      </c>
      <c r="C11" s="2">
        <v>0.5</v>
      </c>
      <c r="D11" s="7">
        <f t="shared" si="0"/>
        <v>570524.69999999995</v>
      </c>
      <c r="F11" s="6">
        <v>559002.15914064005</v>
      </c>
      <c r="G11" s="7">
        <v>0.5</v>
      </c>
      <c r="H11" s="7">
        <f t="shared" si="1"/>
        <v>279501.07957032003</v>
      </c>
      <c r="J11" s="7">
        <f t="shared" si="2"/>
        <v>850025.77957031992</v>
      </c>
      <c r="K11" s="22">
        <v>1994125</v>
      </c>
      <c r="L11" s="22"/>
    </row>
    <row r="12" spans="1:12" x14ac:dyDescent="0.2">
      <c r="A12" s="2">
        <v>11</v>
      </c>
      <c r="B12" s="23">
        <v>466581.97</v>
      </c>
      <c r="C12" s="2">
        <v>0.5</v>
      </c>
      <c r="D12" s="7">
        <f t="shared" si="0"/>
        <v>233290.98499999999</v>
      </c>
      <c r="F12" s="6">
        <v>559002.09195626003</v>
      </c>
      <c r="G12" s="7">
        <v>0.5</v>
      </c>
      <c r="H12" s="7">
        <f t="shared" si="1"/>
        <v>279501.04597813002</v>
      </c>
      <c r="J12" s="7">
        <f t="shared" si="2"/>
        <v>512792.03097813</v>
      </c>
      <c r="K12" s="22">
        <v>1242731</v>
      </c>
      <c r="L12" s="22"/>
    </row>
    <row r="13" spans="1:12" x14ac:dyDescent="0.2">
      <c r="A13" s="2">
        <v>12</v>
      </c>
      <c r="B13" s="23">
        <v>122949.55</v>
      </c>
      <c r="C13" s="2">
        <v>0.5</v>
      </c>
      <c r="D13" s="7">
        <f t="shared" si="0"/>
        <v>61474.775000000001</v>
      </c>
      <c r="F13" s="6">
        <v>559002.05495436001</v>
      </c>
      <c r="G13" s="7">
        <v>0.5</v>
      </c>
      <c r="H13" s="7">
        <f t="shared" si="1"/>
        <v>279501.02747718</v>
      </c>
      <c r="J13" s="7">
        <f t="shared" si="2"/>
        <v>340975.80247718003</v>
      </c>
      <c r="K13" s="22">
        <v>449923</v>
      </c>
      <c r="L13" s="22"/>
    </row>
    <row r="14" spans="1:12" x14ac:dyDescent="0.2">
      <c r="A14" s="2">
        <v>13</v>
      </c>
      <c r="B14" s="23">
        <v>122949.55</v>
      </c>
      <c r="C14" s="2">
        <v>0.5</v>
      </c>
      <c r="D14" s="7">
        <f t="shared" si="0"/>
        <v>61474.775000000001</v>
      </c>
      <c r="F14" s="7">
        <v>559002.10224944004</v>
      </c>
      <c r="G14" s="7">
        <v>0.5</v>
      </c>
      <c r="H14" s="7">
        <f t="shared" si="1"/>
        <v>279501.05112472002</v>
      </c>
      <c r="J14" s="7">
        <f t="shared" si="2"/>
        <v>340975.82612472004</v>
      </c>
      <c r="K14" s="22">
        <v>0</v>
      </c>
      <c r="L14" s="22"/>
    </row>
    <row r="15" spans="1:12" x14ac:dyDescent="0.2">
      <c r="A15" s="2">
        <v>14</v>
      </c>
      <c r="B15" s="23">
        <v>122949.55</v>
      </c>
      <c r="C15" s="2">
        <v>0.5</v>
      </c>
      <c r="D15" s="7">
        <f t="shared" si="0"/>
        <v>61474.775000000001</v>
      </c>
      <c r="F15" s="6">
        <v>559002.05887025001</v>
      </c>
      <c r="G15" s="7">
        <v>0.5</v>
      </c>
      <c r="H15" s="7">
        <f t="shared" si="1"/>
        <v>279501.029435125</v>
      </c>
      <c r="J15" s="7">
        <f t="shared" si="2"/>
        <v>340975.80443512503</v>
      </c>
      <c r="K15" s="22">
        <v>0</v>
      </c>
      <c r="L15" s="22"/>
    </row>
    <row r="16" spans="1:12" x14ac:dyDescent="0.2">
      <c r="A16" s="2">
        <v>15</v>
      </c>
      <c r="B16" s="23">
        <v>122949.55</v>
      </c>
      <c r="C16" s="2">
        <v>0.5</v>
      </c>
      <c r="D16" s="7">
        <f t="shared" si="0"/>
        <v>61474.775000000001</v>
      </c>
      <c r="F16" s="6">
        <v>559002.03354236996</v>
      </c>
      <c r="G16" s="7">
        <v>0.5</v>
      </c>
      <c r="H16" s="7">
        <f t="shared" si="1"/>
        <v>279501.01677118498</v>
      </c>
      <c r="J16" s="7">
        <f t="shared" si="2"/>
        <v>340975.791771185</v>
      </c>
      <c r="K16" s="22">
        <v>0</v>
      </c>
      <c r="L16" s="22"/>
    </row>
    <row r="17" spans="1:12" x14ac:dyDescent="0.2">
      <c r="A17" s="2">
        <v>16</v>
      </c>
      <c r="B17" s="23">
        <v>122949.55</v>
      </c>
      <c r="C17" s="2">
        <v>0.5</v>
      </c>
      <c r="D17" s="7">
        <f t="shared" si="0"/>
        <v>61474.775000000001</v>
      </c>
      <c r="F17" s="6">
        <v>559002.01875099004</v>
      </c>
      <c r="G17" s="7">
        <v>0.5</v>
      </c>
      <c r="H17" s="7">
        <f t="shared" si="1"/>
        <v>279501.00937549502</v>
      </c>
      <c r="J17" s="7">
        <f t="shared" si="2"/>
        <v>340975.78437549504</v>
      </c>
      <c r="K17" s="22">
        <v>0</v>
      </c>
      <c r="L17" s="22"/>
    </row>
    <row r="18" spans="1:12" x14ac:dyDescent="0.2">
      <c r="A18" s="2">
        <v>17</v>
      </c>
      <c r="B18" s="23">
        <v>122949.55</v>
      </c>
      <c r="C18" s="2">
        <v>0.5</v>
      </c>
      <c r="D18" s="7">
        <f t="shared" si="0"/>
        <v>61474.775000000001</v>
      </c>
      <c r="F18" s="7">
        <v>559002.01060585002</v>
      </c>
      <c r="G18" s="7">
        <v>0.5</v>
      </c>
      <c r="H18" s="7">
        <f t="shared" si="1"/>
        <v>279501.00530292501</v>
      </c>
      <c r="J18" s="7">
        <f t="shared" si="2"/>
        <v>340975.78030292504</v>
      </c>
      <c r="K18" s="22">
        <v>0</v>
      </c>
      <c r="L18" s="22"/>
    </row>
    <row r="19" spans="1:12" x14ac:dyDescent="0.2">
      <c r="A19" s="2">
        <v>18</v>
      </c>
      <c r="B19" s="23">
        <v>122949.55</v>
      </c>
      <c r="C19" s="2">
        <v>0.5</v>
      </c>
      <c r="D19" s="7">
        <f t="shared" si="0"/>
        <v>61474.775000000001</v>
      </c>
      <c r="F19" s="6">
        <v>559002.00473835005</v>
      </c>
      <c r="G19" s="7">
        <v>0.5</v>
      </c>
      <c r="H19" s="7">
        <f t="shared" si="1"/>
        <v>279501.00236917502</v>
      </c>
      <c r="J19" s="7">
        <f t="shared" si="2"/>
        <v>340975.77736917505</v>
      </c>
      <c r="K19" s="22">
        <v>0</v>
      </c>
      <c r="L19" s="22"/>
    </row>
    <row r="20" spans="1:12" x14ac:dyDescent="0.2">
      <c r="A20" s="2">
        <v>19</v>
      </c>
      <c r="B20" s="23">
        <v>122949.55</v>
      </c>
      <c r="C20" s="2">
        <v>0.5</v>
      </c>
      <c r="D20" s="7">
        <f t="shared" si="0"/>
        <v>61474.775000000001</v>
      </c>
      <c r="F20" s="6">
        <v>559001.99844742997</v>
      </c>
      <c r="G20" s="7">
        <v>0.5</v>
      </c>
      <c r="H20" s="7">
        <f t="shared" si="1"/>
        <v>279500.99922371499</v>
      </c>
      <c r="J20" s="7">
        <f t="shared" si="2"/>
        <v>340975.77422371501</v>
      </c>
      <c r="K20" s="22">
        <v>0</v>
      </c>
      <c r="L20" s="22"/>
    </row>
    <row r="21" spans="1:12" x14ac:dyDescent="0.2">
      <c r="A21" s="2">
        <v>20</v>
      </c>
      <c r="B21" s="23">
        <v>122949.55</v>
      </c>
      <c r="C21" s="2">
        <v>0.5</v>
      </c>
      <c r="D21" s="7">
        <f t="shared" si="0"/>
        <v>61474.775000000001</v>
      </c>
      <c r="F21" s="6">
        <v>559001.99786710995</v>
      </c>
      <c r="G21" s="7">
        <v>0.5</v>
      </c>
      <c r="H21" s="7">
        <f t="shared" si="1"/>
        <v>279500.99893355498</v>
      </c>
      <c r="J21" s="7">
        <f t="shared" si="2"/>
        <v>340975.773933555</v>
      </c>
      <c r="K21" s="22">
        <v>0</v>
      </c>
      <c r="L21" s="22"/>
    </row>
    <row r="22" spans="1:12" x14ac:dyDescent="0.2">
      <c r="A22" s="2">
        <v>21</v>
      </c>
      <c r="B22" s="23">
        <v>123238.25</v>
      </c>
      <c r="C22" s="2">
        <v>0.5</v>
      </c>
      <c r="D22" s="7">
        <f t="shared" si="0"/>
        <v>61619.125</v>
      </c>
      <c r="F22" s="7">
        <v>559001.99803585</v>
      </c>
      <c r="G22" s="7">
        <v>0.5</v>
      </c>
      <c r="H22" s="7">
        <f t="shared" si="1"/>
        <v>279500.999017925</v>
      </c>
      <c r="J22" s="7">
        <f t="shared" si="2"/>
        <v>341120.124017925</v>
      </c>
      <c r="K22" s="22">
        <v>0</v>
      </c>
      <c r="L22" s="22"/>
    </row>
    <row r="23" spans="1:12" x14ac:dyDescent="0.2">
      <c r="A23" s="2">
        <v>22</v>
      </c>
      <c r="B23" s="23">
        <v>125187.9</v>
      </c>
      <c r="C23" s="2">
        <v>0.5</v>
      </c>
      <c r="D23" s="7">
        <f t="shared" si="0"/>
        <v>62593.95</v>
      </c>
      <c r="F23" s="7">
        <v>559001.99630908004</v>
      </c>
      <c r="G23" s="7">
        <v>0.5</v>
      </c>
      <c r="H23" s="7">
        <f t="shared" si="1"/>
        <v>279500.99815454002</v>
      </c>
      <c r="J23" s="7">
        <f t="shared" si="2"/>
        <v>342094.94815454003</v>
      </c>
      <c r="K23" s="22">
        <v>400</v>
      </c>
      <c r="L23" s="22"/>
    </row>
    <row r="24" spans="1:12" x14ac:dyDescent="0.2">
      <c r="A24" s="2">
        <v>23</v>
      </c>
      <c r="B24" s="23">
        <v>127139.016</v>
      </c>
      <c r="C24" s="2">
        <v>0.5</v>
      </c>
      <c r="D24" s="7">
        <f t="shared" si="0"/>
        <v>63569.508000000002</v>
      </c>
      <c r="F24" s="7">
        <v>559001.99767231999</v>
      </c>
      <c r="G24" s="7">
        <v>0.5</v>
      </c>
      <c r="H24" s="7">
        <f t="shared" si="1"/>
        <v>279500.99883616</v>
      </c>
      <c r="J24" s="7">
        <f t="shared" si="2"/>
        <v>343070.50683615997</v>
      </c>
      <c r="K24" s="22">
        <v>3100</v>
      </c>
      <c r="L24" s="22"/>
    </row>
    <row r="25" spans="1:12" x14ac:dyDescent="0.2">
      <c r="A25" s="2">
        <v>24</v>
      </c>
      <c r="B25" s="23">
        <v>124074.266</v>
      </c>
      <c r="C25" s="2">
        <v>0.5</v>
      </c>
      <c r="D25" s="7">
        <f t="shared" si="0"/>
        <v>62037.133000000002</v>
      </c>
      <c r="F25" s="7">
        <v>559002.17594838003</v>
      </c>
      <c r="G25" s="7">
        <v>0.5</v>
      </c>
      <c r="H25" s="7">
        <f t="shared" si="1"/>
        <v>279501.08797419001</v>
      </c>
      <c r="J25" s="7">
        <f t="shared" si="2"/>
        <v>341538.22097419004</v>
      </c>
      <c r="K25" s="22">
        <v>5800</v>
      </c>
      <c r="L25" s="22"/>
    </row>
    <row r="26" spans="1:12" x14ac:dyDescent="0.2">
      <c r="A26" s="2">
        <v>25</v>
      </c>
      <c r="B26" s="23">
        <v>133798.22</v>
      </c>
      <c r="C26" s="2">
        <v>0.5</v>
      </c>
      <c r="D26" s="7">
        <f t="shared" si="0"/>
        <v>66899.11</v>
      </c>
      <c r="F26" s="7">
        <v>559002.10256899998</v>
      </c>
      <c r="G26" s="7">
        <v>0.5</v>
      </c>
      <c r="H26" s="7">
        <f t="shared" si="1"/>
        <v>279501.05128449999</v>
      </c>
      <c r="J26" s="7">
        <f t="shared" si="2"/>
        <v>346400.16128449998</v>
      </c>
      <c r="K26" s="22">
        <v>1558</v>
      </c>
      <c r="L26" s="22"/>
    </row>
    <row r="27" spans="1:12" x14ac:dyDescent="0.2">
      <c r="A27" s="2">
        <v>26</v>
      </c>
      <c r="B27" s="23">
        <v>173959.39</v>
      </c>
      <c r="C27" s="2">
        <v>0.5</v>
      </c>
      <c r="D27" s="7">
        <f t="shared" si="0"/>
        <v>86979.695000000007</v>
      </c>
      <c r="F27" s="7">
        <v>559002.05932636</v>
      </c>
      <c r="G27" s="7">
        <v>0.5</v>
      </c>
      <c r="H27" s="7">
        <f t="shared" si="1"/>
        <v>279501.02966318</v>
      </c>
      <c r="J27" s="7">
        <f t="shared" si="2"/>
        <v>366480.72466318001</v>
      </c>
      <c r="K27" s="22">
        <v>15000</v>
      </c>
      <c r="L27" s="22"/>
    </row>
    <row r="28" spans="1:12" x14ac:dyDescent="0.2">
      <c r="A28" s="2">
        <v>27</v>
      </c>
      <c r="B28" s="23">
        <v>222929.81</v>
      </c>
      <c r="C28" s="2">
        <v>0.5</v>
      </c>
      <c r="D28" s="7">
        <f t="shared" si="0"/>
        <v>111464.905</v>
      </c>
      <c r="F28" s="7">
        <v>559002.03087770997</v>
      </c>
      <c r="G28" s="7">
        <v>0.5</v>
      </c>
      <c r="H28" s="7">
        <f t="shared" si="1"/>
        <v>279501.01543885499</v>
      </c>
      <c r="J28" s="7">
        <f t="shared" si="2"/>
        <v>390965.92043885496</v>
      </c>
      <c r="K28" s="22">
        <v>70000</v>
      </c>
      <c r="L28" s="22"/>
    </row>
    <row r="29" spans="1:12" x14ac:dyDescent="0.2">
      <c r="A29" s="2">
        <v>28</v>
      </c>
      <c r="B29" s="23">
        <v>259819.48</v>
      </c>
      <c r="C29" s="2">
        <v>0.5</v>
      </c>
      <c r="D29" s="7">
        <f t="shared" si="0"/>
        <v>129909.74</v>
      </c>
      <c r="F29" s="7">
        <v>559002.01331813994</v>
      </c>
      <c r="G29" s="7">
        <v>0.5</v>
      </c>
      <c r="H29" s="7">
        <f t="shared" si="1"/>
        <v>279501.00665906997</v>
      </c>
      <c r="J29" s="7">
        <f t="shared" si="2"/>
        <v>409410.74665906996</v>
      </c>
      <c r="K29" s="22">
        <v>136000</v>
      </c>
      <c r="L29" s="22"/>
    </row>
    <row r="30" spans="1:12" x14ac:dyDescent="0.2">
      <c r="A30" s="2">
        <v>29</v>
      </c>
      <c r="B30" s="23">
        <v>363697.22</v>
      </c>
      <c r="C30" s="2">
        <v>0.5</v>
      </c>
      <c r="D30" s="7">
        <f t="shared" si="0"/>
        <v>181848.61</v>
      </c>
      <c r="F30" s="7">
        <v>559002.00140236004</v>
      </c>
      <c r="G30" s="7">
        <v>0.5</v>
      </c>
      <c r="H30" s="7">
        <f t="shared" si="1"/>
        <v>279501.00070118002</v>
      </c>
      <c r="J30" s="7">
        <f t="shared" si="2"/>
        <v>461349.61070118</v>
      </c>
      <c r="K30" s="22">
        <v>185000</v>
      </c>
      <c r="L30" s="22"/>
    </row>
    <row r="31" spans="1:12" x14ac:dyDescent="0.2">
      <c r="A31" s="2">
        <v>30</v>
      </c>
      <c r="B31" s="23">
        <v>495952.9</v>
      </c>
      <c r="C31" s="2">
        <v>0.5</v>
      </c>
      <c r="D31" s="7">
        <f t="shared" si="0"/>
        <v>247976.45</v>
      </c>
      <c r="F31" s="7">
        <v>559001.99732462002</v>
      </c>
      <c r="G31" s="7">
        <v>0.5</v>
      </c>
      <c r="H31" s="7">
        <f t="shared" si="1"/>
        <v>279500.99866231001</v>
      </c>
      <c r="J31" s="7">
        <f t="shared" si="2"/>
        <v>527477.44866231002</v>
      </c>
      <c r="K31" s="22">
        <v>320000</v>
      </c>
      <c r="L31" s="22"/>
    </row>
    <row r="32" spans="1:12" x14ac:dyDescent="0.2">
      <c r="A32" s="2">
        <v>31</v>
      </c>
      <c r="B32" s="23">
        <v>452155.5</v>
      </c>
      <c r="C32" s="2">
        <v>0.5</v>
      </c>
      <c r="D32" s="7">
        <f t="shared" si="0"/>
        <v>226077.75</v>
      </c>
      <c r="F32" s="7">
        <v>559001.99686655996</v>
      </c>
      <c r="G32" s="7">
        <v>0.5</v>
      </c>
      <c r="H32" s="7">
        <f t="shared" si="1"/>
        <v>279500.99843327998</v>
      </c>
      <c r="J32" s="7">
        <f t="shared" si="2"/>
        <v>505578.74843327998</v>
      </c>
      <c r="K32" s="22">
        <v>486407</v>
      </c>
      <c r="L32" s="22"/>
    </row>
    <row r="33" spans="1:12" x14ac:dyDescent="0.2">
      <c r="A33" s="2">
        <v>32</v>
      </c>
      <c r="B33" s="23">
        <v>494295.62</v>
      </c>
      <c r="C33" s="2">
        <v>0.5</v>
      </c>
      <c r="D33" s="7">
        <f t="shared" si="0"/>
        <v>247147.81</v>
      </c>
      <c r="F33" s="7">
        <v>559001.99659422995</v>
      </c>
      <c r="G33" s="7">
        <v>0.5</v>
      </c>
      <c r="H33" s="7">
        <f t="shared" si="1"/>
        <v>279500.99829711497</v>
      </c>
      <c r="J33" s="7">
        <f t="shared" si="2"/>
        <v>526648.80829711491</v>
      </c>
      <c r="K33" s="22">
        <v>431909</v>
      </c>
      <c r="L33" s="22"/>
    </row>
    <row r="34" spans="1:12" x14ac:dyDescent="0.2">
      <c r="A34" s="2">
        <v>33</v>
      </c>
      <c r="B34" s="23">
        <v>586114.43999999994</v>
      </c>
      <c r="C34" s="2">
        <v>0.5</v>
      </c>
      <c r="D34" s="7">
        <f t="shared" si="0"/>
        <v>293057.21999999997</v>
      </c>
      <c r="F34" s="7">
        <v>559001.99647051003</v>
      </c>
      <c r="G34" s="7">
        <v>0.5</v>
      </c>
      <c r="H34" s="7">
        <f t="shared" si="1"/>
        <v>279500.99823525501</v>
      </c>
      <c r="J34" s="7">
        <f t="shared" si="2"/>
        <v>572558.21823525499</v>
      </c>
      <c r="K34" s="22">
        <v>484355</v>
      </c>
      <c r="L34" s="22"/>
    </row>
    <row r="35" spans="1:12" x14ac:dyDescent="0.2">
      <c r="A35" s="2">
        <v>34</v>
      </c>
      <c r="B35" s="23">
        <v>677645.56</v>
      </c>
      <c r="C35" s="2">
        <v>0.5</v>
      </c>
      <c r="D35" s="7">
        <f t="shared" si="0"/>
        <v>338822.78</v>
      </c>
      <c r="F35" s="7">
        <v>559001.99470111995</v>
      </c>
      <c r="G35" s="7">
        <v>0.5</v>
      </c>
      <c r="H35" s="7">
        <f t="shared" si="1"/>
        <v>279500.99735055998</v>
      </c>
      <c r="J35" s="7">
        <f t="shared" si="2"/>
        <v>618323.77735056006</v>
      </c>
      <c r="K35" s="22">
        <v>596919</v>
      </c>
      <c r="L35" s="22"/>
    </row>
    <row r="36" spans="1:12" x14ac:dyDescent="0.2">
      <c r="A36" s="2">
        <v>35</v>
      </c>
      <c r="B36" s="23">
        <v>816722.94</v>
      </c>
      <c r="C36" s="2">
        <v>0.5</v>
      </c>
      <c r="D36" s="7">
        <f t="shared" si="0"/>
        <v>408361.47</v>
      </c>
      <c r="F36" s="7">
        <v>559001.99502348003</v>
      </c>
      <c r="G36" s="7">
        <v>0.5</v>
      </c>
      <c r="H36" s="7">
        <f t="shared" si="1"/>
        <v>279500.99751174002</v>
      </c>
      <c r="J36" s="7">
        <f t="shared" si="2"/>
        <v>687862.46751174005</v>
      </c>
      <c r="K36" s="22">
        <v>707071</v>
      </c>
      <c r="L36" s="22"/>
    </row>
    <row r="37" spans="1:12" x14ac:dyDescent="0.2">
      <c r="A37" s="2">
        <v>36</v>
      </c>
      <c r="B37" s="23">
        <v>869856.8</v>
      </c>
      <c r="C37" s="2">
        <v>0.5</v>
      </c>
      <c r="D37" s="7">
        <f t="shared" si="0"/>
        <v>434928.4</v>
      </c>
      <c r="F37" s="7">
        <v>559002.17473261</v>
      </c>
      <c r="G37" s="7">
        <v>0.5</v>
      </c>
      <c r="H37" s="7">
        <f t="shared" si="1"/>
        <v>279501.087366305</v>
      </c>
      <c r="J37" s="7">
        <f t="shared" si="2"/>
        <v>714429.48736630497</v>
      </c>
      <c r="K37" s="22">
        <v>871162</v>
      </c>
      <c r="L37" s="22"/>
    </row>
    <row r="38" spans="1:12" x14ac:dyDescent="0.2">
      <c r="A38" s="2">
        <v>37</v>
      </c>
      <c r="B38" s="23">
        <v>837535.94</v>
      </c>
      <c r="C38" s="2">
        <v>0.5</v>
      </c>
      <c r="D38" s="7">
        <f t="shared" si="0"/>
        <v>418767.97</v>
      </c>
      <c r="F38" s="7">
        <v>559002.09832691005</v>
      </c>
      <c r="G38" s="7">
        <v>0.5</v>
      </c>
      <c r="H38" s="7">
        <f t="shared" si="1"/>
        <v>279501.04916345503</v>
      </c>
      <c r="J38" s="7">
        <f t="shared" si="2"/>
        <v>698269.019163455</v>
      </c>
      <c r="K38" s="22">
        <v>932969</v>
      </c>
      <c r="L38" s="22"/>
    </row>
    <row r="39" spans="1:12" x14ac:dyDescent="0.2">
      <c r="A39" s="2">
        <v>38</v>
      </c>
      <c r="B39" s="23">
        <v>914129.1</v>
      </c>
      <c r="C39" s="2">
        <v>0.5</v>
      </c>
      <c r="D39" s="7">
        <f t="shared" si="0"/>
        <v>457064.55</v>
      </c>
      <c r="F39" s="7">
        <v>559002.05842334998</v>
      </c>
      <c r="G39" s="7">
        <v>0.5</v>
      </c>
      <c r="H39" s="7">
        <f t="shared" si="1"/>
        <v>279501.02921167499</v>
      </c>
      <c r="J39" s="7">
        <f t="shared" si="2"/>
        <v>736565.57921167498</v>
      </c>
      <c r="K39" s="22">
        <v>895425</v>
      </c>
      <c r="L39" s="22"/>
    </row>
    <row r="40" spans="1:12" x14ac:dyDescent="0.2">
      <c r="A40" s="2">
        <v>39</v>
      </c>
      <c r="B40" s="24">
        <v>990722.26</v>
      </c>
      <c r="C40" s="2">
        <v>0.5</v>
      </c>
      <c r="D40" s="7">
        <f t="shared" si="0"/>
        <v>495361.13</v>
      </c>
      <c r="F40" s="7">
        <v>559002.03084074997</v>
      </c>
      <c r="G40" s="7">
        <v>0.5</v>
      </c>
      <c r="H40" s="7">
        <f t="shared" si="1"/>
        <v>279501.01542037498</v>
      </c>
      <c r="J40" s="7">
        <f t="shared" si="2"/>
        <v>774862.14542037505</v>
      </c>
      <c r="K40" s="22">
        <v>984146</v>
      </c>
      <c r="L40" s="22"/>
    </row>
    <row r="41" spans="1:12" x14ac:dyDescent="0.2">
      <c r="A41" s="2">
        <v>40</v>
      </c>
      <c r="B41" s="24">
        <v>1067315.42</v>
      </c>
      <c r="C41" s="2">
        <v>0.5</v>
      </c>
      <c r="D41" s="7">
        <f t="shared" si="0"/>
        <v>533657.71</v>
      </c>
      <c r="F41" s="7">
        <v>559002.01373422996</v>
      </c>
      <c r="G41" s="7">
        <v>0.5</v>
      </c>
      <c r="H41" s="7">
        <f t="shared" si="1"/>
        <v>279501.00686711498</v>
      </c>
      <c r="J41" s="7">
        <f t="shared" si="2"/>
        <v>813158.71686711488</v>
      </c>
      <c r="K41" s="22">
        <v>916257</v>
      </c>
      <c r="L41" s="22"/>
    </row>
    <row r="42" spans="1:12" x14ac:dyDescent="0.2">
      <c r="A42" s="2">
        <v>41</v>
      </c>
      <c r="B42" s="24">
        <v>1143908.58</v>
      </c>
      <c r="C42" s="2">
        <v>0.5</v>
      </c>
      <c r="D42" s="7">
        <f t="shared" si="0"/>
        <v>571954.29</v>
      </c>
      <c r="F42" s="7">
        <v>559002.00571046001</v>
      </c>
      <c r="G42" s="7">
        <v>0.5</v>
      </c>
      <c r="H42" s="7">
        <f t="shared" si="1"/>
        <v>279501.00285523001</v>
      </c>
      <c r="J42" s="7">
        <f t="shared" si="2"/>
        <v>851455.29285523004</v>
      </c>
      <c r="K42" s="22">
        <v>975010</v>
      </c>
      <c r="L42" s="22"/>
    </row>
    <row r="43" spans="1:12" s="10" customFormat="1" x14ac:dyDescent="0.2">
      <c r="A43" s="8" t="s">
        <v>6</v>
      </c>
      <c r="B43" s="25">
        <f>SUM(B2:B42)</f>
        <v>26535179.932000011</v>
      </c>
      <c r="C43" s="9"/>
      <c r="D43" s="9">
        <f>SUM(D2:D20)</f>
        <v>7706015.8850000035</v>
      </c>
      <c r="E43" s="9"/>
      <c r="F43" s="9">
        <f>SUM(F2:F42)</f>
        <v>22919083.359309603</v>
      </c>
      <c r="G43" s="9"/>
      <c r="H43" s="9">
        <f>SUM(H2:H20)</f>
        <v>5310519.3136172285</v>
      </c>
      <c r="I43" s="9"/>
      <c r="J43" s="9">
        <f>SUM(J2:J20)</f>
        <v>13016535.198617233</v>
      </c>
      <c r="K43" s="9">
        <f>SUM(K2:K20)</f>
        <v>17195256</v>
      </c>
      <c r="L4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COMPOSITION 1 (70-15-15)</vt:lpstr>
      <vt:lpstr>DATA COMPOSITION 2 (80-10-10)</vt:lpstr>
      <vt:lpstr>DATA COMPOSITION 3 (90-5-5)</vt:lpstr>
      <vt:lpstr>DATA COMPOSITION4(FixedSetTest)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2023-08-24T10:50:50Z</dcterms:created>
  <dcterms:modified xsi:type="dcterms:W3CDTF">2023-08-24T17:54:43Z</dcterms:modified>
</cp:coreProperties>
</file>