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5" i="3" l="1"/>
  <c r="F94" i="3"/>
  <c r="F96" i="3"/>
  <c r="C121" i="60"/>
  <c r="C120" i="60"/>
  <c r="C119" i="60"/>
  <c r="C118" i="60"/>
  <c r="C117" i="60"/>
  <c r="C116" i="60"/>
  <c r="I163" i="5"/>
  <c r="I162" i="5"/>
  <c r="I161" i="5"/>
  <c r="I160" i="5"/>
  <c r="I159" i="5"/>
  <c r="I158" i="5"/>
  <c r="I157" i="5"/>
  <c r="I156" i="5"/>
  <c r="I155" i="5"/>
  <c r="I154" i="5"/>
  <c r="L115" i="1"/>
  <c r="L114" i="1"/>
  <c r="L113" i="1"/>
  <c r="L112" i="1"/>
  <c r="L111" i="1"/>
  <c r="L110" i="1"/>
  <c r="L109" i="1"/>
  <c r="L108" i="1"/>
  <c r="L107" i="1"/>
  <c r="D68" i="34" l="1"/>
  <c r="C122" i="40"/>
  <c r="C121" i="40"/>
  <c r="C120" i="40"/>
  <c r="F89" i="3" l="1"/>
  <c r="F88" i="3"/>
  <c r="F87" i="3"/>
  <c r="F86" i="3"/>
  <c r="F85" i="3"/>
  <c r="F84" i="3"/>
  <c r="F83" i="3"/>
  <c r="F82" i="3"/>
  <c r="F81" i="3"/>
  <c r="F80" i="3"/>
  <c r="F79" i="3"/>
  <c r="F78" i="3"/>
  <c r="F77" i="3"/>
  <c r="D17" i="7" l="1"/>
  <c r="D16" i="7"/>
  <c r="C13" i="60"/>
  <c r="I69" i="5"/>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13" i="5" l="1"/>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51" i="5" l="1"/>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82" i="5"/>
  <c r="I79" i="5"/>
  <c r="I78" i="5"/>
  <c r="I77" i="5"/>
  <c r="I76" i="5"/>
  <c r="I75" i="5"/>
  <c r="I74" i="5"/>
  <c r="I73" i="5"/>
  <c r="I70"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<sst xmlns="http://schemas.openxmlformats.org/spreadsheetml/2006/main" count="5751" uniqueCount="2144">
  <si>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</si>
  <si>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</si>
  <si>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</si>
  <si>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</si>
  <si>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</si>
  <si>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</si>
  <si>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</si>
  <si>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</si>
  <si>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</si>
  <si>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</si>
  <si>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</si>
  <si>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</si>
  <si>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</si>
  <si>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</si>
  <si>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</si>
  <si>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</si>
  <si>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</si>
  <si>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</si>
  <si>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</si>
  <si>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</si>
  <si>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</si>
  <si>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</si>
  <si>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</si>
  <si>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</si>
  <si>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</si>
  <si>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</si>
  <si>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</si>
  <si>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</si>
  <si>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</si>
  <si>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</si>
  <si>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</si>
  <si>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</si>
  <si>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</si>
  <si>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</si>
  <si>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</si>
  <si>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</si>
  <si>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</si>
  <si>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</si>
  <si>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</si>
  <si>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</si>
  <si>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</si>
  <si>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</si>
  <si>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</si>
  <si>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</si>
  <si>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</si>
  <si>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</si>
  <si>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</si>
  <si>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</si>
  <si>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</si>
  <si>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</si>
  <si>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</si>
  <si>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</si>
  <si>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</si>
  <si>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</si>
  <si>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</si>
  <si>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</si>
  <si>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</si>
  <si>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</si>
  <si>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</si>
  <si>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</si>
  <si>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</si>
  <si>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</si>
  <si>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</si>
  <si>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</si>
  <si>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</si>
  <si>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</si>
  <si>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</si>
  <si>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</si>
  <si>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</si>
  <si>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</si>
  <si>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</si>
  <si>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</si>
  <si>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</si>
  <si>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</si>
  <si>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</si>
  <si>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</si>
  <si>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</si>
  <si>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</si>
  <si>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</si>
  <si>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</si>
  <si>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</si>
  <si>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</si>
  <si>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</si>
  <si>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</si>
  <si>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</si>
  <si>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</si>
  <si>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</si>
  <si>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</si>
  <si>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</si>
  <si>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</si>
  <si>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</si>
  <si>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</si>
  <si>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</si>
  <si>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</si>
  <si>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</si>
  <si>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</si>
  <si>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</si>
  <si>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</si>
  <si>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</si>
  <si>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</si>
  <si>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</si>
  <si>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</si>
  <si>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</si>
  <si>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</si>
  <si>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</si>
  <si>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</si>
  <si>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</si>
  <si>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</si>
  <si>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</si>
  <si>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</si>
  <si>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</si>
  <si>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</si>
  <si>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</si>
  <si>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</si>
  <si>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</si>
  <si>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</si>
  <si>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</si>
  <si>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</si>
  <si>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</si>
  <si>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</si>
  <si>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</si>
  <si>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</si>
  <si>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</si>
  <si>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</si>
  <si>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</si>
  <si>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</si>
  <si>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</si>
  <si>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</si>
  <si>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</si>
  <si>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</si>
  <si>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</si>
  <si>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</si>
  <si>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</si>
  <si>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</si>
  <si>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</si>
  <si>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</si>
  <si>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</si>
  <si>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</si>
  <si>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</si>
  <si>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</si>
  <si>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</si>
  <si>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</si>
  <si>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</si>
  <si>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</si>
  <si>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</si>
  <si>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</si>
  <si>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</si>
  <si>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</si>
  <si>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</si>
  <si>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</si>
  <si>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</si>
  <si>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</si>
  <si>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</si>
  <si>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</si>
  <si>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</si>
  <si>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</si>
  <si>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</si>
  <si>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</si>
  <si>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</si>
  <si>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</si>
  <si>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</si>
  <si>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</si>
  <si>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</si>
  <si>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</si>
  <si>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</si>
  <si>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</si>
  <si>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</si>
  <si>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</si>
  <si>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</si>
  <si>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</si>
  <si>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</si>
  <si>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</si>
  <si>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</si>
  <si>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</si>
  <si>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</si>
  <si>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</si>
  <si>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</si>
  <si>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</si>
  <si>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</si>
  <si>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</si>
  <si>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</si>
  <si>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</si>
  <si>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</si>
  <si>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</si>
  <si>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</si>
  <si>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</si>
  <si>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</si>
  <si>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</si>
  <si>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</si>
  <si>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</si>
  <si>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</si>
  <si>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</si>
  <si>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</si>
  <si>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</si>
  <si>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</si>
  <si>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</si>
  <si>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</si>
  <si>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</si>
  <si>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</si>
  <si>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</si>
  <si>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</si>
  <si>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</si>
  <si>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</si>
  <si>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</si>
  <si>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</si>
  <si>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</si>
  <si>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</si>
  <si>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</si>
  <si>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</si>
  <si>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</si>
  <si>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</si>
  <si>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</si>
  <si>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</si>
  <si>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</si>
  <si>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</si>
  <si>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</si>
  <si>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</si>
  <si>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</si>
  <si>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</si>
  <si>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</si>
  <si>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</si>
  <si>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</si>
  <si>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</si>
  <si>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</si>
  <si>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</si>
  <si>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</si>
  <si>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</si>
  <si>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</si>
  <si>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</si>
  <si>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</si>
  <si>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</si>
  <si>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</si>
  <si>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</si>
  <si>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</si>
  <si>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</si>
  <si>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</si>
  <si>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</si>
  <si>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</si>
  <si>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</si>
  <si>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</si>
  <si>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</si>
  <si>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</si>
  <si>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</si>
  <si>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</si>
  <si>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</si>
  <si>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</si>
  <si>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</si>
  <si>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</si>
  <si>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</si>
  <si>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</si>
  <si>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</si>
  <si>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</si>
  <si>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</si>
  <si>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</si>
  <si>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</si>
  <si>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</si>
  <si>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</si>
  <si>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</si>
  <si>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</si>
  <si>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</si>
  <si>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</si>
  <si>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</si>
  <si>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</si>
  <si>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</si>
  <si>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</si>
  <si>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</si>
  <si>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</si>
  <si>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</si>
  <si>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</si>
  <si>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</si>
  <si>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</si>
  <si>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</si>
  <si>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</si>
  <si>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</si>
  <si>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</si>
  <si>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</si>
  <si>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</si>
  <si>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</si>
  <si>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</si>
  <si>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</si>
  <si>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</si>
  <si>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</si>
  <si>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</si>
  <si>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</si>
  <si>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</si>
  <si>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</si>
  <si>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</si>
  <si>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</si>
  <si>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</si>
  <si>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</si>
  <si>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</si>
  <si>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</si>
  <si>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</si>
  <si>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</si>
  <si>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</si>
  <si>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</si>
  <si>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</si>
  <si>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</si>
  <si>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</si>
  <si>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</si>
  <si>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</si>
  <si>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</si>
  <si>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</si>
  <si>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</si>
  <si>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</si>
  <si>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</si>
  <si>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</si>
  <si>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</si>
  <si>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</si>
  <si>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</si>
  <si>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</si>
  <si>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</si>
  <si>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</si>
  <si>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</si>
  <si>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</si>
  <si>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</si>
  <si>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</si>
  <si>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</si>
  <si>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</si>
  <si>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</si>
  <si>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</si>
  <si>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</si>
  <si>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</si>
  <si>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</si>
  <si>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</si>
  <si>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</si>
  <si>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</si>
  <si>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</si>
  <si>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</si>
  <si>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</si>
  <si>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</si>
  <si>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</si>
  <si>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</si>
  <si>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</si>
  <si>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</si>
  <si>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</si>
  <si>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</si>
  <si>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</si>
  <si>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</si>
  <si>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</si>
  <si>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</si>
  <si>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</si>
  <si>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</si>
  <si>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</si>
  <si>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</si>
  <si>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</si>
  <si>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</si>
  <si>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</si>
  <si>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</si>
  <si>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</si>
  <si>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</si>
  <si>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</si>
  <si>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</si>
  <si>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</si>
  <si>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</si>
  <si>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</si>
  <si>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</si>
  <si>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</si>
  <si>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</si>
  <si>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</si>
  <si>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</si>
  <si>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</si>
  <si>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</si>
  <si>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</si>
  <si>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</si>
  <si>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</si>
  <si>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</si>
  <si>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</si>
  <si>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</si>
  <si>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</si>
  <si>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</si>
  <si>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</si>
  <si>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</si>
  <si>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</si>
  <si>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</si>
  <si>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</si>
  <si>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</si>
  <si>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</si>
  <si>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</si>
  <si>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</si>
  <si>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</si>
  <si>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</si>
  <si>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</si>
  <si>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</si>
  <si>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</si>
  <si>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</si>
  <si>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</si>
  <si>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</si>
  <si>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</si>
  <si>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</si>
  <si>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</si>
  <si>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</si>
  <si>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</si>
  <si>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</si>
  <si>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</si>
  <si>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</si>
  <si>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</si>
  <si>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</si>
  <si>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</si>
  <si>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</si>
  <si>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</si>
  <si>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</si>
  <si>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</si>
  <si>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</si>
  <si>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</si>
  <si>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</si>
  <si>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</si>
  <si>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</si>
  <si>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</si>
  <si>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</si>
  <si>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</si>
  <si>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</si>
  <si>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</si>
  <si>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</si>
  <si>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</si>
  <si>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</si>
  <si>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</si>
  <si>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</si>
  <si>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</si>
  <si>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</si>
  <si>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</si>
  <si>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</si>
  <si>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</si>
  <si>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</si>
  <si>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</si>
  <si>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</si>
  <si>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</si>
  <si>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</si>
  <si>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</si>
  <si>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</si>
  <si>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</si>
  <si>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</si>
  <si>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</si>
  <si>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</si>
  <si>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</si>
  <si>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</si>
  <si>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</si>
  <si>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</si>
  <si>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</si>
  <si>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</si>
  <si>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</si>
  <si>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</si>
  <si>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</si>
  <si>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</si>
  <si>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</si>
  <si>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</si>
  <si>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</si>
  <si>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</si>
  <si>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</si>
  <si>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</si>
  <si>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</si>
  <si>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</si>
  <si>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</si>
  <si>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</si>
  <si>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</si>
  <si>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</si>
  <si>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</si>
  <si>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</si>
  <si>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</si>
  <si>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</si>
  <si>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</si>
  <si>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</si>
  <si>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</si>
  <si>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</si>
  <si>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</si>
  <si>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</si>
  <si>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</si>
  <si>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</si>
  <si>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</si>
  <si>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</si>
  <si>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</si>
  <si>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</si>
  <si>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</si>
  <si>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</si>
  <si>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</si>
  <si>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</si>
  <si>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</si>
  <si>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</si>
  <si>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</si>
  <si>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</si>
  <si>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</si>
  <si>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</si>
  <si>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</si>
  <si>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</si>
  <si>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</si>
  <si>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</si>
  <si>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</si>
  <si>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</si>
  <si>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</si>
  <si>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</si>
  <si>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</si>
  <si>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</si>
  <si>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</si>
  <si>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</si>
  <si>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</si>
  <si>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</si>
  <si>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</si>
  <si>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</si>
  <si>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</si>
  <si>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</si>
  <si>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</si>
  <si>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</si>
  <si>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</si>
  <si>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</si>
  <si>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</si>
  <si>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</si>
  <si>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</si>
  <si>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</si>
  <si>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</si>
  <si>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</si>
  <si>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</si>
  <si>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</si>
  <si>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</si>
  <si>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</si>
  <si>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</si>
  <si>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</si>
  <si>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</si>
  <si>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</si>
  <si>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</si>
  <si>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</si>
  <si>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</si>
  <si>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</si>
  <si>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</si>
  <si>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</si>
  <si>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</si>
  <si>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</si>
  <si>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</si>
  <si>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</si>
  <si>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</si>
  <si>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</si>
  <si>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</si>
  <si>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</si>
  <si>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</si>
  <si>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</si>
  <si>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</si>
  <si>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</si>
  <si>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</si>
  <si>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</si>
  <si>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</si>
  <si>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</si>
  <si>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</si>
  <si>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</si>
  <si>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</si>
  <si>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</si>
  <si>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</si>
  <si>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</si>
  <si>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</si>
  <si>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</si>
  <si>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</si>
  <si>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</si>
  <si>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</si>
  <si>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</si>
  <si>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</si>
  <si>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</si>
  <si>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</si>
  <si>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</si>
  <si>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</si>
  <si>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</si>
  <si>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</si>
  <si>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</si>
  <si>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</si>
  <si>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</si>
  <si>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</si>
  <si>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</si>
  <si>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</si>
  <si>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</si>
  <si>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</si>
  <si>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</si>
  <si>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</si>
  <si>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</si>
  <si>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</si>
  <si>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</si>
  <si>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</si>
  <si>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</si>
  <si>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</si>
  <si>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</si>
  <si>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</si>
  <si>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</si>
  <si>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</si>
  <si>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</si>
  <si>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</si>
  <si>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</si>
  <si>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</si>
  <si>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</si>
  <si>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</si>
  <si>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</si>
  <si>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</si>
  <si>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</si>
  <si>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</si>
  <si>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</si>
  <si>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</si>
  <si>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</si>
  <si>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</si>
  <si>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</si>
  <si>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</si>
  <si>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</si>
  <si>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</si>
  <si>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</si>
  <si>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</si>
  <si>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</si>
  <si>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</si>
  <si>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</si>
  <si>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</si>
  <si>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</si>
  <si>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</si>
  <si>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</si>
  <si>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</si>
  <si>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</si>
  <si>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</si>
  <si>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</si>
  <si>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</si>
  <si>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</si>
  <si>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</si>
  <si>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</si>
  <si>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</si>
  <si>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</si>
  <si>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</si>
  <si>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</si>
  <si>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</si>
  <si>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</si>
  <si>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</si>
  <si>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</si>
  <si>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</si>
  <si>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</si>
  <si>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</si>
  <si>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</si>
  <si>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</si>
  <si>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</si>
  <si>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</si>
  <si>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</si>
  <si>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</si>
  <si>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</si>
  <si>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</si>
  <si>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</si>
  <si>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</si>
  <si>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</si>
  <si>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</si>
  <si>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</si>
  <si>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</si>
  <si>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</si>
  <si>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</si>
  <si>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</si>
  <si>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</si>
  <si>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</si>
  <si>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</si>
  <si>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</si>
  <si>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</si>
  <si>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</si>
  <si>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</si>
  <si>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</si>
  <si>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</si>
  <si>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</si>
  <si>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</si>
  <si>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</si>
  <si>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</si>
  <si>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</si>
  <si>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</si>
  <si>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</si>
  <si>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</si>
  <si>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</si>
  <si>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</si>
  <si>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</si>
  <si>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</si>
  <si>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</si>
  <si>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</si>
  <si>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</si>
  <si>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</si>
  <si>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</si>
  <si>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</si>
  <si>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</si>
  <si>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</si>
  <si>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</si>
  <si>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</si>
  <si>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</si>
  <si>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</si>
  <si>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</si>
  <si>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</si>
  <si>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</si>
  <si>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</si>
  <si>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</si>
  <si>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</si>
  <si>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</si>
  <si>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</si>
  <si>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</si>
  <si>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</si>
  <si>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</si>
  <si>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</si>
  <si>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</si>
  <si>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</si>
  <si>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</si>
  <si>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</si>
  <si>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</si>
  <si>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</si>
  <si>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</si>
  <si>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</si>
  <si>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</si>
  <si>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</si>
  <si>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</si>
  <si>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</si>
  <si>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</si>
  <si>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</si>
  <si>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</si>
  <si>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</si>
  <si>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</si>
  <si>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</si>
  <si>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</si>
  <si>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</si>
  <si>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</si>
  <si>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</si>
  <si>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</si>
  <si>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</si>
  <si>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</si>
  <si>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</si>
  <si>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</si>
  <si>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</si>
  <si>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</si>
  <si>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</si>
  <si>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</si>
  <si>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</si>
  <si>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</si>
  <si>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</si>
  <si>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</si>
  <si>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</si>
  <si>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</si>
  <si>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</si>
  <si>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</si>
  <si>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</si>
  <si>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</si>
  <si>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</si>
  <si>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</si>
  <si>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</si>
  <si>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</si>
  <si>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</si>
  <si>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</si>
  <si>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</si>
  <si>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</si>
  <si>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</si>
  <si>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</si>
  <si>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</si>
  <si>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</si>
  <si>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</si>
  <si>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</si>
  <si>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</si>
  <si>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</si>
  <si>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</si>
  <si>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</si>
  <si>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</si>
  <si>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</si>
  <si>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</si>
  <si>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</si>
  <si>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</si>
  <si>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</si>
  <si>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</si>
  <si>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</si>
  <si>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</si>
  <si>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</si>
  <si>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</si>
  <si>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</si>
  <si>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</si>
  <si>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</si>
  <si>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</si>
  <si>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</si>
  <si>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</si>
  <si>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</si>
  <si>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</si>
  <si>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</si>
  <si>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</si>
  <si>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</si>
  <si>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</si>
  <si>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</si>
  <si>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</si>
  <si>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</si>
  <si>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</si>
  <si>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</si>
  <si>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</si>
  <si>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</si>
  <si>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</si>
  <si>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</si>
  <si>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</si>
  <si>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</si>
  <si>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</si>
  <si>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</si>
  <si>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</si>
  <si>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</si>
  <si>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</si>
  <si>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</si>
  <si>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</si>
  <si>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</si>
  <si>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</si>
  <si>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</si>
  <si>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</si>
  <si>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</si>
  <si>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</si>
  <si>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</si>
  <si>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</si>
  <si>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</si>
  <si>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</si>
  <si>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</si>
  <si>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</si>
  <si>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</si>
  <si>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</si>
  <si>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</si>
  <si>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</si>
  <si>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</si>
  <si>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</si>
  <si>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</si>
  <si>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</si>
  <si>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</si>
  <si>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</si>
  <si>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</si>
  <si>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</si>
  <si>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</si>
  <si>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</si>
  <si>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</si>
  <si>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</si>
  <si>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</si>
  <si>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</si>
  <si>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</si>
  <si>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</si>
  <si>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</si>
  <si>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</si>
  <si>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</si>
  <si>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</si>
  <si>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</si>
  <si>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</si>
  <si>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</si>
  <si>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</si>
  <si>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</si>
  <si>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</si>
  <si>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</si>
  <si>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</si>
  <si>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</si>
  <si>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</si>
  <si>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</si>
  <si>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</si>
  <si>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</si>
  <si>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</si>
  <si>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</si>
  <si>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</si>
  <si>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</si>
  <si>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</si>
  <si>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</si>
  <si>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</si>
  <si>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</si>
  <si>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</si>
  <si>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</si>
  <si>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</si>
  <si>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</si>
  <si>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</si>
  <si>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</si>
  <si>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</si>
  <si>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</si>
  <si>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</si>
  <si>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</si>
  <si>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</si>
  <si>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</si>
  <si>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</si>
  <si>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</si>
  <si>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</si>
  <si>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</si>
  <si>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</si>
  <si>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</si>
  <si>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</si>
  <si>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</si>
  <si>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</si>
  <si>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</si>
  <si>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</si>
  <si>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</si>
  <si>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</si>
  <si>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</si>
  <si>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</si>
  <si>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</si>
  <si>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</si>
  <si>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</si>
  <si>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</si>
  <si>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</si>
  <si>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</si>
  <si>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</si>
  <si>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</si>
  <si>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</si>
  <si>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</si>
  <si>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</si>
  <si>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</si>
  <si>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</si>
  <si>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</si>
  <si>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</si>
  <si>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</si>
  <si>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</si>
  <si>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</si>
  <si>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</si>
  <si>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</si>
  <si>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</si>
  <si>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</si>
  <si>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</si>
  <si>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</si>
  <si>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</si>
  <si>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</si>
  <si>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</si>
  <si>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</si>
  <si>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</si>
  <si>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</si>
  <si>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</si>
  <si>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</si>
  <si>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</si>
  <si>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</si>
  <si>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</si>
  <si>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</si>
  <si>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</si>
  <si>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</si>
  <si>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</si>
  <si>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</si>
  <si>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</si>
  <si>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</si>
  <si>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</si>
  <si>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</si>
  <si>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</si>
  <si>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</si>
  <si>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</si>
  <si>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</si>
  <si>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</si>
  <si>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</si>
  <si>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</si>
  <si>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</si>
  <si>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</si>
  <si>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</si>
  <si>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</si>
  <si>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</si>
  <si>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</si>
  <si>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</si>
  <si>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</si>
  <si>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</si>
  <si>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</si>
  <si>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</si>
  <si>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</si>
  <si>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</si>
  <si>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</si>
  <si>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</si>
  <si>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</si>
  <si>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</si>
  <si>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</si>
  <si>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</si>
  <si>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</si>
  <si>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</si>
  <si>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</si>
  <si>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</si>
  <si>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</si>
  <si>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</si>
  <si>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</si>
  <si>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</si>
  <si>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</si>
  <si>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</si>
  <si>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</si>
  <si>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</si>
  <si>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</si>
  <si>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</si>
  <si>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</si>
  <si>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</si>
  <si>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</si>
  <si>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</si>
  <si>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</si>
  <si>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</si>
  <si>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</si>
  <si>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</si>
  <si>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</si>
  <si>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</si>
  <si>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</si>
  <si>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</si>
  <si>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</si>
  <si>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</si>
  <si>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</si>
  <si>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</si>
  <si>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</si>
  <si>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</si>
  <si>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</si>
  <si>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</si>
  <si>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</si>
  <si>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</si>
  <si>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</si>
  <si>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</si>
  <si>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</si>
  <si>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</si>
  <si>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</si>
  <si>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</si>
  <si>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</si>
  <si>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</si>
  <si>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</si>
  <si>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</si>
  <si>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</si>
  <si>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</si>
  <si>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</si>
  <si>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</si>
  <si>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</si>
  <si>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</si>
  <si>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</si>
  <si>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</si>
  <si>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</si>
  <si>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</si>
  <si>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</si>
  <si>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</si>
  <si>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</si>
  <si>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</si>
  <si>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</si>
  <si>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</si>
  <si>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</si>
  <si>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</si>
  <si>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</si>
  <si>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</si>
  <si>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</si>
  <si>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</si>
  <si>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</si>
  <si>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</si>
  <si>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</si>
  <si>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</si>
  <si>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</si>
  <si>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</si>
  <si>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</si>
  <si>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</si>
  <si>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</si>
  <si>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</si>
  <si>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</si>
  <si>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</si>
  <si>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</si>
  <si>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</si>
  <si>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</si>
  <si>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</si>
  <si>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</si>
  <si>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</si>
  <si>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</si>
  <si>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</si>
  <si>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</si>
  <si>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</si>
  <si>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</si>
  <si>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</si>
  <si>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</si>
  <si>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</si>
  <si>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</si>
  <si>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</si>
  <si>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</si>
  <si>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</si>
  <si>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</si>
  <si>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</si>
  <si>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</si>
  <si>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</si>
  <si>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</si>
  <si>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</si>
  <si>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</si>
  <si>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</si>
  <si>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</si>
  <si>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</si>
  <si>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</si>
  <si>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</si>
  <si>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</si>
  <si>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</si>
  <si>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</si>
  <si>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</si>
  <si>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</si>
  <si>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</si>
  <si>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</si>
  <si>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</si>
  <si>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</si>
  <si>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</si>
  <si>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</si>
  <si>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</si>
  <si>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</si>
  <si>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</si>
  <si>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</si>
  <si>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</si>
  <si>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</si>
  <si>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</si>
  <si>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</si>
  <si>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</si>
  <si>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</si>
  <si>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</si>
  <si>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</si>
  <si>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</si>
  <si>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</si>
  <si>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</si>
  <si>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</si>
  <si>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</si>
  <si>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</si>
  <si>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</si>
  <si>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</si>
  <si>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</si>
  <si>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</si>
  <si>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</si>
  <si>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</si>
  <si>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</si>
  <si>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</si>
  <si>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</si>
  <si>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</si>
  <si>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</si>
  <si>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</si>
  <si>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</si>
  <si>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</si>
  <si>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</si>
  <si>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</si>
  <si>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</si>
  <si>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</si>
  <si>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</si>
  <si>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</si>
  <si>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</si>
  <si>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</si>
  <si>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</si>
  <si>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</si>
  <si>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</si>
  <si>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</si>
  <si>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</si>
  <si>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</si>
  <si>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</si>
  <si>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</si>
  <si>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</si>
  <si>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</si>
  <si>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</si>
  <si>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</si>
  <si>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</si>
  <si>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</si>
  <si>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</si>
  <si>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</si>
  <si>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</si>
  <si>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</si>
  <si>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</si>
  <si>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</si>
  <si>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</si>
  <si>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</si>
  <si>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</si>
  <si>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</si>
  <si>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</si>
  <si>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</si>
  <si>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</si>
  <si>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</si>
  <si>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</si>
  <si>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</si>
  <si>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</si>
  <si>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</si>
  <si>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</si>
  <si>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</si>
  <si>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</si>
  <si>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</si>
  <si>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</si>
  <si>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</si>
  <si>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</si>
  <si>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</si>
  <si>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</si>
  <si>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</si>
  <si>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</si>
  <si>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</si>
  <si>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</si>
  <si>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</si>
  <si>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</si>
  <si>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</si>
  <si>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</si>
  <si>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</si>
  <si>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</si>
  <si>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</si>
  <si>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</si>
  <si>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</si>
  <si>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</si>
  <si>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</si>
  <si>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</si>
  <si>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</si>
  <si>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</si>
  <si>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</si>
  <si>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</si>
  <si>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</si>
  <si>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</si>
  <si>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</si>
  <si>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</si>
  <si>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</si>
  <si>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</si>
  <si>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</si>
  <si>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</si>
  <si>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</si>
  <si>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</si>
  <si>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</si>
  <si>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</si>
  <si>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</si>
  <si>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</si>
  <si>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</si>
  <si>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</si>
  <si>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</si>
  <si>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</si>
  <si>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</si>
  <si>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</si>
  <si>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</si>
  <si>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</si>
  <si>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</si>
  <si>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</si>
  <si>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</si>
  <si>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</si>
  <si>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</si>
  <si>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</si>
  <si>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</si>
  <si>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</si>
  <si>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</si>
  <si>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</si>
  <si>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</si>
  <si>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</si>
  <si>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</si>
  <si>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</si>
  <si>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</si>
  <si>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</si>
  <si>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</si>
  <si>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</si>
  <si>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</si>
  <si>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</si>
  <si>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</si>
  <si>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</si>
  <si>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</si>
  <si>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</si>
  <si>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</si>
  <si>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</si>
  <si>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</si>
  <si>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</si>
  <si>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</si>
  <si>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</si>
  <si>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</si>
  <si>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</si>
  <si>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</si>
  <si>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</si>
  <si>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</si>
  <si>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</si>
  <si>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</si>
  <si>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</si>
  <si>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</si>
  <si>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</si>
  <si>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</si>
  <si>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</si>
  <si>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</si>
  <si>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</si>
  <si>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</si>
  <si>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</si>
  <si>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</si>
  <si>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</si>
  <si>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</si>
  <si>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</si>
  <si>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</si>
  <si>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</si>
  <si>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</si>
  <si>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</si>
  <si>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</si>
  <si>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</si>
  <si>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</si>
  <si>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</si>
  <si>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</si>
  <si>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</si>
  <si>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</si>
  <si>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</si>
  <si>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</si>
  <si>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</si>
  <si>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</si>
  <si>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</si>
  <si>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</si>
  <si>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</si>
  <si>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</si>
  <si>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</si>
  <si>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</si>
  <si>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</si>
  <si>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</si>
  <si>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</si>
  <si>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</si>
  <si>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</si>
  <si>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</si>
  <si>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</si>
  <si>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</si>
  <si>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</si>
  <si>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</si>
  <si>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</si>
  <si>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</si>
  <si>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</si>
  <si>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</si>
  <si>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</si>
  <si>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</si>
  <si>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</si>
  <si>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</si>
  <si>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</si>
  <si>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</si>
  <si>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</si>
  <si>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</si>
  <si>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</si>
  <si>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</si>
  <si>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</si>
  <si>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</si>
  <si>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</si>
  <si>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</si>
  <si>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</si>
  <si>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</si>
  <si>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</si>
  <si>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</si>
  <si>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</si>
  <si>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</si>
  <si>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</si>
  <si>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</si>
  <si>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</si>
  <si>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</si>
  <si>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</si>
  <si>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</si>
  <si>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</si>
  <si>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</si>
  <si>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</si>
  <si>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</si>
  <si>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</si>
  <si>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</si>
  <si>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</si>
  <si>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</si>
  <si>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</si>
  <si>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</si>
  <si>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</si>
  <si>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</si>
  <si>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</si>
  <si>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</si>
  <si>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</si>
  <si>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</si>
  <si>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</si>
  <si>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</si>
  <si>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</si>
  <si>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</si>
  <si>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</si>
  <si>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</si>
  <si>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</si>
  <si>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</si>
  <si>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</si>
  <si>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</si>
  <si>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</si>
  <si>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</si>
  <si>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</si>
  <si>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</si>
  <si>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</si>
  <si>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</si>
  <si>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</si>
  <si>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</si>
  <si>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</si>
  <si>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</si>
  <si>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</si>
  <si>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</si>
  <si>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</si>
  <si>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</si>
  <si>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</si>
  <si>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</si>
  <si>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</si>
  <si>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</si>
  <si>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</si>
  <si>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</si>
  <si>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</si>
  <si>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</si>
  <si>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</si>
  <si>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</si>
  <si>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</si>
  <si>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</si>
  <si>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</si>
  <si>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</si>
  <si>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</si>
  <si>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</si>
  <si>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</si>
  <si>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</si>
  <si>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</si>
  <si>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</si>
  <si>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</si>
  <si>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</si>
  <si>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</si>
  <si>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</si>
  <si>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</si>
  <si>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</si>
  <si>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</si>
  <si>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</si>
  <si>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</si>
  <si>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</si>
  <si>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</si>
  <si>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</si>
  <si>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</si>
  <si>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</si>
  <si>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</si>
  <si>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</si>
  <si>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</si>
  <si>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</si>
  <si>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</si>
  <si>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</si>
  <si>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</si>
  <si>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</si>
  <si>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</si>
  <si>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</si>
  <si>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</si>
  <si>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</si>
  <si>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</si>
  <si>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</si>
  <si>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</si>
  <si>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</si>
  <si>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</si>
  <si>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</si>
  <si>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</si>
  <si>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</si>
  <si>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</si>
  <si>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</si>
  <si>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</si>
  <si>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</si>
  <si>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</si>
  <si>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</si>
  <si>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</si>
  <si>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</si>
  <si>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</si>
  <si>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</si>
  <si>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</si>
  <si>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</si>
  <si>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</si>
  <si>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</si>
  <si>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</si>
  <si>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</si>
  <si>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</si>
  <si>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</si>
  <si>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</si>
  <si>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</si>
  <si>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</si>
  <si>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</si>
  <si>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</si>
  <si>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</si>
  <si>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</si>
  <si>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</si>
  <si>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</si>
  <si>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</si>
  <si>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</si>
  <si>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</si>
  <si>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</si>
  <si>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</si>
  <si>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</si>
  <si>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</si>
  <si>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</si>
  <si>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</si>
  <si>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</si>
  <si>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</si>
  <si>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</si>
  <si>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</si>
  <si>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</si>
  <si>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</si>
  <si>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</si>
  <si>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</si>
  <si>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</si>
  <si>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</si>
  <si>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</si>
  <si>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</si>
  <si>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</si>
  <si>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</si>
  <si>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</si>
  <si>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</si>
  <si>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</si>
  <si>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</si>
  <si>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</si>
  <si>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</si>
  <si>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</si>
  <si>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</si>
  <si>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</si>
  <si>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</si>
  <si>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</si>
  <si>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</si>
  <si>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</si>
  <si>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</si>
  <si>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</si>
  <si>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</si>
  <si>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</si>
  <si>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</si>
  <si>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</si>
  <si>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</si>
  <si>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</si>
  <si>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</si>
  <si>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</si>
  <si>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</si>
  <si>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</si>
  <si>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</si>
  <si>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</si>
  <si>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</si>
  <si>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</si>
  <si>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</si>
  <si>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</si>
  <si>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</si>
  <si>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</si>
  <si>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</si>
  <si>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</si>
  <si>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</si>
  <si>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</si>
  <si>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</si>
  <si>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</si>
  <si>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</si>
  <si>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</si>
  <si>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</si>
  <si>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</si>
  <si>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</si>
  <si>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</si>
  <si>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</si>
  <si>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</si>
  <si>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</si>
  <si>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</si>
  <si>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</si>
  <si>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</si>
  <si>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</si>
  <si>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</si>
  <si>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</si>
  <si>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</si>
  <si>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</si>
  <si>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</si>
  <si>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</si>
  <si>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</si>
  <si>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</si>
  <si>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</si>
  <si>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</si>
  <si>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</si>
  <si>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</si>
  <si>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</si>
  <si>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</si>
  <si>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</si>
  <si>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</si>
  <si>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</si>
  <si>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</si>
  <si>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</si>
  <si>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</si>
  <si>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</si>
  <si>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</si>
  <si>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</si>
  <si>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</si>
  <si>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</si>
  <si>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</si>
  <si>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</si>
  <si>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</si>
  <si>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</si>
  <si>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</si>
  <si>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</si>
  <si>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</si>
  <si>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</si>
  <si>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</si>
  <si>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</si>
  <si>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</si>
  <si>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</si>
  <si>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</si>
  <si>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</si>
  <si>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</si>
  <si>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</si>
  <si>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</si>
  <si>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</si>
  <si>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</si>
  <si>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</si>
  <si>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</si>
  <si>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</si>
  <si>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</si>
  <si>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</si>
  <si>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</si>
  <si>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</si>
  <si>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</si>
  <si>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</si>
  <si>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</si>
  <si>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</si>
  <si>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</si>
  <si>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</si>
  <si>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</si>
  <si>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</si>
  <si>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</si>
  <si>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</si>
  <si>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</si>
  <si>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</si>
  <si>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</si>
  <si>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</si>
  <si>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</si>
  <si>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</si>
  <si>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</si>
  <si>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</si>
  <si>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</si>
  <si>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</si>
  <si>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</si>
  <si>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</si>
  <si>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</si>
  <si>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</si>
  <si>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</si>
  <si>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</si>
  <si>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</si>
  <si>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</si>
  <si>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</si>
  <si>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</si>
  <si>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</si>
  <si>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</si>
  <si>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</si>
  <si>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</si>
  <si>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</si>
  <si>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</si>
  <si>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</si>
  <si>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</si>
  <si>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</si>
  <si>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</si>
  <si>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</si>
  <si>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</si>
  <si>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</si>
  <si>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</si>
  <si>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</si>
  <si>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</si>
  <si>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</si>
  <si>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</si>
  <si>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</si>
  <si>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</si>
  <si>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</si>
  <si>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</si>
  <si>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</si>
  <si>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</si>
  <si>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</si>
  <si>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</si>
  <si>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</si>
  <si>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</si>
  <si>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</si>
  <si>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</si>
  <si>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</si>
  <si>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</si>
  <si>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</si>
  <si>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</si>
  <si>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</si>
  <si>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</si>
  <si>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</si>
  <si>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</si>
  <si>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</si>
  <si>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</si>
  <si>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</si>
  <si>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</si>
  <si>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</si>
  <si>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</si>
  <si>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</si>
  <si>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</si>
  <si>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</si>
  <si>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</si>
  <si>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</si>
  <si>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</si>
  <si>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</si>
  <si>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</si>
  <si>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</si>
  <si>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</si>
  <si>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</si>
  <si>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</si>
  <si>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</si>
  <si>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</si>
  <si>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</si>
  <si>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</si>
  <si>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</si>
  <si>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</si>
  <si>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</si>
  <si>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</si>
  <si>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</si>
  <si>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</si>
  <si>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</si>
  <si>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</si>
  <si>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</si>
  <si>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</si>
  <si>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</si>
  <si>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</si>
  <si>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</si>
  <si>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</si>
  <si>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</si>
  <si>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</si>
  <si>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</si>
  <si>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</si>
  <si>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</si>
  <si>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</si>
  <si>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</si>
  <si>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</si>
  <si>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</si>
  <si>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</si>
  <si>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</si>
  <si>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</si>
  <si>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</si>
  <si>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</si>
  <si>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</si>
  <si>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</si>
  <si>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</si>
  <si>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</si>
  <si>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</si>
  <si>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</si>
  <si>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</si>
  <si>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</si>
  <si>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</si>
  <si>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</si>
  <si>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</si>
  <si>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</si>
  <si>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</si>
  <si>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</si>
  <si>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</si>
  <si>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</si>
  <si>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</si>
  <si>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</si>
  <si>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</si>
  <si>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</si>
  <si>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</si>
  <si>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</si>
  <si>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</si>
  <si>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</si>
  <si>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</si>
  <si>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</si>
  <si>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</si>
  <si>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</si>
  <si>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</si>
  <si>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</si>
  <si>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</si>
  <si>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</si>
  <si>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</si>
  <si>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</si>
  <si>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</si>
  <si>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</si>
  <si>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</si>
  <si>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</si>
  <si>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</si>
  <si>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</si>
  <si>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</si>
  <si>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</si>
  <si>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</si>
  <si>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</si>
  <si>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</si>
  <si>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</si>
  <si>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</si>
  <si>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</si>
  <si>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</si>
  <si>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</si>
  <si>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</si>
  <si>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</si>
  <si>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</si>
  <si>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</si>
  <si>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</si>
  <si>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</si>
  <si>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</si>
  <si>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</si>
  <si>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</si>
  <si>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</si>
  <si>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</si>
  <si>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</si>
  <si>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</si>
  <si>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</si>
  <si>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</si>
  <si>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</si>
  <si>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</si>
  <si>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</si>
  <si>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</si>
  <si>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</si>
  <si>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</si>
  <si>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</si>
  <si>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</si>
  <si>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</si>
  <si>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</si>
  <si>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</si>
  <si>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</si>
  <si>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</si>
  <si>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</si>
  <si>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</si>
  <si>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</si>
  <si>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</si>
  <si>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</si>
  <si>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</si>
  <si>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</si>
  <si>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</si>
  <si>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</si>
  <si>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</si>
  <si>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</si>
  <si>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</si>
  <si>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</si>
  <si>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</si>
  <si>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</si>
  <si>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</si>
  <si>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</si>
  <si>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</si>
  <si>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</si>
  <si>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</si>
  <si>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</si>
  <si>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</si>
  <si>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</si>
  <si>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</si>
  <si>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</si>
  <si>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</si>
  <si>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</si>
  <si>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</si>
  <si>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</si>
  <si>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</si>
  <si>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</si>
  <si>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</si>
  <si>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</si>
  <si>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</si>
  <si>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</si>
  <si>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</si>
  <si>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</si>
  <si>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</si>
  <si>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</si>
  <si>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</si>
  <si>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</si>
  <si>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</si>
  <si>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</si>
  <si>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</si>
  <si>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</si>
  <si>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</si>
  <si>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</si>
  <si>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</si>
  <si>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</si>
  <si>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</si>
  <si>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</si>
  <si>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</si>
  <si>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</si>
  <si>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</si>
  <si>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</si>
  <si>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</si>
  <si>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</si>
  <si>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</si>
  <si>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</si>
  <si>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</si>
  <si>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</si>
  <si>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</si>
  <si>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</si>
  <si>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</si>
  <si>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</si>
  <si>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</si>
  <si>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</si>
  <si>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</si>
  <si>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</si>
  <si>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</si>
  <si>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</si>
  <si>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</si>
  <si>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</si>
  <si>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</si>
  <si>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</si>
  <si>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</si>
  <si>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</si>
  <si>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</si>
  <si>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</si>
  <si>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</si>
  <si>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</si>
  <si>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</si>
  <si>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</si>
  <si>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</si>
  <si>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</si>
  <si>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</si>
  <si>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</si>
  <si>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</si>
  <si>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</si>
  <si>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</si>
  <si>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</si>
  <si>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</si>
  <si>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</si>
  <si>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</si>
  <si>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</si>
  <si>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</si>
  <si>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</si>
  <si>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</si>
  <si>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</si>
  <si>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</si>
  <si>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</si>
  <si>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</si>
  <si>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</si>
  <si>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</si>
  <si>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</si>
  <si>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</si>
  <si>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</si>
  <si>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</si>
  <si>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</si>
  <si>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</si>
  <si>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</si>
  <si>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</si>
  <si>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</si>
  <si>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</si>
  <si>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</si>
  <si>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</si>
  <si>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</si>
  <si>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</si>
  <si>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</si>
  <si>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</si>
  <si>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</si>
  <si>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</si>
  <si>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</si>
  <si>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</si>
  <si>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</si>
  <si>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</si>
  <si>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</si>
  <si>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</si>
  <si>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</si>
  <si>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</si>
  <si>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</si>
  <si>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</si>
  <si>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</si>
  <si>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</si>
  <si>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</si>
  <si>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</si>
  <si>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</si>
  <si>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</si>
  <si>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</si>
  <si>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</si>
  <si>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</si>
  <si>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</si>
  <si>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</si>
  <si>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</si>
  <si>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</si>
  <si>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</si>
  <si>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</si>
  <si>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</si>
  <si>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</si>
  <si>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</si>
  <si>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</si>
  <si>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</si>
  <si>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</si>
  <si>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</si>
  <si>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</si>
  <si>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</si>
  <si>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</si>
  <si>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</si>
  <si>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</si>
  <si>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</si>
  <si>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</si>
  <si>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</si>
  <si>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</si>
  <si>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</si>
  <si>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</si>
  <si>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</si>
  <si>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</si>
  <si>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</si>
  <si>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</si>
  <si>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</si>
  <si>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</si>
  <si>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</si>
  <si>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</si>
  <si>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</si>
  <si>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</si>
  <si>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</si>
  <si>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</si>
  <si>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</si>
  <si>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</si>
  <si>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</si>
  <si>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</si>
  <si>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</si>
  <si>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</si>
  <si>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</si>
  <si>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</si>
  <si>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</si>
  <si>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</si>
  <si>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</si>
  <si>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</si>
  <si>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</si>
  <si>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</si>
  <si>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</si>
  <si>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</si>
  <si>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</si>
  <si>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</si>
  <si>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</si>
  <si>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</si>
  <si>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</si>
  <si>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</si>
  <si>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</si>
  <si>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</si>
  <si>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</si>
  <si>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</si>
  <si>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</si>
  <si>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</si>
  <si>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</si>
  <si>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</si>
  <si>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</si>
  <si>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</si>
  <si>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</si>
  <si>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</si>
  <si>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</si>
  <si>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</si>
  <si>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</si>
  <si>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</si>
  <si>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</si>
  <si>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</si>
  <si>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</si>
  <si>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</si>
  <si>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</si>
  <si>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</si>
  <si>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</si>
  <si>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</si>
  <si>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</si>
  <si>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</si>
  <si>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</si>
  <si>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</si>
  <si>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</si>
  <si>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</si>
  <si>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</si>
  <si>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</si>
  <si>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</si>
  <si>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</si>
  <si>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</si>
  <si>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</si>
  <si>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</si>
  <si>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</si>
  <si>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</si>
  <si>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</si>
  <si>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</si>
  <si>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</si>
  <si>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</si>
  <si>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</si>
  <si>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</si>
  <si>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</si>
  <si>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</si>
  <si>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</si>
  <si>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</si>
  <si>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</si>
  <si>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</si>
  <si>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</si>
  <si>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</si>
  <si>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</si>
  <si>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</si>
  <si>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</si>
  <si>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</si>
  <si>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</si>
  <si>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</si>
  <si>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</si>
  <si>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</si>
  <si>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</si>
  <si>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</si>
  <si>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</si>
  <si>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</si>
  <si>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</si>
  <si>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</si>
  <si>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</si>
  <si>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</si>
  <si>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</si>
  <si>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</si>
  <si>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</si>
  <si>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</si>
  <si>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</si>
  <si>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</si>
  <si>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</si>
  <si>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</si>
  <si>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</si>
  <si>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</si>
  <si>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</si>
  <si>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</si>
  <si>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</si>
  <si>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</si>
  <si>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</si>
  <si>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</si>
  <si>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</si>
  <si>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</si>
  <si>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</si>
  <si>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</si>
  <si>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</si>
  <si>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</si>
  <si>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</si>
  <si>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</si>
  <si>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</si>
  <si>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</si>
  <si>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</si>
  <si>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</si>
  <si>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</si>
  <si>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</si>
  <si>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</si>
  <si>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</si>
  <si>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</si>
  <si>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</si>
  <si>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</si>
  <si>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</si>
  <si>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</si>
  <si>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</si>
  <si>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</si>
  <si>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</si>
  <si>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</si>
  <si>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</si>
  <si>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</si>
  <si>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</si>
  <si>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</si>
  <si>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</si>
  <si>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</si>
  <si>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</si>
  <si>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</si>
  <si>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</si>
  <si>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</si>
  <si>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</si>
  <si>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</si>
  <si>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</si>
  <si>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</si>
  <si>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</si>
  <si>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</si>
  <si>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</si>
  <si>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</si>
  <si>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</si>
  <si>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</si>
  <si>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</si>
  <si>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</si>
  <si>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</si>
  <si>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</si>
  <si>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</si>
  <si>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</si>
  <si>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</si>
  <si>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</si>
  <si>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</si>
  <si>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</si>
  <si>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</si>
  <si>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</si>
  <si>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</si>
  <si>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</si>
  <si>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</si>
  <si>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</si>
  <si>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</si>
  <si>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</si>
  <si>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</si>
  <si>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</si>
  <si>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</si>
  <si>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</si>
  <si>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</si>
  <si>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</si>
  <si>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</si>
  <si>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</si>
  <si>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</si>
  <si>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</si>
  <si>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</si>
  <si>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</si>
  <si>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</si>
  <si>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</si>
  <si>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</si>
  <si>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</si>
  <si>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</si>
  <si>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</si>
  <si>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</si>
  <si>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</si>
  <si>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</si>
  <si>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</si>
  <si>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</si>
  <si>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</si>
  <si>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</si>
  <si>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</si>
  <si>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</si>
  <si>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</si>
  <si>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</si>
  <si>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</si>
  <si>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</si>
  <si>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</si>
  <si>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</si>
  <si>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</si>
  <si>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</si>
  <si>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</si>
  <si>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</si>
  <si>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</si>
  <si>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</si>
  <si>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</si>
  <si>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</si>
  <si>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</si>
  <si>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</si>
  <si>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</si>
  <si>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</si>
  <si>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</si>
  <si>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</si>
  <si>
    <t>11/21/2019</t>
  </si>
  <si>
    <t>11/26/2019</t>
  </si>
  <si>
    <t>Ao Shibi IV</t>
  </si>
  <si>
    <t>PIFG-19-01</t>
  </si>
  <si>
    <t>MOUSS Test Data:</t>
  </si>
  <si>
    <t>c</t>
  </si>
  <si>
    <t>CCDP Category 2 Test Data</t>
  </si>
  <si>
    <t>OES0407 (copy)</t>
  </si>
  <si>
    <t>2009 CTD Data</t>
  </si>
  <si>
    <t>1999 CTD Data</t>
  </si>
  <si>
    <t>CCDP Category 1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</si>
</sst>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6">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7"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4"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
  <sheetViews>
    <sheetView tabSelected="1" workbookViewId="0">
      <pane ySplit="1" topLeftCell="A74" activePane="bottomLeft" state="frozen"/>
      <selection pane="bottomLeft" activeCell="L107" sqref="L107:L115"/>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6" spans="1:12" x14ac:dyDescent="0.25">
      <c r="A106" s="1" t="s">
        <v>2143</v>
      </c>
    </row>
    <row r="107" spans="1:12" x14ac:dyDescent="0.25">
      <c r="A107" t="s">
        <v>139</v>
      </c>
      <c r="C107" t="s">
        <v>1714</v>
      </c>
      <c r="D107" t="s">
        <v>1198</v>
      </c>
      <c r="E107" t="s">
        <v>1852</v>
      </c>
      <c r="F107" t="s">
        <v>1419</v>
      </c>
      <c r="G107" t="s">
        <v>1754</v>
      </c>
      <c r="H107" t="s">
        <v>1753</v>
      </c>
      <c r="I107" t="s">
        <v>1706</v>
      </c>
      <c r="J107" t="s">
        <v>1858</v>
      </c>
      <c r="K107" t="s">
        <v>1859</v>
      </c>
      <c r="L107" s="2" t="str">
        <f t="shared" ref="L107:L115" si="8">CONCATENATE("insert into ccd_cruises (cruise_name, cruise_notes, sci_center_div_id, std_svy_name_id, svy_freq_id, std_svy_name_oth, CRUISE_URL, CRUISE_CONT_EMAIL, svy_type_id, CRUISE_DESC, OBJ_BASED_METRICS) values ('", A107, "', '", SUBSTITUTE(C107, "'", "''"), "', (select sci_center_div_id from ccd_sci_center_divs where sci_center_div_code = '", SUBSTITUTE(E107, "'", "''"),"'), (select STD_SVY_NAME_ID from ccd_std_svy_names where std_svy_name = '", SUBSTITUTE(D107, "'", "''"), "'), (select SVY_FREQ_ID from ccd_svy_freq where SVY_FREQ_name = '", SUBSTITUTE(F107, "'", "''"), "'), (CASE WHEN (select STD_SVY_NAME_ID from ccd_std_svy_names where std_svy_name = '", SUBSTITUTE(D107, "'", "''"), "') IS NULL THEN '", SUBSTITUTE(D107, "'", "''"), "' ELSE NULL END), '", SUBSTITUTE(G107, "'", "''"), "', '", SUBSTITUTE(H107, "'", "''"), "', (SELECT svy_type_id from ccd_svy_types where svy_type_name = '", SUBSTITUTE(I107, "'", "''"), "'), '", SUBSTITUTE(J107, "'", "''"), "', '", SUBSTITUTE(K107, "'", "''"), "');")</f>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8" spans="1:12" x14ac:dyDescent="0.25">
      <c r="A108" t="s">
        <v>36</v>
      </c>
      <c r="C108" t="s">
        <v>1714</v>
      </c>
      <c r="D108" t="s">
        <v>1206</v>
      </c>
      <c r="E108" t="s">
        <v>1801</v>
      </c>
      <c r="F108" t="s">
        <v>1419</v>
      </c>
      <c r="G108" t="s">
        <v>1754</v>
      </c>
      <c r="H108" t="s">
        <v>1753</v>
      </c>
      <c r="I108" t="s">
        <v>1706</v>
      </c>
      <c r="J108" t="s">
        <v>1858</v>
      </c>
      <c r="K108" t="s">
        <v>1859</v>
      </c>
      <c r="L108" s="2" t="str">
        <f t="shared" si="8"/>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9" spans="1:12" x14ac:dyDescent="0.25">
      <c r="A109" t="s">
        <v>38</v>
      </c>
      <c r="C109" t="s">
        <v>1714</v>
      </c>
      <c r="D109" t="s">
        <v>1206</v>
      </c>
      <c r="E109" t="s">
        <v>1801</v>
      </c>
      <c r="F109" t="s">
        <v>1419</v>
      </c>
      <c r="G109" t="s">
        <v>1754</v>
      </c>
      <c r="H109" t="s">
        <v>1753</v>
      </c>
      <c r="I109" t="s">
        <v>1706</v>
      </c>
      <c r="J109" t="s">
        <v>1858</v>
      </c>
      <c r="K109" t="s">
        <v>1859</v>
      </c>
      <c r="L109" s="2" t="str">
        <f t="shared" si="8"/>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0" spans="1:12" x14ac:dyDescent="0.25">
      <c r="A110" t="s">
        <v>88</v>
      </c>
      <c r="C110" t="s">
        <v>1713</v>
      </c>
      <c r="D110" t="s">
        <v>1260</v>
      </c>
      <c r="E110" t="s">
        <v>1801</v>
      </c>
      <c r="G110" t="s">
        <v>1754</v>
      </c>
      <c r="H110" t="s">
        <v>1753</v>
      </c>
      <c r="I110" t="s">
        <v>1706</v>
      </c>
      <c r="J110" t="s">
        <v>1858</v>
      </c>
      <c r="K110" t="s">
        <v>1859</v>
      </c>
      <c r="L110" s="2" t="str">
        <f t="shared" si="8"/>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1" spans="1:12" x14ac:dyDescent="0.25">
      <c r="A111" t="s">
        <v>104</v>
      </c>
      <c r="C111" t="s">
        <v>1713</v>
      </c>
      <c r="D111" t="s">
        <v>1260</v>
      </c>
      <c r="E111" t="s">
        <v>1801</v>
      </c>
      <c r="G111" t="s">
        <v>1754</v>
      </c>
      <c r="H111" t="s">
        <v>1753</v>
      </c>
      <c r="I111" t="s">
        <v>1706</v>
      </c>
      <c r="J111" t="s">
        <v>1858</v>
      </c>
      <c r="K111" t="s">
        <v>1859</v>
      </c>
      <c r="L111" s="2" t="str">
        <f t="shared" si="8"/>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2" spans="1:12" x14ac:dyDescent="0.25">
      <c r="A112" t="s">
        <v>333</v>
      </c>
      <c r="C112" t="s">
        <v>1714</v>
      </c>
      <c r="D112" t="s">
        <v>1297</v>
      </c>
      <c r="E112" t="s">
        <v>1801</v>
      </c>
      <c r="F112" t="s">
        <v>1416</v>
      </c>
      <c r="G112" t="s">
        <v>1754</v>
      </c>
      <c r="H112" t="s">
        <v>1753</v>
      </c>
      <c r="I112" t="s">
        <v>1706</v>
      </c>
      <c r="J112" t="s">
        <v>1858</v>
      </c>
      <c r="K112" t="s">
        <v>1859</v>
      </c>
      <c r="L112" s="2" t="str">
        <f t="shared" si="8"/>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3" spans="1:12" x14ac:dyDescent="0.25">
      <c r="A113" t="s">
        <v>3</v>
      </c>
      <c r="C113" t="s">
        <v>1714</v>
      </c>
      <c r="E113" t="s">
        <v>1853</v>
      </c>
      <c r="F113" t="s">
        <v>1412</v>
      </c>
      <c r="G113" t="s">
        <v>1754</v>
      </c>
      <c r="H113" t="s">
        <v>1753</v>
      </c>
      <c r="I113" t="s">
        <v>1706</v>
      </c>
      <c r="J113" t="s">
        <v>1858</v>
      </c>
      <c r="K113" t="s">
        <v>1859</v>
      </c>
      <c r="L113" s="2" t="str">
        <f t="shared" si="8"/>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 (select SVY_FREQ_ID from ccd_svy_freq where SVY_FREQ_name = 'ANNUAL'), (CASE WHEN (select STD_SVY_NAME_ID from ccd_std_svy_names where std_svy_name = '') IS NULL THEN ''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4" spans="1:12" x14ac:dyDescent="0.25">
      <c r="A114" t="s">
        <v>1863</v>
      </c>
      <c r="C114" t="s">
        <v>1714</v>
      </c>
      <c r="E114" t="s">
        <v>1853</v>
      </c>
      <c r="F114" t="s">
        <v>1412</v>
      </c>
      <c r="G114" t="s">
        <v>1754</v>
      </c>
      <c r="H114" t="s">
        <v>1753</v>
      </c>
      <c r="I114" t="s">
        <v>1706</v>
      </c>
      <c r="J114" t="s">
        <v>1858</v>
      </c>
      <c r="K114" t="s">
        <v>1859</v>
      </c>
      <c r="L114" s="2" t="str">
        <f t="shared" si="8"/>
        <v>insert into ccd_cruises (cruise_name, cruise_notes, sci_center_div_id, std_svy_name_id, svy_freq_id, std_svy_name_oth, CRUISE_URL, CRUISE_CONT_EMAIL, svy_type_id, CRUISE_DESC, OBJ_BASED_METRICS) values ('HA1007 (copy)', 'Retrieved this information manually from FINSS on 1/16/20 for testing purposes', (select sci_center_div_id from ccd_sci_center_divs where sci_center_div_code = 'ESD'), (select STD_SVY_NAME_ID from ccd_std_svy_names where std_svy_name = ''), (select SVY_FREQ_ID from ccd_svy_freq where SVY_FREQ_name = 'ANNUAL'), (CASE WHEN (select STD_SVY_NAME_ID from ccd_std_svy_names where std_svy_name = '') IS NULL THEN ''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5" spans="1:12" x14ac:dyDescent="0.25">
      <c r="A115" t="s">
        <v>68</v>
      </c>
      <c r="C115" t="s">
        <v>1714</v>
      </c>
      <c r="D115" t="s">
        <v>1450</v>
      </c>
      <c r="E115" t="s">
        <v>1853</v>
      </c>
      <c r="F115" t="s">
        <v>1416</v>
      </c>
      <c r="G115" t="s">
        <v>1754</v>
      </c>
      <c r="H115" t="s">
        <v>1753</v>
      </c>
      <c r="I115" t="s">
        <v>1706</v>
      </c>
      <c r="J115" t="s">
        <v>1858</v>
      </c>
      <c r="K115" t="s">
        <v>1859</v>
      </c>
      <c r="L115" s="2" t="str">
        <f t="shared" si="8"/>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ySplit="1" topLeftCell="A29" activePane="bottomLeft" state="frozen"/>
      <selection pane="bottomLeft" activeCell="D68" sqref="D68"/>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2138</v>
      </c>
      <c r="D36" t="str">
        <f t="shared" si="5"/>
        <v>INSERT INTO CCD_CRUISE_SVY_CATS (CRUISE_ID, SVY_CAT_ID, PRIMARY_YN) VALUES ((SELECT CRUISE_ID FROM CCD_CRUISES WHERE CRUISE_NAME = 'SE-17-07'), (SELECT SVY_CAT_ID FROM CCD_SVY_CATS WHERE SVY_CAT_NAME = 'Protected Species Monitoring and Assessment'), 'c');</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8"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row r="68" spans="1:4" x14ac:dyDescent="0.25">
      <c r="A68" s="9" t="s">
        <v>2008</v>
      </c>
      <c r="B68" t="s">
        <v>1028</v>
      </c>
      <c r="C68" t="s">
        <v>1720</v>
      </c>
      <c r="D68" t="str">
        <f t="shared" si="10"/>
        <v>INSERT INTO CCD_CRUISE_SVY_CATS (CRUISE_ID, SVY_CAT_ID, PRIMARY_YN) VALUES ((SELECT CRUISE_ID FROM CCD_CRUISES WHERE CRUISE_NAME = 'SE-19-06'), (SELECT SVY_CAT_ID FROM CCD_SVY_CATS WHERE SVY_CAT_NAME = 'Habitat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
  <sheetViews>
    <sheetView workbookViewId="0">
      <pane ySplit="1" topLeftCell="A122" activePane="bottomLeft" state="frozen"/>
      <selection pane="bottomLeft" activeCell="I154" sqref="I154:I163"/>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70"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ref="I69" si="2">CONCATENATE("insert into ccd_cruise_legs (", B$1, ", ", C$1, ", ", D$1, ", ", E$1, ", ", F$1, ", ", A$1, ", ", G$1, ", ", H$1, ") values ('", SUBSTITUTE(B69, "'", "''"), "', TO_DATE('", C69, "', 'MM/DD/YYYY'), TO_DATE('", D69, "', 'MM/DD/YYYY'), '", SUBSTITUTE(E69, "'", "''"), "', (SELECT CCD_CRUISES.CRUISE_ID FROM CCD_CRUISES where cruise_name = '", F69, "'), (select vessel_id from ccd_vessels where vessel_name = '", SUBSTITUTE(A69, "'", "''"), "'), (select PLAT_TYPE_ID from CCD_PLAT_TYPES where PLAT_TYPE_NAME = '", SUBSTITUTE(G69, "'", "''"), "'), '", H69, "');")</f>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A70" t="s">
        <v>33</v>
      </c>
      <c r="B70" t="s">
        <v>2136</v>
      </c>
      <c r="C70" s="8" t="s">
        <v>2133</v>
      </c>
      <c r="D70" s="8" t="s">
        <v>2134</v>
      </c>
      <c r="E70" t="s">
        <v>2135</v>
      </c>
      <c r="F70" t="s">
        <v>2008</v>
      </c>
      <c r="G70" s="5" t="s">
        <v>1040</v>
      </c>
      <c r="H70" s="6" t="s">
        <v>2015</v>
      </c>
      <c r="I70" s="5" t="str">
        <f t="shared" si="1"/>
        <v>insert into ccd_cruise_legs (LEG_NAME, LEG_START_DATE, LEG_END_DATE, LEG_DESC, CRUISE_ID, VESSEL_ID, PLAT_TYPE_ID, TZ_NAME) values ('PIFG-19-01', TO_DATE('11/21/2019', 'MM/DD/YYYY'), TO_DATE('11/26/2019', 'MM/DD/YYYY'), 'Ao Shibi IV', (SELECT CCD_CRUISES.CRUISE_ID FROM CCD_CRUISES where cruise_name = 'SE-19-06'), (select vessel_id from ccd_vessels where vessel_name = 'Oscar Elton Sette'), (select PLAT_TYPE_ID from CCD_PLAT_TYPES where PLAT_TYPE_NAME = 'Fishery Survey Vessel (FSV)'), 'US/Hawaii');</v>
      </c>
    </row>
    <row r="71" spans="1:9" x14ac:dyDescent="0.25">
      <c r="H71" s="6"/>
    </row>
    <row r="72" spans="1:9" x14ac:dyDescent="0.25">
      <c r="A72" s="1" t="s">
        <v>390</v>
      </c>
      <c r="H72" s="6"/>
    </row>
    <row r="73" spans="1:9" x14ac:dyDescent="0.25">
      <c r="A73" t="s">
        <v>33</v>
      </c>
      <c r="B73" t="s">
        <v>391</v>
      </c>
      <c r="C73" s="8" t="s">
        <v>404</v>
      </c>
      <c r="D73" s="8" t="s">
        <v>405</v>
      </c>
      <c r="E73" t="s">
        <v>406</v>
      </c>
      <c r="F73" t="s">
        <v>391</v>
      </c>
      <c r="G73" s="5" t="s">
        <v>1040</v>
      </c>
      <c r="H73" s="6" t="s">
        <v>2015</v>
      </c>
      <c r="I73" s="5" t="str">
        <f t="shared" ref="I73:I79" si="3">CONCATENATE("insert into ccd_cruise_legs (", B$1, ", ", C$1, ", ", D$1, ", ", E$1, ", ", F$1, ", ", A$1, ", ", G$1, ", ", H$1, ") values ('", SUBSTITUTE(B73, "'", "''"), "', TO_DATE('", C73, "', 'MM/DD/YYYY'), TO_DATE('", D73, "', 'MM/DD/YYYY'), '", SUBSTITUTE(E73, "'", "''"), "', (SELECT CCD_CRUISES.CRUISE_ID FROM CCD_CRUISES where cruise_name = '", F73, "'), (select vessel_id from ccd_vessels where vessel_name = '", SUBSTITUTE(A73, "'", "''"), "'), (select PLAT_TYPE_ID from CCD_PLAT_TYPES where PLAT_TYPE_NAME = '", SUBSTITUTE(G73, "'", "''"), "'), '", H73,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4" spans="1:9" x14ac:dyDescent="0.25">
      <c r="A74" t="s">
        <v>33</v>
      </c>
      <c r="B74" t="s">
        <v>392</v>
      </c>
      <c r="C74" s="8" t="s">
        <v>407</v>
      </c>
      <c r="D74" s="8" t="s">
        <v>408</v>
      </c>
      <c r="E74" t="s">
        <v>406</v>
      </c>
      <c r="F74" t="s">
        <v>392</v>
      </c>
      <c r="G74" s="5" t="s">
        <v>1040</v>
      </c>
      <c r="H74" s="6" t="s">
        <v>2015</v>
      </c>
      <c r="I74" s="5" t="str">
        <f t="shared" si="3"/>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5" spans="1:9" x14ac:dyDescent="0.25">
      <c r="A75" t="s">
        <v>33</v>
      </c>
      <c r="B75" t="s">
        <v>409</v>
      </c>
      <c r="C75" s="8" t="s">
        <v>411</v>
      </c>
      <c r="D75" s="8" t="s">
        <v>412</v>
      </c>
      <c r="E75" t="s">
        <v>406</v>
      </c>
      <c r="F75" t="s">
        <v>396</v>
      </c>
      <c r="G75" s="5" t="s">
        <v>1040</v>
      </c>
      <c r="H75" s="6" t="s">
        <v>2015</v>
      </c>
      <c r="I75" s="5" t="str">
        <f t="shared" si="3"/>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410</v>
      </c>
      <c r="C76" s="8" t="s">
        <v>413</v>
      </c>
      <c r="D76" s="8" t="s">
        <v>417</v>
      </c>
      <c r="E76" t="s">
        <v>406</v>
      </c>
      <c r="F76" t="s">
        <v>396</v>
      </c>
      <c r="G76" s="5" t="s">
        <v>1040</v>
      </c>
      <c r="H76" s="6" t="s">
        <v>2015</v>
      </c>
      <c r="I76" s="5" t="str">
        <f t="shared" si="3"/>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7" spans="1:9" x14ac:dyDescent="0.25">
      <c r="A77" t="s">
        <v>33</v>
      </c>
      <c r="B77" t="s">
        <v>398</v>
      </c>
      <c r="C77" s="8" t="s">
        <v>414</v>
      </c>
      <c r="D77" s="8" t="s">
        <v>418</v>
      </c>
      <c r="E77" t="s">
        <v>406</v>
      </c>
      <c r="F77" t="s">
        <v>398</v>
      </c>
      <c r="G77" s="5" t="s">
        <v>1040</v>
      </c>
      <c r="H77" s="6" t="s">
        <v>2015</v>
      </c>
      <c r="I77" s="5" t="str">
        <f t="shared" si="3"/>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8" spans="1:9" x14ac:dyDescent="0.25">
      <c r="A78" t="s">
        <v>33</v>
      </c>
      <c r="B78" t="s">
        <v>400</v>
      </c>
      <c r="C78" s="8" t="s">
        <v>415</v>
      </c>
      <c r="D78" s="8" t="s">
        <v>419</v>
      </c>
      <c r="E78" t="s">
        <v>406</v>
      </c>
      <c r="F78" t="s">
        <v>400</v>
      </c>
      <c r="G78" s="5" t="s">
        <v>1040</v>
      </c>
      <c r="H78" s="6" t="s">
        <v>2015</v>
      </c>
      <c r="I78" s="5" t="str">
        <f t="shared" si="3"/>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9" spans="1:9" x14ac:dyDescent="0.25">
      <c r="A79" t="s">
        <v>33</v>
      </c>
      <c r="B79" t="s">
        <v>403</v>
      </c>
      <c r="C79" s="8" t="s">
        <v>416</v>
      </c>
      <c r="D79" s="8" t="s">
        <v>420</v>
      </c>
      <c r="E79" t="s">
        <v>406</v>
      </c>
      <c r="F79" t="s">
        <v>403</v>
      </c>
      <c r="G79" s="5" t="s">
        <v>1040</v>
      </c>
      <c r="H79" s="6" t="s">
        <v>2015</v>
      </c>
      <c r="I79" s="5" t="str">
        <f t="shared" si="3"/>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2" spans="1:11" x14ac:dyDescent="0.25">
      <c r="A82" t="s">
        <v>33</v>
      </c>
      <c r="B82" t="s">
        <v>75</v>
      </c>
      <c r="C82" s="8" t="s">
        <v>190</v>
      </c>
      <c r="D82" s="8" t="s">
        <v>191</v>
      </c>
      <c r="E82" t="s">
        <v>406</v>
      </c>
      <c r="F82" t="s">
        <v>75</v>
      </c>
      <c r="G82" s="5" t="s">
        <v>1040</v>
      </c>
      <c r="H82" s="6" t="s">
        <v>2015</v>
      </c>
      <c r="I82" s="5" t="str">
        <f>CONCATENATE("insert into ccd_cruise_legs (", B$1, ", ", C$1, ", ", D$1, ", ", E$1, ", ", F$1, ", ", A$1, ", ", G$1, ", ", H$1, ") values ('", SUBSTITUTE(B82, "'", "''"), "', TO_DATE('", C82, "', 'MM/DD/YYYY'), TO_DATE('", D82, "', 'MM/DD/YYYY'), '", SUBSTITUTE(E82, "'", "''"), "', (SELECT CCD_CRUISES.CRUISE_ID FROM CCD_CRUISES where cruise_name = '", F82, "'), (select vessel_id from ccd_vessels where vessel_name = '", SUBSTITUTE(A82, "'", "''"), "'), (select PLAT_TYPE_ID from CCD_PLAT_TYPES where PLAT_TYPE_NAME = '", SUBSTITUTE(G82, "'", "''"), "'), '", H82,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5" spans="1:11" x14ac:dyDescent="0.25">
      <c r="A85" s="1" t="s">
        <v>2058</v>
      </c>
    </row>
    <row r="86" spans="1:11" x14ac:dyDescent="0.25">
      <c r="A86" t="s">
        <v>79</v>
      </c>
      <c r="B86" t="s">
        <v>327</v>
      </c>
      <c r="C86" s="20" t="s">
        <v>2061</v>
      </c>
      <c r="D86" s="20" t="s">
        <v>2086</v>
      </c>
      <c r="E86" t="s">
        <v>2059</v>
      </c>
      <c r="F86" t="s">
        <v>94</v>
      </c>
      <c r="G86" s="5" t="s">
        <v>1040</v>
      </c>
      <c r="H86" s="6" t="s">
        <v>2015</v>
      </c>
      <c r="I86" s="5" t="str">
        <f t="shared" ref="I86:I113" si="4">CONCATENATE("insert into ccd_cruise_legs (", B$1, ", ", C$1, ", ", D$1, ", ", E$1, ", ", F$1, ", ", A$1, ", ", G$1, ", ", H$1, ") values ('", SUBSTITUTE(B86, "'", "''"), "', TO_DATE('", C86, "', 'MM/DD/YYYY'), TO_DATE('", D86, "', 'MM/DD/YYYY'), '", SUBSTITUTE(E86, "'", "''"), "', (SELECT CCD_CRUISES.CRUISE_ID FROM CCD_CRUISES where cruise_name = '", F86, "'), (select vessel_id from ccd_vessels where vessel_name = '", SUBSTITUTE(A86, "'", "''"), "'), (select PLAT_TYPE_ID from CCD_PLAT_TYPES where PLAT_TYPE_NAME = '", SUBSTITUTE(G86, "'", "''"), "'), '", H86,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6" s="19"/>
      <c r="K86" s="19"/>
    </row>
    <row r="87" spans="1:11" x14ac:dyDescent="0.25">
      <c r="A87" t="s">
        <v>79</v>
      </c>
      <c r="B87" t="s">
        <v>95</v>
      </c>
      <c r="C87" s="20" t="s">
        <v>2062</v>
      </c>
      <c r="D87" s="20" t="s">
        <v>2087</v>
      </c>
      <c r="E87" t="s">
        <v>2059</v>
      </c>
      <c r="F87" t="s">
        <v>94</v>
      </c>
      <c r="G87" s="5" t="s">
        <v>1040</v>
      </c>
      <c r="H87" s="6" t="s">
        <v>2015</v>
      </c>
      <c r="I8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7" s="19"/>
      <c r="K87" s="19"/>
    </row>
    <row r="88" spans="1:11" x14ac:dyDescent="0.25">
      <c r="A88" t="s">
        <v>79</v>
      </c>
      <c r="B88" t="s">
        <v>1862</v>
      </c>
      <c r="C88" s="20" t="s">
        <v>2063</v>
      </c>
      <c r="D88" s="20" t="s">
        <v>2088</v>
      </c>
      <c r="E88" t="s">
        <v>2059</v>
      </c>
      <c r="F88" t="s">
        <v>1862</v>
      </c>
      <c r="G88" s="5" t="s">
        <v>1040</v>
      </c>
      <c r="H88" s="6" t="s">
        <v>2015</v>
      </c>
      <c r="I8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88" s="19"/>
      <c r="K88" s="19"/>
    </row>
    <row r="89" spans="1:11" x14ac:dyDescent="0.25">
      <c r="A89" t="s">
        <v>33</v>
      </c>
      <c r="B89" t="s">
        <v>260</v>
      </c>
      <c r="C89" s="20" t="s">
        <v>2064</v>
      </c>
      <c r="D89" s="20" t="s">
        <v>2089</v>
      </c>
      <c r="E89" t="s">
        <v>2059</v>
      </c>
      <c r="F89" t="s">
        <v>40</v>
      </c>
      <c r="G89" s="5" t="s">
        <v>1040</v>
      </c>
      <c r="H89" s="6" t="s">
        <v>2015</v>
      </c>
      <c r="I8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89" s="19"/>
      <c r="K89" s="19"/>
    </row>
    <row r="90" spans="1:11" x14ac:dyDescent="0.25">
      <c r="A90" t="s">
        <v>4</v>
      </c>
      <c r="B90" t="s">
        <v>10</v>
      </c>
      <c r="C90" s="20" t="s">
        <v>2065</v>
      </c>
      <c r="D90" s="20" t="s">
        <v>2090</v>
      </c>
      <c r="E90" t="s">
        <v>2059</v>
      </c>
      <c r="F90" t="s">
        <v>10</v>
      </c>
      <c r="G90" s="5" t="s">
        <v>1040</v>
      </c>
      <c r="H90" s="6" t="s">
        <v>2015</v>
      </c>
      <c r="I9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90" s="19"/>
      <c r="K90" s="19"/>
    </row>
    <row r="91" spans="1:11" x14ac:dyDescent="0.25">
      <c r="A91" t="s">
        <v>33</v>
      </c>
      <c r="B91" s="21" t="s">
        <v>47</v>
      </c>
      <c r="C91" s="20" t="s">
        <v>2066</v>
      </c>
      <c r="D91" s="20" t="s">
        <v>2091</v>
      </c>
      <c r="E91" t="s">
        <v>2059</v>
      </c>
      <c r="F91" t="s">
        <v>47</v>
      </c>
      <c r="G91" s="5" t="s">
        <v>1040</v>
      </c>
      <c r="H91" s="6" t="s">
        <v>2015</v>
      </c>
      <c r="I9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91" s="24" t="s">
        <v>2124</v>
      </c>
      <c r="K91" s="19"/>
    </row>
    <row r="92" spans="1:11" x14ac:dyDescent="0.25">
      <c r="A92" t="s">
        <v>33</v>
      </c>
      <c r="B92" t="s">
        <v>261</v>
      </c>
      <c r="C92" s="20" t="s">
        <v>2067</v>
      </c>
      <c r="D92" s="20" t="s">
        <v>2092</v>
      </c>
      <c r="E92" t="s">
        <v>2059</v>
      </c>
      <c r="F92" t="s">
        <v>40</v>
      </c>
      <c r="G92" s="5" t="s">
        <v>1040</v>
      </c>
      <c r="H92" s="25" t="s">
        <v>2128</v>
      </c>
      <c r="I9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92" s="19"/>
      <c r="K92" s="19"/>
    </row>
    <row r="93" spans="1:11" x14ac:dyDescent="0.25">
      <c r="A93" t="s">
        <v>33</v>
      </c>
      <c r="B93" t="s">
        <v>59</v>
      </c>
      <c r="C93" s="20" t="s">
        <v>2072</v>
      </c>
      <c r="D93" s="20" t="s">
        <v>2072</v>
      </c>
      <c r="E93" t="s">
        <v>2059</v>
      </c>
      <c r="F93" t="s">
        <v>59</v>
      </c>
      <c r="G93" s="5" t="s">
        <v>1040</v>
      </c>
      <c r="H93" s="6" t="s">
        <v>2015</v>
      </c>
      <c r="I9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93" s="19"/>
      <c r="K93" s="19"/>
    </row>
    <row r="94" spans="1:11" x14ac:dyDescent="0.25">
      <c r="A94" t="s">
        <v>4</v>
      </c>
      <c r="B94" t="s">
        <v>2056</v>
      </c>
      <c r="C94" s="20" t="s">
        <v>2068</v>
      </c>
      <c r="D94" s="20" t="s">
        <v>2093</v>
      </c>
      <c r="E94" t="s">
        <v>2059</v>
      </c>
      <c r="F94" t="s">
        <v>15</v>
      </c>
      <c r="G94" s="5" t="s">
        <v>1040</v>
      </c>
      <c r="H94" s="6" t="s">
        <v>2015</v>
      </c>
      <c r="I9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94" s="19"/>
      <c r="K94" s="19"/>
    </row>
    <row r="95" spans="1:11" x14ac:dyDescent="0.25">
      <c r="A95" t="s">
        <v>33</v>
      </c>
      <c r="B95" t="s">
        <v>65</v>
      </c>
      <c r="C95" s="20" t="s">
        <v>2073</v>
      </c>
      <c r="D95" s="20" t="s">
        <v>2094</v>
      </c>
      <c r="E95" t="s">
        <v>2059</v>
      </c>
      <c r="F95" t="s">
        <v>65</v>
      </c>
      <c r="G95" s="5" t="s">
        <v>1040</v>
      </c>
      <c r="H95" s="6" t="s">
        <v>2015</v>
      </c>
      <c r="I9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95" s="19"/>
      <c r="K95" s="19"/>
    </row>
    <row r="96" spans="1:11" x14ac:dyDescent="0.25">
      <c r="A96" t="s">
        <v>4</v>
      </c>
      <c r="B96" t="s">
        <v>19</v>
      </c>
      <c r="C96" s="20" t="s">
        <v>2069</v>
      </c>
      <c r="D96" s="20" t="s">
        <v>2095</v>
      </c>
      <c r="E96" t="s">
        <v>2059</v>
      </c>
      <c r="F96" t="s">
        <v>18</v>
      </c>
      <c r="G96" s="5" t="s">
        <v>1040</v>
      </c>
      <c r="H96" s="6" t="s">
        <v>2015</v>
      </c>
      <c r="I9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6" s="19"/>
      <c r="K96" s="19"/>
    </row>
    <row r="97" spans="1:11" x14ac:dyDescent="0.25">
      <c r="A97" t="s">
        <v>4</v>
      </c>
      <c r="B97" t="s">
        <v>20</v>
      </c>
      <c r="C97" s="20" t="s">
        <v>2074</v>
      </c>
      <c r="D97" s="20" t="s">
        <v>2096</v>
      </c>
      <c r="E97" t="s">
        <v>2059</v>
      </c>
      <c r="F97" t="s">
        <v>18</v>
      </c>
      <c r="G97" s="5" t="s">
        <v>1040</v>
      </c>
      <c r="H97" s="25" t="s">
        <v>2126</v>
      </c>
      <c r="I9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97" s="19"/>
      <c r="K97" s="19"/>
    </row>
    <row r="98" spans="1:11" x14ac:dyDescent="0.25">
      <c r="A98" t="s">
        <v>4</v>
      </c>
      <c r="B98" t="s">
        <v>21</v>
      </c>
      <c r="C98" s="20" t="s">
        <v>2070</v>
      </c>
      <c r="D98" s="20" t="s">
        <v>2097</v>
      </c>
      <c r="E98" t="s">
        <v>2059</v>
      </c>
      <c r="F98" t="s">
        <v>18</v>
      </c>
      <c r="G98" s="5" t="s">
        <v>1040</v>
      </c>
      <c r="H98" s="6" t="s">
        <v>2015</v>
      </c>
      <c r="I9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8" s="19"/>
      <c r="K98" s="19"/>
    </row>
    <row r="99" spans="1:11" x14ac:dyDescent="0.25">
      <c r="A99" t="s">
        <v>4</v>
      </c>
      <c r="B99" t="s">
        <v>3</v>
      </c>
      <c r="C99" s="20" t="s">
        <v>2071</v>
      </c>
      <c r="D99" s="20" t="s">
        <v>2098</v>
      </c>
      <c r="E99" t="s">
        <v>2059</v>
      </c>
      <c r="F99" t="s">
        <v>3</v>
      </c>
      <c r="G99" s="5" t="s">
        <v>1040</v>
      </c>
      <c r="H99" s="6" t="s">
        <v>2015</v>
      </c>
      <c r="I9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99" s="19"/>
      <c r="K99" s="19"/>
    </row>
    <row r="100" spans="1:11" x14ac:dyDescent="0.25">
      <c r="A100" t="s">
        <v>4</v>
      </c>
      <c r="B100" s="21" t="s">
        <v>1863</v>
      </c>
      <c r="C100" s="20" t="s">
        <v>2071</v>
      </c>
      <c r="D100" s="20" t="s">
        <v>2098</v>
      </c>
      <c r="E100" t="s">
        <v>2059</v>
      </c>
      <c r="F100" t="s">
        <v>1863</v>
      </c>
      <c r="G100" s="5" t="s">
        <v>1040</v>
      </c>
      <c r="H100" s="6" t="s">
        <v>2015</v>
      </c>
      <c r="I10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00" s="19"/>
      <c r="K100" s="19"/>
    </row>
    <row r="101" spans="1:11" x14ac:dyDescent="0.25">
      <c r="A101" t="s">
        <v>4</v>
      </c>
      <c r="B101" s="21" t="s">
        <v>187</v>
      </c>
      <c r="C101" s="20" t="s">
        <v>2075</v>
      </c>
      <c r="D101" s="20" t="s">
        <v>2099</v>
      </c>
      <c r="E101" t="s">
        <v>2059</v>
      </c>
      <c r="F101" t="s">
        <v>23</v>
      </c>
      <c r="G101" s="5" t="s">
        <v>1040</v>
      </c>
      <c r="H101" s="6" t="s">
        <v>2015</v>
      </c>
      <c r="I10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1" s="19"/>
      <c r="K101" s="19"/>
    </row>
    <row r="102" spans="1:11" x14ac:dyDescent="0.25">
      <c r="A102" t="s">
        <v>4</v>
      </c>
      <c r="B102" s="21" t="s">
        <v>324</v>
      </c>
      <c r="C102" s="20" t="s">
        <v>2076</v>
      </c>
      <c r="D102" s="20" t="s">
        <v>2100</v>
      </c>
      <c r="E102" t="s">
        <v>2059</v>
      </c>
      <c r="F102" t="s">
        <v>23</v>
      </c>
      <c r="G102" s="5" t="s">
        <v>1040</v>
      </c>
      <c r="H102" s="6" t="s">
        <v>2015</v>
      </c>
      <c r="I10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2" s="19"/>
      <c r="K102" s="19"/>
    </row>
    <row r="103" spans="1:11" x14ac:dyDescent="0.25">
      <c r="A103" t="s">
        <v>4</v>
      </c>
      <c r="B103" s="21" t="s">
        <v>325</v>
      </c>
      <c r="C103" s="20" t="s">
        <v>2077</v>
      </c>
      <c r="D103" s="20" t="s">
        <v>2101</v>
      </c>
      <c r="E103" t="s">
        <v>2059</v>
      </c>
      <c r="F103" t="s">
        <v>23</v>
      </c>
      <c r="G103" s="5" t="s">
        <v>1040</v>
      </c>
      <c r="H103" s="6" t="s">
        <v>2015</v>
      </c>
      <c r="I10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3" s="19"/>
      <c r="K103" s="19"/>
    </row>
    <row r="104" spans="1:11" x14ac:dyDescent="0.25">
      <c r="A104" t="s">
        <v>4</v>
      </c>
      <c r="B104" t="s">
        <v>1869</v>
      </c>
      <c r="C104" s="20" t="s">
        <v>2078</v>
      </c>
      <c r="D104" s="20" t="s">
        <v>2102</v>
      </c>
      <c r="E104" t="s">
        <v>2059</v>
      </c>
      <c r="F104" t="s">
        <v>2060</v>
      </c>
      <c r="G104" s="5" t="s">
        <v>1040</v>
      </c>
      <c r="H104" s="6" t="s">
        <v>2015</v>
      </c>
      <c r="I10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4" s="19"/>
      <c r="K104" s="19"/>
    </row>
    <row r="105" spans="1:11" x14ac:dyDescent="0.25">
      <c r="A105" t="s">
        <v>4</v>
      </c>
      <c r="B105" t="s">
        <v>1870</v>
      </c>
      <c r="C105" s="20" t="s">
        <v>2079</v>
      </c>
      <c r="D105" s="20" t="s">
        <v>2103</v>
      </c>
      <c r="E105" t="s">
        <v>2059</v>
      </c>
      <c r="F105" t="s">
        <v>2060</v>
      </c>
      <c r="G105" s="5" t="s">
        <v>1040</v>
      </c>
      <c r="H105" s="6" t="s">
        <v>2015</v>
      </c>
      <c r="I10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5" s="19"/>
      <c r="K105" s="19"/>
    </row>
    <row r="106" spans="1:11" x14ac:dyDescent="0.25">
      <c r="A106" t="s">
        <v>33</v>
      </c>
      <c r="B106" s="21" t="s">
        <v>1867</v>
      </c>
      <c r="C106" s="20" t="s">
        <v>2080</v>
      </c>
      <c r="D106" s="20" t="s">
        <v>2104</v>
      </c>
      <c r="E106" t="s">
        <v>2059</v>
      </c>
      <c r="F106" t="s">
        <v>75</v>
      </c>
      <c r="G106" s="5" t="s">
        <v>1040</v>
      </c>
      <c r="H106" s="6" t="s">
        <v>2015</v>
      </c>
      <c r="I10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06" s="19"/>
      <c r="K106" s="19"/>
    </row>
    <row r="107" spans="1:11" x14ac:dyDescent="0.25">
      <c r="A107" t="s">
        <v>4</v>
      </c>
      <c r="B107" s="21" t="s">
        <v>1868</v>
      </c>
      <c r="C107" s="20" t="s">
        <v>2081</v>
      </c>
      <c r="D107" s="20" t="s">
        <v>2105</v>
      </c>
      <c r="E107" t="s">
        <v>2059</v>
      </c>
      <c r="F107" t="s">
        <v>75</v>
      </c>
      <c r="G107" s="5" t="s">
        <v>1040</v>
      </c>
      <c r="H107" s="6" t="s">
        <v>2015</v>
      </c>
      <c r="I10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07" s="19"/>
      <c r="K107" s="19"/>
    </row>
    <row r="108" spans="1:11" x14ac:dyDescent="0.25">
      <c r="A108" t="s">
        <v>332</v>
      </c>
      <c r="B108" t="s">
        <v>337</v>
      </c>
      <c r="C108" s="20" t="s">
        <v>2082</v>
      </c>
      <c r="D108" s="20" t="s">
        <v>2106</v>
      </c>
      <c r="E108" t="s">
        <v>2059</v>
      </c>
      <c r="F108" t="s">
        <v>333</v>
      </c>
      <c r="G108" s="5" t="s">
        <v>1040</v>
      </c>
      <c r="H108" s="6" t="s">
        <v>2015</v>
      </c>
      <c r="I10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08" s="19"/>
      <c r="K108" s="19"/>
    </row>
    <row r="109" spans="1:11" x14ac:dyDescent="0.25">
      <c r="A109" t="s">
        <v>332</v>
      </c>
      <c r="B109" t="s">
        <v>338</v>
      </c>
      <c r="C109" s="20" t="s">
        <v>2083</v>
      </c>
      <c r="D109" s="20" t="s">
        <v>2107</v>
      </c>
      <c r="E109" t="s">
        <v>2059</v>
      </c>
      <c r="F109" t="s">
        <v>333</v>
      </c>
      <c r="G109" s="5" t="s">
        <v>1040</v>
      </c>
      <c r="H109" s="25" t="s">
        <v>2127</v>
      </c>
      <c r="I10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09" s="19"/>
      <c r="K109" s="19"/>
    </row>
    <row r="110" spans="1:11" x14ac:dyDescent="0.25">
      <c r="A110" t="s">
        <v>332</v>
      </c>
      <c r="B110" t="s">
        <v>339</v>
      </c>
      <c r="C110" s="20" t="s">
        <v>2084</v>
      </c>
      <c r="D110" s="20" t="s">
        <v>357</v>
      </c>
      <c r="E110" t="s">
        <v>2059</v>
      </c>
      <c r="F110" t="s">
        <v>333</v>
      </c>
      <c r="G110" s="5" t="s">
        <v>1040</v>
      </c>
      <c r="H110" s="6" t="s">
        <v>2015</v>
      </c>
      <c r="I11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0" s="19"/>
      <c r="K110" s="19"/>
    </row>
    <row r="111" spans="1:11" x14ac:dyDescent="0.25">
      <c r="A111" t="s">
        <v>332</v>
      </c>
      <c r="B111" t="s">
        <v>340</v>
      </c>
      <c r="C111" s="20" t="s">
        <v>349</v>
      </c>
      <c r="D111" s="20" t="s">
        <v>2108</v>
      </c>
      <c r="E111" t="s">
        <v>2059</v>
      </c>
      <c r="F111" t="s">
        <v>333</v>
      </c>
      <c r="G111" s="5" t="s">
        <v>1040</v>
      </c>
      <c r="H111" s="6" t="s">
        <v>2015</v>
      </c>
      <c r="I11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1" s="19"/>
      <c r="K111" s="19"/>
    </row>
    <row r="112" spans="1:11" x14ac:dyDescent="0.25">
      <c r="A112" t="s">
        <v>332</v>
      </c>
      <c r="B112" t="s">
        <v>341</v>
      </c>
      <c r="C112" s="20" t="s">
        <v>350</v>
      </c>
      <c r="D112" s="20" t="s">
        <v>2109</v>
      </c>
      <c r="E112" t="s">
        <v>2059</v>
      </c>
      <c r="F112" t="s">
        <v>333</v>
      </c>
      <c r="G112" s="5" t="s">
        <v>1040</v>
      </c>
      <c r="H112" s="6" t="s">
        <v>2015</v>
      </c>
      <c r="I11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2" s="19"/>
      <c r="K112" s="19"/>
    </row>
    <row r="113" spans="1:11" x14ac:dyDescent="0.25">
      <c r="A113" t="s">
        <v>332</v>
      </c>
      <c r="B113" t="s">
        <v>2007</v>
      </c>
      <c r="C113" s="20" t="s">
        <v>2085</v>
      </c>
      <c r="D113" s="20" t="s">
        <v>2110</v>
      </c>
      <c r="E113" t="s">
        <v>2059</v>
      </c>
      <c r="F113" t="s">
        <v>333</v>
      </c>
      <c r="G113" s="5" t="s">
        <v>1040</v>
      </c>
      <c r="H113" s="6" t="s">
        <v>2015</v>
      </c>
      <c r="I11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3" s="19"/>
      <c r="K113" s="19"/>
    </row>
    <row r="115" spans="1:11" x14ac:dyDescent="0.25">
      <c r="A115" s="1" t="s">
        <v>2057</v>
      </c>
    </row>
    <row r="116" spans="1:11" x14ac:dyDescent="0.25">
      <c r="A116" t="s">
        <v>33</v>
      </c>
      <c r="B116" s="21" t="s">
        <v>1875</v>
      </c>
      <c r="C116" s="8" t="s">
        <v>1905</v>
      </c>
      <c r="D116" s="8" t="s">
        <v>1917</v>
      </c>
      <c r="E116" t="s">
        <v>1894</v>
      </c>
      <c r="F116" s="9" t="s">
        <v>1872</v>
      </c>
      <c r="G116" s="5" t="s">
        <v>1040</v>
      </c>
      <c r="H116" s="6" t="s">
        <v>2015</v>
      </c>
      <c r="I116" s="5" t="str">
        <f t="shared" ref="I116:I151" si="5">CONCATENATE("insert into ccd_cruise_legs (", B$1, ", ", C$1, ", ", D$1, ", ", E$1, ", ", F$1, ", ", A$1, ", ", G$1, ", ", H$1, ") values ('", SUBSTITUTE(B116, "'", "''"), "', TO_DATE('", C116, "', 'MM/DD/YYYY'), TO_DATE('", D116, "', 'MM/DD/YYYY'), '", SUBSTITUTE(E116, "'", "''"), "', (SELECT CCD_CRUISES.CRUISE_ID FROM CCD_CRUISES where cruise_name = '", F116, "'), (select vessel_id from ccd_vessels where vessel_name = '", SUBSTITUTE(A116, "'", "''"), "'), (select PLAT_TYPE_ID from CCD_PLAT_TYPES where PLAT_TYPE_NAME = '", SUBSTITUTE(G116, "'", "''"), "'), '", H116,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117" spans="1:11" x14ac:dyDescent="0.25">
      <c r="A117" s="16" t="s">
        <v>33</v>
      </c>
      <c r="B117" s="21" t="s">
        <v>1893</v>
      </c>
      <c r="C117" s="8" t="s">
        <v>1906</v>
      </c>
      <c r="D117" s="8" t="s">
        <v>1918</v>
      </c>
      <c r="E117" t="s">
        <v>1894</v>
      </c>
      <c r="F117" s="9" t="s">
        <v>1873</v>
      </c>
      <c r="G117" s="5" t="s">
        <v>1040</v>
      </c>
      <c r="H117" s="6" t="s">
        <v>2015</v>
      </c>
      <c r="I117" s="5" t="str">
        <f t="shared" si="5"/>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118" spans="1:11" x14ac:dyDescent="0.25">
      <c r="A118" t="s">
        <v>33</v>
      </c>
      <c r="B118" s="21" t="s">
        <v>1877</v>
      </c>
      <c r="C118" s="8" t="s">
        <v>1895</v>
      </c>
      <c r="D118" s="8" t="s">
        <v>1907</v>
      </c>
      <c r="E118" t="s">
        <v>1919</v>
      </c>
      <c r="F118" s="9" t="s">
        <v>1886</v>
      </c>
      <c r="G118" s="5" t="s">
        <v>1040</v>
      </c>
      <c r="H118" s="25" t="s">
        <v>2132</v>
      </c>
      <c r="I118" s="5" t="str">
        <f t="shared" si="5"/>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119" spans="1:11" x14ac:dyDescent="0.25">
      <c r="A119" t="s">
        <v>33</v>
      </c>
      <c r="B119" s="21" t="s">
        <v>1878</v>
      </c>
      <c r="C119" s="8" t="s">
        <v>1896</v>
      </c>
      <c r="D119" s="8" t="s">
        <v>1908</v>
      </c>
      <c r="E119" t="s">
        <v>1919</v>
      </c>
      <c r="F119" s="9" t="s">
        <v>1886</v>
      </c>
      <c r="G119" s="5" t="s">
        <v>1040</v>
      </c>
      <c r="H119" s="6" t="s">
        <v>2015</v>
      </c>
      <c r="I119" s="5" t="str">
        <f t="shared" si="5"/>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120" spans="1:11" x14ac:dyDescent="0.25">
      <c r="A120" s="16" t="s">
        <v>33</v>
      </c>
      <c r="B120" s="21" t="s">
        <v>1879</v>
      </c>
      <c r="C120" s="8" t="s">
        <v>1897</v>
      </c>
      <c r="D120" s="8" t="s">
        <v>1909</v>
      </c>
      <c r="E120" t="s">
        <v>1919</v>
      </c>
      <c r="F120" s="9" t="s">
        <v>1879</v>
      </c>
      <c r="G120" s="5" t="s">
        <v>1040</v>
      </c>
      <c r="H120" s="6" t="s">
        <v>2015</v>
      </c>
      <c r="I120" s="5" t="str">
        <f t="shared" si="5"/>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121" spans="1:11" x14ac:dyDescent="0.25">
      <c r="A121" t="s">
        <v>33</v>
      </c>
      <c r="B121" s="21" t="s">
        <v>1880</v>
      </c>
      <c r="C121" s="8" t="s">
        <v>1898</v>
      </c>
      <c r="D121" s="8" t="s">
        <v>1910</v>
      </c>
      <c r="E121" t="s">
        <v>1919</v>
      </c>
      <c r="F121" s="9" t="s">
        <v>1887</v>
      </c>
      <c r="G121" s="5" t="s">
        <v>1040</v>
      </c>
      <c r="H121" s="6" t="s">
        <v>2015</v>
      </c>
      <c r="I121" s="5" t="str">
        <f t="shared" si="5"/>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2" spans="1:11" x14ac:dyDescent="0.25">
      <c r="A122" t="s">
        <v>33</v>
      </c>
      <c r="B122" s="21" t="s">
        <v>1881</v>
      </c>
      <c r="C122" s="8" t="s">
        <v>1899</v>
      </c>
      <c r="D122" s="8" t="s">
        <v>1911</v>
      </c>
      <c r="E122" t="s">
        <v>1919</v>
      </c>
      <c r="F122" s="9" t="s">
        <v>1887</v>
      </c>
      <c r="G122" s="5" t="s">
        <v>1040</v>
      </c>
      <c r="H122" s="6" t="s">
        <v>2015</v>
      </c>
      <c r="I122" s="5" t="str">
        <f t="shared" si="5"/>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3" spans="1:11" x14ac:dyDescent="0.25">
      <c r="A123" t="s">
        <v>4</v>
      </c>
      <c r="B123" s="21" t="s">
        <v>1882</v>
      </c>
      <c r="C123" s="8" t="s">
        <v>1900</v>
      </c>
      <c r="D123" s="8" t="s">
        <v>1912</v>
      </c>
      <c r="E123" t="s">
        <v>1889</v>
      </c>
      <c r="F123" s="9" t="s">
        <v>1882</v>
      </c>
      <c r="G123" s="5" t="s">
        <v>1040</v>
      </c>
      <c r="H123" s="6" t="s">
        <v>2015</v>
      </c>
      <c r="I123" s="5" t="str">
        <f t="shared" si="5"/>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124" spans="1:11" x14ac:dyDescent="0.25">
      <c r="A124" t="s">
        <v>4</v>
      </c>
      <c r="B124" s="21" t="s">
        <v>1883</v>
      </c>
      <c r="C124" s="8" t="s">
        <v>1901</v>
      </c>
      <c r="D124" s="8" t="s">
        <v>1913</v>
      </c>
      <c r="E124" t="s">
        <v>1889</v>
      </c>
      <c r="F124" s="9" t="s">
        <v>1888</v>
      </c>
      <c r="G124" s="5" t="s">
        <v>1040</v>
      </c>
      <c r="H124" s="6" t="s">
        <v>2015</v>
      </c>
      <c r="I124" s="5" t="str">
        <f t="shared" si="5"/>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5" spans="1:11" x14ac:dyDescent="0.25">
      <c r="A125" t="s">
        <v>4</v>
      </c>
      <c r="B125" s="21" t="s">
        <v>1884</v>
      </c>
      <c r="C125" s="8" t="s">
        <v>1902</v>
      </c>
      <c r="D125" s="8" t="s">
        <v>1914</v>
      </c>
      <c r="E125" t="s">
        <v>1889</v>
      </c>
      <c r="F125" s="9" t="s">
        <v>1888</v>
      </c>
      <c r="G125" s="5" t="s">
        <v>1040</v>
      </c>
      <c r="H125" s="6" t="s">
        <v>2015</v>
      </c>
      <c r="I125" s="5" t="str">
        <f t="shared" si="5"/>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6" spans="1:11" x14ac:dyDescent="0.25">
      <c r="A126" s="16" t="s">
        <v>4</v>
      </c>
      <c r="B126" s="21" t="s">
        <v>1890</v>
      </c>
      <c r="C126" s="8" t="s">
        <v>1903</v>
      </c>
      <c r="D126" s="8" t="s">
        <v>1915</v>
      </c>
      <c r="E126" t="s">
        <v>1889</v>
      </c>
      <c r="F126" s="9" t="s">
        <v>1885</v>
      </c>
      <c r="G126" s="5" t="s">
        <v>1040</v>
      </c>
      <c r="H126" s="6" t="s">
        <v>2015</v>
      </c>
      <c r="I126" s="5" t="str">
        <f t="shared" si="5"/>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7" spans="1:11" x14ac:dyDescent="0.25">
      <c r="A127" t="s">
        <v>4</v>
      </c>
      <c r="B127" s="21" t="s">
        <v>1891</v>
      </c>
      <c r="C127" s="8" t="s">
        <v>1904</v>
      </c>
      <c r="D127" s="8" t="s">
        <v>1916</v>
      </c>
      <c r="E127" t="s">
        <v>1889</v>
      </c>
      <c r="F127" s="9" t="s">
        <v>1885</v>
      </c>
      <c r="G127" s="5" t="s">
        <v>1040</v>
      </c>
      <c r="H127" s="6" t="s">
        <v>2015</v>
      </c>
      <c r="I127" s="5" t="str">
        <f t="shared" si="5"/>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8" spans="1:11" x14ac:dyDescent="0.25">
      <c r="A128" t="s">
        <v>4</v>
      </c>
      <c r="B128" s="21" t="s">
        <v>1920</v>
      </c>
      <c r="C128" s="8" t="s">
        <v>1925</v>
      </c>
      <c r="D128" s="8" t="s">
        <v>1926</v>
      </c>
      <c r="E128" t="s">
        <v>1892</v>
      </c>
      <c r="F128" s="9" t="s">
        <v>1876</v>
      </c>
      <c r="G128" s="5" t="s">
        <v>1040</v>
      </c>
      <c r="H128" s="25" t="s">
        <v>2131</v>
      </c>
      <c r="I128" s="5" t="str">
        <f t="shared" si="5"/>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29" spans="1:9" x14ac:dyDescent="0.25">
      <c r="A129" t="s">
        <v>4</v>
      </c>
      <c r="B129" s="21" t="s">
        <v>1921</v>
      </c>
      <c r="C129" s="8" t="s">
        <v>1927</v>
      </c>
      <c r="D129" s="8" t="s">
        <v>1928</v>
      </c>
      <c r="E129" t="s">
        <v>1892</v>
      </c>
      <c r="F129" s="9" t="s">
        <v>1876</v>
      </c>
      <c r="G129" s="5" t="s">
        <v>1040</v>
      </c>
      <c r="H129" s="6" t="s">
        <v>2015</v>
      </c>
      <c r="I129" s="5" t="str">
        <f t="shared" si="5"/>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30" spans="1:9" x14ac:dyDescent="0.25">
      <c r="A130" t="s">
        <v>4</v>
      </c>
      <c r="B130" s="21" t="s">
        <v>1922</v>
      </c>
      <c r="C130" s="8" t="s">
        <v>1929</v>
      </c>
      <c r="D130" s="8" t="s">
        <v>1930</v>
      </c>
      <c r="E130" t="s">
        <v>1892</v>
      </c>
      <c r="F130" s="9" t="s">
        <v>1935</v>
      </c>
      <c r="G130" s="5" t="s">
        <v>1040</v>
      </c>
      <c r="H130" s="6" t="s">
        <v>2015</v>
      </c>
      <c r="I130" s="5" t="str">
        <f t="shared" si="5"/>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1" spans="1:9" x14ac:dyDescent="0.25">
      <c r="A131" t="s">
        <v>4</v>
      </c>
      <c r="B131" s="21" t="s">
        <v>1923</v>
      </c>
      <c r="C131" s="8" t="s">
        <v>1931</v>
      </c>
      <c r="D131" s="8" t="s">
        <v>1932</v>
      </c>
      <c r="E131" t="s">
        <v>1892</v>
      </c>
      <c r="F131" s="9" t="s">
        <v>1935</v>
      </c>
      <c r="G131" s="5" t="s">
        <v>1040</v>
      </c>
      <c r="H131" s="6" t="s">
        <v>2015</v>
      </c>
      <c r="I131" s="5" t="str">
        <f t="shared" si="5"/>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2" spans="1:9" x14ac:dyDescent="0.25">
      <c r="A132" s="16" t="s">
        <v>4</v>
      </c>
      <c r="B132" s="21" t="s">
        <v>1924</v>
      </c>
      <c r="C132" s="8" t="s">
        <v>1934</v>
      </c>
      <c r="D132" s="8" t="s">
        <v>1933</v>
      </c>
      <c r="E132" t="s">
        <v>1892</v>
      </c>
      <c r="F132" s="9" t="s">
        <v>1936</v>
      </c>
      <c r="G132" s="5" t="s">
        <v>1040</v>
      </c>
      <c r="H132" s="6" t="s">
        <v>2015</v>
      </c>
      <c r="I132" s="5" t="str">
        <f t="shared" si="5"/>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33" spans="1:9" x14ac:dyDescent="0.25">
      <c r="A133" t="s">
        <v>33</v>
      </c>
      <c r="B133" s="21" t="s">
        <v>1938</v>
      </c>
      <c r="C133" s="8" t="s">
        <v>1948</v>
      </c>
      <c r="D133" s="8" t="s">
        <v>1949</v>
      </c>
      <c r="E133" t="s">
        <v>1943</v>
      </c>
      <c r="F133" s="9" t="s">
        <v>1937</v>
      </c>
      <c r="G133" s="5" t="s">
        <v>1040</v>
      </c>
      <c r="H133" s="6" t="s">
        <v>2015</v>
      </c>
      <c r="I133" s="5" t="str">
        <f t="shared" si="5"/>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4" spans="1:9" x14ac:dyDescent="0.25">
      <c r="A134" t="s">
        <v>33</v>
      </c>
      <c r="B134" s="21" t="s">
        <v>1939</v>
      </c>
      <c r="C134" s="8" t="s">
        <v>1950</v>
      </c>
      <c r="D134" s="8" t="s">
        <v>1951</v>
      </c>
      <c r="E134" t="s">
        <v>1943</v>
      </c>
      <c r="F134" s="9" t="s">
        <v>1937</v>
      </c>
      <c r="G134" s="5" t="s">
        <v>1040</v>
      </c>
      <c r="H134" s="6" t="s">
        <v>2015</v>
      </c>
      <c r="I134" s="5" t="str">
        <f t="shared" si="5"/>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5" spans="1:9" x14ac:dyDescent="0.25">
      <c r="A135" s="18" t="s">
        <v>33</v>
      </c>
      <c r="B135" s="21" t="s">
        <v>1940</v>
      </c>
      <c r="C135" s="8" t="s">
        <v>1956</v>
      </c>
      <c r="D135" s="8" t="s">
        <v>1957</v>
      </c>
      <c r="E135" t="s">
        <v>1943</v>
      </c>
      <c r="F135" s="9" t="s">
        <v>1940</v>
      </c>
      <c r="G135" s="5" t="s">
        <v>1040</v>
      </c>
      <c r="H135" s="6" t="s">
        <v>2015</v>
      </c>
      <c r="I135" s="5" t="str">
        <f t="shared" si="5"/>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36" spans="1:9" x14ac:dyDescent="0.25">
      <c r="A136" t="s">
        <v>33</v>
      </c>
      <c r="B136" s="21" t="s">
        <v>1941</v>
      </c>
      <c r="C136" s="8" t="s">
        <v>1952</v>
      </c>
      <c r="D136" s="8" t="s">
        <v>1953</v>
      </c>
      <c r="E136" t="s">
        <v>1943</v>
      </c>
      <c r="F136" s="9" t="s">
        <v>1944</v>
      </c>
      <c r="G136" s="5" t="s">
        <v>1040</v>
      </c>
      <c r="H136" s="6" t="s">
        <v>2015</v>
      </c>
      <c r="I136" s="5" t="str">
        <f t="shared" si="5"/>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7" spans="1:9" x14ac:dyDescent="0.25">
      <c r="A137" t="s">
        <v>33</v>
      </c>
      <c r="B137" s="21" t="s">
        <v>1942</v>
      </c>
      <c r="C137" s="8" t="s">
        <v>1954</v>
      </c>
      <c r="D137" s="8" t="s">
        <v>1955</v>
      </c>
      <c r="E137" t="s">
        <v>1943</v>
      </c>
      <c r="F137" s="9" t="s">
        <v>1944</v>
      </c>
      <c r="G137" s="5" t="s">
        <v>1040</v>
      </c>
      <c r="H137" s="6" t="s">
        <v>2015</v>
      </c>
      <c r="I137" s="5" t="str">
        <f t="shared" si="5"/>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8" spans="1:9" x14ac:dyDescent="0.25">
      <c r="A138" t="s">
        <v>33</v>
      </c>
      <c r="B138" s="21" t="s">
        <v>1945</v>
      </c>
      <c r="C138" s="8" t="s">
        <v>1958</v>
      </c>
      <c r="D138" s="8" t="s">
        <v>1959</v>
      </c>
      <c r="E138" t="s">
        <v>1943</v>
      </c>
      <c r="F138" s="9" t="s">
        <v>1946</v>
      </c>
      <c r="G138" s="5" t="s">
        <v>1040</v>
      </c>
      <c r="H138" s="6" t="s">
        <v>2015</v>
      </c>
      <c r="I138" s="5" t="str">
        <f t="shared" si="5"/>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39" spans="1:9" x14ac:dyDescent="0.25">
      <c r="A139" t="s">
        <v>33</v>
      </c>
      <c r="B139" s="21" t="s">
        <v>1947</v>
      </c>
      <c r="C139" s="8" t="s">
        <v>1960</v>
      </c>
      <c r="D139" s="8" t="s">
        <v>1961</v>
      </c>
      <c r="E139" t="s">
        <v>1943</v>
      </c>
      <c r="F139" s="9" t="s">
        <v>1946</v>
      </c>
      <c r="G139" s="5" t="s">
        <v>1040</v>
      </c>
      <c r="H139" s="6" t="s">
        <v>2015</v>
      </c>
      <c r="I139" s="5" t="str">
        <f t="shared" si="5"/>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40" spans="1:9" x14ac:dyDescent="0.25">
      <c r="A140" t="s">
        <v>4</v>
      </c>
      <c r="B140" s="21" t="s">
        <v>1978</v>
      </c>
      <c r="C140" s="8" t="s">
        <v>1982</v>
      </c>
      <c r="D140" s="8" t="s">
        <v>1983</v>
      </c>
      <c r="E140" t="s">
        <v>1975</v>
      </c>
      <c r="F140" s="9" t="s">
        <v>1990</v>
      </c>
      <c r="G140" s="5" t="s">
        <v>1040</v>
      </c>
      <c r="H140" s="6" t="s">
        <v>2015</v>
      </c>
      <c r="I140" s="5" t="str">
        <f t="shared" si="5"/>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41" spans="1:9" x14ac:dyDescent="0.25">
      <c r="A141" t="s">
        <v>4</v>
      </c>
      <c r="B141" s="21" t="s">
        <v>1979</v>
      </c>
      <c r="C141" s="8" t="s">
        <v>1984</v>
      </c>
      <c r="D141" s="8" t="s">
        <v>1985</v>
      </c>
      <c r="E141" t="s">
        <v>1975</v>
      </c>
      <c r="F141" s="9" t="s">
        <v>1990</v>
      </c>
      <c r="G141" s="5" t="s">
        <v>1040</v>
      </c>
      <c r="H141" s="25" t="s">
        <v>2130</v>
      </c>
      <c r="I141" s="5" t="str">
        <f t="shared" si="5"/>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42" spans="1:9" x14ac:dyDescent="0.25">
      <c r="A142" s="17" t="s">
        <v>4</v>
      </c>
      <c r="B142" s="21" t="s">
        <v>1980</v>
      </c>
      <c r="C142" s="8" t="s">
        <v>1986</v>
      </c>
      <c r="D142" s="8" t="s">
        <v>1987</v>
      </c>
      <c r="E142" t="s">
        <v>1975</v>
      </c>
      <c r="F142" s="9" t="s">
        <v>1991</v>
      </c>
      <c r="G142" s="5" t="s">
        <v>1040</v>
      </c>
      <c r="H142" s="6" t="s">
        <v>2015</v>
      </c>
      <c r="I142" s="5" t="str">
        <f t="shared" si="5"/>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3" spans="1:9" x14ac:dyDescent="0.25">
      <c r="A143" t="s">
        <v>4</v>
      </c>
      <c r="B143" s="21" t="s">
        <v>1981</v>
      </c>
      <c r="C143" s="8" t="s">
        <v>1988</v>
      </c>
      <c r="D143" s="8" t="s">
        <v>1989</v>
      </c>
      <c r="E143" t="s">
        <v>1975</v>
      </c>
      <c r="F143" s="9" t="s">
        <v>1991</v>
      </c>
      <c r="G143" s="5" t="s">
        <v>1040</v>
      </c>
      <c r="H143" s="6" t="s">
        <v>2015</v>
      </c>
      <c r="I143" s="5" t="str">
        <f t="shared" si="5"/>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4" spans="1:9" x14ac:dyDescent="0.25">
      <c r="A144" t="s">
        <v>4</v>
      </c>
      <c r="B144" s="21" t="s">
        <v>1963</v>
      </c>
      <c r="C144" s="8" t="s">
        <v>1966</v>
      </c>
      <c r="D144" s="8" t="s">
        <v>1967</v>
      </c>
      <c r="E144" t="s">
        <v>1977</v>
      </c>
      <c r="F144" s="9" t="s">
        <v>1962</v>
      </c>
      <c r="G144" s="5" t="s">
        <v>1040</v>
      </c>
      <c r="H144" s="6" t="s">
        <v>2015</v>
      </c>
      <c r="I144" s="5" t="str">
        <f t="shared" si="5"/>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5" spans="1:9" x14ac:dyDescent="0.25">
      <c r="A145" t="s">
        <v>4</v>
      </c>
      <c r="B145" s="21" t="s">
        <v>1974</v>
      </c>
      <c r="C145" s="8" t="s">
        <v>1968</v>
      </c>
      <c r="D145" s="8" t="s">
        <v>1969</v>
      </c>
      <c r="E145" t="s">
        <v>1977</v>
      </c>
      <c r="F145" s="9" t="s">
        <v>1962</v>
      </c>
      <c r="G145" s="5" t="s">
        <v>1040</v>
      </c>
      <c r="H145" s="6" t="s">
        <v>2015</v>
      </c>
      <c r="I145" s="5" t="str">
        <f t="shared" si="5"/>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6" spans="1:9" x14ac:dyDescent="0.25">
      <c r="A146" s="18" t="s">
        <v>4</v>
      </c>
      <c r="B146" s="21" t="s">
        <v>1964</v>
      </c>
      <c r="C146" s="8" t="s">
        <v>1970</v>
      </c>
      <c r="D146" s="8" t="s">
        <v>1971</v>
      </c>
      <c r="E146" t="s">
        <v>1977</v>
      </c>
      <c r="F146" s="9" t="s">
        <v>1976</v>
      </c>
      <c r="G146" s="5" t="s">
        <v>1040</v>
      </c>
      <c r="H146" s="6" t="s">
        <v>2015</v>
      </c>
      <c r="I146" s="5" t="str">
        <f t="shared" si="5"/>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7" spans="1:9" x14ac:dyDescent="0.25">
      <c r="A147" t="s">
        <v>4</v>
      </c>
      <c r="B147" s="21" t="s">
        <v>1965</v>
      </c>
      <c r="C147" s="8" t="s">
        <v>1972</v>
      </c>
      <c r="D147" s="8" t="s">
        <v>1973</v>
      </c>
      <c r="E147" t="s">
        <v>1977</v>
      </c>
      <c r="F147" s="9" t="s">
        <v>1976</v>
      </c>
      <c r="G147" s="5" t="s">
        <v>1040</v>
      </c>
      <c r="H147" s="6" t="s">
        <v>2015</v>
      </c>
      <c r="I147" s="5" t="str">
        <f t="shared" si="5"/>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8" spans="1:9" x14ac:dyDescent="0.25">
      <c r="A148" t="s">
        <v>33</v>
      </c>
      <c r="B148" s="21" t="s">
        <v>2005</v>
      </c>
      <c r="C148" s="8" t="s">
        <v>1996</v>
      </c>
      <c r="D148" s="8" t="s">
        <v>1997</v>
      </c>
      <c r="E148" t="s">
        <v>1992</v>
      </c>
      <c r="F148" s="9" t="s">
        <v>2004</v>
      </c>
      <c r="G148" s="5" t="s">
        <v>1040</v>
      </c>
      <c r="H148" s="6" t="s">
        <v>2015</v>
      </c>
      <c r="I148" s="5" t="str">
        <f t="shared" si="5"/>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49" spans="1:9" x14ac:dyDescent="0.25">
      <c r="A149" t="s">
        <v>33</v>
      </c>
      <c r="B149" s="21" t="s">
        <v>2006</v>
      </c>
      <c r="C149" s="8" t="s">
        <v>1998</v>
      </c>
      <c r="D149" s="8" t="s">
        <v>1999</v>
      </c>
      <c r="E149" t="s">
        <v>1992</v>
      </c>
      <c r="F149" s="9" t="s">
        <v>2004</v>
      </c>
      <c r="G149" s="5" t="s">
        <v>1040</v>
      </c>
      <c r="H149" s="25" t="s">
        <v>2129</v>
      </c>
      <c r="I149" s="5" t="str">
        <f t="shared" si="5"/>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50" spans="1:9" x14ac:dyDescent="0.25">
      <c r="A150" s="16" t="s">
        <v>33</v>
      </c>
      <c r="B150" s="21" t="s">
        <v>1994</v>
      </c>
      <c r="C150" s="8" t="s">
        <v>2000</v>
      </c>
      <c r="D150" s="8" t="s">
        <v>2001</v>
      </c>
      <c r="E150" t="s">
        <v>1992</v>
      </c>
      <c r="F150" s="9" t="s">
        <v>1995</v>
      </c>
      <c r="G150" s="5" t="s">
        <v>1040</v>
      </c>
      <c r="H150" s="6" t="s">
        <v>2015</v>
      </c>
      <c r="I150" s="5" t="str">
        <f t="shared" si="5"/>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1" spans="1:9" x14ac:dyDescent="0.25">
      <c r="A151" t="s">
        <v>33</v>
      </c>
      <c r="B151" s="21" t="s">
        <v>1993</v>
      </c>
      <c r="C151" s="8" t="s">
        <v>2002</v>
      </c>
      <c r="D151" s="8" t="s">
        <v>2003</v>
      </c>
      <c r="E151" t="s">
        <v>1992</v>
      </c>
      <c r="F151" s="9" t="s">
        <v>1995</v>
      </c>
      <c r="G151" s="5" t="s">
        <v>1040</v>
      </c>
      <c r="H151" s="6" t="s">
        <v>2015</v>
      </c>
      <c r="I151" s="5" t="str">
        <f t="shared" si="5"/>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3" spans="1:9" x14ac:dyDescent="0.25">
      <c r="A153" s="1" t="s">
        <v>2143</v>
      </c>
    </row>
    <row r="154" spans="1:9" x14ac:dyDescent="0.25">
      <c r="A154" t="s">
        <v>4</v>
      </c>
      <c r="B154" t="s">
        <v>3</v>
      </c>
      <c r="C154" s="8" t="s">
        <v>228</v>
      </c>
      <c r="D154" s="8" t="s">
        <v>229</v>
      </c>
      <c r="F154" t="s">
        <v>3</v>
      </c>
      <c r="G154" t="s">
        <v>1040</v>
      </c>
      <c r="H154" t="s">
        <v>2015</v>
      </c>
      <c r="I154" s="5" t="str">
        <f t="shared" ref="I154:I163" si="6">CONCATENATE("insert into ccd_cruise_legs (", B$1, ", ", C$1, ", ", D$1, ", ", E$1, ", ", F$1, ", ", A$1, ", ", G$1, ", ", H$1, ") values ('", SUBSTITUTE(B154, "'", "''"), "', TO_DATE('", C154, "', 'MM/DD/YYYY'), TO_DATE('", D154, "', 'MM/DD/YYYY'), '", SUBSTITUTE(E154, "'", "''"), "', (SELECT CCD_CRUISES.CRUISE_ID FROM CCD_CRUISES where cruise_name = '", F154, "'), (select vessel_id from ccd_vessels where vessel_name = '", SUBSTITUTE(A154, "'", "''"), "'), (select PLAT_TYPE_ID from CCD_PLAT_TYPES where PLAT_TYPE_NAME = '", SUBSTITUTE(G154, "'", "''"), "'), '", H154, "');")</f>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55" spans="1:9" x14ac:dyDescent="0.25">
      <c r="A155" t="s">
        <v>33</v>
      </c>
      <c r="B155" t="s">
        <v>36</v>
      </c>
      <c r="C155" s="8" t="s">
        <v>256</v>
      </c>
      <c r="D155" s="8" t="s">
        <v>257</v>
      </c>
      <c r="F155" t="s">
        <v>36</v>
      </c>
      <c r="G155" t="s">
        <v>1040</v>
      </c>
      <c r="H155" t="s">
        <v>2015</v>
      </c>
      <c r="I155" s="5" t="str">
        <f t="shared" si="6"/>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'US/Hawaii');</v>
      </c>
    </row>
    <row r="156" spans="1:9" x14ac:dyDescent="0.25">
      <c r="A156" t="s">
        <v>33</v>
      </c>
      <c r="B156" t="s">
        <v>2140</v>
      </c>
      <c r="C156" s="8" t="s">
        <v>256</v>
      </c>
      <c r="D156" s="8" t="s">
        <v>257</v>
      </c>
      <c r="F156" t="s">
        <v>36</v>
      </c>
      <c r="G156" t="s">
        <v>1040</v>
      </c>
      <c r="H156" t="s">
        <v>2015</v>
      </c>
      <c r="I156" s="5" t="str">
        <f t="shared" si="6"/>
        <v>insert into ccd_cruise_legs (LEG_NAME, LEG_START_DATE, LEG_END_DATE, LEG_DESC, CRUISE_ID, VESSEL_ID, PLAT_TYPE_ID, TZ_NAME) values ('OES0407 (copy)',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'US/Hawaii');</v>
      </c>
    </row>
    <row r="157" spans="1:9" x14ac:dyDescent="0.25">
      <c r="A157" t="s">
        <v>33</v>
      </c>
      <c r="B157" t="s">
        <v>38</v>
      </c>
      <c r="C157" s="8" t="s">
        <v>258</v>
      </c>
      <c r="D157" s="8" t="s">
        <v>259</v>
      </c>
      <c r="F157" t="s">
        <v>38</v>
      </c>
      <c r="G157" t="s">
        <v>1040</v>
      </c>
      <c r="H157" t="s">
        <v>2015</v>
      </c>
      <c r="I157" s="5" t="str">
        <f t="shared" si="6"/>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'US/Hawaii');</v>
      </c>
    </row>
    <row r="158" spans="1:9" x14ac:dyDescent="0.25">
      <c r="A158" t="s">
        <v>33</v>
      </c>
      <c r="B158" t="s">
        <v>69</v>
      </c>
      <c r="C158" s="8" t="s">
        <v>283</v>
      </c>
      <c r="D158" s="8" t="s">
        <v>284</v>
      </c>
      <c r="F158" t="s">
        <v>68</v>
      </c>
      <c r="G158" t="s">
        <v>1040</v>
      </c>
      <c r="H158" t="s">
        <v>2015</v>
      </c>
      <c r="I158" s="5" t="str">
        <f t="shared" si="6"/>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159" spans="1:9" x14ac:dyDescent="0.25">
      <c r="A159" t="s">
        <v>33</v>
      </c>
      <c r="B159" t="s">
        <v>70</v>
      </c>
      <c r="C159" s="8" t="s">
        <v>285</v>
      </c>
      <c r="D159" s="8" t="s">
        <v>286</v>
      </c>
      <c r="F159" t="s">
        <v>68</v>
      </c>
      <c r="G159" t="s">
        <v>1040</v>
      </c>
      <c r="H159" t="s">
        <v>2015</v>
      </c>
      <c r="I159" s="5" t="str">
        <f t="shared" si="6"/>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160" spans="1:9" x14ac:dyDescent="0.25">
      <c r="A160" t="s">
        <v>332</v>
      </c>
      <c r="B160" t="s">
        <v>337</v>
      </c>
      <c r="C160" s="8" t="s">
        <v>346</v>
      </c>
      <c r="D160" s="8" t="s">
        <v>355</v>
      </c>
      <c r="E160" t="s">
        <v>345</v>
      </c>
      <c r="F160" t="s">
        <v>333</v>
      </c>
      <c r="G160" t="s">
        <v>1040</v>
      </c>
      <c r="H160" t="s">
        <v>2015</v>
      </c>
      <c r="I160" s="5" t="str">
        <f t="shared" si="6"/>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161" spans="1:9" x14ac:dyDescent="0.25">
      <c r="A161" t="s">
        <v>332</v>
      </c>
      <c r="B161" t="s">
        <v>338</v>
      </c>
      <c r="C161" s="8" t="s">
        <v>347</v>
      </c>
      <c r="D161" s="8" t="s">
        <v>356</v>
      </c>
      <c r="E161" t="s">
        <v>345</v>
      </c>
      <c r="F161" t="s">
        <v>333</v>
      </c>
      <c r="G161" t="s">
        <v>1040</v>
      </c>
      <c r="H161" t="s">
        <v>2015</v>
      </c>
      <c r="I161" s="5" t="str">
        <f t="shared" si="6"/>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162" spans="1:9" x14ac:dyDescent="0.25">
      <c r="A162" t="s">
        <v>79</v>
      </c>
      <c r="B162" t="s">
        <v>293</v>
      </c>
      <c r="C162" s="8" t="s">
        <v>295</v>
      </c>
      <c r="D162" s="8" t="s">
        <v>296</v>
      </c>
      <c r="F162" t="s">
        <v>104</v>
      </c>
      <c r="G162" t="s">
        <v>1040</v>
      </c>
      <c r="H162" t="s">
        <v>2015</v>
      </c>
      <c r="I162" s="5" t="str">
        <f t="shared" si="6"/>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163" spans="1:9" x14ac:dyDescent="0.25">
      <c r="A163" t="s">
        <v>79</v>
      </c>
      <c r="B163" t="s">
        <v>294</v>
      </c>
      <c r="C163" s="8" t="s">
        <v>297</v>
      </c>
      <c r="D163" s="8" t="s">
        <v>298</v>
      </c>
      <c r="F163" t="s">
        <v>104</v>
      </c>
      <c r="G163" t="s">
        <v>1040</v>
      </c>
      <c r="H163" t="s">
        <v>2015</v>
      </c>
      <c r="I163" s="5" t="str">
        <f t="shared" si="6"/>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topLeftCell="A79" workbookViewId="0">
      <selection activeCell="C120" sqref="C120:C122"/>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22"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row r="120" spans="1:3" x14ac:dyDescent="0.25">
      <c r="A120" t="s">
        <v>2008</v>
      </c>
      <c r="B120" t="s">
        <v>787</v>
      </c>
      <c r="C120" t="str">
        <f t="shared" si="4"/>
        <v>INSERT INTO CCD_LEG_GEAR (CRUISE_LEG_ID, GEAR_ID) VALUES ((SELECT CRUISE_LEG_ID FROM CCD_CRUISE_LEGS WHERE LEG_NAME = 'SE-19-06'), (SELECT GEAR_ID FROM CCD_GEAR WHERE GEAR_NAME = 'MOUSS'));</v>
      </c>
    </row>
    <row r="121" spans="1:3" x14ac:dyDescent="0.25">
      <c r="A121" t="s">
        <v>2008</v>
      </c>
      <c r="B121" t="s">
        <v>111</v>
      </c>
      <c r="C121" t="str">
        <f t="shared" si="4"/>
        <v>INSERT INTO CCD_LEG_GEAR (CRUISE_LEG_ID, GEAR_ID) VALUES ((SELECT CRUISE_LEG_ID FROM CCD_CRUISE_LEGS WHERE LEG_NAME = 'SE-19-06'), (SELECT GEAR_ID FROM CCD_GEAR WHERE GEAR_NAME = 'CTD'));</v>
      </c>
    </row>
    <row r="122" spans="1:3" x14ac:dyDescent="0.25">
      <c r="A122" t="s">
        <v>2136</v>
      </c>
      <c r="B122" t="s">
        <v>787</v>
      </c>
      <c r="C122" t="str">
        <f t="shared" si="4"/>
        <v>INSERT INTO CCD_LEG_GEAR (CRUISE_LEG_ID, GEAR_ID) VALUES ((SELECT CRUISE_LEG_ID FROM CCD_CRUISE_LEGS WHERE LEG_NAME = 'PIFG-19-01'), (SELECT GEAR_ID FROM CCD_GEAR WHERE GEAR_NAME = 'MOUSS'));</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16" sqref="D16:D17"/>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7"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16" spans="1:4" x14ac:dyDescent="0.25">
      <c r="A16" t="s">
        <v>214</v>
      </c>
      <c r="B16" s="5" t="s">
        <v>2008</v>
      </c>
      <c r="D16" t="str">
        <f t="shared" si="0"/>
        <v>insert into ccd_leg_regions (REGION_ID, CRUISE_LEG_ID, LEG_REGION_NOTES) values ((SELECT region_id from ccd_regions where region_code = 'MHI'), (SELECT cruise_leg_id from ccd_cruise_legs where leg_name = 'SE-19-06'), '');</v>
      </c>
    </row>
    <row r="17" spans="1:4" x14ac:dyDescent="0.25">
      <c r="A17" t="s">
        <v>214</v>
      </c>
      <c r="B17" s="5" t="s">
        <v>2136</v>
      </c>
      <c r="D17" t="str">
        <f t="shared" si="0"/>
        <v>insert into ccd_leg_regions (REGION_ID, CRUISE_LEG_ID, LEG_REGION_NOTES) values ((SELECT region_id from ccd_regions where region_code = 'MHI'), (SELECT cruise_leg_id from ccd_cruise_legs where leg_name = 'PIFG-19-01'),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opLeftCell="A73" workbookViewId="0">
      <selection activeCell="C116" sqref="C116:C121"/>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3"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13" spans="1:3" x14ac:dyDescent="0.25">
      <c r="A13" t="s">
        <v>2136</v>
      </c>
      <c r="B13" t="s">
        <v>2025</v>
      </c>
      <c r="C13" s="5" t="str">
        <f t="shared" si="2"/>
        <v>insert into ccd_leg_data_sets (cruise_leg_id, DATA_SET_ID) values ((select cruise_leg_id from ccd_cruise_legs where leg_name = 'PIFG-19-01'), (SELECT DATA_SET_ID FROM CCD_DATA_SETS WHERE DATA_SET_NAME = '2019 MOUSS Data Set'));</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row r="115" spans="1:3" x14ac:dyDescent="0.25">
      <c r="A115" s="1" t="s">
        <v>2139</v>
      </c>
    </row>
    <row r="116" spans="1:3" x14ac:dyDescent="0.25">
      <c r="A116" t="s">
        <v>69</v>
      </c>
      <c r="B116" t="s">
        <v>2141</v>
      </c>
      <c r="C116" s="9" t="str">
        <f t="shared" ref="C116:C121" si="7">CONCATENATE("insert into ccd_leg_data_sets (cruise_leg_id, DATA_SET_ID) values ((select cruise_leg_id from ccd_cruise_legs where leg_name = '", A116, "'), (SELECT DATA_SET_ID FROM CCD_DATA_SETS WHERE DATA_SET_NAME = '", B116, "'));")</f>
        <v>insert into ccd_leg_data_sets (cruise_leg_id, DATA_SET_ID) values ((select cruise_leg_id from ccd_cruise_legs where leg_name = 'OES0908_LEGI'), (SELECT DATA_SET_ID FROM CCD_DATA_SETS WHERE DATA_SET_NAME = '2009 CTD Data'));</v>
      </c>
    </row>
    <row r="117" spans="1:3" x14ac:dyDescent="0.25">
      <c r="A117" t="s">
        <v>70</v>
      </c>
      <c r="B117" t="s">
        <v>2141</v>
      </c>
      <c r="C117" s="9" t="str">
        <f t="shared" si="7"/>
        <v>insert into ccd_leg_data_sets (cruise_leg_id, DATA_SET_ID) values ((select cruise_leg_id from ccd_cruise_legs where leg_name = 'OES0908_LEGII'), (SELECT DATA_SET_ID FROM CCD_DATA_SETS WHERE DATA_SET_NAME = '2009 CTD Data'));</v>
      </c>
    </row>
    <row r="118" spans="1:3" x14ac:dyDescent="0.25">
      <c r="A118" t="s">
        <v>337</v>
      </c>
      <c r="B118" t="s">
        <v>2032</v>
      </c>
      <c r="C118" s="9" t="str">
        <f t="shared" si="7"/>
        <v>insert into ccd_leg_data_sets (cruise_leg_id, DATA_SET_ID) values ((select cruise_leg_id from ccd_cruise_legs where leg_name = 'RL-17-05 Leg 1'), (SELECT DATA_SET_ID FROM CCD_DATA_SETS WHERE DATA_SET_NAME = '2017 CTD Data'));</v>
      </c>
    </row>
    <row r="119" spans="1:3" x14ac:dyDescent="0.25">
      <c r="A119" t="s">
        <v>338</v>
      </c>
      <c r="B119" t="s">
        <v>2032</v>
      </c>
      <c r="C119" s="9" t="str">
        <f t="shared" si="7"/>
        <v>insert into ccd_leg_data_sets (cruise_leg_id, DATA_SET_ID) values ((select cruise_leg_id from ccd_cruise_legs where leg_name = 'RL-17-05 Leg 2'), (SELECT DATA_SET_ID FROM CCD_DATA_SETS WHERE DATA_SET_NAME = '2017 CTD Data'));</v>
      </c>
    </row>
    <row r="120" spans="1:3" x14ac:dyDescent="0.25">
      <c r="A120" t="s">
        <v>293</v>
      </c>
      <c r="B120" t="s">
        <v>2142</v>
      </c>
      <c r="C120" s="9" t="str">
        <f t="shared" si="7"/>
        <v>insert into ccd_leg_data_sets (cruise_leg_id, DATA_SET_ID) values ((select cruise_leg_id from ccd_cruise_legs where leg_name = 'TC9909_LEGI'), (SELECT DATA_SET_ID FROM CCD_DATA_SETS WHERE DATA_SET_NAME = '1999 CTD Data'));</v>
      </c>
    </row>
    <row r="121" spans="1:3" x14ac:dyDescent="0.25">
      <c r="A121" t="s">
        <v>294</v>
      </c>
      <c r="B121" t="s">
        <v>2142</v>
      </c>
      <c r="C121" s="9" t="str">
        <f t="shared" si="7"/>
        <v>insert into ccd_leg_data_sets (cruise_leg_id, DATA_SET_ID) values ((select cruise_leg_id from ccd_cruise_legs where leg_name = 'TC9909_LEGII'), (SELECT DATA_SET_ID FROM CCD_DATA_SETS WHERE DATA_SET_NAME = '1999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topLeftCell="A49" workbookViewId="0">
      <selection activeCell="A93" sqref="A93"/>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row r="76" spans="1:6" x14ac:dyDescent="0.25">
      <c r="A76" s="1" t="s">
        <v>2137</v>
      </c>
      <c r="B76" s="1"/>
      <c r="C76" s="1"/>
      <c r="D76" s="1"/>
      <c r="E76" s="1"/>
      <c r="F76" s="1"/>
    </row>
    <row r="77" spans="1:6" x14ac:dyDescent="0.25">
      <c r="A77" s="3" t="s">
        <v>2018</v>
      </c>
      <c r="B77" s="3" t="s">
        <v>2022</v>
      </c>
      <c r="C77" t="s">
        <v>110</v>
      </c>
      <c r="D77">
        <v>51818</v>
      </c>
      <c r="E77" t="s">
        <v>170</v>
      </c>
      <c r="F77" t="str">
        <f>CONCATENATE("insert into ccd_data_sets (", A$1, ", ", B$1, ", ", C$1, ", ", D$1, ", ",E$1, ") values ('", SUBSTITUTE(A77, "'", "''"), "', '", SUBSTITUTE(B77, "'", "''"), "', (SELECT DATA_SET_TYPE_ID FROM CCD_DATA_SET_TYPES WHERE DATA_SET_TYPE_NAME = '", C77, "'), '", D77, "', (SELECT DATA_SET_STATUS_ID FROM CCD_DATA_SET_STATUS where status_code = '", E77,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78" spans="1:6" x14ac:dyDescent="0.25">
      <c r="A78" s="3" t="s">
        <v>2019</v>
      </c>
      <c r="B78" s="3" t="s">
        <v>2023</v>
      </c>
      <c r="C78" t="s">
        <v>110</v>
      </c>
      <c r="E78" t="s">
        <v>154</v>
      </c>
      <c r="F78" t="str">
        <f t="shared" ref="F78:F89" si="6">CONCATENATE("insert into ccd_data_sets (", A$1, ", ", B$1, ", ", C$1, ", ", D$1, ", ",E$1, ") values ('", SUBSTITUTE(A78, "'", "''"), "', '", SUBSTITUTE(B78, "'", "''"), "', (SELECT DATA_SET_TYPE_ID FROM CCD_DATA_SET_TYPES WHERE DATA_SET_TYPE_NAME = '", C78, "'), '", D78, "', (SELECT DATA_SET_STATUS_ID FROM CCD_DATA_SET_STATUS where status_code = '", E78,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'IA'));</v>
      </c>
    </row>
    <row r="79" spans="1:6" x14ac:dyDescent="0.25">
      <c r="A79" t="s">
        <v>2026</v>
      </c>
      <c r="B79" s="3"/>
      <c r="C79" t="s">
        <v>111</v>
      </c>
      <c r="E79" t="s">
        <v>155</v>
      </c>
      <c r="F79" t="str">
        <f t="shared" si="6"/>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'PA'));</v>
      </c>
    </row>
    <row r="80" spans="1:6" x14ac:dyDescent="0.25">
      <c r="A80" t="s">
        <v>2027</v>
      </c>
      <c r="C80" t="s">
        <v>113</v>
      </c>
      <c r="E80" t="s">
        <v>170</v>
      </c>
      <c r="F80" t="str">
        <f t="shared" si="6"/>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'QC'));</v>
      </c>
    </row>
    <row r="81" spans="1:6" x14ac:dyDescent="0.25">
      <c r="A81" t="s">
        <v>2028</v>
      </c>
      <c r="C81" t="s">
        <v>141</v>
      </c>
      <c r="E81" t="s">
        <v>154</v>
      </c>
      <c r="F81" t="str">
        <f t="shared" si="6"/>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82" spans="1:6" x14ac:dyDescent="0.25">
      <c r="A82" t="s">
        <v>2029</v>
      </c>
      <c r="C82" t="s">
        <v>143</v>
      </c>
      <c r="E82" t="s">
        <v>155</v>
      </c>
      <c r="F82" t="str">
        <f t="shared" si="6"/>
        <v>insert into ccd_data_sets (DATA_SET_NAME, DATA_SET_DESC, DATA_SET_TYPE_ID, DATA_SET_INPORT_CAT_ID, DATA_SET_STATUS_ID) values ('2015 Active Acoustics Data', '', (SELECT DATA_SET_TYPE_ID FROM CCD_DATA_SET_TYPES WHERE DATA_SET_TYPE_NAME = 'Active Acoustics'), '', (SELECT DATA_SET_STATUS_ID FROM CCD_DATA_SET_STATUS where status_code = 'PA'));</v>
      </c>
    </row>
    <row r="83" spans="1:6" x14ac:dyDescent="0.25">
      <c r="A83" s="3" t="s">
        <v>2020</v>
      </c>
      <c r="B83" s="3" t="s">
        <v>2024</v>
      </c>
      <c r="C83" t="s">
        <v>110</v>
      </c>
      <c r="E83" t="s">
        <v>157</v>
      </c>
      <c r="F83" t="str">
        <f t="shared" si="6"/>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84" spans="1:6" x14ac:dyDescent="0.25">
      <c r="A84" t="s">
        <v>2025</v>
      </c>
      <c r="B84" t="s">
        <v>2017</v>
      </c>
      <c r="C84" t="s">
        <v>110</v>
      </c>
      <c r="D84">
        <v>99999</v>
      </c>
      <c r="E84" t="s">
        <v>170</v>
      </c>
      <c r="F84" t="str">
        <f t="shared" si="6"/>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'99999', (SELECT DATA_SET_STATUS_ID FROM CCD_DATA_SET_STATUS where status_code = 'QC'));</v>
      </c>
    </row>
    <row r="85" spans="1:6" x14ac:dyDescent="0.25">
      <c r="A85" t="s">
        <v>2031</v>
      </c>
      <c r="C85" t="s">
        <v>111</v>
      </c>
      <c r="E85" t="s">
        <v>156</v>
      </c>
      <c r="F85" t="str">
        <f t="shared" si="6"/>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86" spans="1:6" x14ac:dyDescent="0.25">
      <c r="A86" t="s">
        <v>2032</v>
      </c>
      <c r="C86" t="s">
        <v>111</v>
      </c>
      <c r="E86" t="s">
        <v>156</v>
      </c>
      <c r="F86" t="str">
        <f t="shared" si="6"/>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87" spans="1:6" x14ac:dyDescent="0.25">
      <c r="A87" t="s">
        <v>2033</v>
      </c>
      <c r="C87" t="s">
        <v>111</v>
      </c>
      <c r="E87" t="s">
        <v>155</v>
      </c>
      <c r="F87" t="str">
        <f t="shared" si="6"/>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88" spans="1:6" x14ac:dyDescent="0.25">
      <c r="A88" t="s">
        <v>2034</v>
      </c>
      <c r="C88" t="s">
        <v>111</v>
      </c>
      <c r="E88" t="s">
        <v>154</v>
      </c>
      <c r="F88" t="str">
        <f t="shared" si="6"/>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89" spans="1:6" x14ac:dyDescent="0.25">
      <c r="A89" t="s">
        <v>2035</v>
      </c>
      <c r="C89" t="s">
        <v>111</v>
      </c>
      <c r="E89" t="s">
        <v>170</v>
      </c>
      <c r="F89" t="str">
        <f t="shared" si="6"/>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93" spans="1:6" x14ac:dyDescent="0.25">
      <c r="A93" s="1" t="s">
        <v>2143</v>
      </c>
    </row>
    <row r="94" spans="1:6" x14ac:dyDescent="0.25">
      <c r="A94" t="s">
        <v>2142</v>
      </c>
      <c r="C94" t="s">
        <v>111</v>
      </c>
      <c r="E94" t="s">
        <v>156</v>
      </c>
      <c r="F94" t="str">
        <f t="shared" ref="F94:F96" si="7">CONCATENATE("insert into ccd_data_sets (", A$1, ", ", B$1, ", ", C$1, ", ", D$1, ", ",E$1, ") values ('", SUBSTITUTE(A94, "'", "''"), "', '", SUBSTITUTE(B94, "'", "''"), "', (SELECT DATA_SET_TYPE_ID FROM CCD_DATA_SET_TYPES WHERE DATA_SET_TYPE_NAME = '", C94, "'), '", D94, "', (SELECT DATA_SET_STATUS_ID FROM CCD_DATA_SET_STATUS where status_code = '", E94, "'));")</f>
        <v>insert into ccd_data_sets (DATA_SET_NAME, DATA_SET_DESC, DATA_SET_TYPE_ID, DATA_SET_INPORT_CAT_ID, DATA_SET_STATUS_ID) values ('1999 CTD Data', '', (SELECT DATA_SET_TYPE_ID FROM CCD_DATA_SET_TYPES WHERE DATA_SET_TYPE_NAME = 'CTD'), '', (SELECT DATA_SET_STATUS_ID FROM CCD_DATA_SET_STATUS where status_code = 'ARCH'));</v>
      </c>
    </row>
    <row r="95" spans="1:6" x14ac:dyDescent="0.25">
      <c r="A95" t="s">
        <v>2141</v>
      </c>
      <c r="C95" t="s">
        <v>111</v>
      </c>
      <c r="E95" t="s">
        <v>170</v>
      </c>
      <c r="F95" t="str">
        <f t="shared" si="7"/>
        <v>insert into ccd_data_sets (DATA_SET_NAME, DATA_SET_DESC, DATA_SET_TYPE_ID, DATA_SET_INPORT_CAT_ID, DATA_SET_STATUS_ID) values ('2009 CTD Data', '', (SELECT DATA_SET_TYPE_ID FROM CCD_DATA_SET_TYPES WHERE DATA_SET_TYPE_NAME = 'CTD'), '', (SELECT DATA_SET_STATUS_ID FROM CCD_DATA_SET_STATUS where status_code = 'QC'));</v>
      </c>
    </row>
    <row r="96" spans="1:6" x14ac:dyDescent="0.25">
      <c r="A96" t="s">
        <v>2032</v>
      </c>
      <c r="C96" t="s">
        <v>111</v>
      </c>
      <c r="E96" t="s">
        <v>156</v>
      </c>
      <c r="F96" t="str">
        <f t="shared" si="7"/>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2023-12-01T00:23:04Z</dcterms:modified>
</cp:coreProperties>
</file>