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9" activeTab="33"/>
  </bookViews>
  <sheets>
    <sheet name="Vessels" sheetId="10" r:id="rId1"/>
    <sheet name="Cruises" sheetId="1" r:id="rId2"/>
    <sheet name="Cruise Legs" sheetId="5" r:id="rId3"/>
    <sheet name="Cruise Leg Aliases" sheetId="9" r:id="rId4"/>
    <sheet name="Cruise Leg Data Sets" sheetId="60" r:id="rId5"/>
    <sheet name="Cruise Leg Reg Ecosystems" sheetId="61" r:id="rId6"/>
    <sheet name="Regions" sheetId="6" r:id="rId7"/>
    <sheet name="Data Set Types" sheetId="2" r:id="rId8"/>
    <sheet name="Data Products" sheetId="8" r:id="rId9"/>
    <sheet name="Data Sets" sheetId="3" r:id="rId10"/>
    <sheet name="Data Set Status" sheetId="4" r:id="rId11"/>
    <sheet name="Platform Type" sheetId="11" r:id="rId12"/>
    <sheet name="Science Center" sheetId="29" r:id="rId13"/>
    <sheet name="Science Center Divisions" sheetId="59" r:id="rId14"/>
    <sheet name="Regional Ecosystem" sheetId="12" r:id="rId15"/>
    <sheet name="Gear" sheetId="13" r:id="rId16"/>
    <sheet name="Standard Survey Name" sheetId="15" r:id="rId17"/>
    <sheet name="Survey Frequency" sheetId="16" r:id="rId18"/>
    <sheet name="Survey Name" sheetId="30" r:id="rId19"/>
    <sheet name="Survey Type" sheetId="31" r:id="rId20"/>
    <sheet name="Vessel List" sheetId="32" r:id="rId21"/>
    <sheet name="Vessel Type" sheetId="33" r:id="rId22"/>
    <sheet name="Survey Categories" sheetId="17" r:id="rId23"/>
    <sheet name="Target Species - ESA" sheetId="24" r:id="rId24"/>
    <sheet name="Fiscal Year" sheetId="26" r:id="rId25"/>
    <sheet name="Fiscal Quarter" sheetId="27" r:id="rId26"/>
    <sheet name="Target Species - MMPA" sheetId="19" r:id="rId27"/>
    <sheet name="Target Species - FSSI" sheetId="21" r:id="rId28"/>
    <sheet name="Expected Species Categories" sheetId="20" r:id="rId29"/>
    <sheet name="Cruise Survey Categories" sheetId="34" r:id="rId30"/>
    <sheet name="Cruise ESA Species" sheetId="35" r:id="rId31"/>
    <sheet name="Cruise FSSI Species" sheetId="36" r:id="rId32"/>
    <sheet name="Cruise MMPA Species" sheetId="37" r:id="rId33"/>
    <sheet name="Cruise Expected Species" sheetId="38" r:id="rId34"/>
    <sheet name="Cruise Target Species OTH" sheetId="42" r:id="rId35"/>
    <sheet name="Leg Ecosystems" sheetId="39" r:id="rId36"/>
    <sheet name="Leg Gear" sheetId="40" r:id="rId37"/>
    <sheet name="Cruise Leg Regions" sheetId="7" r:id="rId38"/>
    <sheet name="Gear Presets" sheetId="43" r:id="rId39"/>
    <sheet name="Gear Preset Options" sheetId="44" r:id="rId40"/>
    <sheet name="Reg Ecosystem Presets" sheetId="45" r:id="rId41"/>
    <sheet name="Reg Ecosystem Preset Options" sheetId="46" r:id="rId42"/>
    <sheet name="Region Presets" sheetId="47" r:id="rId43"/>
    <sheet name="Region Preset Options" sheetId="48" r:id="rId44"/>
    <sheet name="Survey Category Presets" sheetId="49" r:id="rId45"/>
    <sheet name="Survey Category Preset Options" sheetId="50" r:id="rId46"/>
    <sheet name="MMPA Species Presets" sheetId="51" r:id="rId47"/>
    <sheet name="MMPA Species Preset Options" sheetId="52" r:id="rId48"/>
    <sheet name="ESA Species Presets" sheetId="53" r:id="rId49"/>
    <sheet name="ESA Species Preset Options" sheetId="54" r:id="rId50"/>
    <sheet name="FSSI Species Presets" sheetId="55" r:id="rId51"/>
    <sheet name="FSSI Species Preset Options" sheetId="56" r:id="rId52"/>
    <sheet name="Expected Species Cat Presets" sheetId="57" r:id="rId53"/>
    <sheet name="Expected Species Cat Preset Opt" sheetId="58" r:id="rId5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38" l="1"/>
  <c r="C41" i="38"/>
  <c r="C38" i="61" l="1"/>
  <c r="C37" i="61"/>
  <c r="C36" i="61"/>
  <c r="C35" i="61"/>
  <c r="C34" i="61"/>
  <c r="C33" i="61"/>
  <c r="C32" i="61"/>
  <c r="C31" i="61"/>
  <c r="C12" i="61"/>
  <c r="C11" i="61"/>
  <c r="C10" i="61"/>
  <c r="C9" i="61"/>
  <c r="C8" i="61"/>
  <c r="C7" i="61"/>
  <c r="C6" i="61"/>
  <c r="C5" i="61"/>
  <c r="C4" i="61"/>
  <c r="C3" i="61"/>
  <c r="C2" i="61"/>
  <c r="F95" i="3" l="1"/>
  <c r="F94" i="3"/>
  <c r="F96" i="3"/>
  <c r="C121" i="60"/>
  <c r="C120" i="60"/>
  <c r="C119" i="60"/>
  <c r="C118" i="60"/>
  <c r="C117" i="60"/>
  <c r="C116" i="60"/>
  <c r="I163" i="5"/>
  <c r="I162" i="5"/>
  <c r="I161" i="5"/>
  <c r="I160" i="5"/>
  <c r="I159" i="5"/>
  <c r="I158" i="5"/>
  <c r="I157" i="5"/>
  <c r="I156" i="5"/>
  <c r="I155" i="5"/>
  <c r="I154" i="5"/>
  <c r="L115" i="1"/>
  <c r="L114" i="1"/>
  <c r="L113" i="1"/>
  <c r="L112" i="1"/>
  <c r="L111" i="1"/>
  <c r="L110" i="1"/>
  <c r="L109" i="1"/>
  <c r="L108" i="1"/>
  <c r="L107" i="1"/>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<sst xmlns="http://schemas.openxmlformats.org/spreadsheetml/2006/main" count="5798" uniqueCount="2148">
  <si>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</si>
  <si>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</si>
  <si>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</si>
  <si>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</si>
  <si>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</si>
  <si>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</si>
  <si>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</si>
  <si>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</si>
  <si>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</si>
  <si>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</si>
  <si>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</si>
  <si>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</si>
  <si>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</si>
  <si>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</si>
  <si>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</si>
  <si>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</si>
  <si>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</si>
  <si>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</si>
  <si>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</si>
  <si>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</si>
  <si>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</si>
  <si>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</si>
  <si>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</si>
  <si>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</si>
  <si>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</si>
  <si>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</si>
  <si>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</si>
  <si>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</si>
  <si>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</si>
  <si>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</si>
  <si>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</si>
  <si>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</si>
  <si>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</si>
  <si>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</si>
  <si>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</si>
  <si>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</si>
  <si>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</si>
  <si>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</si>
  <si>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</si>
  <si>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</si>
  <si>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</si>
  <si>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</si>
  <si>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</si>
  <si>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</si>
  <si>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</si>
  <si>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</si>
  <si>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</si>
  <si>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</si>
  <si>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</si>
  <si>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</si>
  <si>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</si>
  <si>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</si>
  <si>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</si>
  <si>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</si>
  <si>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</si>
  <si>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</si>
  <si>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</si>
  <si>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</si>
  <si>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</si>
  <si>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</si>
  <si>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</si>
  <si>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</si>
  <si>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</si>
  <si>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</si>
  <si>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</si>
  <si>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</si>
  <si>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</si>
  <si>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</si>
  <si>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</si>
  <si>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</si>
  <si>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</si>
  <si>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</si>
  <si>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</si>
  <si>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</si>
  <si>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</si>
  <si>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</si>
  <si>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</si>
  <si>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</si>
  <si>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</si>
  <si>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</si>
  <si>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</si>
  <si>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</si>
  <si>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</si>
  <si>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</si>
  <si>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</si>
  <si>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</si>
  <si>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</si>
  <si>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</si>
  <si>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</si>
  <si>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</si>
  <si>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</si>
  <si>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</si>
  <si>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</si>
  <si>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</si>
  <si>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</si>
  <si>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</si>
  <si>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</si>
  <si>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</si>
  <si>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</si>
  <si>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</si>
  <si>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</si>
  <si>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</si>
  <si>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</si>
  <si>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</si>
  <si>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</si>
  <si>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</si>
  <si>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</si>
  <si>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</si>
  <si>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</si>
  <si>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</si>
  <si>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</si>
  <si>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</si>
  <si>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</si>
  <si>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</si>
  <si>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</si>
  <si>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</si>
  <si>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</si>
  <si>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</si>
  <si>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</si>
  <si>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</si>
  <si>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</si>
  <si>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</si>
  <si>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</si>
  <si>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</si>
  <si>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</si>
  <si>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</si>
  <si>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</si>
  <si>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</si>
  <si>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</si>
  <si>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</si>
  <si>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</si>
  <si>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</si>
  <si>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</si>
  <si>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</si>
  <si>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</si>
  <si>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</si>
  <si>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</si>
  <si>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</si>
  <si>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</si>
  <si>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</si>
  <si>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</si>
  <si>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</si>
  <si>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</si>
  <si>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</si>
  <si>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</si>
  <si>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</si>
  <si>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</si>
  <si>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</si>
  <si>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</si>
  <si>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</si>
  <si>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</si>
  <si>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</si>
  <si>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</si>
  <si>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</si>
  <si>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</si>
  <si>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</si>
  <si>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</si>
  <si>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</si>
  <si>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</si>
  <si>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</si>
  <si>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</si>
  <si>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</si>
  <si>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</si>
  <si>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</si>
  <si>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</si>
  <si>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</si>
  <si>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</si>
  <si>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</si>
  <si>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</si>
  <si>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</si>
  <si>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</si>
  <si>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</si>
  <si>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</si>
  <si>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</si>
  <si>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</si>
  <si>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</si>
  <si>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</si>
  <si>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</si>
  <si>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</si>
  <si>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</si>
  <si>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</si>
  <si>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</si>
  <si>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</si>
  <si>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</si>
  <si>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</si>
  <si>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</si>
  <si>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</si>
  <si>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</si>
  <si>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</si>
  <si>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</si>
  <si>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</si>
  <si>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</si>
  <si>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</si>
  <si>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</si>
  <si>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</si>
  <si>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</si>
  <si>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</si>
  <si>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</si>
  <si>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</si>
  <si>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</si>
  <si>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</si>
  <si>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</si>
  <si>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</si>
  <si>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</si>
  <si>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</si>
  <si>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</si>
  <si>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</si>
  <si>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</si>
  <si>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</si>
  <si>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</si>
  <si>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</si>
  <si>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</si>
  <si>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</si>
  <si>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</si>
  <si>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</si>
  <si>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</si>
  <si>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</si>
  <si>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</si>
  <si>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</si>
  <si>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</si>
  <si>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</si>
  <si>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</si>
  <si>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</si>
  <si>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</si>
  <si>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</si>
  <si>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</si>
  <si>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</si>
  <si>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</si>
  <si>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</si>
  <si>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</si>
  <si>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</si>
  <si>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</si>
  <si>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</si>
  <si>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</si>
  <si>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</si>
  <si>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</si>
  <si>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</si>
  <si>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</si>
  <si>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</si>
  <si>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</si>
  <si>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</si>
  <si>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</si>
  <si>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</si>
  <si>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</si>
  <si>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</si>
  <si>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</si>
  <si>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</si>
  <si>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</si>
  <si>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</si>
  <si>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</si>
  <si>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</si>
  <si>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</si>
  <si>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</si>
  <si>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</si>
  <si>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</si>
  <si>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</si>
  <si>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</si>
  <si>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</si>
  <si>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</si>
  <si>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</si>
  <si>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</si>
  <si>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</si>
  <si>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</si>
  <si>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</si>
  <si>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</si>
  <si>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</si>
  <si>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</si>
  <si>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</si>
  <si>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</si>
  <si>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</si>
  <si>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</si>
  <si>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</si>
  <si>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</si>
  <si>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</si>
  <si>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</si>
  <si>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</si>
  <si>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</si>
  <si>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</si>
  <si>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</si>
  <si>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</si>
  <si>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</si>
  <si>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</si>
  <si>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</si>
  <si>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</si>
  <si>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</si>
  <si>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</si>
  <si>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</si>
  <si>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</si>
  <si>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</si>
  <si>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</si>
  <si>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</si>
  <si>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</si>
  <si>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</si>
  <si>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</si>
  <si>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</si>
  <si>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</si>
  <si>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</si>
  <si>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</si>
  <si>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</si>
  <si>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</si>
  <si>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</si>
  <si>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</si>
  <si>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</si>
  <si>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</si>
  <si>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</si>
  <si>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</si>
  <si>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</si>
  <si>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</si>
  <si>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</si>
  <si>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</si>
  <si>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</si>
  <si>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</si>
  <si>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</si>
  <si>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</si>
  <si>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</si>
  <si>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</si>
  <si>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</si>
  <si>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</si>
  <si>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</si>
  <si>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</si>
  <si>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</si>
  <si>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</si>
  <si>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</si>
  <si>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</si>
  <si>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</si>
  <si>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</si>
  <si>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</si>
  <si>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</si>
  <si>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</si>
  <si>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</si>
  <si>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</si>
  <si>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</si>
  <si>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</si>
  <si>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</si>
  <si>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</si>
  <si>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</si>
  <si>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</si>
  <si>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</si>
  <si>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</si>
  <si>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</si>
  <si>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</si>
  <si>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</si>
  <si>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</si>
  <si>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</si>
  <si>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</si>
  <si>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</si>
  <si>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</si>
  <si>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</si>
  <si>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</si>
  <si>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</si>
  <si>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</si>
  <si>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</si>
  <si>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</si>
  <si>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</si>
  <si>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</si>
  <si>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</si>
  <si>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</si>
  <si>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</si>
  <si>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</si>
  <si>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</si>
  <si>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</si>
  <si>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</si>
  <si>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</si>
  <si>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</si>
  <si>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</si>
  <si>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</si>
  <si>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</si>
  <si>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</si>
  <si>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</si>
  <si>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</si>
  <si>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</si>
  <si>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</si>
  <si>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</si>
  <si>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</si>
  <si>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</si>
  <si>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</si>
  <si>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</si>
  <si>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</si>
  <si>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</si>
  <si>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</si>
  <si>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</si>
  <si>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</si>
  <si>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</si>
  <si>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</si>
  <si>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</si>
  <si>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</si>
  <si>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</si>
  <si>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</si>
  <si>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</si>
  <si>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</si>
  <si>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</si>
  <si>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</si>
  <si>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</si>
  <si>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</si>
  <si>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</si>
  <si>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</si>
  <si>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</si>
  <si>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</si>
  <si>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</si>
  <si>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</si>
  <si>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</si>
  <si>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</si>
  <si>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</si>
  <si>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</si>
  <si>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</si>
  <si>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</si>
  <si>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</si>
  <si>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</si>
  <si>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</si>
  <si>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</si>
  <si>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</si>
  <si>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</si>
  <si>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</si>
  <si>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</si>
  <si>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</si>
  <si>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</si>
  <si>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</si>
  <si>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</si>
  <si>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</si>
  <si>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</si>
  <si>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</si>
  <si>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</si>
  <si>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</si>
  <si>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</si>
  <si>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</si>
  <si>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</si>
  <si>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</si>
  <si>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</si>
  <si>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</si>
  <si>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</si>
  <si>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</si>
  <si>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</si>
  <si>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</si>
  <si>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</si>
  <si>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</si>
  <si>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</si>
  <si>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</si>
  <si>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</si>
  <si>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</si>
  <si>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</si>
  <si>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</si>
  <si>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</si>
  <si>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</si>
  <si>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</si>
  <si>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</si>
  <si>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</si>
  <si>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</si>
  <si>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</si>
  <si>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</si>
  <si>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</si>
  <si>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</si>
  <si>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</si>
  <si>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</si>
  <si>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</si>
  <si>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</si>
  <si>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</si>
  <si>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</si>
  <si>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</si>
  <si>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</si>
  <si>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</si>
  <si>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</si>
  <si>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</si>
  <si>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</si>
  <si>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</si>
  <si>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</si>
  <si>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</si>
  <si>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</si>
  <si>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</si>
  <si>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</si>
  <si>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</si>
  <si>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</si>
  <si>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</si>
  <si>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</si>
  <si>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</si>
  <si>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</si>
  <si>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</si>
  <si>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</si>
  <si>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</si>
  <si>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</si>
  <si>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</si>
  <si>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</si>
  <si>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</si>
  <si>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</si>
  <si>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</si>
  <si>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</si>
  <si>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</si>
  <si>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</si>
  <si>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</si>
  <si>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</si>
  <si>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</si>
  <si>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</si>
  <si>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</si>
  <si>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</si>
  <si>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</si>
  <si>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</si>
  <si>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</si>
  <si>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</si>
  <si>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</si>
  <si>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</si>
  <si>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</si>
  <si>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</si>
  <si>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</si>
  <si>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</si>
  <si>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</si>
  <si>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</si>
  <si>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</si>
  <si>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</si>
  <si>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</si>
  <si>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</si>
  <si>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</si>
  <si>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</si>
  <si>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</si>
  <si>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</si>
  <si>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</si>
  <si>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</si>
  <si>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</si>
  <si>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</si>
  <si>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</si>
  <si>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</si>
  <si>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</si>
  <si>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</si>
  <si>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</si>
  <si>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</si>
  <si>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</si>
  <si>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</si>
  <si>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</si>
  <si>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</si>
  <si>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</si>
  <si>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</si>
  <si>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</si>
  <si>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</si>
  <si>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</si>
  <si>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</si>
  <si>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</si>
  <si>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</si>
  <si>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</si>
  <si>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</si>
  <si>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</si>
  <si>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</si>
  <si>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</si>
  <si>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</si>
  <si>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</si>
  <si>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</si>
  <si>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</si>
  <si>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</si>
  <si>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</si>
  <si>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</si>
  <si>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</si>
  <si>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</si>
  <si>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</si>
  <si>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</si>
  <si>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</si>
  <si>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</si>
  <si>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</si>
  <si>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</si>
  <si>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</si>
  <si>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</si>
  <si>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</si>
  <si>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</si>
  <si>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</si>
  <si>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</si>
  <si>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</si>
  <si>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</si>
  <si>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</si>
  <si>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</si>
  <si>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</si>
  <si>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</si>
  <si>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</si>
  <si>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</si>
  <si>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</si>
  <si>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</si>
  <si>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</si>
  <si>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</si>
  <si>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</si>
  <si>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</si>
  <si>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</si>
  <si>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</si>
  <si>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</si>
  <si>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</si>
  <si>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</si>
  <si>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</si>
  <si>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</si>
  <si>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</si>
  <si>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</si>
  <si>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</si>
  <si>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</si>
  <si>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</si>
  <si>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</si>
  <si>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</si>
  <si>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</si>
  <si>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</si>
  <si>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</si>
  <si>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</si>
  <si>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</si>
  <si>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</si>
  <si>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</si>
  <si>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</si>
  <si>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</si>
  <si>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</si>
  <si>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</si>
  <si>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</si>
  <si>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</si>
  <si>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</si>
  <si>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</si>
  <si>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</si>
  <si>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</si>
  <si>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</si>
  <si>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</si>
  <si>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</si>
  <si>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</si>
  <si>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</si>
  <si>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</si>
  <si>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</si>
  <si>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</si>
  <si>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</si>
  <si>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</si>
  <si>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</si>
  <si>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</si>
  <si>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</si>
  <si>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</si>
  <si>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</si>
  <si>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</si>
  <si>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</si>
  <si>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</si>
  <si>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</si>
  <si>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</si>
  <si>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</si>
  <si>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</si>
  <si>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</si>
  <si>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</si>
  <si>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</si>
  <si>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</si>
  <si>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</si>
  <si>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</si>
  <si>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</si>
  <si>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</si>
  <si>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</si>
  <si>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</si>
  <si>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</si>
  <si>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</si>
  <si>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</si>
  <si>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</si>
  <si>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</si>
  <si>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</si>
  <si>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</si>
  <si>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</si>
  <si>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</si>
  <si>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</si>
  <si>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</si>
  <si>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</si>
  <si>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</si>
  <si>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</si>
  <si>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</si>
  <si>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</si>
  <si>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</si>
  <si>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</si>
  <si>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</si>
  <si>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</si>
  <si>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</si>
  <si>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</si>
  <si>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</si>
  <si>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</si>
  <si>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</si>
  <si>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</si>
  <si>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</si>
  <si>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</si>
  <si>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</si>
  <si>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</si>
  <si>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</si>
  <si>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</si>
  <si>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</si>
  <si>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</si>
  <si>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</si>
  <si>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</si>
  <si>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</si>
  <si>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</si>
  <si>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</si>
  <si>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</si>
  <si>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</si>
  <si>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</si>
  <si>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</si>
  <si>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</si>
  <si>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</si>
  <si>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</si>
  <si>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</si>
  <si>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</si>
  <si>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</si>
  <si>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</si>
  <si>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</si>
  <si>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</si>
  <si>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</si>
  <si>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</si>
  <si>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</si>
  <si>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</si>
  <si>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</si>
  <si>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</si>
  <si>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</si>
  <si>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</si>
  <si>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</si>
  <si>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</si>
  <si>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</si>
  <si>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</si>
  <si>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</si>
  <si>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</si>
  <si>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</si>
  <si>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</si>
  <si>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</si>
  <si>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</si>
  <si>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</si>
  <si>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</si>
  <si>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</si>
  <si>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</si>
  <si>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</si>
  <si>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</si>
  <si>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</si>
  <si>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</si>
  <si>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</si>
  <si>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</si>
  <si>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</si>
  <si>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</si>
  <si>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</si>
  <si>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</si>
  <si>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</si>
  <si>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</si>
  <si>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</si>
  <si>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</si>
  <si>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</si>
  <si>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</si>
  <si>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</si>
  <si>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</si>
  <si>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</si>
  <si>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</si>
  <si>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</si>
  <si>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</si>
  <si>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</si>
  <si>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</si>
  <si>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</si>
  <si>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</si>
  <si>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</si>
  <si>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</si>
  <si>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</si>
  <si>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</si>
  <si>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</si>
  <si>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</si>
  <si>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</si>
  <si>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</si>
  <si>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</si>
  <si>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</si>
  <si>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</si>
  <si>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</si>
  <si>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</si>
  <si>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</si>
  <si>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</si>
  <si>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</si>
  <si>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</si>
  <si>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</si>
  <si>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</si>
  <si>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</si>
  <si>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</si>
  <si>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</si>
  <si>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</si>
  <si>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</si>
  <si>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</si>
  <si>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</si>
  <si>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</si>
  <si>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</si>
  <si>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</si>
  <si>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</si>
  <si>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</si>
  <si>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</si>
  <si>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</si>
  <si>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</si>
  <si>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</si>
  <si>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</si>
  <si>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</si>
  <si>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</si>
  <si>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</si>
  <si>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</si>
  <si>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</si>
  <si>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</si>
  <si>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</si>
  <si>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</si>
  <si>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</si>
  <si>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</si>
  <si>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</si>
  <si>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</si>
  <si>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</si>
  <si>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</si>
  <si>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</si>
  <si>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</si>
  <si>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</si>
  <si>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</si>
  <si>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</si>
  <si>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</si>
  <si>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</si>
  <si>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</si>
  <si>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</si>
  <si>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</si>
  <si>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</si>
  <si>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</si>
  <si>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</si>
  <si>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</si>
  <si>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</si>
  <si>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</si>
  <si>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</si>
  <si>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</si>
  <si>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</si>
  <si>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</si>
  <si>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</si>
  <si>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</si>
  <si>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</si>
  <si>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</si>
  <si>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</si>
  <si>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</si>
  <si>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</si>
  <si>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</si>
  <si>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</si>
  <si>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</si>
  <si>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</si>
  <si>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</si>
  <si>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</si>
  <si>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</si>
  <si>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</si>
  <si>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</si>
  <si>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</si>
  <si>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</si>
  <si>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</si>
  <si>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</si>
  <si>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</si>
  <si>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</si>
  <si>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</si>
  <si>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</si>
  <si>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</si>
  <si>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</si>
  <si>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</si>
  <si>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</si>
  <si>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</si>
  <si>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</si>
  <si>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</si>
  <si>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</si>
  <si>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</si>
  <si>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</si>
  <si>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</si>
  <si>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</si>
  <si>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</si>
  <si>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</si>
  <si>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</si>
  <si>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</si>
  <si>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</si>
  <si>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</si>
  <si>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</si>
  <si>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</si>
  <si>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</si>
  <si>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</si>
  <si>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</si>
  <si>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</si>
  <si>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</si>
  <si>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</si>
  <si>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</si>
  <si>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</si>
  <si>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</si>
  <si>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</si>
  <si>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</si>
  <si>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</si>
  <si>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</si>
  <si>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</si>
  <si>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</si>
  <si>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</si>
  <si>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</si>
  <si>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</si>
  <si>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</si>
  <si>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</si>
  <si>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</si>
  <si>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</si>
  <si>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</si>
  <si>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</si>
  <si>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</si>
  <si>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</si>
  <si>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</si>
  <si>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</si>
  <si>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</si>
  <si>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</si>
  <si>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</si>
  <si>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</si>
  <si>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</si>
  <si>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</si>
  <si>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</si>
  <si>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</si>
  <si>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</si>
  <si>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</si>
  <si>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</si>
  <si>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</si>
  <si>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</si>
  <si>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</si>
  <si>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</si>
  <si>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</si>
  <si>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</si>
  <si>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</si>
  <si>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</si>
  <si>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</si>
  <si>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</si>
  <si>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</si>
  <si>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</si>
  <si>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</si>
  <si>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</si>
  <si>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</si>
  <si>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</si>
  <si>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</si>
  <si>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</si>
  <si>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</si>
  <si>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</si>
  <si>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</si>
  <si>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</si>
  <si>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</si>
  <si>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</si>
  <si>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</si>
  <si>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</si>
  <si>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</si>
  <si>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</si>
  <si>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</si>
  <si>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</si>
  <si>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</si>
  <si>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</si>
  <si>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</si>
  <si>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</si>
  <si>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</si>
  <si>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</si>
  <si>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</si>
  <si>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</si>
  <si>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</si>
  <si>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</si>
  <si>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</si>
  <si>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</si>
  <si>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</si>
  <si>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</si>
  <si>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</si>
  <si>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</si>
  <si>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</si>
  <si>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</si>
  <si>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</si>
  <si>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</si>
  <si>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</si>
  <si>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</si>
  <si>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</si>
  <si>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</si>
  <si>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</si>
  <si>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</si>
  <si>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</si>
  <si>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</si>
  <si>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</si>
  <si>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</si>
  <si>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</si>
  <si>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</si>
  <si>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</si>
  <si>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</si>
  <si>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</si>
  <si>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</si>
  <si>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</si>
  <si>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</si>
  <si>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</si>
  <si>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</si>
  <si>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</si>
  <si>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</si>
  <si>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</si>
  <si>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</si>
  <si>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</si>
  <si>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</si>
  <si>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</si>
  <si>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</si>
  <si>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</si>
  <si>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</si>
  <si>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</si>
  <si>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</si>
  <si>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</si>
  <si>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</si>
  <si>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</si>
  <si>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</si>
  <si>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</si>
  <si>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</si>
  <si>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</si>
  <si>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</si>
  <si>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</si>
  <si>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</si>
  <si>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</si>
  <si>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</si>
  <si>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</si>
  <si>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</si>
  <si>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</si>
  <si>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</si>
  <si>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</si>
  <si>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</si>
  <si>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</si>
  <si>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</si>
  <si>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</si>
  <si>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</si>
  <si>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</si>
  <si>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</si>
  <si>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</si>
  <si>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</si>
  <si>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</si>
  <si>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</si>
  <si>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</si>
  <si>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</si>
  <si>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</si>
  <si>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</si>
  <si>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</si>
  <si>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</si>
  <si>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</si>
  <si>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</si>
  <si>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</si>
  <si>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</si>
  <si>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</si>
  <si>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</si>
  <si>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</si>
  <si>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</si>
  <si>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</si>
  <si>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</si>
  <si>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</si>
  <si>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</si>
  <si>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</si>
  <si>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</si>
  <si>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</si>
  <si>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</si>
  <si>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</si>
  <si>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</si>
  <si>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</si>
  <si>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</si>
  <si>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</si>
  <si>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</si>
  <si>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</si>
  <si>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</si>
  <si>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</si>
  <si>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</si>
  <si>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</si>
  <si>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</si>
  <si>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</si>
  <si>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</si>
  <si>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</si>
  <si>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</si>
  <si>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</si>
  <si>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</si>
  <si>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</si>
  <si>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</si>
  <si>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</si>
  <si>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</si>
  <si>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</si>
  <si>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</si>
  <si>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</si>
  <si>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</si>
  <si>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</si>
  <si>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</si>
  <si>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</si>
  <si>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</si>
  <si>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</si>
  <si>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</si>
  <si>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</si>
  <si>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</si>
  <si>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</si>
  <si>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</si>
  <si>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</si>
  <si>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</si>
  <si>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</si>
  <si>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</si>
  <si>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</si>
  <si>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</si>
  <si>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</si>
  <si>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</si>
  <si>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</si>
  <si>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</si>
  <si>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</si>
  <si>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</si>
  <si>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</si>
  <si>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</si>
  <si>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</si>
  <si>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</si>
  <si>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</si>
  <si>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</si>
  <si>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</si>
  <si>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</si>
  <si>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</si>
  <si>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</si>
  <si>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</si>
  <si>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</si>
  <si>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</si>
  <si>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</si>
  <si>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</si>
  <si>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</si>
  <si>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</si>
  <si>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</si>
  <si>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</si>
  <si>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</si>
  <si>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</si>
  <si>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</si>
  <si>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</si>
  <si>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</si>
  <si>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</si>
  <si>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</si>
  <si>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</si>
  <si>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</si>
  <si>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</si>
  <si>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</si>
  <si>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</si>
  <si>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</si>
  <si>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</si>
  <si>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</si>
  <si>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</si>
  <si>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</si>
  <si>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</si>
  <si>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</si>
  <si>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</si>
  <si>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</si>
  <si>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</si>
  <si>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</si>
  <si>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</si>
  <si>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</si>
  <si>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</si>
  <si>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</si>
  <si>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</si>
  <si>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</si>
  <si>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</si>
  <si>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</si>
  <si>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</si>
  <si>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</si>
  <si>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</si>
  <si>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</si>
  <si>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</si>
  <si>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</si>
  <si>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</si>
  <si>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</si>
  <si>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</si>
  <si>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</si>
  <si>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</si>
  <si>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</si>
  <si>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</si>
  <si>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</si>
  <si>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</si>
  <si>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</si>
  <si>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</si>
  <si>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</si>
  <si>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</si>
  <si>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</si>
  <si>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</si>
  <si>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</si>
  <si>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</si>
  <si>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</si>
  <si>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</si>
  <si>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</si>
  <si>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</si>
  <si>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</si>
  <si>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</si>
  <si>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</si>
  <si>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</si>
  <si>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</si>
  <si>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</si>
  <si>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</si>
  <si>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</si>
  <si>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</si>
  <si>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</si>
  <si>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</si>
  <si>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</si>
  <si>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</si>
  <si>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</si>
  <si>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</si>
  <si>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</si>
  <si>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</si>
  <si>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</si>
  <si>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</si>
  <si>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</si>
  <si>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</si>
  <si>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</si>
  <si>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</si>
  <si>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</si>
  <si>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</si>
  <si>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</si>
  <si>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</si>
  <si>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</si>
  <si>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</si>
  <si>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</si>
  <si>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</si>
  <si>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</si>
  <si>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</si>
  <si>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</si>
  <si>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</si>
  <si>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</si>
  <si>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</si>
  <si>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</si>
  <si>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</si>
  <si>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</si>
  <si>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</si>
  <si>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</si>
  <si>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</si>
  <si>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</si>
  <si>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</si>
  <si>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</si>
  <si>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</si>
  <si>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</si>
  <si>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</si>
  <si>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</si>
  <si>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</si>
  <si>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</si>
  <si>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</si>
  <si>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</si>
  <si>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</si>
  <si>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</si>
  <si>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</si>
  <si>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</si>
  <si>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</si>
  <si>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</si>
  <si>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</si>
  <si>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</si>
  <si>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</si>
  <si>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</si>
  <si>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</si>
  <si>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</si>
  <si>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</si>
  <si>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</si>
  <si>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</si>
  <si>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</si>
  <si>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</si>
  <si>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</si>
  <si>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</si>
  <si>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</si>
  <si>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</si>
  <si>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</si>
  <si>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</si>
  <si>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</si>
  <si>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</si>
  <si>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</si>
  <si>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</si>
  <si>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</si>
  <si>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</si>
  <si>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</si>
  <si>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</si>
  <si>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</si>
  <si>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</si>
  <si>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</si>
  <si>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</si>
  <si>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</si>
  <si>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</si>
  <si>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</si>
  <si>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</si>
  <si>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</si>
  <si>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</si>
  <si>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</si>
  <si>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</si>
  <si>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</si>
  <si>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</si>
  <si>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</si>
  <si>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</si>
  <si>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</si>
  <si>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</si>
  <si>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</si>
  <si>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</si>
  <si>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</si>
  <si>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</si>
  <si>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</si>
  <si>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</si>
  <si>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</si>
  <si>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</si>
  <si>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</si>
  <si>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</si>
  <si>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</si>
  <si>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</si>
  <si>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</si>
  <si>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</si>
  <si>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</si>
  <si>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</si>
  <si>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</si>
  <si>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</si>
  <si>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</si>
  <si>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</si>
  <si>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</si>
  <si>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</si>
  <si>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</si>
  <si>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</si>
  <si>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</si>
  <si>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</si>
  <si>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</si>
  <si>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</si>
  <si>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</si>
  <si>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</si>
  <si>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</si>
  <si>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</si>
  <si>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</si>
  <si>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</si>
  <si>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</si>
  <si>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</si>
  <si>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</si>
  <si>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</si>
  <si>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</si>
  <si>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</si>
  <si>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</si>
  <si>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</si>
  <si>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</si>
  <si>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</si>
  <si>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</si>
  <si>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</si>
  <si>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</si>
  <si>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</si>
  <si>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</si>
  <si>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</si>
  <si>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</si>
  <si>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</si>
  <si>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</si>
  <si>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</si>
  <si>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</si>
  <si>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</si>
  <si>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</si>
  <si>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</si>
  <si>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</si>
  <si>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</si>
  <si>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</si>
  <si>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</si>
  <si>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</si>
  <si>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</si>
  <si>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</si>
  <si>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</si>
  <si>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</si>
  <si>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</si>
  <si>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</si>
  <si>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</si>
  <si>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</si>
  <si>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</si>
  <si>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</si>
  <si>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</si>
  <si>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</si>
  <si>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</si>
  <si>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</si>
  <si>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</si>
  <si>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</si>
  <si>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</si>
  <si>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</si>
  <si>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</si>
  <si>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</si>
  <si>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</si>
  <si>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</si>
  <si>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</si>
  <si>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</si>
  <si>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</si>
  <si>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</si>
  <si>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</si>
  <si>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</si>
  <si>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</si>
  <si>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</si>
  <si>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</si>
  <si>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</si>
  <si>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</si>
  <si>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</si>
  <si>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</si>
  <si>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</si>
  <si>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</si>
  <si>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</si>
  <si>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</si>
  <si>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</si>
  <si>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</si>
  <si>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</si>
  <si>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</si>
  <si>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</si>
  <si>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</si>
  <si>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</si>
  <si>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</si>
  <si>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</si>
  <si>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</si>
  <si>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</si>
  <si>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</si>
  <si>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</si>
  <si>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</si>
  <si>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</si>
  <si>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</si>
  <si>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</si>
  <si>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</si>
  <si>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</si>
  <si>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</si>
  <si>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</si>
  <si>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</si>
  <si>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</si>
  <si>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</si>
  <si>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</si>
  <si>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</si>
  <si>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</si>
  <si>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</si>
  <si>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</si>
  <si>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</si>
  <si>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</si>
  <si>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</si>
  <si>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</si>
  <si>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</si>
  <si>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</si>
  <si>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</si>
  <si>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</si>
  <si>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</si>
  <si>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</si>
  <si>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</si>
  <si>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</si>
  <si>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</si>
  <si>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</si>
  <si>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</si>
  <si>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</si>
  <si>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</si>
  <si>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</si>
  <si>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</si>
  <si>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</si>
  <si>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</si>
  <si>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</si>
  <si>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</si>
  <si>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</si>
  <si>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</si>
  <si>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</si>
  <si>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</si>
  <si>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</si>
  <si>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</si>
  <si>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</si>
  <si>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</si>
  <si>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</si>
  <si>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</si>
  <si>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</si>
  <si>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</si>
  <si>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</si>
  <si>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</si>
  <si>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</si>
  <si>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</si>
  <si>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</si>
  <si>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</si>
  <si>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</si>
  <si>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</si>
  <si>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</si>
  <si>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</si>
  <si>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</si>
  <si>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</si>
  <si>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</si>
  <si>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</si>
  <si>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</si>
  <si>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</si>
  <si>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</si>
  <si>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</si>
  <si>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</si>
  <si>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</si>
  <si>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</si>
  <si>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</si>
  <si>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</si>
  <si>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</si>
  <si>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</si>
  <si>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</si>
  <si>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</si>
  <si>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</si>
  <si>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</si>
  <si>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</si>
  <si>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</si>
  <si>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</si>
  <si>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</si>
  <si>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</si>
  <si>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</si>
  <si>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</si>
  <si>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</si>
  <si>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</si>
  <si>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</si>
  <si>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</si>
  <si>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</si>
  <si>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</si>
  <si>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</si>
  <si>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</si>
  <si>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</si>
  <si>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</si>
  <si>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</si>
  <si>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</si>
  <si>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</si>
  <si>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</si>
  <si>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</si>
  <si>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</si>
  <si>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</si>
  <si>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</si>
  <si>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</si>
  <si>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</si>
  <si>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</si>
  <si>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</si>
  <si>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</si>
  <si>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</si>
  <si>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</si>
  <si>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</si>
  <si>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</si>
  <si>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</si>
  <si>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</si>
  <si>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</si>
  <si>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</si>
  <si>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</si>
  <si>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</si>
  <si>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</si>
  <si>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</si>
  <si>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</si>
  <si>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</si>
  <si>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</si>
  <si>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</si>
  <si>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</si>
  <si>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</si>
  <si>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</si>
  <si>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</si>
  <si>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</si>
  <si>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</si>
  <si>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</si>
  <si>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</si>
  <si>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</si>
  <si>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</si>
  <si>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</si>
  <si>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</si>
  <si>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</si>
  <si>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</si>
  <si>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</si>
  <si>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</si>
  <si>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</si>
  <si>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</si>
  <si>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</si>
  <si>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</si>
  <si>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</si>
  <si>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</si>
  <si>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</si>
  <si>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</si>
  <si>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</si>
  <si>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</si>
  <si>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</si>
  <si>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</si>
  <si>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</si>
  <si>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</si>
  <si>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</si>
  <si>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</si>
  <si>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</si>
  <si>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</si>
  <si>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</si>
  <si>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</si>
  <si>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</si>
  <si>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</si>
  <si>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</si>
  <si>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</si>
  <si>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</si>
  <si>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</si>
  <si>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</si>
  <si>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</si>
  <si>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</si>
  <si>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</si>
  <si>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</si>
  <si>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</si>
  <si>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</si>
  <si>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</si>
  <si>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</si>
  <si>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</si>
  <si>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</si>
  <si>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</si>
  <si>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</si>
  <si>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</si>
  <si>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</si>
  <si>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</si>
  <si>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</si>
  <si>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</si>
  <si>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</si>
  <si>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</si>
  <si>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</si>
  <si>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</si>
  <si>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</si>
  <si>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</si>
  <si>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</si>
  <si>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</si>
  <si>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</si>
  <si>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</si>
  <si>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</si>
  <si>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</si>
  <si>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</si>
  <si>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</si>
  <si>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</si>
  <si>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</si>
  <si>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</si>
  <si>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</si>
  <si>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</si>
  <si>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</si>
  <si>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</si>
  <si>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</si>
  <si>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</si>
  <si>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</si>
  <si>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</si>
  <si>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</si>
  <si>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</si>
  <si>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</si>
  <si>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</si>
  <si>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</si>
  <si>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</si>
  <si>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</si>
  <si>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</si>
  <si>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</si>
  <si>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</si>
  <si>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</si>
  <si>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</si>
  <si>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</si>
  <si>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</si>
  <si>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</si>
  <si>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</si>
  <si>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</si>
  <si>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</si>
  <si>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</si>
  <si>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</si>
  <si>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</si>
  <si>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</si>
  <si>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</si>
  <si>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</si>
  <si>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</si>
  <si>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</si>
  <si>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</si>
  <si>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</si>
  <si>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</si>
  <si>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</si>
  <si>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</si>
  <si>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</si>
  <si>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</si>
  <si>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</si>
  <si>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</si>
  <si>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</si>
  <si>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</si>
  <si>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</si>
  <si>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</si>
  <si>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</si>
  <si>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</si>
  <si>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</si>
  <si>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</si>
  <si>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</si>
  <si>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</si>
  <si>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</si>
  <si>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</si>
  <si>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</si>
  <si>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</si>
  <si>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</si>
  <si>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</si>
  <si>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</si>
  <si>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</si>
  <si>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</si>
  <si>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</si>
  <si>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</si>
  <si>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</si>
  <si>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</si>
  <si>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</si>
  <si>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</si>
  <si>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</si>
  <si>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</si>
  <si>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</si>
  <si>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</si>
  <si>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</si>
  <si>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</si>
  <si>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</si>
  <si>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</si>
  <si>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</si>
  <si>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</si>
  <si>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</si>
  <si>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</si>
  <si>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</si>
  <si>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</si>
  <si>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</si>
  <si>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</si>
  <si>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</si>
  <si>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</si>
  <si>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</si>
  <si>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</si>
  <si>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</si>
  <si>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</si>
  <si>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</si>
  <si>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</si>
  <si>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</si>
  <si>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</si>
  <si>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</si>
  <si>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</si>
  <si>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</si>
  <si>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</si>
  <si>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</si>
  <si>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</si>
  <si>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</si>
  <si>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</si>
  <si>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</si>
  <si>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</si>
  <si>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</si>
  <si>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</si>
  <si>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</si>
  <si>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</si>
  <si>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</si>
  <si>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</si>
  <si>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</si>
  <si>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</si>
  <si>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</si>
  <si>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</si>
  <si>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</si>
  <si>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</si>
  <si>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</si>
  <si>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</si>
  <si>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</si>
  <si>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</si>
  <si>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</si>
  <si>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</si>
  <si>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</si>
  <si>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</si>
  <si>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</si>
  <si>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</si>
  <si>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</si>
  <si>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</si>
  <si>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</si>
  <si>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</si>
  <si>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</si>
  <si>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</si>
  <si>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</si>
  <si>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</si>
  <si>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</si>
  <si>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</si>
  <si>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</si>
  <si>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</si>
  <si>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</si>
  <si>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</si>
  <si>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</si>
  <si>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</si>
  <si>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</si>
  <si>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</si>
  <si>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</si>
  <si>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</si>
  <si>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</si>
  <si>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</si>
  <si>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</si>
  <si>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</si>
  <si>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</si>
  <si>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</si>
  <si>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</si>
  <si>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</si>
  <si>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</si>
  <si>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</si>
  <si>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</si>
  <si>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</si>
  <si>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</si>
  <si>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</si>
  <si>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</si>
  <si>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</si>
  <si>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</si>
  <si>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</si>
  <si>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</si>
  <si>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</si>
  <si>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</si>
  <si>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</si>
  <si>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</si>
  <si>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</si>
  <si>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</si>
  <si>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</si>
  <si>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</si>
  <si>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</si>
  <si>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</si>
  <si>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</si>
  <si>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</si>
  <si>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</si>
  <si>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</si>
  <si>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</si>
  <si>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</si>
  <si>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</si>
  <si>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</si>
  <si>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</si>
  <si>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</si>
  <si>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</si>
  <si>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</si>
  <si>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</si>
  <si>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</si>
  <si>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</si>
  <si>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</si>
  <si>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</si>
  <si>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</si>
  <si>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</si>
  <si>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</si>
  <si>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</si>
  <si>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</si>
  <si>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</si>
  <si>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</si>
  <si>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</si>
  <si>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</si>
  <si>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</si>
  <si>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</si>
  <si>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</si>
  <si>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</si>
  <si>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</si>
  <si>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</si>
  <si>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</si>
  <si>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</si>
  <si>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</si>
  <si>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</si>
  <si>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</si>
  <si>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</si>
  <si>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</si>
  <si>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</si>
  <si>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</si>
  <si>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</si>
  <si>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</si>
  <si>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</si>
  <si>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</si>
  <si>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</si>
  <si>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</si>
  <si>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</si>
  <si>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</si>
  <si>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</si>
  <si>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</si>
  <si>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</si>
  <si>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</si>
  <si>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</si>
  <si>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</si>
  <si>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</si>
  <si>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</si>
  <si>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</si>
  <si>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</si>
  <si>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</si>
  <si>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</si>
  <si>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</si>
  <si>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</si>
  <si>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</si>
  <si>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</si>
  <si>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</si>
  <si>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</si>
  <si>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</si>
  <si>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</si>
  <si>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</si>
  <si>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</si>
  <si>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</si>
  <si>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</si>
  <si>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</si>
  <si>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</si>
  <si>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</si>
  <si>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</si>
  <si>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</si>
  <si>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</si>
  <si>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</si>
  <si>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</si>
  <si>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</si>
  <si>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</si>
  <si>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</si>
  <si>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</si>
  <si>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</si>
  <si>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</si>
  <si>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</si>
  <si>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</si>
  <si>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</si>
  <si>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</si>
  <si>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</si>
  <si>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</si>
  <si>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</si>
  <si>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</si>
  <si>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</si>
  <si>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</si>
  <si>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</si>
  <si>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</si>
  <si>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</si>
  <si>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</si>
  <si>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</si>
  <si>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</si>
  <si>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</si>
  <si>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</si>
  <si>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</si>
  <si>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</si>
  <si>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</si>
  <si>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</si>
  <si>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</si>
  <si>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</si>
  <si>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</si>
  <si>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</si>
  <si>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</si>
  <si>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</si>
  <si>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</si>
  <si>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</si>
  <si>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</si>
  <si>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</si>
  <si>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</si>
  <si>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</si>
  <si>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</si>
  <si>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</si>
  <si>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</si>
  <si>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</si>
  <si>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</si>
  <si>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</si>
  <si>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</si>
  <si>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</si>
  <si>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</si>
  <si>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</si>
  <si>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</si>
  <si>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</si>
  <si>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</si>
  <si>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</si>
  <si>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</si>
  <si>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</si>
  <si>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</si>
  <si>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</si>
  <si>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</si>
  <si>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</si>
  <si>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</si>
  <si>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</si>
  <si>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</si>
  <si>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</si>
  <si>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</si>
  <si>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</si>
  <si>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</si>
  <si>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</si>
  <si>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</si>
  <si>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</si>
  <si>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</si>
  <si>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</si>
  <si>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</si>
  <si>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</si>
  <si>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</si>
  <si>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</si>
  <si>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</si>
  <si>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</si>
  <si>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</si>
  <si>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</si>
  <si>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</si>
  <si>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</si>
  <si>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</si>
  <si>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</si>
  <si>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</si>
  <si>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</si>
  <si>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</si>
  <si>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</si>
  <si>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</si>
  <si>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</si>
  <si>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</si>
  <si>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</si>
  <si>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</si>
  <si>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</si>
  <si>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</si>
  <si>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</si>
  <si>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</si>
  <si>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</si>
  <si>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</si>
  <si>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</si>
  <si>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</si>
  <si>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</si>
  <si>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</si>
  <si>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</si>
  <si>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</si>
  <si>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</si>
  <si>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</si>
  <si>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</si>
  <si>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</si>
  <si>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</si>
  <si>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</si>
  <si>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</si>
  <si>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</si>
  <si>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</si>
  <si>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</si>
  <si>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</si>
  <si>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</si>
  <si>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</si>
  <si>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</si>
  <si>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</si>
  <si>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</si>
  <si>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</si>
  <si>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</si>
  <si>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</si>
  <si>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</si>
  <si>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</si>
  <si>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</si>
  <si>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</si>
  <si>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</si>
  <si>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</si>
  <si>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</si>
  <si>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</si>
  <si>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</si>
  <si>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</si>
  <si>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</si>
  <si>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</si>
  <si>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</si>
  <si>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</si>
  <si>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</si>
  <si>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</si>
  <si>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</si>
  <si>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</si>
  <si>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</si>
  <si>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</si>
  <si>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</si>
  <si>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</si>
  <si>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</si>
  <si>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</si>
  <si>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</si>
  <si>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</si>
  <si>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</si>
  <si>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</si>
  <si>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</si>
  <si>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</si>
  <si>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</si>
  <si>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</si>
  <si>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</si>
  <si>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</si>
  <si>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</si>
  <si>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</si>
  <si>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</si>
  <si>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</si>
  <si>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</si>
  <si>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</si>
  <si>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</si>
  <si>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</si>
  <si>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</si>
  <si>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</si>
  <si>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</si>
  <si>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</si>
  <si>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</si>
  <si>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</si>
  <si>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</si>
  <si>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</si>
  <si>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</si>
  <si>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</si>
  <si>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</si>
  <si>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</si>
  <si>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</si>
  <si>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</si>
  <si>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</si>
  <si>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</si>
  <si>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</si>
  <si>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</si>
  <si>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</si>
  <si>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</si>
  <si>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</si>
  <si>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</si>
  <si>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</si>
  <si>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</si>
  <si>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</si>
  <si>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</si>
  <si>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</si>
  <si>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</si>
  <si>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</si>
  <si>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</si>
  <si>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</si>
  <si>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</si>
  <si>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</si>
  <si>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</si>
  <si>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</si>
  <si>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</si>
  <si>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</si>
  <si>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</si>
  <si>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</si>
  <si>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</si>
  <si>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</si>
  <si>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</si>
  <si>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</si>
  <si>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</si>
  <si>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</si>
  <si>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</si>
  <si>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</si>
  <si>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</si>
  <si>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</si>
  <si>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</si>
  <si>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</si>
  <si>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</si>
  <si>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</si>
  <si>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</si>
  <si>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</si>
  <si>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</si>
  <si>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</si>
  <si>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</si>
  <si>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</si>
  <si>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</si>
  <si>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</si>
  <si>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</si>
  <si>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</si>
  <si>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</si>
  <si>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</si>
  <si>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</si>
  <si>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</si>
  <si>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</si>
  <si>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</si>
  <si>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</si>
  <si>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</si>
  <si>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</si>
  <si>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</si>
  <si>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</si>
  <si>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</si>
  <si>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</si>
  <si>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</si>
  <si>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</si>
  <si>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</si>
  <si>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</si>
  <si>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</si>
  <si>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</si>
  <si>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</si>
  <si>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</si>
  <si>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</si>
  <si>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</si>
  <si>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</si>
  <si>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</si>
  <si>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</si>
  <si>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</si>
  <si>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</si>
  <si>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</si>
  <si>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</si>
  <si>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</si>
  <si>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</si>
  <si>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</si>
  <si>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</si>
  <si>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</si>
  <si>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</si>
  <si>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</si>
  <si>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</si>
  <si>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</si>
  <si>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</si>
  <si>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</si>
  <si>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</si>
  <si>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</si>
  <si>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</si>
  <si>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</si>
  <si>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</si>
  <si>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</si>
  <si>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</si>
  <si>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</si>
  <si>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</si>
  <si>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</si>
  <si>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</si>
  <si>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</si>
  <si>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</si>
  <si>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</si>
  <si>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</si>
  <si>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</si>
  <si>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</si>
  <si>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</si>
  <si>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</si>
  <si>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</si>
  <si>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</si>
  <si>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</si>
  <si>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</si>
  <si>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</si>
  <si>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</si>
  <si>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</si>
  <si>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</si>
  <si>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</si>
  <si>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</si>
  <si>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</si>
  <si>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</si>
  <si>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</si>
  <si>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</si>
  <si>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</si>
  <si>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</si>
  <si>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</si>
  <si>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</si>
  <si>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</si>
  <si>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</si>
  <si>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</si>
  <si>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</si>
  <si>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</si>
  <si>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</si>
  <si>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</si>
  <si>
    <t>CCDP Category 2 Test Data</t>
  </si>
  <si>
    <t>OES0407 (copy)</t>
  </si>
  <si>
    <t>2009 CTD Data</t>
  </si>
  <si>
    <t>1999 CTD Data</t>
  </si>
  <si>
    <t>CCDP Category 1 Test Data</t>
  </si>
  <si>
    <t>Cruise Leg</t>
  </si>
  <si>
    <t>Regional Ecosystem</t>
  </si>
  <si>
    <t>Insert DML</t>
  </si>
  <si>
    <t>CCDP Test Case Category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</si>
</sst>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7">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xf numFmtId="0" fontId="1" fillId="0" borderId="0" xfId="0" applyFont="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49" workbookViewId="0">
      <selection activeCell="A93" sqref="A93"/>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'IA'));</v>
      </c>
    </row>
    <row r="79" spans="1:6" x14ac:dyDescent="0.25">
      <c r="A79" t="s">
        <v>2026</v>
      </c>
      <c r="B79" s="3"/>
      <c r="C79" t="s">
        <v>111</v>
      </c>
      <c r="E79" t="s">
        <v>155</v>
      </c>
      <c r="F79" t="str">
        <f t="shared" si="6"/>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'PA'));</v>
      </c>
    </row>
    <row r="80" spans="1:6" x14ac:dyDescent="0.25">
      <c r="A80" t="s">
        <v>2027</v>
      </c>
      <c r="C80" t="s">
        <v>113</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93" spans="1:6" x14ac:dyDescent="0.25">
      <c r="A93" s="1" t="s">
        <v>2143</v>
      </c>
    </row>
    <row r="94" spans="1:6" x14ac:dyDescent="0.25">
      <c r="A94" t="s">
        <v>2142</v>
      </c>
      <c r="C94" t="s">
        <v>111</v>
      </c>
      <c r="E94" t="s">
        <v>156</v>
      </c>
      <c r="F94" t="str">
        <f t="shared" ref="F94:F96" si="7">CONCATENATE("insert into ccd_data_sets (", A$1, ", ", B$1, ", ", C$1, ", ", D$1, ", ",E$1, ") values ('", SUBSTITUTE(A94, "'", "''"), "', '", SUBSTITUTE(B94, "'", "''"), "', (SELECT DATA_SET_TYPE_ID FROM CCD_DATA_SET_TYPES WHERE DATA_SET_TYPE_NAME = '", C94, "'), '", D94, "', (SELECT DATA_SET_STATUS_ID FROM CCD_DATA_SET_STATUS where status_code = '", E94, "'));")</f>
        <v>insert into ccd_data_sets (DATA_SET_NAME, DATA_SET_DESC, DATA_SET_TYPE_ID, DATA_SET_INPORT_CAT_ID, DATA_SET_STATUS_ID) values ('1999 CTD Data', '', (SELECT DATA_SET_TYPE_ID FROM CCD_DATA_SET_TYPES WHERE DATA_SET_TYPE_NAME = 'CTD'), '', (SELECT DATA_SET_STATUS_ID FROM CCD_DATA_SET_STATUS where status_code = 'ARCH'));</v>
      </c>
    </row>
    <row r="95" spans="1:6" x14ac:dyDescent="0.25">
      <c r="A95" t="s">
        <v>2141</v>
      </c>
      <c r="C95" t="s">
        <v>111</v>
      </c>
      <c r="E95" t="s">
        <v>170</v>
      </c>
      <c r="F95" t="str">
        <f t="shared" si="7"/>
        <v>insert into ccd_data_sets (DATA_SET_NAME, DATA_SET_DESC, DATA_SET_TYPE_ID, DATA_SET_INPORT_CAT_ID, DATA_SET_STATUS_ID) values ('2009 CTD Data', '', (SELECT DATA_SET_TYPE_ID FROM CCD_DATA_SET_TYPES WHERE DATA_SET_TYPE_NAME = 'CTD'), '', (SELECT DATA_SET_STATUS_ID FROM CCD_DATA_SET_STATUS where status_code = 'QC'));</v>
      </c>
    </row>
    <row r="96" spans="1:6" x14ac:dyDescent="0.25">
      <c r="A96" t="s">
        <v>2032</v>
      </c>
      <c r="C96" t="s">
        <v>111</v>
      </c>
      <c r="E96" t="s">
        <v>156</v>
      </c>
      <c r="F96" t="str">
        <f t="shared" si="7"/>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I11" sqref="I11"/>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workbookViewId="0">
      <pane ySplit="1" topLeftCell="A86" activePane="bottomLeft" state="frozen"/>
      <selection pane="bottomLeft" activeCell="A112" sqref="A11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6" spans="1:12" x14ac:dyDescent="0.25">
      <c r="A106" s="1" t="s">
        <v>2143</v>
      </c>
    </row>
    <row r="107" spans="1:12" x14ac:dyDescent="0.25">
      <c r="A107" t="s">
        <v>139</v>
      </c>
      <c r="C107" t="s">
        <v>1714</v>
      </c>
      <c r="D107" t="s">
        <v>1198</v>
      </c>
      <c r="E107" t="s">
        <v>1852</v>
      </c>
      <c r="F107" t="s">
        <v>1419</v>
      </c>
      <c r="G107" t="s">
        <v>1754</v>
      </c>
      <c r="H107" t="s">
        <v>1753</v>
      </c>
      <c r="I107" t="s">
        <v>1706</v>
      </c>
      <c r="J107" t="s">
        <v>1858</v>
      </c>
      <c r="K107" t="s">
        <v>1859</v>
      </c>
      <c r="L107" s="2" t="str">
        <f t="shared" ref="L107:L115" si="8">CONCATENATE("insert into ccd_cruises (cruise_name, cruise_notes, sci_center_div_id, std_svy_name_id, svy_freq_id, std_svy_name_oth, CRUISE_URL, CRUISE_CONT_EMAIL, svy_type_id, CRUISE_DESC, OBJ_BASED_METRICS) values ('", A107, "', '", SUBSTITUTE(C107, "'", "''"), "', (select sci_center_div_id from ccd_sci_center_divs where sci_center_div_code = '", SUBSTITUTE(E107, "'", "''"),"'), (select STD_SVY_NAME_ID from ccd_std_svy_names where std_svy_name = '", SUBSTITUTE(D107, "'", "''"), "'), (select SVY_FREQ_ID from ccd_svy_freq where SVY_FREQ_name = '", SUBSTITUTE(F107, "'", "''"), "'), (CASE WHEN (select STD_SVY_NAME_ID from ccd_std_svy_names where std_svy_name = '", SUBSTITUTE(D107, "'", "''"), "') IS NULL THEN '", SUBSTITUTE(D107, "'", "''"), "' ELSE NULL END), '", SUBSTITUTE(G107, "'", "''"), "', '", SUBSTITUTE(H107, "'", "''"), "', (SELECT svy_type_id from ccd_svy_types where svy_type_name = '", SUBSTITUTE(I107, "'", "''"), "'), '", SUBSTITUTE(J107, "'", "''"), "', '", SUBSTITUTE(K107, "'", "''"), "');")</f>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8" spans="1:12" x14ac:dyDescent="0.25">
      <c r="A108" t="s">
        <v>36</v>
      </c>
      <c r="C108" t="s">
        <v>1714</v>
      </c>
      <c r="D108" t="s">
        <v>1206</v>
      </c>
      <c r="E108" t="s">
        <v>1801</v>
      </c>
      <c r="F108" t="s">
        <v>1419</v>
      </c>
      <c r="G108" t="s">
        <v>1754</v>
      </c>
      <c r="H108" t="s">
        <v>1753</v>
      </c>
      <c r="I108" t="s">
        <v>1706</v>
      </c>
      <c r="J108" t="s">
        <v>1858</v>
      </c>
      <c r="K108" t="s">
        <v>1859</v>
      </c>
      <c r="L108" s="2" t="str">
        <f t="shared" si="8"/>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9" spans="1:12" x14ac:dyDescent="0.25">
      <c r="A109" t="s">
        <v>38</v>
      </c>
      <c r="C109" t="s">
        <v>1714</v>
      </c>
      <c r="D109" t="s">
        <v>1206</v>
      </c>
      <c r="E109" t="s">
        <v>1801</v>
      </c>
      <c r="F109" t="s">
        <v>1419</v>
      </c>
      <c r="G109" t="s">
        <v>1754</v>
      </c>
      <c r="H109" t="s">
        <v>1753</v>
      </c>
      <c r="I109" t="s">
        <v>1706</v>
      </c>
      <c r="J109" t="s">
        <v>1858</v>
      </c>
      <c r="K109" t="s">
        <v>1859</v>
      </c>
      <c r="L109" s="2" t="str">
        <f t="shared" si="8"/>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0" spans="1:12" x14ac:dyDescent="0.25">
      <c r="A110" t="s">
        <v>88</v>
      </c>
      <c r="C110" t="s">
        <v>1713</v>
      </c>
      <c r="D110" t="s">
        <v>1260</v>
      </c>
      <c r="E110" t="s">
        <v>1801</v>
      </c>
      <c r="G110" t="s">
        <v>1754</v>
      </c>
      <c r="H110" t="s">
        <v>1753</v>
      </c>
      <c r="I110" t="s">
        <v>1706</v>
      </c>
      <c r="J110" t="s">
        <v>1858</v>
      </c>
      <c r="K110" t="s">
        <v>1859</v>
      </c>
      <c r="L110" s="2" t="str">
        <f t="shared" si="8"/>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1" spans="1:12" x14ac:dyDescent="0.25">
      <c r="A111" t="s">
        <v>104</v>
      </c>
      <c r="C111" t="s">
        <v>1713</v>
      </c>
      <c r="D111" t="s">
        <v>1260</v>
      </c>
      <c r="E111" t="s">
        <v>1801</v>
      </c>
      <c r="G111" t="s">
        <v>1754</v>
      </c>
      <c r="H111" t="s">
        <v>1753</v>
      </c>
      <c r="I111" t="s">
        <v>1706</v>
      </c>
      <c r="J111" t="s">
        <v>1858</v>
      </c>
      <c r="K111" t="s">
        <v>1859</v>
      </c>
      <c r="L111" s="2" t="str">
        <f t="shared" si="8"/>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2" spans="1:12" x14ac:dyDescent="0.25">
      <c r="A112" t="s">
        <v>333</v>
      </c>
      <c r="C112" t="s">
        <v>1714</v>
      </c>
      <c r="D112" t="s">
        <v>1297</v>
      </c>
      <c r="E112" t="s">
        <v>1801</v>
      </c>
      <c r="F112" t="s">
        <v>1416</v>
      </c>
      <c r="G112" t="s">
        <v>1754</v>
      </c>
      <c r="H112" t="s">
        <v>1753</v>
      </c>
      <c r="I112" t="s">
        <v>1706</v>
      </c>
      <c r="J112" t="s">
        <v>1858</v>
      </c>
      <c r="K112" t="s">
        <v>1859</v>
      </c>
      <c r="L112" s="2" t="str">
        <f t="shared" si="8"/>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3" spans="1:12" x14ac:dyDescent="0.25">
      <c r="A113" t="s">
        <v>3</v>
      </c>
      <c r="C113" t="s">
        <v>1714</v>
      </c>
      <c r="E113" t="s">
        <v>1853</v>
      </c>
      <c r="F113" t="s">
        <v>1412</v>
      </c>
      <c r="G113" t="s">
        <v>1754</v>
      </c>
      <c r="H113" t="s">
        <v>1753</v>
      </c>
      <c r="I113" t="s">
        <v>1706</v>
      </c>
      <c r="J113" t="s">
        <v>1858</v>
      </c>
      <c r="K113" t="s">
        <v>1859</v>
      </c>
      <c r="L113" s="2" t="str">
        <f t="shared" si="8"/>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4" spans="1:12" x14ac:dyDescent="0.25">
      <c r="A114" t="s">
        <v>1863</v>
      </c>
      <c r="C114" t="s">
        <v>1714</v>
      </c>
      <c r="E114" t="s">
        <v>1853</v>
      </c>
      <c r="F114" t="s">
        <v>1412</v>
      </c>
      <c r="G114" t="s">
        <v>1754</v>
      </c>
      <c r="H114" t="s">
        <v>1753</v>
      </c>
      <c r="I114" t="s">
        <v>1706</v>
      </c>
      <c r="J114" t="s">
        <v>1858</v>
      </c>
      <c r="K114" t="s">
        <v>1859</v>
      </c>
      <c r="L114" s="2" t="str">
        <f t="shared" si="8"/>
        <v>insert into ccd_cruises (cruise_name, cruise_notes, sci_center_div_id, std_svy_name_id, svy_freq_id, std_svy_name_oth, CRUISE_URL, CRUISE_CONT_EMAIL, svy_type_id, CRUISE_DESC, OBJ_BASED_METRICS) values ('HA1007 (copy)',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5" spans="1:12" x14ac:dyDescent="0.25">
      <c r="A115" t="s">
        <v>68</v>
      </c>
      <c r="C115" t="s">
        <v>1714</v>
      </c>
      <c r="D115" t="s">
        <v>1450</v>
      </c>
      <c r="E115" t="s">
        <v>1853</v>
      </c>
      <c r="F115" t="s">
        <v>1416</v>
      </c>
      <c r="G115" t="s">
        <v>1754</v>
      </c>
      <c r="H115" t="s">
        <v>1753</v>
      </c>
      <c r="I115" t="s">
        <v>1706</v>
      </c>
      <c r="J115" t="s">
        <v>1858</v>
      </c>
      <c r="K115" t="s">
        <v>1859</v>
      </c>
      <c r="L115" s="2" t="str">
        <f t="shared" si="8"/>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ySplit="1" topLeftCell="A140" activePane="bottomLeft" state="frozen"/>
      <selection pane="bottomLeft" activeCell="A153" sqref="A153"/>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3" spans="1:9" x14ac:dyDescent="0.25">
      <c r="A153" s="1" t="s">
        <v>2143</v>
      </c>
    </row>
    <row r="154" spans="1:9" x14ac:dyDescent="0.25">
      <c r="A154" t="s">
        <v>4</v>
      </c>
      <c r="B154" t="s">
        <v>3</v>
      </c>
      <c r="C154" s="8" t="s">
        <v>228</v>
      </c>
      <c r="D154" s="8" t="s">
        <v>229</v>
      </c>
      <c r="F154" t="s">
        <v>3</v>
      </c>
      <c r="G154" t="s">
        <v>1040</v>
      </c>
      <c r="H154" t="s">
        <v>2015</v>
      </c>
      <c r="I154" s="5" t="str">
        <f t="shared" ref="I154:I163" si="6">CONCATENATE("insert into ccd_cruise_legs (", B$1, ", ", C$1, ", ", D$1, ", ", E$1, ", ", F$1, ", ", A$1, ", ", G$1, ", ", H$1, ") values ('", SUBSTITUTE(B154, "'", "''"), "', TO_DATE('", C154, "', 'MM/DD/YYYY'), TO_DATE('", D154, "', 'MM/DD/YYYY'), '", SUBSTITUTE(E154, "'", "''"), "', (SELECT CCD_CRUISES.CRUISE_ID FROM CCD_CRUISES where cruise_name = '", F154, "'), (select vessel_id from ccd_vessels where vessel_name = '", SUBSTITUTE(A154, "'", "''"), "'), (select PLAT_TYPE_ID from CCD_PLAT_TYPES where PLAT_TYPE_NAME = '", SUBSTITUTE(G154, "'", "''"), "'), '", H154, "');")</f>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55" spans="1:9" x14ac:dyDescent="0.25">
      <c r="A155" t="s">
        <v>33</v>
      </c>
      <c r="B155" t="s">
        <v>36</v>
      </c>
      <c r="C155" s="8" t="s">
        <v>256</v>
      </c>
      <c r="D155" s="8" t="s">
        <v>257</v>
      </c>
      <c r="F155" t="s">
        <v>36</v>
      </c>
      <c r="G155" t="s">
        <v>1040</v>
      </c>
      <c r="H155" t="s">
        <v>2015</v>
      </c>
      <c r="I155" s="5" t="str">
        <f t="shared" si="6"/>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6" spans="1:9" x14ac:dyDescent="0.25">
      <c r="A156" t="s">
        <v>33</v>
      </c>
      <c r="B156" t="s">
        <v>2140</v>
      </c>
      <c r="C156" s="8" t="s">
        <v>256</v>
      </c>
      <c r="D156" s="8" t="s">
        <v>257</v>
      </c>
      <c r="F156" t="s">
        <v>36</v>
      </c>
      <c r="G156" t="s">
        <v>1040</v>
      </c>
      <c r="H156" t="s">
        <v>2015</v>
      </c>
      <c r="I156" s="5" t="str">
        <f t="shared" si="6"/>
        <v>insert into ccd_cruise_legs (LEG_NAME, LEG_START_DATE, LEG_END_DATE, LEG_DESC, CRUISE_ID, VESSEL_ID, PLAT_TYPE_ID, TZ_NAME) values ('OES0407 (copy)',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7" spans="1:9" x14ac:dyDescent="0.25">
      <c r="A157" t="s">
        <v>33</v>
      </c>
      <c r="B157" t="s">
        <v>38</v>
      </c>
      <c r="C157" s="8" t="s">
        <v>258</v>
      </c>
      <c r="D157" s="8" t="s">
        <v>259</v>
      </c>
      <c r="F157" t="s">
        <v>38</v>
      </c>
      <c r="G157" t="s">
        <v>1040</v>
      </c>
      <c r="H157" t="s">
        <v>2015</v>
      </c>
      <c r="I157" s="5" t="str">
        <f t="shared" si="6"/>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'US/Hawaii');</v>
      </c>
    </row>
    <row r="158" spans="1:9" x14ac:dyDescent="0.25">
      <c r="A158" t="s">
        <v>33</v>
      </c>
      <c r="B158" t="s">
        <v>69</v>
      </c>
      <c r="C158" s="8" t="s">
        <v>283</v>
      </c>
      <c r="D158" s="8" t="s">
        <v>284</v>
      </c>
      <c r="F158" t="s">
        <v>68</v>
      </c>
      <c r="G158" t="s">
        <v>1040</v>
      </c>
      <c r="H158" t="s">
        <v>2015</v>
      </c>
      <c r="I158" s="5" t="str">
        <f t="shared" si="6"/>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159" spans="1:9" x14ac:dyDescent="0.25">
      <c r="A159" t="s">
        <v>33</v>
      </c>
      <c r="B159" t="s">
        <v>70</v>
      </c>
      <c r="C159" s="8" t="s">
        <v>285</v>
      </c>
      <c r="D159" s="8" t="s">
        <v>286</v>
      </c>
      <c r="F159" t="s">
        <v>68</v>
      </c>
      <c r="G159" t="s">
        <v>1040</v>
      </c>
      <c r="H159" t="s">
        <v>2015</v>
      </c>
      <c r="I159" s="5" t="str">
        <f t="shared" si="6"/>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160" spans="1:9" x14ac:dyDescent="0.25">
      <c r="A160" t="s">
        <v>332</v>
      </c>
      <c r="B160" t="s">
        <v>337</v>
      </c>
      <c r="C160" s="8" t="s">
        <v>346</v>
      </c>
      <c r="D160" s="8" t="s">
        <v>355</v>
      </c>
      <c r="E160" t="s">
        <v>345</v>
      </c>
      <c r="F160" t="s">
        <v>333</v>
      </c>
      <c r="G160" t="s">
        <v>1040</v>
      </c>
      <c r="H160" t="s">
        <v>2015</v>
      </c>
      <c r="I160" s="5" t="str">
        <f t="shared" si="6"/>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1" spans="1:9" x14ac:dyDescent="0.25">
      <c r="A161" t="s">
        <v>332</v>
      </c>
      <c r="B161" t="s">
        <v>338</v>
      </c>
      <c r="C161" s="8" t="s">
        <v>347</v>
      </c>
      <c r="D161" s="8" t="s">
        <v>356</v>
      </c>
      <c r="E161" t="s">
        <v>345</v>
      </c>
      <c r="F161" t="s">
        <v>333</v>
      </c>
      <c r="G161" t="s">
        <v>1040</v>
      </c>
      <c r="H161" t="s">
        <v>2015</v>
      </c>
      <c r="I161" s="5" t="str">
        <f t="shared" si="6"/>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2" spans="1:9" x14ac:dyDescent="0.25">
      <c r="A162" t="s">
        <v>79</v>
      </c>
      <c r="B162" t="s">
        <v>293</v>
      </c>
      <c r="C162" s="8" t="s">
        <v>295</v>
      </c>
      <c r="D162" s="8" t="s">
        <v>296</v>
      </c>
      <c r="F162" t="s">
        <v>104</v>
      </c>
      <c r="G162" t="s">
        <v>1040</v>
      </c>
      <c r="H162" t="s">
        <v>2015</v>
      </c>
      <c r="I162" s="5" t="str">
        <f t="shared" si="6"/>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163" spans="1:9" x14ac:dyDescent="0.25">
      <c r="A163" t="s">
        <v>79</v>
      </c>
      <c r="B163" t="s">
        <v>294</v>
      </c>
      <c r="C163" s="8" t="s">
        <v>297</v>
      </c>
      <c r="D163" s="8" t="s">
        <v>298</v>
      </c>
      <c r="F163" t="s">
        <v>104</v>
      </c>
      <c r="G163" t="s">
        <v>1040</v>
      </c>
      <c r="H163" t="s">
        <v>2015</v>
      </c>
      <c r="I163" s="5" t="str">
        <f t="shared" si="6"/>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topLeftCell="A10" workbookViewId="0">
      <selection activeCell="C41" sqref="C41:C42"/>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row r="40" spans="1:3" x14ac:dyDescent="0.25">
      <c r="A40" s="26" t="s">
        <v>2147</v>
      </c>
    </row>
    <row r="41" spans="1:3" x14ac:dyDescent="0.25">
      <c r="A41" s="2" t="s">
        <v>3</v>
      </c>
      <c r="B41" t="s">
        <v>1005</v>
      </c>
      <c r="C41" t="str">
        <f t="shared" ref="C41:C42" si="2">CONCATENATE("INSERT INTO CCD_CRUISE_EXP_SPP (CRUISE_ID, EXP_SPP_CAT_ID) VALUES ((SELECT CRUISE_ID FROM CCD_CRUISES WHERE CRUISE_NAME = '", SUBSTITUTE(A41, "'", "''"), "'), (SELECT EXP_SPP_CAT_ID FROM CCD_EXP_SPP_CATS WHERE EXP_SPP_CAT_NAME = '", SUBSTITUTE(B41, "'", "''"), "'));")</f>
        <v>INSERT INTO CCD_CRUISE_EXP_SPP (CRUISE_ID, EXP_SPP_CAT_ID) VALUES ((SELECT CRUISE_ID FROM CCD_CRUISES WHERE CRUISE_NAME = 'HA1007'), (SELECT EXP_SPP_CAT_ID FROM CCD_EXP_SPP_CATS WHERE EXP_SPP_CAT_NAME = 'Marine Mammal'));</v>
      </c>
    </row>
    <row r="42" spans="1:3" x14ac:dyDescent="0.25">
      <c r="A42" s="2" t="s">
        <v>3</v>
      </c>
      <c r="B42" t="s">
        <v>1009</v>
      </c>
      <c r="C42" t="str">
        <f t="shared" si="2"/>
        <v>INSERT INTO CCD_CRUISE_EXP_SPP (CRUISE_ID, EXP_SPP_CAT_ID) VALUES ((SELECT CRUISE_ID FROM CCD_CRUISES WHERE CRUISE_NAME = 'HA1007'), (SELECT EXP_SPP_CAT_ID FROM CCD_EXP_SPP_CATS WHERE EXP_SPP_CAT_NAME = 'Sea Grass'));</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workbookViewId="0">
      <selection activeCell="C116" sqref="C116:C121"/>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row r="115" spans="1:3" x14ac:dyDescent="0.25">
      <c r="A115" s="1" t="s">
        <v>2139</v>
      </c>
    </row>
    <row r="116" spans="1:3" x14ac:dyDescent="0.25">
      <c r="A116" t="s">
        <v>69</v>
      </c>
      <c r="B116" t="s">
        <v>2141</v>
      </c>
      <c r="C116" s="9" t="str">
        <f t="shared" ref="C116:C121" si="7">CONCATENATE("insert into ccd_leg_data_sets (cruise_leg_id, DATA_SET_ID) values ((select cruise_leg_id from ccd_cruise_legs where leg_name = '", A116, "'), (SELECT DATA_SET_ID FROM CCD_DATA_SETS WHERE DATA_SET_NAME = '", B116, "'));")</f>
        <v>insert into ccd_leg_data_sets (cruise_leg_id, DATA_SET_ID) values ((select cruise_leg_id from ccd_cruise_legs where leg_name = 'OES0908_LEGI'), (SELECT DATA_SET_ID FROM CCD_DATA_SETS WHERE DATA_SET_NAME = '2009 CTD Data'));</v>
      </c>
    </row>
    <row r="117" spans="1:3" x14ac:dyDescent="0.25">
      <c r="A117" t="s">
        <v>70</v>
      </c>
      <c r="B117" t="s">
        <v>2141</v>
      </c>
      <c r="C117" s="9" t="str">
        <f t="shared" si="7"/>
        <v>insert into ccd_leg_data_sets (cruise_leg_id, DATA_SET_ID) values ((select cruise_leg_id from ccd_cruise_legs where leg_name = 'OES0908_LEGII'), (SELECT DATA_SET_ID FROM CCD_DATA_SETS WHERE DATA_SET_NAME = '2009 CTD Data'));</v>
      </c>
    </row>
    <row r="118" spans="1:3" x14ac:dyDescent="0.25">
      <c r="A118" t="s">
        <v>337</v>
      </c>
      <c r="B118" t="s">
        <v>2032</v>
      </c>
      <c r="C118" s="9" t="str">
        <f t="shared" si="7"/>
        <v>insert into ccd_leg_data_sets (cruise_leg_id, DATA_SET_ID) values ((select cruise_leg_id from ccd_cruise_legs where leg_name = 'RL-17-05 Leg 1'), (SELECT DATA_SET_ID FROM CCD_DATA_SETS WHERE DATA_SET_NAME = '2017 CTD Data'));</v>
      </c>
    </row>
    <row r="119" spans="1:3" x14ac:dyDescent="0.25">
      <c r="A119" t="s">
        <v>338</v>
      </c>
      <c r="B119" t="s">
        <v>2032</v>
      </c>
      <c r="C119" s="9" t="str">
        <f t="shared" si="7"/>
        <v>insert into ccd_leg_data_sets (cruise_leg_id, DATA_SET_ID) values ((select cruise_leg_id from ccd_cruise_legs where leg_name = 'RL-17-05 Leg 2'), (SELECT DATA_SET_ID FROM CCD_DATA_SETS WHERE DATA_SET_NAME = '2017 CTD Data'));</v>
      </c>
    </row>
    <row r="120" spans="1:3" x14ac:dyDescent="0.25">
      <c r="A120" t="s">
        <v>293</v>
      </c>
      <c r="B120" t="s">
        <v>2142</v>
      </c>
      <c r="C120" s="9" t="str">
        <f t="shared" si="7"/>
        <v>insert into ccd_leg_data_sets (cruise_leg_id, DATA_SET_ID) values ((select cruise_leg_id from ccd_cruise_legs where leg_name = 'TC9909_LEGI'), (SELECT DATA_SET_ID FROM CCD_DATA_SETS WHERE DATA_SET_NAME = '1999 CTD Data'));</v>
      </c>
    </row>
    <row r="121" spans="1:3" x14ac:dyDescent="0.25">
      <c r="A121" t="s">
        <v>294</v>
      </c>
      <c r="B121" t="s">
        <v>2142</v>
      </c>
      <c r="C121" s="9" t="str">
        <f t="shared" si="7"/>
        <v>insert into ccd_leg_data_sets (cruise_leg_id, DATA_SET_ID) values ((select cruise_leg_id from ccd_cruise_legs where leg_name = 'TC9909_LEGII'), (SELECT DATA_SET_ID FROM CCD_DATA_SETS WHERE DATA_SET_NAME = '1999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4" workbookViewId="0">
      <selection activeCell="A38" sqref="A38"/>
    </sheetView>
  </sheetViews>
  <sheetFormatPr defaultRowHeight="15" x14ac:dyDescent="0.25"/>
  <cols>
    <col min="1" max="1" width="13.85546875" bestFit="1" customWidth="1"/>
    <col min="2" max="2" width="32" bestFit="1" customWidth="1"/>
    <col min="3" max="3" width="10.42578125" bestFit="1" customWidth="1"/>
  </cols>
  <sheetData>
    <row r="1" spans="1:3" x14ac:dyDescent="0.25">
      <c r="A1" s="1" t="s">
        <v>2144</v>
      </c>
      <c r="B1" s="1" t="s">
        <v>2145</v>
      </c>
      <c r="C1" s="1" t="s">
        <v>2146</v>
      </c>
    </row>
    <row r="2" spans="1:3" x14ac:dyDescent="0.25">
      <c r="A2" t="s">
        <v>186</v>
      </c>
      <c r="B2" t="s">
        <v>1021</v>
      </c>
      <c r="C2" t="str">
        <f>"INSERT INTO CCD_LEG_ECOSYSTEMS (CRUISE_LEG_ID, REG_ECOSYSTEM_ID) VALUES (CCD_CRUISE_PKG.LEG_ALIAS_TO_CRUISE_LEG_ID_FN('"&amp;SUBSTITUTE(A2, "'", "''")&amp;"'), (SELECT REG_ECOSYSTEM_ID FROM CCD_REG_ECOSYSTEMS WHERE UPPER(REG_ECOSYSTEM_NAME) = UPPER('"&amp;SUBSTITUTE(B2, "'", "''")&amp;"')));"</f>
        <v>INSERT INTO CCD_LEG_ECOSYSTEMS (CRUISE_LEG_ID, REG_ECOSYSTEM_ID) VALUES (CCD_CRUISE_PKG.LEG_ALIAS_TO_CRUISE_LEG_ID_FN('HA1201_LEG_I'), (SELECT REG_ECOSYSTEM_ID FROM CCD_REG_ECOSYSTEMS WHERE UPPER(REG_ECOSYSTEM_NAME) = UPPER('Pacific Islands Ecosystem Complex')));</v>
      </c>
    </row>
    <row r="3" spans="1:3" x14ac:dyDescent="0.25">
      <c r="A3" t="s">
        <v>186</v>
      </c>
      <c r="B3" t="s">
        <v>1016</v>
      </c>
      <c r="C3" t="str">
        <f t="shared" ref="C3:C12" si="0">"INSERT INTO CCD_LEG_ECOSYSTEMS (CRUISE_LEG_ID, REG_ECOSYSTEM_ID) VALUES (CCD_CRUISE_PKG.LEG_ALIAS_TO_CRUISE_LEG_ID_FN('"&amp;SUBSTITUTE(A3, "'", "''")&amp;"'), (SELECT REG_ECOSYSTEM_ID FROM CCD_REG_ECOSYSTEMS WHERE UPPER(REG_ECOSYSTEM_NAME) = UPPER('"&amp;SUBSTITUTE(B3, "'", "''")&amp;"')));"</f>
        <v>INSERT INTO CCD_LEG_ECOSYSTEMS (CRUISE_LEG_ID, REG_ECOSYSTEM_ID) VALUES (CCD_CRUISE_PKG.LEG_ALIAS_TO_CRUISE_LEG_ID_FN('HA1201_LEG_I'), (SELECT REG_ECOSYSTEM_ID FROM CCD_REG_ECOSYSTEMS WHERE UPPER(REG_ECOSYSTEM_NAME) = UPPER('Eastern Tropical Pacific')));</v>
      </c>
    </row>
    <row r="4" spans="1:3" x14ac:dyDescent="0.25">
      <c r="A4" t="s">
        <v>203</v>
      </c>
      <c r="B4" t="s">
        <v>1021</v>
      </c>
      <c r="C4" t="str">
        <f t="shared" si="0"/>
        <v>INSERT INTO CCD_LEG_ECOSYSTEMS (CRUISE_LEG_ID, REG_ECOSYSTEM_ID) VALUES (CCD_CRUISE_PKG.LEG_ALIAS_TO_CRUISE_LEG_ID_FN('HA1201_LEG_II&amp;III'), (SELECT REG_ECOSYSTEM_ID FROM CCD_REG_ECOSYSTEMS WHERE UPPER(REG_ECOSYSTEM_NAME) = UPPER('Pacific Islands Ecosystem Complex')));</v>
      </c>
    </row>
    <row r="5" spans="1:3" x14ac:dyDescent="0.25">
      <c r="A5" t="s">
        <v>3</v>
      </c>
      <c r="B5" t="s">
        <v>1016</v>
      </c>
      <c r="C5" t="str">
        <f t="shared" si="0"/>
        <v>INSERT INTO CCD_LEG_ECOSYSTEMS (CRUISE_LEG_ID, REG_ECOSYSTEM_ID) VALUES (CCD_CRUISE_PKG.LEG_ALIAS_TO_CRUISE_LEG_ID_FN('HA1007'), (SELECT REG_ECOSYSTEM_ID FROM CCD_REG_ECOSYSTEMS WHERE UPPER(REG_ECOSYSTEM_NAME) = UPPER('Eastern Tropical Pacific')));</v>
      </c>
    </row>
    <row r="6" spans="1:3" x14ac:dyDescent="0.25">
      <c r="A6" t="s">
        <v>3</v>
      </c>
      <c r="B6" t="s">
        <v>1021</v>
      </c>
      <c r="C6" t="str">
        <f t="shared" si="0"/>
        <v>INSERT INTO CCD_LEG_ECOSYSTEMS (CRUISE_LEG_ID, REG_ECOSYSTEM_ID) VALUES (CCD_CRUISE_PKG.LEG_ALIAS_TO_CRUISE_LEG_ID_FN('HA1007'), (SELECT REG_ECOSYSTEM_ID FROM CCD_REG_ECOSYSTEMS WHERE UPPER(REG_ECOSYSTEM_NAME) = UPPER('Pacific Islands Ecosystem Complex')));</v>
      </c>
    </row>
    <row r="7" spans="1:3" x14ac:dyDescent="0.25">
      <c r="A7" t="s">
        <v>3</v>
      </c>
      <c r="B7" t="s">
        <v>1020</v>
      </c>
      <c r="C7" t="str">
        <f t="shared" si="0"/>
        <v>INSERT INTO CCD_LEG_ECOSYSTEMS (CRUISE_LEG_ID, REG_ECOSYSTEM_ID) VALUES (CCD_CRUISE_PKG.LEG_ALIAS_TO_CRUISE_LEG_ID_FN('HA1007'), (SELECT REG_ECOSYSTEM_ID FROM CCD_REG_ECOSYSTEMS WHERE UPPER(REG_ECOSYSTEM_NAME) = UPPER('Northeast Shelf')));</v>
      </c>
    </row>
    <row r="8" spans="1:3" x14ac:dyDescent="0.25">
      <c r="A8" t="s">
        <v>17</v>
      </c>
      <c r="B8" t="s">
        <v>1021</v>
      </c>
      <c r="C8" t="str">
        <f t="shared" si="0"/>
        <v>INSERT INTO CCD_LEG_ECOSYSTEMS (CRUISE_LEG_ID, REG_ECOSYSTEM_ID) VALUES (CCD_CRUISE_PKG.LEG_ALIAS_TO_CRUISE_LEG_ID_FN('HI0701'), (SELECT REG_ECOSYSTEM_ID FROM CCD_REG_ECOSYSTEMS WHERE UPPER(REG_ECOSYSTEM_NAME) = UPPER('Pacific Islands Ecosystem Complex')));</v>
      </c>
    </row>
    <row r="9" spans="1:3" x14ac:dyDescent="0.25">
      <c r="A9" t="s">
        <v>17</v>
      </c>
      <c r="B9" t="s">
        <v>1016</v>
      </c>
      <c r="C9" t="str">
        <f t="shared" si="0"/>
        <v>INSERT INTO CCD_LEG_ECOSYSTEMS (CRUISE_LEG_ID, REG_ECOSYSTEM_ID) VALUES (CCD_CRUISE_PKG.LEG_ALIAS_TO_CRUISE_LEG_ID_FN('HI0701'), (SELECT REG_ECOSYSTEM_ID FROM CCD_REG_ECOSYSTEMS WHERE UPPER(REG_ECOSYSTEM_NAME) = UPPER('Eastern Tropical Pacific')));</v>
      </c>
    </row>
    <row r="10" spans="1:3" x14ac:dyDescent="0.25">
      <c r="A10" t="s">
        <v>17</v>
      </c>
      <c r="B10" t="s">
        <v>1020</v>
      </c>
      <c r="C10" t="str">
        <f t="shared" si="0"/>
        <v>INSERT INTO CCD_LEG_ECOSYSTEMS (CRUISE_LEG_ID, REG_ECOSYSTEM_ID) VALUES (CCD_CRUISE_PKG.LEG_ALIAS_TO_CRUISE_LEG_ID_FN('HI0701'), (SELECT REG_ECOSYSTEM_ID FROM CCD_REG_ECOSYSTEMS WHERE UPPER(REG_ECOSYSTEM_NAME) = UPPER('Northeast Shelf')));</v>
      </c>
    </row>
    <row r="11" spans="1:3" x14ac:dyDescent="0.25">
      <c r="A11" t="s">
        <v>20</v>
      </c>
      <c r="B11" t="s">
        <v>1016</v>
      </c>
      <c r="C11" t="str">
        <f t="shared" si="0"/>
        <v>INSERT INTO CCD_LEG_ECOSYSTEMS (CRUISE_LEG_ID, REG_ECOSYSTEM_ID) VALUES (CCD_CRUISE_PKG.LEG_ALIAS_TO_CRUISE_LEG_ID_FN('HI1001_LEGII'), (SELECT REG_ECOSYSTEM_ID FROM CCD_REG_ECOSYSTEMS WHERE UPPER(REG_ECOSYSTEM_NAME) = UPPER('Eastern Tropical Pacific')));</v>
      </c>
    </row>
    <row r="12" spans="1:3" x14ac:dyDescent="0.25">
      <c r="A12" t="s">
        <v>20</v>
      </c>
      <c r="B12" t="s">
        <v>1021</v>
      </c>
      <c r="C12" t="str">
        <f t="shared" si="0"/>
        <v>INSERT INTO CCD_LEG_ECOSYSTEMS (CRUISE_LEG_ID, REG_ECOSYSTEM_ID) VALUES (CCD_CRUISE_PKG.LEG_ALIAS_TO_CRUISE_LEG_ID_FN('HI1001_LEGII'), (SELECT REG_ECOSYSTEM_ID FROM CCD_REG_ECOSYSTEMS WHERE UPPER(REG_ECOSYSTEM_NAME) = UPPER('Pacific Islands Ecosystem Complex')));</v>
      </c>
    </row>
    <row r="30" spans="1:3" x14ac:dyDescent="0.25">
      <c r="A30" s="1" t="s">
        <v>2143</v>
      </c>
    </row>
    <row r="31" spans="1:3" x14ac:dyDescent="0.25">
      <c r="A31" t="s">
        <v>69</v>
      </c>
      <c r="B31" t="s">
        <v>1021</v>
      </c>
      <c r="C31" t="str">
        <f t="shared" ref="C31:C38" si="1">"INSERT INTO CCD_LEG_ECOSYSTEMS (CRUISE_LEG_ID, REG_ECOSYSTEM_ID) VALUES (CCD_CRUISE_PKG.LEG_ALIAS_TO_CRUISE_LEG_ID_FN('"&amp;SUBSTITUTE(A31, "'", "''")&amp;"'), (SELECT REG_ECOSYSTEM_ID FROM CCD_REG_ECOSYSTEMS WHERE UPPER(REG_ECOSYSTEM_NAME) = UPPER('"&amp;SUBSTITUTE(B31, "'", "''")&amp;"')));"</f>
        <v>INSERT INTO CCD_LEG_ECOSYSTEMS (CRUISE_LEG_ID, REG_ECOSYSTEM_ID) VALUES (CCD_CRUISE_PKG.LEG_ALIAS_TO_CRUISE_LEG_ID_FN('OES0908_LEGI'), (SELECT REG_ECOSYSTEM_ID FROM CCD_REG_ECOSYSTEMS WHERE UPPER(REG_ECOSYSTEM_NAME) = UPPER('Pacific Islands Ecosystem Complex')));</v>
      </c>
    </row>
    <row r="32" spans="1:3" x14ac:dyDescent="0.25">
      <c r="A32" t="s">
        <v>69</v>
      </c>
      <c r="B32" t="s">
        <v>1016</v>
      </c>
      <c r="C32" t="str">
        <f t="shared" si="1"/>
        <v>INSERT INTO CCD_LEG_ECOSYSTEMS (CRUISE_LEG_ID, REG_ECOSYSTEM_ID) VALUES (CCD_CRUISE_PKG.LEG_ALIAS_TO_CRUISE_LEG_ID_FN('OES0908_LEGI'), (SELECT REG_ECOSYSTEM_ID FROM CCD_REG_ECOSYSTEMS WHERE UPPER(REG_ECOSYSTEM_NAME) = UPPER('Eastern Tropical Pacific')));</v>
      </c>
    </row>
    <row r="33" spans="1:3" x14ac:dyDescent="0.25">
      <c r="A33" t="s">
        <v>70</v>
      </c>
      <c r="B33" t="s">
        <v>1020</v>
      </c>
      <c r="C33" t="str">
        <f t="shared" si="1"/>
        <v>INSERT INTO CCD_LEG_ECOSYSTEMS (CRUISE_LEG_ID, REG_ECOSYSTEM_ID) VALUES (CCD_CRUISE_PKG.LEG_ALIAS_TO_CRUISE_LEG_ID_FN('OES0908_LEGII'), (SELECT REG_ECOSYSTEM_ID FROM CCD_REG_ECOSYSTEMS WHERE UPPER(REG_ECOSYSTEM_NAME) = UPPER('Northeast Shelf')));</v>
      </c>
    </row>
    <row r="34" spans="1:3" x14ac:dyDescent="0.25">
      <c r="A34" t="s">
        <v>70</v>
      </c>
      <c r="B34" t="s">
        <v>1021</v>
      </c>
      <c r="C34" t="str">
        <f t="shared" si="1"/>
        <v>INSERT INTO CCD_LEG_ECOSYSTEMS (CRUISE_LEG_ID, REG_ECOSYSTEM_ID) VALUES (CCD_CRUISE_PKG.LEG_ALIAS_TO_CRUISE_LEG_ID_FN('OES0908_LEGII'), (SELECT REG_ECOSYSTEM_ID FROM CCD_REG_ECOSYSTEMS WHERE UPPER(REG_ECOSYSTEM_NAME) = UPPER('Pacific Islands Ecosystem Complex')));</v>
      </c>
    </row>
    <row r="35" spans="1:3" x14ac:dyDescent="0.25">
      <c r="A35" t="s">
        <v>337</v>
      </c>
      <c r="B35" t="s">
        <v>1021</v>
      </c>
      <c r="C35" t="str">
        <f t="shared" si="1"/>
        <v>INSERT INTO CCD_LEG_ECOSYSTEMS (CRUISE_LEG_ID, REG_ECOSYSTEM_ID) VALUES (CCD_CRUISE_PKG.LEG_ALIAS_TO_CRUISE_LEG_ID_FN('RL-17-05 Leg 1'), (SELECT REG_ECOSYSTEM_ID FROM CCD_REG_ECOSYSTEMS WHERE UPPER(REG_ECOSYSTEM_NAME) = UPPER('Pacific Islands Ecosystem Complex')));</v>
      </c>
    </row>
    <row r="36" spans="1:3" x14ac:dyDescent="0.25">
      <c r="A36" t="s">
        <v>338</v>
      </c>
      <c r="B36" t="s">
        <v>1016</v>
      </c>
      <c r="C36" t="str">
        <f t="shared" si="1"/>
        <v>INSERT INTO CCD_LEG_ECOSYSTEMS (CRUISE_LEG_ID, REG_ECOSYSTEM_ID) VALUES (CCD_CRUISE_PKG.LEG_ALIAS_TO_CRUISE_LEG_ID_FN('RL-17-05 Leg 2'), (SELECT REG_ECOSYSTEM_ID FROM CCD_REG_ECOSYSTEMS WHERE UPPER(REG_ECOSYSTEM_NAME) = UPPER('Eastern Tropical Pacific')));</v>
      </c>
    </row>
    <row r="37" spans="1:3" x14ac:dyDescent="0.25">
      <c r="A37" t="s">
        <v>338</v>
      </c>
      <c r="B37" t="s">
        <v>1020</v>
      </c>
      <c r="C37" t="str">
        <f t="shared" si="1"/>
        <v>INSERT INTO CCD_LEG_ECOSYSTEMS (CRUISE_LEG_ID, REG_ECOSYSTEM_ID) VALUES (CCD_CRUISE_PKG.LEG_ALIAS_TO_CRUISE_LEG_ID_FN('RL-17-05 Leg 2'), (SELECT REG_ECOSYSTEM_ID FROM CCD_REG_ECOSYSTEMS WHERE UPPER(REG_ECOSYSTEM_NAME) = UPPER('Northeast Shelf')));</v>
      </c>
    </row>
    <row r="38" spans="1:3" x14ac:dyDescent="0.25">
      <c r="A38" t="s">
        <v>38</v>
      </c>
      <c r="B38" t="s">
        <v>1018</v>
      </c>
      <c r="C38" t="str">
        <f t="shared" si="1"/>
        <v>INSERT INTO CCD_LEG_ECOSYSTEMS (CRUISE_LEG_ID, REG_ECOSYSTEM_ID) VALUES (CCD_CRUISE_PKG.LEG_ALIAS_TO_CRUISE_LEG_ID_FN('OES0410'), (SELECT REG_ECOSYSTEM_ID FROM CCD_REG_ECOSYSTEMS WHERE UPPER(REG_ECOSYSTEM_NAME) = UPPER('Gulf of California')));</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Vessels</vt:lpstr>
      <vt:lpstr>Cruises</vt:lpstr>
      <vt:lpstr>Cruise Legs</vt:lpstr>
      <vt:lpstr>Cruise Leg Aliases</vt:lpstr>
      <vt:lpstr>Cruise Leg Data Sets</vt:lpstr>
      <vt:lpstr>Cruise Leg Reg Ecosystems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2023-12-21T05:03:27Z</dcterms:modified>
</cp:coreProperties>
</file>